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defaultThemeVersion="124226"/>
  <mc:AlternateContent xmlns:mc="http://schemas.openxmlformats.org/markup-compatibility/2006">
    <mc:Choice Requires="x15">
      <x15ac:absPath xmlns:x15ac="http://schemas.microsoft.com/office/spreadsheetml/2010/11/ac" url="/Users/s.butovetskaya/PycharmProjects/SP_project/PyScripts/Parsers/Industries/HousingProvision/Response/"/>
    </mc:Choice>
  </mc:AlternateContent>
  <xr:revisionPtr revIDLastSave="0" documentId="13_ncr:1_{EB76485A-0D87-744C-AFA5-99BA6B35519C}" xr6:coauthVersionLast="47" xr6:coauthVersionMax="47" xr10:uidLastSave="{00000000-0000-0000-0000-000000000000}"/>
  <bookViews>
    <workbookView xWindow="0" yWindow="500" windowWidth="28800" windowHeight="16240" xr2:uid="{00000000-000D-0000-FFFF-FFFF00000000}"/>
  </bookViews>
  <sheets>
    <sheet name="8 Ответственные" sheetId="9" r:id="rId1"/>
    <sheet name="Показатели" sheetId="16" r:id="rId2"/>
    <sheet name="10 ГРБС" sheetId="10" r:id="rId3"/>
    <sheet name="11 Расходы" sheetId="11" r:id="rId4"/>
    <sheet name="12 Все источники" sheetId="15" r:id="rId5"/>
    <sheet name="13. Субсидии" sheetId="4" r:id="rId6"/>
    <sheet name="Контрольные события" sheetId="17" r:id="rId7"/>
  </sheets>
  <definedNames>
    <definedName name="_xlnm.Print_Titles" localSheetId="2">'10 ГРБС'!$7:$11</definedName>
    <definedName name="_xlnm.Print_Titles" localSheetId="3">'11 Расходы'!$7:$11</definedName>
    <definedName name="_xlnm.Print_Titles" localSheetId="4">'12 Все источники'!$7:$9</definedName>
    <definedName name="_xlnm.Print_Titles" localSheetId="0">'8 Ответственные'!$5:$9</definedName>
    <definedName name="_xlnm.Print_Area" localSheetId="4">'12 Все источники'!$A$1:$E$97</definedName>
    <definedName name="_xlnm.Print_Area" localSheetId="5">'13. Субсидии'!$A$1:$BW$84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63" i="4" l="1"/>
  <c r="J63" i="4"/>
  <c r="K63" i="4"/>
  <c r="L63" i="4"/>
  <c r="L62" i="4" s="1"/>
  <c r="M63" i="4"/>
  <c r="M62" i="4" s="1"/>
  <c r="N63" i="4"/>
  <c r="O63" i="4"/>
  <c r="O62" i="4" s="1"/>
  <c r="P63" i="4"/>
  <c r="Q63" i="4"/>
  <c r="R63" i="4"/>
  <c r="S63" i="4"/>
  <c r="T63" i="4"/>
  <c r="U63" i="4"/>
  <c r="V63" i="4"/>
  <c r="W63" i="4"/>
  <c r="X63" i="4"/>
  <c r="Y63" i="4"/>
  <c r="Z63" i="4"/>
  <c r="AA63" i="4"/>
  <c r="AB63" i="4"/>
  <c r="AC63" i="4"/>
  <c r="AD63" i="4"/>
  <c r="AE63" i="4"/>
  <c r="AF63" i="4"/>
  <c r="AG63" i="4"/>
  <c r="AH63" i="4"/>
  <c r="AI63" i="4"/>
  <c r="AJ63" i="4"/>
  <c r="AK63" i="4"/>
  <c r="AL63" i="4"/>
  <c r="AM63" i="4"/>
  <c r="AN63" i="4"/>
  <c r="AO63" i="4"/>
  <c r="AP63" i="4"/>
  <c r="AQ63" i="4"/>
  <c r="AR63" i="4"/>
  <c r="AS63" i="4"/>
  <c r="AT63" i="4"/>
  <c r="AU63" i="4"/>
  <c r="AV63" i="4"/>
  <c r="AW63" i="4"/>
  <c r="AX63" i="4"/>
  <c r="AY63" i="4"/>
  <c r="AZ63" i="4"/>
  <c r="BA63" i="4"/>
  <c r="BB63" i="4"/>
  <c r="BC63" i="4"/>
  <c r="BD63" i="4"/>
  <c r="BE63" i="4"/>
  <c r="BF63" i="4"/>
  <c r="BG63" i="4"/>
  <c r="BH63" i="4"/>
  <c r="BI63" i="4"/>
  <c r="BJ63" i="4"/>
  <c r="BK63" i="4"/>
  <c r="BL63" i="4"/>
  <c r="BM63" i="4"/>
  <c r="BN63" i="4"/>
  <c r="BO63" i="4"/>
  <c r="BP63" i="4"/>
  <c r="BQ63" i="4"/>
  <c r="BR63" i="4"/>
  <c r="BS63" i="4"/>
  <c r="BT63" i="4"/>
  <c r="BU63" i="4"/>
  <c r="BV63" i="4"/>
  <c r="BW63" i="4"/>
  <c r="H63" i="4"/>
  <c r="I62" i="4"/>
  <c r="J62" i="4"/>
  <c r="K62" i="4"/>
  <c r="N62" i="4"/>
  <c r="P62" i="4"/>
  <c r="Q62" i="4"/>
  <c r="R62" i="4"/>
  <c r="S62" i="4"/>
  <c r="T62" i="4"/>
  <c r="U62" i="4"/>
  <c r="V62" i="4"/>
  <c r="W62" i="4"/>
  <c r="X62" i="4"/>
  <c r="Y62" i="4"/>
  <c r="Z62" i="4"/>
  <c r="AA62" i="4"/>
  <c r="AB62" i="4"/>
  <c r="AC62" i="4"/>
  <c r="AD62" i="4"/>
  <c r="AE62" i="4"/>
  <c r="AF62" i="4"/>
  <c r="AG62" i="4"/>
  <c r="AH62" i="4"/>
  <c r="AI62" i="4"/>
  <c r="AJ62" i="4"/>
  <c r="AK62" i="4"/>
  <c r="AL62" i="4"/>
  <c r="AM62" i="4"/>
  <c r="AN62" i="4"/>
  <c r="AO62" i="4"/>
  <c r="AP62" i="4"/>
  <c r="AQ62" i="4"/>
  <c r="AR62" i="4"/>
  <c r="AS62" i="4"/>
  <c r="AT62" i="4"/>
  <c r="AU62" i="4"/>
  <c r="AV62" i="4"/>
  <c r="AW62" i="4"/>
  <c r="AX62" i="4"/>
  <c r="AY62" i="4"/>
  <c r="AZ62" i="4"/>
  <c r="BA62" i="4"/>
  <c r="BB62" i="4"/>
  <c r="BC62" i="4"/>
  <c r="BD62" i="4"/>
  <c r="BE62" i="4"/>
  <c r="BF62" i="4"/>
  <c r="BG62" i="4"/>
  <c r="BH62" i="4"/>
  <c r="BI62" i="4"/>
  <c r="BJ62" i="4"/>
  <c r="BK62" i="4"/>
  <c r="BL62" i="4"/>
  <c r="BM62" i="4"/>
  <c r="BN62" i="4"/>
  <c r="BO62" i="4"/>
  <c r="BP62" i="4"/>
  <c r="BQ62" i="4"/>
  <c r="BR62" i="4"/>
  <c r="BS62" i="4"/>
  <c r="BT62" i="4"/>
  <c r="BU62" i="4"/>
  <c r="BV62" i="4"/>
  <c r="BW62" i="4"/>
  <c r="H62" i="4"/>
  <c r="I61" i="4"/>
  <c r="I60" i="4" s="1"/>
  <c r="J61" i="4"/>
  <c r="K61" i="4"/>
  <c r="K60" i="4" s="1"/>
  <c r="L61" i="4"/>
  <c r="L60" i="4" s="1"/>
  <c r="M61" i="4"/>
  <c r="M60" i="4" s="1"/>
  <c r="N61" i="4"/>
  <c r="O61" i="4"/>
  <c r="O60" i="4" s="1"/>
  <c r="P61" i="4"/>
  <c r="P60" i="4" s="1"/>
  <c r="Q61" i="4"/>
  <c r="Q60" i="4" s="1"/>
  <c r="R61" i="4"/>
  <c r="S61" i="4"/>
  <c r="S60" i="4" s="1"/>
  <c r="T61" i="4"/>
  <c r="U61" i="4"/>
  <c r="U60" i="4" s="1"/>
  <c r="V61" i="4"/>
  <c r="W61" i="4"/>
  <c r="W60" i="4" s="1"/>
  <c r="X61" i="4"/>
  <c r="X60" i="4" s="1"/>
  <c r="Y61" i="4"/>
  <c r="Y60" i="4" s="1"/>
  <c r="Z61" i="4"/>
  <c r="AA61" i="4"/>
  <c r="AA60" i="4" s="1"/>
  <c r="AB61" i="4"/>
  <c r="AB60" i="4" s="1"/>
  <c r="AC61" i="4"/>
  <c r="AC60" i="4" s="1"/>
  <c r="AD61" i="4"/>
  <c r="AE61" i="4"/>
  <c r="AE60" i="4" s="1"/>
  <c r="AF61" i="4"/>
  <c r="AF60" i="4" s="1"/>
  <c r="AG61" i="4"/>
  <c r="AG60" i="4" s="1"/>
  <c r="AH61" i="4"/>
  <c r="AI61" i="4"/>
  <c r="AI60" i="4" s="1"/>
  <c r="AJ61" i="4"/>
  <c r="AK61" i="4"/>
  <c r="AK60" i="4" s="1"/>
  <c r="AL61" i="4"/>
  <c r="AM61" i="4"/>
  <c r="AM60" i="4" s="1"/>
  <c r="AN61" i="4"/>
  <c r="AN60" i="4" s="1"/>
  <c r="AO61" i="4"/>
  <c r="AO60" i="4" s="1"/>
  <c r="AP61" i="4"/>
  <c r="AQ61" i="4"/>
  <c r="AQ60" i="4" s="1"/>
  <c r="AR61" i="4"/>
  <c r="AR60" i="4" s="1"/>
  <c r="AS61" i="4"/>
  <c r="AS60" i="4" s="1"/>
  <c r="AT61" i="4"/>
  <c r="AU61" i="4"/>
  <c r="AU60" i="4" s="1"/>
  <c r="AV61" i="4"/>
  <c r="AV60" i="4" s="1"/>
  <c r="AW61" i="4"/>
  <c r="AW60" i="4" s="1"/>
  <c r="AX61" i="4"/>
  <c r="AY61" i="4"/>
  <c r="AY60" i="4" s="1"/>
  <c r="AZ61" i="4"/>
  <c r="BA61" i="4"/>
  <c r="BA60" i="4" s="1"/>
  <c r="BB61" i="4"/>
  <c r="BC61" i="4"/>
  <c r="BC60" i="4" s="1"/>
  <c r="BD61" i="4"/>
  <c r="BD60" i="4" s="1"/>
  <c r="BE61" i="4"/>
  <c r="BE60" i="4" s="1"/>
  <c r="BF61" i="4"/>
  <c r="BG61" i="4"/>
  <c r="BG60" i="4" s="1"/>
  <c r="BH61" i="4"/>
  <c r="BH60" i="4" s="1"/>
  <c r="BI61" i="4"/>
  <c r="BI60" i="4" s="1"/>
  <c r="BJ61" i="4"/>
  <c r="BK61" i="4"/>
  <c r="BK60" i="4" s="1"/>
  <c r="BL61" i="4"/>
  <c r="BL60" i="4" s="1"/>
  <c r="BM61" i="4"/>
  <c r="BM60" i="4" s="1"/>
  <c r="BN61" i="4"/>
  <c r="BO61" i="4"/>
  <c r="BO60" i="4" s="1"/>
  <c r="BP61" i="4"/>
  <c r="BQ61" i="4"/>
  <c r="BQ60" i="4" s="1"/>
  <c r="BR61" i="4"/>
  <c r="BS61" i="4"/>
  <c r="BS60" i="4" s="1"/>
  <c r="BT61" i="4"/>
  <c r="BT60" i="4" s="1"/>
  <c r="BU61" i="4"/>
  <c r="BU60" i="4" s="1"/>
  <c r="BV61" i="4"/>
  <c r="BW61" i="4"/>
  <c r="BW60" i="4" s="1"/>
  <c r="J60" i="4"/>
  <c r="N60" i="4"/>
  <c r="R60" i="4"/>
  <c r="V60" i="4"/>
  <c r="Z60" i="4"/>
  <c r="AD60" i="4"/>
  <c r="AH60" i="4"/>
  <c r="AL60" i="4"/>
  <c r="AP60" i="4"/>
  <c r="AT60" i="4"/>
  <c r="AX60" i="4"/>
  <c r="BB60" i="4"/>
  <c r="BF60" i="4"/>
  <c r="BJ60" i="4"/>
  <c r="BN60" i="4"/>
  <c r="BR60" i="4"/>
  <c r="BV60" i="4"/>
  <c r="H61" i="4"/>
  <c r="H60" i="4" s="1"/>
  <c r="I15" i="4"/>
  <c r="I12" i="4" s="1"/>
  <c r="J15" i="4"/>
  <c r="K15" i="4"/>
  <c r="L15" i="4"/>
  <c r="L12" i="4" s="1"/>
  <c r="M15" i="4"/>
  <c r="M12" i="4" s="1"/>
  <c r="N15" i="4"/>
  <c r="O15" i="4"/>
  <c r="O12" i="4" s="1"/>
  <c r="P15" i="4"/>
  <c r="Q15" i="4"/>
  <c r="Q12" i="4" s="1"/>
  <c r="R15" i="4"/>
  <c r="S15" i="4"/>
  <c r="T15" i="4"/>
  <c r="U15" i="4"/>
  <c r="U12" i="4" s="1"/>
  <c r="V15" i="4"/>
  <c r="W15" i="4"/>
  <c r="W12" i="4" s="1"/>
  <c r="X15" i="4"/>
  <c r="X12" i="4" s="1"/>
  <c r="Y15" i="4"/>
  <c r="Y12" i="4" s="1"/>
  <c r="Z15" i="4"/>
  <c r="Z12" i="4" s="1"/>
  <c r="AA15" i="4"/>
  <c r="AB15" i="4"/>
  <c r="AB12" i="4" s="1"/>
  <c r="AC15" i="4"/>
  <c r="AC12" i="4" s="1"/>
  <c r="AD15" i="4"/>
  <c r="AE15" i="4"/>
  <c r="AE12" i="4" s="1"/>
  <c r="AF15" i="4"/>
  <c r="AG15" i="4"/>
  <c r="AG12" i="4" s="1"/>
  <c r="AH15" i="4"/>
  <c r="AI15" i="4"/>
  <c r="AJ15" i="4"/>
  <c r="AK15" i="4"/>
  <c r="AK12" i="4" s="1"/>
  <c r="AL15" i="4"/>
  <c r="AM15" i="4"/>
  <c r="AM12" i="4" s="1"/>
  <c r="AN15" i="4"/>
  <c r="AN12" i="4" s="1"/>
  <c r="AO15" i="4"/>
  <c r="AO12" i="4" s="1"/>
  <c r="AP15" i="4"/>
  <c r="AQ15" i="4"/>
  <c r="AR15" i="4"/>
  <c r="AR12" i="4" s="1"/>
  <c r="AS15" i="4"/>
  <c r="AS12" i="4" s="1"/>
  <c r="AT15" i="4"/>
  <c r="AU15" i="4"/>
  <c r="AU12" i="4" s="1"/>
  <c r="AV15" i="4"/>
  <c r="AW15" i="4"/>
  <c r="AW12" i="4" s="1"/>
  <c r="AX15" i="4"/>
  <c r="AY15" i="4"/>
  <c r="AZ15" i="4"/>
  <c r="BA15" i="4"/>
  <c r="BA12" i="4" s="1"/>
  <c r="BB15" i="4"/>
  <c r="BC15" i="4"/>
  <c r="BC12" i="4" s="1"/>
  <c r="BD15" i="4"/>
  <c r="BD12" i="4" s="1"/>
  <c r="BE15" i="4"/>
  <c r="BE12" i="4" s="1"/>
  <c r="BF15" i="4"/>
  <c r="BG15" i="4"/>
  <c r="BH15" i="4"/>
  <c r="BH12" i="4" s="1"/>
  <c r="BI15" i="4"/>
  <c r="BI12" i="4" s="1"/>
  <c r="BJ15" i="4"/>
  <c r="BK15" i="4"/>
  <c r="BK12" i="4" s="1"/>
  <c r="BL15" i="4"/>
  <c r="BM15" i="4"/>
  <c r="BM12" i="4" s="1"/>
  <c r="BN15" i="4"/>
  <c r="BO15" i="4"/>
  <c r="BP15" i="4"/>
  <c r="BQ15" i="4"/>
  <c r="BQ12" i="4" s="1"/>
  <c r="BR15" i="4"/>
  <c r="BS15" i="4"/>
  <c r="BS12" i="4" s="1"/>
  <c r="BT15" i="4"/>
  <c r="BT12" i="4" s="1"/>
  <c r="BU15" i="4"/>
  <c r="BU12" i="4" s="1"/>
  <c r="H15" i="4"/>
  <c r="H12" i="4" s="1"/>
  <c r="L14" i="4"/>
  <c r="J12" i="4"/>
  <c r="N12" i="4"/>
  <c r="R12" i="4"/>
  <c r="V12" i="4"/>
  <c r="AD12" i="4"/>
  <c r="AH12" i="4"/>
  <c r="AL12" i="4"/>
  <c r="AP12" i="4"/>
  <c r="AQ12" i="4"/>
  <c r="AT12" i="4"/>
  <c r="AX12" i="4"/>
  <c r="BB12" i="4"/>
  <c r="BF12" i="4"/>
  <c r="BJ12" i="4"/>
  <c r="BN12" i="4"/>
  <c r="BR12" i="4"/>
  <c r="AI13" i="4"/>
  <c r="BO13" i="4"/>
  <c r="H14" i="4"/>
  <c r="H13" i="4" s="1"/>
  <c r="L11" i="4"/>
  <c r="P11" i="4"/>
  <c r="AB11" i="4"/>
  <c r="AF11" i="4"/>
  <c r="AR11" i="4"/>
  <c r="BH11" i="4"/>
  <c r="H11" i="4"/>
  <c r="H10" i="4" s="1"/>
  <c r="I14" i="4"/>
  <c r="I11" i="4" s="1"/>
  <c r="J14" i="4"/>
  <c r="J11" i="4" s="1"/>
  <c r="K14" i="4"/>
  <c r="K11" i="4" s="1"/>
  <c r="M14" i="4"/>
  <c r="M11" i="4" s="1"/>
  <c r="N14" i="4"/>
  <c r="N13" i="4" s="1"/>
  <c r="O14" i="4"/>
  <c r="O13" i="4" s="1"/>
  <c r="P14" i="4"/>
  <c r="Q14" i="4"/>
  <c r="Q11" i="4" s="1"/>
  <c r="R14" i="4"/>
  <c r="R13" i="4" s="1"/>
  <c r="S14" i="4"/>
  <c r="S11" i="4" s="1"/>
  <c r="T14" i="4"/>
  <c r="T11" i="4" s="1"/>
  <c r="U14" i="4"/>
  <c r="U11" i="4" s="1"/>
  <c r="V14" i="4"/>
  <c r="V13" i="4" s="1"/>
  <c r="W14" i="4"/>
  <c r="W13" i="4" s="1"/>
  <c r="X14" i="4"/>
  <c r="X11" i="4" s="1"/>
  <c r="Y14" i="4"/>
  <c r="Y11" i="4" s="1"/>
  <c r="Z14" i="4"/>
  <c r="Z13" i="4" s="1"/>
  <c r="AA14" i="4"/>
  <c r="AA11" i="4" s="1"/>
  <c r="AB14" i="4"/>
  <c r="AC14" i="4"/>
  <c r="AC11" i="4" s="1"/>
  <c r="AD14" i="4"/>
  <c r="AD13" i="4" s="1"/>
  <c r="AE14" i="4"/>
  <c r="AE13" i="4" s="1"/>
  <c r="AF14" i="4"/>
  <c r="AG14" i="4"/>
  <c r="AG11" i="4" s="1"/>
  <c r="AH14" i="4"/>
  <c r="AH13" i="4" s="1"/>
  <c r="AI14" i="4"/>
  <c r="AI11" i="4" s="1"/>
  <c r="AJ14" i="4"/>
  <c r="AJ11" i="4" s="1"/>
  <c r="AK14" i="4"/>
  <c r="AK11" i="4" s="1"/>
  <c r="AL14" i="4"/>
  <c r="AL13" i="4" s="1"/>
  <c r="AM14" i="4"/>
  <c r="AM13" i="4" s="1"/>
  <c r="AN14" i="4"/>
  <c r="AN11" i="4" s="1"/>
  <c r="AO14" i="4"/>
  <c r="AO11" i="4" s="1"/>
  <c r="AP14" i="4"/>
  <c r="AP13" i="4" s="1"/>
  <c r="AQ14" i="4"/>
  <c r="AQ11" i="4" s="1"/>
  <c r="AQ10" i="4" s="1"/>
  <c r="AR14" i="4"/>
  <c r="AS14" i="4"/>
  <c r="AS11" i="4" s="1"/>
  <c r="AT14" i="4"/>
  <c r="AT13" i="4" s="1"/>
  <c r="AU14" i="4"/>
  <c r="AU13" i="4" s="1"/>
  <c r="AV14" i="4"/>
  <c r="AV11" i="4" s="1"/>
  <c r="AW14" i="4"/>
  <c r="AW11" i="4" s="1"/>
  <c r="AX14" i="4"/>
  <c r="AX13" i="4" s="1"/>
  <c r="AY14" i="4"/>
  <c r="AY11" i="4" s="1"/>
  <c r="AZ14" i="4"/>
  <c r="AZ11" i="4" s="1"/>
  <c r="BA14" i="4"/>
  <c r="BA11" i="4" s="1"/>
  <c r="BB14" i="4"/>
  <c r="BB13" i="4" s="1"/>
  <c r="BC14" i="4"/>
  <c r="BC13" i="4" s="1"/>
  <c r="BD14" i="4"/>
  <c r="BD11" i="4" s="1"/>
  <c r="BE14" i="4"/>
  <c r="BE11" i="4" s="1"/>
  <c r="BF14" i="4"/>
  <c r="BF13" i="4" s="1"/>
  <c r="BG14" i="4"/>
  <c r="BG11" i="4" s="1"/>
  <c r="BH14" i="4"/>
  <c r="BI14" i="4"/>
  <c r="BI11" i="4" s="1"/>
  <c r="BJ14" i="4"/>
  <c r="BJ13" i="4" s="1"/>
  <c r="BK14" i="4"/>
  <c r="BK13" i="4" s="1"/>
  <c r="BL14" i="4"/>
  <c r="BL11" i="4" s="1"/>
  <c r="BM14" i="4"/>
  <c r="BM11" i="4" s="1"/>
  <c r="BN14" i="4"/>
  <c r="BN13" i="4" s="1"/>
  <c r="BO14" i="4"/>
  <c r="BO11" i="4" s="1"/>
  <c r="BP14" i="4"/>
  <c r="BP11" i="4" s="1"/>
  <c r="BQ14" i="4"/>
  <c r="BQ11" i="4" s="1"/>
  <c r="BR14" i="4"/>
  <c r="BR13" i="4" s="1"/>
  <c r="BS14" i="4"/>
  <c r="BS13" i="4" s="1"/>
  <c r="BT14" i="4"/>
  <c r="BT11" i="4" s="1"/>
  <c r="BU14" i="4"/>
  <c r="BU11" i="4" s="1"/>
  <c r="G60" i="4"/>
  <c r="G62" i="4"/>
  <c r="G63" i="4"/>
  <c r="G61" i="4" s="1"/>
  <c r="E76" i="4"/>
  <c r="E77" i="4"/>
  <c r="E78" i="4"/>
  <c r="E79" i="4"/>
  <c r="E80" i="4"/>
  <c r="E81" i="4"/>
  <c r="E70" i="4"/>
  <c r="E71" i="4"/>
  <c r="E72" i="4"/>
  <c r="E73" i="4"/>
  <c r="E74" i="4"/>
  <c r="E75" i="4"/>
  <c r="E64" i="4"/>
  <c r="E62" i="4" s="1"/>
  <c r="E60" i="4" s="1"/>
  <c r="E65" i="4"/>
  <c r="E66" i="4"/>
  <c r="E67" i="4"/>
  <c r="E68" i="4"/>
  <c r="E69" i="4"/>
  <c r="F64" i="4"/>
  <c r="F65" i="4"/>
  <c r="F66" i="4"/>
  <c r="F67" i="4"/>
  <c r="F68" i="4"/>
  <c r="F69" i="4"/>
  <c r="F70" i="4"/>
  <c r="F71" i="4"/>
  <c r="F72" i="4"/>
  <c r="F73" i="4"/>
  <c r="F74" i="4"/>
  <c r="F75" i="4"/>
  <c r="AQ13" i="4" l="1"/>
  <c r="BN11" i="4"/>
  <c r="AX11" i="4"/>
  <c r="AX10" i="4" s="1"/>
  <c r="AH11" i="4"/>
  <c r="AH10" i="4" s="1"/>
  <c r="R11" i="4"/>
  <c r="K10" i="4"/>
  <c r="R10" i="4"/>
  <c r="E63" i="4"/>
  <c r="E61" i="4" s="1"/>
  <c r="BG10" i="4"/>
  <c r="J10" i="4"/>
  <c r="BJ11" i="4"/>
  <c r="BJ10" i="4" s="1"/>
  <c r="AT11" i="4"/>
  <c r="AT10" i="4" s="1"/>
  <c r="AD11" i="4"/>
  <c r="AD10" i="4" s="1"/>
  <c r="N11" i="4"/>
  <c r="N10" i="4" s="1"/>
  <c r="AA13" i="4"/>
  <c r="S13" i="4"/>
  <c r="K13" i="4"/>
  <c r="K12" i="4"/>
  <c r="AB10" i="4"/>
  <c r="BF11" i="4"/>
  <c r="BF10" i="4" s="1"/>
  <c r="AP11" i="4"/>
  <c r="AP10" i="4" s="1"/>
  <c r="Z11" i="4"/>
  <c r="Z10" i="4" s="1"/>
  <c r="BH10" i="4"/>
  <c r="BR11" i="4"/>
  <c r="BB11" i="4"/>
  <c r="BB10" i="4" s="1"/>
  <c r="AL11" i="4"/>
  <c r="AL10" i="4" s="1"/>
  <c r="V11" i="4"/>
  <c r="V10" i="4" s="1"/>
  <c r="BG13" i="4"/>
  <c r="BO12" i="4"/>
  <c r="BO10" i="4" s="1"/>
  <c r="BG12" i="4"/>
  <c r="AY12" i="4"/>
  <c r="AI12" i="4"/>
  <c r="AA12" i="4"/>
  <c r="AA10" i="4" s="1"/>
  <c r="S12" i="4"/>
  <c r="S10" i="4" s="1"/>
  <c r="AY13" i="4"/>
  <c r="BR10" i="4"/>
  <c r="AY10" i="4"/>
  <c r="AI10" i="4"/>
  <c r="X10" i="4"/>
  <c r="BS11" i="4"/>
  <c r="BS10" i="4" s="1"/>
  <c r="BK11" i="4"/>
  <c r="BK10" i="4" s="1"/>
  <c r="BC11" i="4"/>
  <c r="BC10" i="4" s="1"/>
  <c r="AU11" i="4"/>
  <c r="AU10" i="4" s="1"/>
  <c r="AM11" i="4"/>
  <c r="AM10" i="4" s="1"/>
  <c r="AE11" i="4"/>
  <c r="AE10" i="4" s="1"/>
  <c r="W11" i="4"/>
  <c r="W10" i="4" s="1"/>
  <c r="O11" i="4"/>
  <c r="O10" i="4" s="1"/>
  <c r="J13" i="4"/>
  <c r="BT10" i="4"/>
  <c r="BN10" i="4"/>
  <c r="AN10" i="4"/>
  <c r="BU10" i="4"/>
  <c r="BQ10" i="4"/>
  <c r="BM10" i="4"/>
  <c r="BI10" i="4"/>
  <c r="BE10" i="4"/>
  <c r="BA10" i="4"/>
  <c r="AW10" i="4"/>
  <c r="AS10" i="4"/>
  <c r="AO10" i="4"/>
  <c r="AK10" i="4"/>
  <c r="AG10" i="4"/>
  <c r="AC10" i="4"/>
  <c r="Y10" i="4"/>
  <c r="U10" i="4"/>
  <c r="Q10" i="4"/>
  <c r="M10" i="4"/>
  <c r="I10" i="4"/>
  <c r="BD10" i="4"/>
  <c r="AR10" i="4"/>
  <c r="L10" i="4"/>
  <c r="BT13" i="4"/>
  <c r="BP13" i="4"/>
  <c r="BL13" i="4"/>
  <c r="BH13" i="4"/>
  <c r="BD13" i="4"/>
  <c r="AZ13" i="4"/>
  <c r="AV13" i="4"/>
  <c r="AR13" i="4"/>
  <c r="AN13" i="4"/>
  <c r="AJ13" i="4"/>
  <c r="AF13" i="4"/>
  <c r="AB13" i="4"/>
  <c r="X13" i="4"/>
  <c r="T13" i="4"/>
  <c r="P13" i="4"/>
  <c r="L13" i="4"/>
  <c r="BP12" i="4"/>
  <c r="BP10" i="4" s="1"/>
  <c r="AZ12" i="4"/>
  <c r="AZ10" i="4" s="1"/>
  <c r="AJ12" i="4"/>
  <c r="AJ10" i="4" s="1"/>
  <c r="T12" i="4"/>
  <c r="T10" i="4" s="1"/>
  <c r="BL12" i="4"/>
  <c r="BL10" i="4" s="1"/>
  <c r="AV12" i="4"/>
  <c r="AV10" i="4" s="1"/>
  <c r="AF12" i="4"/>
  <c r="AF10" i="4" s="1"/>
  <c r="P12" i="4"/>
  <c r="P10" i="4" s="1"/>
  <c r="BP60" i="4"/>
  <c r="AZ60" i="4"/>
  <c r="AJ60" i="4"/>
  <c r="T60" i="4"/>
  <c r="BU13" i="4"/>
  <c r="BQ13" i="4"/>
  <c r="BM13" i="4"/>
  <c r="BI13" i="4"/>
  <c r="BE13" i="4"/>
  <c r="BA13" i="4"/>
  <c r="AW13" i="4"/>
  <c r="AS13" i="4"/>
  <c r="AO13" i="4"/>
  <c r="AK13" i="4"/>
  <c r="AG13" i="4"/>
  <c r="AC13" i="4"/>
  <c r="Y13" i="4"/>
  <c r="U13" i="4"/>
  <c r="Q13" i="4"/>
  <c r="M13" i="4"/>
  <c r="I13" i="4"/>
  <c r="F76" i="4" l="1"/>
  <c r="F62" i="4" s="1"/>
  <c r="F60" i="4" s="1"/>
  <c r="F77" i="4"/>
  <c r="F63" i="4" s="1"/>
  <c r="F61" i="4" s="1"/>
  <c r="F78" i="4"/>
  <c r="F79" i="4"/>
  <c r="F80" i="4"/>
  <c r="F81" i="4"/>
  <c r="E39" i="4"/>
  <c r="F39" i="4"/>
  <c r="E40" i="4"/>
  <c r="F40" i="4"/>
  <c r="E41" i="4"/>
  <c r="F41" i="4"/>
  <c r="E42" i="4"/>
  <c r="F42" i="4"/>
  <c r="E43" i="4"/>
  <c r="F43" i="4"/>
  <c r="E44" i="4"/>
  <c r="F44" i="4"/>
  <c r="E45" i="4"/>
  <c r="F45" i="4"/>
  <c r="F46" i="4"/>
  <c r="E46" i="4"/>
  <c r="F50" i="4" l="1"/>
  <c r="F51" i="4"/>
  <c r="F52" i="4"/>
  <c r="F53" i="4"/>
  <c r="F58" i="4"/>
  <c r="F59" i="4"/>
  <c r="E50" i="4"/>
  <c r="E51" i="4"/>
  <c r="E52" i="4"/>
  <c r="E53" i="4"/>
  <c r="E58" i="4"/>
  <c r="E59" i="4"/>
  <c r="BW55" i="4"/>
  <c r="F55" i="4" s="1"/>
  <c r="BW56" i="4"/>
  <c r="F56" i="4" s="1"/>
  <c r="BW57" i="4"/>
  <c r="F57" i="4" s="1"/>
  <c r="BV55" i="4"/>
  <c r="BV48" i="4" s="1"/>
  <c r="BV56" i="4"/>
  <c r="E56" i="4" s="1"/>
  <c r="BV57" i="4"/>
  <c r="E57" i="4" s="1"/>
  <c r="BW49" i="4" l="1"/>
  <c r="BW15" i="4" s="1"/>
  <c r="BW12" i="4" s="1"/>
  <c r="BV54" i="4"/>
  <c r="E54" i="4" s="1"/>
  <c r="E55" i="4"/>
  <c r="BV14" i="4"/>
  <c r="E48" i="4"/>
  <c r="E14" i="4" s="1"/>
  <c r="BW54" i="4"/>
  <c r="F54" i="4" s="1"/>
  <c r="BV49" i="4"/>
  <c r="BV47" i="4" s="1"/>
  <c r="E47" i="4" s="1"/>
  <c r="BW48" i="4"/>
  <c r="F49" i="4"/>
  <c r="E25" i="4"/>
  <c r="F25" i="4"/>
  <c r="E26" i="4"/>
  <c r="F26" i="4"/>
  <c r="E27" i="4"/>
  <c r="F27" i="4"/>
  <c r="E28" i="4"/>
  <c r="F28" i="4"/>
  <c r="E29" i="4"/>
  <c r="F29" i="4"/>
  <c r="F30" i="4"/>
  <c r="E30" i="4"/>
  <c r="E31" i="4"/>
  <c r="F31" i="4"/>
  <c r="E32" i="4"/>
  <c r="F32" i="4"/>
  <c r="E33" i="4"/>
  <c r="F33" i="4"/>
  <c r="E34" i="4"/>
  <c r="F34" i="4"/>
  <c r="E35" i="4"/>
  <c r="F35" i="4"/>
  <c r="E36" i="4"/>
  <c r="F36" i="4"/>
  <c r="E37" i="4"/>
  <c r="F37" i="4"/>
  <c r="F38" i="4"/>
  <c r="E38" i="4"/>
  <c r="BW14" i="4" l="1"/>
  <c r="F48" i="4"/>
  <c r="F14" i="4" s="1"/>
  <c r="BW47" i="4"/>
  <c r="F47" i="4" s="1"/>
  <c r="E11" i="4"/>
  <c r="BV15" i="4"/>
  <c r="BV12" i="4" s="1"/>
  <c r="BV10" i="4" s="1"/>
  <c r="E49" i="4"/>
  <c r="E15" i="4" s="1"/>
  <c r="BV11" i="4"/>
  <c r="F15" i="4"/>
  <c r="F12" i="4" s="1"/>
  <c r="B3" i="4"/>
  <c r="E12" i="4" l="1"/>
  <c r="E13" i="4"/>
  <c r="F11" i="4"/>
  <c r="F10" i="4" s="1"/>
  <c r="F13" i="4"/>
  <c r="BV13" i="4"/>
  <c r="BW13" i="4"/>
  <c r="BW11" i="4"/>
  <c r="BW10" i="4" s="1"/>
  <c r="E10" i="4"/>
</calcChain>
</file>

<file path=xl/sharedStrings.xml><?xml version="1.0" encoding="utf-8"?>
<sst xmlns="http://schemas.openxmlformats.org/spreadsheetml/2006/main" count="4559" uniqueCount="757">
  <si>
    <t>Информация</t>
  </si>
  <si>
    <t>о субсидиях, предусмотренных из федерального и областного бюджетов местным бюджетам на реализацию мероприятий государственной программы Воронежской области</t>
  </si>
  <si>
    <t>тыс.руб.</t>
  </si>
  <si>
    <t>Статус</t>
  </si>
  <si>
    <t>Наименование *</t>
  </si>
  <si>
    <t>Источники ресурсного обеспечения</t>
  </si>
  <si>
    <t>Бюджетные ассигнования согласно бюджетной росписи расходов областного бюджета на отчетную дату текущего года (далее - план)</t>
  </si>
  <si>
    <t>Кассовое исполнение, на отчетную дату нарастающим итогом  (далее - факт)</t>
  </si>
  <si>
    <t>в том числе по муниципальным районам и городским округам Воронежской области</t>
  </si>
  <si>
    <t>Нераспределено</t>
  </si>
  <si>
    <t>Аннинский</t>
  </si>
  <si>
    <t>Бобровский</t>
  </si>
  <si>
    <t>Богучарский</t>
  </si>
  <si>
    <t>Бутурлиновский</t>
  </si>
  <si>
    <t>Верхнемамонский</t>
  </si>
  <si>
    <t>Верхнехавский</t>
  </si>
  <si>
    <t>Воробьевский</t>
  </si>
  <si>
    <t>Грибановский</t>
  </si>
  <si>
    <t>Калачеевский</t>
  </si>
  <si>
    <t>Каменский</t>
  </si>
  <si>
    <t>Кантемировский</t>
  </si>
  <si>
    <t>Каширский</t>
  </si>
  <si>
    <t>Лискинский</t>
  </si>
  <si>
    <t>Нижнедевицкий</t>
  </si>
  <si>
    <t>Новоусманский</t>
  </si>
  <si>
    <t>Новохоперский</t>
  </si>
  <si>
    <t>Ольховатский</t>
  </si>
  <si>
    <t>Острогожский</t>
  </si>
  <si>
    <t>Павловский</t>
  </si>
  <si>
    <t>Панинский</t>
  </si>
  <si>
    <t>Петропавловский</t>
  </si>
  <si>
    <t>Поворинский</t>
  </si>
  <si>
    <t>Подгоренский</t>
  </si>
  <si>
    <t>Рамонский</t>
  </si>
  <si>
    <t>Репьевский</t>
  </si>
  <si>
    <t>Россошанский</t>
  </si>
  <si>
    <t>Семилукский</t>
  </si>
  <si>
    <t>Таловский</t>
  </si>
  <si>
    <t>Терновский</t>
  </si>
  <si>
    <t>Хохольский</t>
  </si>
  <si>
    <t>Эртильский</t>
  </si>
  <si>
    <t>Борисоглебский городской округ</t>
  </si>
  <si>
    <t>Городской округ город Нововоронеж</t>
  </si>
  <si>
    <t>Городской округ город Воронеж</t>
  </si>
  <si>
    <t>План</t>
  </si>
  <si>
    <t>Факт</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</si>
  <si>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</si>
  <si>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</si>
  <si>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</si>
  <si>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</si>
  <si>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</si>
  <si>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</si>
  <si>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</si>
  <si>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</si>
  <si>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</si>
  <si>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</si>
  <si>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</si>
  <si>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</si>
  <si>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</si>
  <si>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</si>
  <si>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</si>
  <si>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</si>
  <si>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</si>
  <si>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</si>
  <si>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</si>
  <si>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</si>
  <si>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</si>
  <si>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</si>
  <si>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</si>
  <si>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</si>
  <si>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</si>
  <si>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</si>
  <si>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</si>
  <si>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</si>
  <si>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</si>
  <si>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</si>
  <si>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</si>
  <si>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</si>
  <si>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</si>
  <si>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</si>
  <si>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</si>
  <si>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</si>
  <si>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</si>
  <si>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</si>
  <si>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</si>
  <si>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</si>
  <si>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</si>
  <si>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</si>
  <si>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</si>
  <si>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</si>
  <si>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</si>
  <si>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</si>
  <si>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</si>
  <si>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</si>
  <si>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</si>
  <si>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</si>
  <si>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</si>
  <si>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</si>
  <si>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</si>
  <si>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</si>
  <si>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</si>
  <si>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</si>
  <si>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</si>
  <si>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</si>
  <si>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</si>
  <si>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</si>
  <si>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</si>
  <si>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</si>
  <si>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</si>
  <si>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</si>
  <si>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</si>
  <si>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</si>
  <si>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</si>
  <si>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</si>
  <si>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</si>
  <si>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</si>
  <si>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</si>
  <si>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</si>
  <si>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</si>
  <si>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</si>
  <si>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Государственная программа</t>
  </si>
  <si>
    <t>Обеспечение доступным и комфортным жильем населения Воронежской области</t>
  </si>
  <si>
    <t>всего</t>
  </si>
  <si>
    <t>федеральный бюджет</t>
  </si>
  <si>
    <t>областной бюджет</t>
  </si>
  <si>
    <t>Подпрограмма 1</t>
  </si>
  <si>
    <t>Создание условий для обеспечения доступным и комфортным жильем населения Воронежской области</t>
  </si>
  <si>
    <t>Основное мероприятие 1.1</t>
  </si>
  <si>
    <t>Обеспечение жильем молодых семей</t>
  </si>
  <si>
    <t/>
  </si>
  <si>
    <t>Реализация мероприятий по обеспечению жильем молодых семей (Межбюджетные трансферты)</t>
  </si>
  <si>
    <t>820.1004.05101R4970.500</t>
  </si>
  <si>
    <t>Основное мероприятие 1.2</t>
  </si>
  <si>
    <t>Создание инфраструктуры на земельных участках, предназначенных для предоставления семьям, имеющим трех и более детей</t>
  </si>
  <si>
    <t>Субсидии на софинансирование капитальных вложений в объекты муниципальной собственности (Межбюджетные трансферты)</t>
  </si>
  <si>
    <t>820.0505.0510278100.500</t>
  </si>
  <si>
    <t>Основное мероприятие 1.3</t>
  </si>
  <si>
    <t>Стимулирование развития жилищного строительства в Воронежской области</t>
  </si>
  <si>
    <t>Мероприятие 1.3.4</t>
  </si>
  <si>
    <t>Мероприятия по реализации проектов по развитию территорий</t>
  </si>
  <si>
    <t>Субсидии на софинансирование капитальных вложений в объекты муниципальной собственности (Межбюджетные трансферты)</t>
  </si>
  <si>
    <t>820.0505.0510378100.500</t>
  </si>
  <si>
    <t>Основное мероприятие 1.4</t>
  </si>
  <si>
    <t>Газификация Воронежской области</t>
  </si>
  <si>
    <t>Мероприятие 1.4.2</t>
  </si>
  <si>
    <t>Строительство и реконструкция котельных, находящихся в государственной и муниципальной собственности, с переводом на газ</t>
  </si>
  <si>
    <t>832.0412.0510478100.500</t>
  </si>
  <si>
    <t>Основное мероприятие 1.12</t>
  </si>
  <si>
    <t>Региональный проект «Жилье»</t>
  </si>
  <si>
    <t>Стимулирование программ развития жилищного строительства субъектов Российской Федерации (в целях достижения значений дополнительного результата) (межбюджетные трансферты)</t>
  </si>
  <si>
    <t>820.0412.051F1Д1210.500</t>
  </si>
  <si>
    <t>Стимулирование программ развития жилищного строительства субъектов Российской Федерации (Межбюджетные трансферты)</t>
  </si>
  <si>
    <t>820.0412.051F151210.500</t>
  </si>
  <si>
    <t>Подпрограмма 2</t>
  </si>
  <si>
    <t>Развитие градостроительной деятельности</t>
  </si>
  <si>
    <t>Основное мероприятие 2.1</t>
  </si>
  <si>
    <t>Градостроительное проектирование</t>
  </si>
  <si>
    <t>Мероприятие 2.1.1</t>
  </si>
  <si>
    <t>Предоставление субсидий из областного бюджета бюджетам муниципальных образований на актуализацию документов территориального планирования</t>
  </si>
  <si>
    <t>Субсидии на мероприятия по развитию градостроительной деятельности (Межбюджетные трансферты)</t>
  </si>
  <si>
    <t>813.0412.0520178460.500</t>
  </si>
  <si>
    <t>Мероприятие 2.1.2</t>
  </si>
  <si>
    <t>Субсидии муниципальным образованиям на подготовку документации по планировке территорий</t>
  </si>
  <si>
    <t>Мероприятие 2.1.3</t>
  </si>
  <si>
    <t>Предоставление субсидий из областного бюджета бюджету городского округа город Воронеж на актуализацию правил землепользования и застройки, в том числе на координирование территориальных зон</t>
  </si>
  <si>
    <t>* Указывается наименование государственной программы, подпрограммы, основного мероприятия, мероприятия, в рамках которых предусмотрены субсидии из федерального и областного бюджетов местным бюджетам согласно бюджетной росписи расходов, наименование субсидии, код бюджетной классификации (в соответствии с законом Воронежской области об областном бюджете или согласно бюджетной росписи расходов)</t>
  </si>
  <si>
    <t>Строительство газораспределительных сетей</t>
  </si>
  <si>
    <t>Изготовление технических планов и кадастровых паспортов на линейные объекты областного уровня собственности</t>
  </si>
  <si>
    <t>Увеличение производительности объектов газотранспортной системы</t>
  </si>
  <si>
    <t>Основное мероприятие 1.5</t>
  </si>
  <si>
    <t>Оказание государственной (областной) поддержки гражданам в сфере жилищного ипотечного кредитования</t>
  </si>
  <si>
    <t>Основное мероприятие 1.7</t>
  </si>
  <si>
    <t>Обеспечение жильем отдельных категорий граждан, установленных федеральным законодательством</t>
  </si>
  <si>
    <t>Основное мероприятие 1.11</t>
  </si>
  <si>
    <t>Мониторинг хода строительства многоквартирных домов и объектов капитального строительства на территории Воронежской области</t>
  </si>
  <si>
    <t>Основное мероприятие 2.3</t>
  </si>
  <si>
    <t>Создание условий для повышения качества архитектурной деятельности на территории Воронежской области</t>
  </si>
  <si>
    <t>Организация и проведение конгрессно-выставочных событий, архитектурных конкурсов и иных мероприятий в сфере архитектуры и градостроительства</t>
  </si>
  <si>
    <t>Подпрограмма 4</t>
  </si>
  <si>
    <t>Обеспечение реализации государственной программы</t>
  </si>
  <si>
    <t>Основное мероприятие 4.1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</si>
  <si>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</si>
  <si>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Финансовое обеспечение деятельности департамента строительной политики Воронежской области</t>
  </si>
  <si>
    <t>Финансовое обеспечение деятельности департамента архитектуры и градостроительства Воронежской области</t>
  </si>
  <si>
    <t>Финансовое обеспечение деятельности государственной жилищной инспекции Воронежской области</t>
  </si>
  <si>
    <t>Финансовое обеспечение деятельности инспекции государственного строительного надзора Воронежской области</t>
  </si>
  <si>
    <t>Основное мероприятие 4.3</t>
  </si>
  <si>
    <t>Финансовое обеспечение деятельности подведомственных учреждений</t>
  </si>
  <si>
    <t>Наименование государственной программы, подпрограммы, основного мероприятия, мероприятия</t>
  </si>
  <si>
    <t>согласно закону Воронежской области об областном бюджете на отчетную дату текущего года</t>
  </si>
  <si>
    <t>согласно бюджетной росписи расходов областного бюджета на отчетную дату текущего года</t>
  </si>
  <si>
    <t>поквартальный кассовый план на отчетную дату нарастающим итогом</t>
  </si>
  <si>
    <t>кассовое исполнение (на отчетную дату нарастающим итогом)</t>
  </si>
  <si>
    <t>в том числе по источникам:</t>
  </si>
  <si>
    <t>Всего, в том числе:</t>
  </si>
  <si>
    <t>о выполнении  Плана реализации государственной программы Воронежской области</t>
  </si>
  <si>
    <t>Уровень освоения бюджетных ассигнований, %</t>
  </si>
  <si>
    <t>Достижение плановых значений показателей государственной программы на 2020 год</t>
  </si>
  <si>
    <t>Всего, в том числе в разрезе ГРБС</t>
  </si>
  <si>
    <t>Государственная жилищная инспекция Воронежской области</t>
  </si>
  <si>
    <t>Департамент архитектуры и градостроительства Воронежской области</t>
  </si>
  <si>
    <t>Департамент жилищно-коммунального хозяйства и энергетики Воронежской области</t>
  </si>
  <si>
    <t>Департамент социальной защиты Воронежской области</t>
  </si>
  <si>
    <t>Департамент строительной политики Воронежской области</t>
  </si>
  <si>
    <t>Департамент экономического развития Воронежской области</t>
  </si>
  <si>
    <t>Инспекция государственного строительного надзора Воронежской области</t>
  </si>
  <si>
    <t>Проектирование и строительство газораспределительных сетей и котельных.</t>
  </si>
  <si>
    <t>Предоставление мер социальной поддержки на улучшение жилищных условий ветеранам ВОВ и инвалидам.</t>
  </si>
  <si>
    <t>Содействие администрации городского округа город Воронеж в приведении утвержденных правил землепользования и застройки городского округа в соответствие действующему законодательству, в том числе координированию территориальных зон для направления таких сведений в ЕГРН.</t>
  </si>
  <si>
    <t>Обеспечение деятельности БУ ВО «Нормативно-проектный центр»</t>
  </si>
  <si>
    <t>Обеспечение деятельности ГБУ ВО «Региональный центр поддержки и развития государственного жилищного надзора»</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</si>
  <si>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</si>
  <si>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</si>
  <si>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</si>
  <si>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Заместитель руководителя - начальник отдела С.М. Беляева</t>
  </si>
  <si>
    <t>Основное мероприятие 2.2</t>
  </si>
  <si>
    <t>Регулирование вопросов административно-территориального устройства</t>
  </si>
  <si>
    <t>Переименование населенных пунктов</t>
  </si>
  <si>
    <t>Подпрограмма 3</t>
  </si>
  <si>
    <t>Развитие промышленности строительных материалов и индустриального домостроения в Воронежской области</t>
  </si>
  <si>
    <t>Основное мероприятие 3.2</t>
  </si>
  <si>
    <t>Основное мероприятие 3.3</t>
  </si>
  <si>
    <t>Содействие применению инновационных строительных материалов, изделий и конструкций, ресурсоэффективных технологий и эффективному использованию минерально-сырьевой базы</t>
  </si>
  <si>
    <t>Начальник отдела С.С. Бондырева</t>
  </si>
  <si>
    <t>Основное мероприятие 4.2</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</si>
  <si>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</si>
  <si>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предусмотрено на год</t>
  </si>
  <si>
    <t>фактически профинансировано</t>
  </si>
  <si>
    <t>местный бюджет</t>
  </si>
  <si>
    <t>в разрезе муниципальных образований Воронежской области по состоянию на 31.12.2020 года</t>
  </si>
  <si>
    <t>Ответственные
за исполнение мероприятий Плана реализации государственной программы Воронежской области</t>
  </si>
  <si>
    <t>"Обеспечение доступным и комфортным жильем населения Воронежской области"</t>
  </si>
  <si>
    <t>на 2020 год</t>
  </si>
  <si>
    <t>Всего</t>
  </si>
  <si>
    <t>Руководитель департамента С.Ю. Потапов</t>
  </si>
  <si>
    <t>Мероприятие 1.3.4.</t>
  </si>
  <si>
    <t>Начальник отдела  Ю.В. Усенков</t>
  </si>
  <si>
    <t>Мероприятие 1.4.1.</t>
  </si>
  <si>
    <t>Мероприятие 1.4.2.</t>
  </si>
  <si>
    <t>Строительство и реконструкция котельных, находящихся в областной и муниципальной собственности, с переводом на газ</t>
  </si>
  <si>
    <t>Мероприятие 1.4.3.</t>
  </si>
  <si>
    <t>Мероприятие 1.4.4.</t>
  </si>
  <si>
    <t>Начальник отдела А.В. Гура</t>
  </si>
  <si>
    <t>Мероприятие 1.7.1.</t>
  </si>
  <si>
    <t>Обеспечение жильем отдельных категорий граждан, установленных Федеральным законом от 12.01.1995 № 5-ФЗ О ветеранах, в соответствии с Указом Президента Российской Федерации от 07.05.2008 № 714 Об обеспечении жильем ветеранов Великой Отечественной войны 1941 - 1945 годов</t>
  </si>
  <si>
    <t>Мероприятие 1.7.2.</t>
  </si>
  <si>
    <t>Обеспечение жильем отдельных категорий граждан, установленных Федеральными законами от 12.01.1995 № 5-ФЗ О ветеранах и от 24.11.1995 № 181-ФЗ О социальной защите инвалидов в Российской Федерации</t>
  </si>
  <si>
    <t>Заместитель руководителя А.М. Кулешов</t>
  </si>
  <si>
    <t>Региональный проект "Жилье"</t>
  </si>
  <si>
    <t>Мероприятие 2.1.1.</t>
  </si>
  <si>
    <t>Мероприятие 2.1.2.</t>
  </si>
  <si>
    <t>Мероприятие 2.1.3.</t>
  </si>
  <si>
    <t>Мероприятие 2.2.2.</t>
  </si>
  <si>
    <t>Мероприятие 2.3.1.</t>
  </si>
  <si>
    <t>Мероприятие 2.3.2.</t>
  </si>
  <si>
    <t>Сопровождение реализации особо значимых объектов регионального значения</t>
  </si>
  <si>
    <t>Стимулирование развития промышленности строительных материалов и индустриального домостроения</t>
  </si>
  <si>
    <t>Советник отдела  Д.С. Логинов</t>
  </si>
  <si>
    <t>Начальник отдела – главный бухгалтер И.В. Белобородова</t>
  </si>
  <si>
    <t>Советник – главный бухгалтер И.В. Сотникова</t>
  </si>
  <si>
    <t>Мероприятие 4.1.1.</t>
  </si>
  <si>
    <t>Мероприятие 4.1.2.</t>
  </si>
  <si>
    <t>Мероприятие 4.1.3.</t>
  </si>
  <si>
    <t>Мероприятие 4.1.4.</t>
  </si>
  <si>
    <t>Мероприятие 4.3.1.</t>
  </si>
  <si>
    <t>Содержание бюджетного учреждения Воронежской области Нормативно-проектный центр</t>
  </si>
  <si>
    <t>Мероприятие 4.3.2.</t>
  </si>
  <si>
    <t>Содержание государственного бюджетного учреждения Воронежской области Региональный центр поддержки и развития государственного жилищного надзора</t>
  </si>
  <si>
    <t>Руководитель департамента                 А.А. Еренков</t>
  </si>
  <si>
    <t>Заместитель руководителя - начальник отдела                                     С.А. Степанцова</t>
  </si>
  <si>
    <t>Таблица 10</t>
  </si>
  <si>
    <t>Отчет</t>
  </si>
  <si>
    <t>в разрезе исполнительных органов государственной власти Воронежской области по состоянию на 31.12.2020</t>
  </si>
  <si>
    <t>Ожидаемый непосредственный результат реализации государственной программы, подпрограммы (краткое описание). Содержание основного мероприятия (мероприятия) в соответствии с утвержденным на текущий год Планом</t>
  </si>
  <si>
    <t>Исполнительный орган государственной власти Воронежской области - главный распорядитель средств областного бюджета (далее - ГРБС)</t>
  </si>
  <si>
    <t>Код бюджетной классификации (в соответствии с законом Воронежской области об областном бюджете) (далее – КБК)</t>
  </si>
  <si>
    <t>Бюджетные ассигнования на реализацию государственной программы (тыс. рублей)</t>
  </si>
  <si>
    <t>x</t>
  </si>
  <si>
    <t>80610030510570190300</t>
  </si>
  <si>
    <t>82005050510278100500</t>
  </si>
  <si>
    <t>82005050510378100500</t>
  </si>
  <si>
    <t>820100405101R4970500</t>
  </si>
  <si>
    <t>8200412051F1Д0210500</t>
  </si>
  <si>
    <t>82004120510440090400</t>
  </si>
  <si>
    <t>82004120510472200200</t>
  </si>
  <si>
    <t>8200412051F150210500</t>
  </si>
  <si>
    <t>83204120510478100500</t>
  </si>
  <si>
    <t>83204120510440090400</t>
  </si>
  <si>
    <t>85110030510751760300</t>
  </si>
  <si>
    <t>85110060510770200800</t>
  </si>
  <si>
    <t>8511003051075134F300</t>
  </si>
  <si>
    <t>85110030510751350300</t>
  </si>
  <si>
    <t>Перечисление консолидированных субсидий из бюджета Воронежской области в бюджеты муниципальных образований Воронежской области для обеспечения предоставления социальных выплат 552 молодым семьям, в том числе многодетным, на улучшение жилищных условий путем приобретения жилого помещения или создание объекта индивидуального жилищного строительства.</t>
  </si>
  <si>
    <t>Начало строительства объекта "Кабельная линия 6 кВ для электроснабжения микрорайона «Березки» в г. Борисоглебске Воронежской области"</t>
  </si>
  <si>
    <t>Проектирование в 2020 году объекта "Строительство водозабора с инженерными сетями (водопровод, канализация, подъездная дорога) и сетей водоснабжения, водоотведения на территории жилой застройки восточной части города Россошь Россошанского муниципального района Воронежской области (включая ПИР)"</t>
  </si>
  <si>
    <t>Проектирование в 2020 году объекта «Строительство водозабора с инженерными сетями (водопровод, канализация, подъездная дорога) и сетей водоснабжения, водоотведения на территории жилой застройки восточной части города Россошь Россошанского муниципального района Воронежской области (включая ПИР) »</t>
  </si>
  <si>
    <t>Проектирование и строительство газораспределительных сетей на территории 11 муниципальных образований Воронежской области</t>
  </si>
  <si>
    <t>В рамках реализации мероприятия планируется строительство  объектов "Строительство (установка) газовой модульной котельной и подводящего газопровода среднего давления для бюджетного учреждения Воронежской области «Оробинский психоневрологический интернат», Воронежская область, Верхнемамонский район, хутор Оробинский, ул. Школьная, 1" и "Блочно-модульная котельная по адресу: Воронежская область, г. Борисоглебск, ул. Чкалова, 1е"</t>
  </si>
  <si>
    <t>Планируется заключение договоров на изготовление 6 технических планов и кадастровых паспортов на линейные объекты областного уровня собственности.</t>
  </si>
  <si>
    <t>Реализация мероприятия в соответствии с положением, утвержденном постановлением правительства Воронежской области от 17.06.2014 № 549  позволит предоставить субсидии семьям из числа молодых и многодетных семей, работников бюджетной сферы, семей, усыновивших ребенка или семей с ребенком инвалидом, которые приобрели жилые помещения с использованием ипотечных кредитов и займов. Оказание поддержки производится исполнителем мероприятия АО "АЖИК Воронежской области" по заявительному принципу в порядке очередности подачи заявлений путем перечисления средств на расчетный счет заявителя. За период январь-декабрь 2020 года планируется оказать поддержку 146 семьям.</t>
  </si>
  <si>
    <t>С 2020 года предусмотрено финансирование из федерального бюджета на обеспечение жильем 19 ветеранов Великой Отечественной Войны</t>
  </si>
  <si>
    <t>С 2020 года предусмотрено финансирование из федерального бюджета на обеспечение жильем 90 ветеранов  и инвалидов боевых действий, членов семей погибших (умерших ветеранов и инвалидлов боевых действий)</t>
  </si>
  <si>
    <t>Строительство объекта "Строительство автомобильной дороги по ул. Богатырская в городском округе город Воронеж" в рамках реализации мероприятий регионального проекта</t>
  </si>
  <si>
    <t>81304120520370850200</t>
  </si>
  <si>
    <t>81304120520178460500</t>
  </si>
  <si>
    <t>Наличие в муниципальных образованиях Воронежской области актуализированных и соответствующих действующему законодательству документов территориального планирования и градостроительного зонирования.  
Установление границ населенных пунктов Воронежской области и границ Воронежской области в соответствии с требованиями действующего законодательства:  Градостоительный кодекс Российской Федерации от 29.12.2004 № 190-ФЗ; постановление Правительства Российской Федерации от 31.12.2015 № 1532 "Об утверждении Правил предоставления документов, направляемых или предоставляемых в соответствии с частями 1, 3 - 13, 15 статьи 32 Федерального закона "О государственной регистрации недвижимости" в федеральный орган исполнительной власти (его территориальные органы), уполномоченный Правительством Российской Федерации на осуществление государственного кадастрового учета, государственной регистрации прав, ведение Единого государственного реестра недвижимости и предоставление сведений, содержащихся в Едином государственном реестре недвижимости".</t>
  </si>
  <si>
    <t>1. Предоставление субсидий в полном объеме в связи с завершением срока действия документов территориального планирования. Рассмотрение заявок от ОМС на получение субсидий для принятия решения о предоставлении субсидий либо об отказе в их предоставлении, подготовка проекта постановления правительства Воронежской области о распределении субсидий, а также заключение с органами местного самоуправления соглашений о предоставлении субсидий, подготовка пакет документов для предоставления в департамент финансов ВО. Контроль за ходом выполнения работ и проверка качества выполненных работ. Планируется обеспечить своевременную подготовку новой редакции документов территориального планирования, на момент подготовки которых срок действия завершается менее чем через два года.   
2. Предоставление субсидий муниципальным образованиям на подготовку графического и текстового описания местоположения границ и перечня координат характерных точек для установления границ населенных пунктов. Рассмотрение заявок от ОМС на получение субсидий для принятия решения о предоставлении субсидий либо об отказе в их предоставлении, подготовка проекта постановления правительства Воронежской области о распределении субсидий, заключение с органами местного самоуправления соглашение о предоставлении субсидий, подготовка пакета документов для предоставления в департамент финансов ВО. Контроль за ходом выполнения работ и проверка качества выполненных работ.</t>
  </si>
  <si>
    <t>Содействие органам местного самоуправления в подготовке документации по планировке территорий в соответствии с требованиями ст. 41 Градостроительного кодекса Российской Федерации в целях обеспечения устойчивого развития территорий, выделения элементов планировочной структуры (кварталы, микрорайоны, иные элементы), установления границ земельных участков, на которых расположены объекты капитального строительства, границ земельных участков, предназначенных для строительства и размещения объектов инженерной, транспортной и социальной инфраструктур.</t>
  </si>
  <si>
    <t>Реализация в течение 2020 года комплекса мер, направленных на развитие архитектурной деятельности на территории Воронежской области</t>
  </si>
  <si>
    <t>Организация и проведение конгрессно-выставочных событий, архитектурных конкурсов и иных мероприятий в сфере архитектуры и градостроительства в 2020 году</t>
  </si>
  <si>
    <t>80104120540300590200</t>
  </si>
  <si>
    <t>80104120540300590100</t>
  </si>
  <si>
    <t>80104120540300590800</t>
  </si>
  <si>
    <t>80104120540300590600</t>
  </si>
  <si>
    <t>80101130540172010100</t>
  </si>
  <si>
    <t>8010113054015549F100</t>
  </si>
  <si>
    <t>80101130540172010800</t>
  </si>
  <si>
    <t>80101130540172010200</t>
  </si>
  <si>
    <t>81301130540172010800</t>
  </si>
  <si>
    <t>81304120540300590600</t>
  </si>
  <si>
    <t>81301130540172010200</t>
  </si>
  <si>
    <t>8130113054015549F100</t>
  </si>
  <si>
    <t>81301130540172010100</t>
  </si>
  <si>
    <t>82001130540172010200</t>
  </si>
  <si>
    <t>82001130540172010800</t>
  </si>
  <si>
    <t>8200113054015549F100</t>
  </si>
  <si>
    <t>82001130540172010100</t>
  </si>
  <si>
    <t>84901130540172010200</t>
  </si>
  <si>
    <t>84901130540172010800</t>
  </si>
  <si>
    <t>8490113054015549F100</t>
  </si>
  <si>
    <t>84901130540172010100</t>
  </si>
  <si>
    <t>Обеспечение деятельности аппаратов исполнительных органов власти Воронежской области - соисполнителей подпрограммы.</t>
  </si>
  <si>
    <t>Обеспечение деятельности аппарата департамента архитектуры и градостроительства Воронежской области</t>
  </si>
  <si>
    <t>Обеспечение деятельности аппарата государственной жилищной инспекции Воронежской области</t>
  </si>
  <si>
    <t>Обеспечение деятельности аппарата инспекции государственного строительного надзора Воронежской области</t>
  </si>
  <si>
    <t>Обеспечение деятельности подведомственных бюжетных учреждений</t>
  </si>
  <si>
    <t>Таблица 11</t>
  </si>
  <si>
    <t>по статьям расходов</t>
  </si>
  <si>
    <t>по состоянию на 31.12.2020</t>
  </si>
  <si>
    <t>Наименовние статей расходов</t>
  </si>
  <si>
    <t>Государственные капитальные вложения</t>
  </si>
  <si>
    <t>Прочие расходы</t>
  </si>
  <si>
    <t>Таблица 12</t>
  </si>
  <si>
    <t>о расходах федерального, областного, местных бюджетов и внебюджетных источников
на реализацию целей государственной программы Воронежской области</t>
  </si>
  <si>
    <t>Расходы за отчетный период (тыс. рублей)</t>
  </si>
  <si>
    <t>Всего, в том числе в разрезе источников</t>
  </si>
  <si>
    <t>342 759,80</t>
  </si>
  <si>
    <t>322 467,88</t>
  </si>
  <si>
    <t>866 583,41</t>
  </si>
  <si>
    <t>811 928,25</t>
  </si>
  <si>
    <t>внебюджетные источники</t>
  </si>
  <si>
    <t>891 371,20</t>
  </si>
  <si>
    <t>1 867 012,24</t>
  </si>
  <si>
    <t>1 817 652,42</t>
  </si>
  <si>
    <t>536 287,70</t>
  </si>
  <si>
    <t>507 219,80</t>
  </si>
  <si>
    <t>96 593,54</t>
  </si>
  <si>
    <t>967 841,06</t>
  </si>
  <si>
    <t>76 083,60</t>
  </si>
  <si>
    <t>150 000,00</t>
  </si>
  <si>
    <t>55 105,26</t>
  </si>
  <si>
    <t>686 652,20</t>
  </si>
  <si>
    <t>32 072,81</t>
  </si>
  <si>
    <t>32 054,36</t>
  </si>
  <si>
    <t>32 008,70</t>
  </si>
  <si>
    <t>31 990,25</t>
  </si>
  <si>
    <t>64,11</t>
  </si>
  <si>
    <t>21 500,00</t>
  </si>
  <si>
    <t>16 877,50</t>
  </si>
  <si>
    <t>4 622,50</t>
  </si>
  <si>
    <t>514 309,92</t>
  </si>
  <si>
    <t>487 698,39</t>
  </si>
  <si>
    <t>274 114,90</t>
  </si>
  <si>
    <t>247 503,37</t>
  </si>
  <si>
    <t>35 476,02</t>
  </si>
  <si>
    <t>204 719,00</t>
  </si>
  <si>
    <t>263 601,60</t>
  </si>
  <si>
    <t>261 194,21</t>
  </si>
  <si>
    <t>58 882,60</t>
  </si>
  <si>
    <t>56 475,21</t>
  </si>
  <si>
    <t>248 108,32</t>
  </si>
  <si>
    <t>225 502,52</t>
  </si>
  <si>
    <t>212 632,30</t>
  </si>
  <si>
    <t>190 026,50</t>
  </si>
  <si>
    <t>2 600,00</t>
  </si>
  <si>
    <t>1 001,66</t>
  </si>
  <si>
    <t>57 422,90</t>
  </si>
  <si>
    <t>82 242,40</t>
  </si>
  <si>
    <t>78 520,20</t>
  </si>
  <si>
    <t>80 215,90</t>
  </si>
  <si>
    <t>2 026,50</t>
  </si>
  <si>
    <t>0,00</t>
  </si>
  <si>
    <t>28 204,30</t>
  </si>
  <si>
    <t>27 134,66</t>
  </si>
  <si>
    <t>54 038,10</t>
  </si>
  <si>
    <t>51 385,54</t>
  </si>
  <si>
    <t>52 011,60</t>
  </si>
  <si>
    <t>191 623,15</t>
  </si>
  <si>
    <t>172 615,51</t>
  </si>
  <si>
    <t>186 460,30</t>
  </si>
  <si>
    <t>167 864,08</t>
  </si>
  <si>
    <t>3 837,20</t>
  </si>
  <si>
    <t>3 425,78</t>
  </si>
  <si>
    <t>1 325,65</t>
  </si>
  <si>
    <t>45 725,00</t>
  </si>
  <si>
    <t>27 096,07</t>
  </si>
  <si>
    <t>36 149,80</t>
  </si>
  <si>
    <t>26 176,57</t>
  </si>
  <si>
    <t>9 169,50</t>
  </si>
  <si>
    <t>9 169,27</t>
  </si>
  <si>
    <t>5 806,00</t>
  </si>
  <si>
    <t>5 805,77</t>
  </si>
  <si>
    <t>3 363,50</t>
  </si>
  <si>
    <t>20 919,00</t>
  </si>
  <si>
    <t>10 946,00</t>
  </si>
  <si>
    <t>10 710,00</t>
  </si>
  <si>
    <t>9 424,80</t>
  </si>
  <si>
    <t>1 285,20</t>
  </si>
  <si>
    <t>9 575,20</t>
  </si>
  <si>
    <t>919,50</t>
  </si>
  <si>
    <t>284 570,71</t>
  </si>
  <si>
    <t>277 612,38</t>
  </si>
  <si>
    <t>149 124,40</t>
  </si>
  <si>
    <t>145 906,87</t>
  </si>
  <si>
    <t>42 186,20</t>
  </si>
  <si>
    <t>41 138,94</t>
  </si>
  <si>
    <t>30 844,10</t>
  </si>
  <si>
    <t>29 234,32</t>
  </si>
  <si>
    <t>54 607,10</t>
  </si>
  <si>
    <t>54 064,14</t>
  </si>
  <si>
    <t>21 487,00</t>
  </si>
  <si>
    <t>21 469,47</t>
  </si>
  <si>
    <t>135 446,31</t>
  </si>
  <si>
    <t>131 705,51</t>
  </si>
  <si>
    <t>90 917,40</t>
  </si>
  <si>
    <t>44 528,91</t>
  </si>
  <si>
    <t>40 788,11</t>
  </si>
  <si>
    <t>Таблица 11.1</t>
  </si>
  <si>
    <t>о выполнении контрольных событий, предусмотренных Планом реализации государственной программы Воронежской области</t>
  </si>
  <si>
    <t>Исполнитель</t>
  </si>
  <si>
    <t>Планируемая дата наступления контрольного события</t>
  </si>
  <si>
    <t>Фактическая дата наступления контрольного события</t>
  </si>
  <si>
    <t>Контрольное событие не наступило</t>
  </si>
  <si>
    <t>Комментарии (причины нарушения сроков наступления контрольного события либо ненаступления контрольного события)</t>
  </si>
  <si>
    <t>контрольное событие наступило без нарушения установленного срока</t>
  </si>
  <si>
    <t>контрольное событие наступило с нарушением установленного срока</t>
  </si>
  <si>
    <t>ГОСУДАРСТВЕННАЯ ПРОГРАММА</t>
  </si>
  <si>
    <t>Количество контрольных событий, всего</t>
  </si>
  <si>
    <t>х</t>
  </si>
  <si>
    <t>Контрольное событие 1.1.1.</t>
  </si>
  <si>
    <t>Заключено соглашение с Минстроем России о предоставлении субсидий на реализацию мероприятия по обеспечению жильем молодых семей</t>
  </si>
  <si>
    <t>01.02.2020</t>
  </si>
  <si>
    <t>18.12.2019</t>
  </si>
  <si>
    <t>Контрольное событие 1.1.2.</t>
  </si>
  <si>
    <t>Выданы свидетельства о праве на получение социальной выплаты на приобретение (строительство) жилого помещения</t>
  </si>
  <si>
    <t>01.03.2020</t>
  </si>
  <si>
    <t>Контрольное событие 1.1.3.</t>
  </si>
  <si>
    <t>Реализованы свидетельства о праве на получение социальной выплаты на приобретение (строительство) жилого помещения</t>
  </si>
  <si>
    <t>20.12.2020</t>
  </si>
  <si>
    <t>Контрольное событие 1.2.1.</t>
  </si>
  <si>
    <t>Заключен контракт на строительно-монтажные работы на объекте "Кабельная линия 6 кВ для электроснабжения микрорайона «Березки» в г. Борисоглебске Воронежской области"</t>
  </si>
  <si>
    <t>01.04.2020</t>
  </si>
  <si>
    <t>31.03.2020</t>
  </si>
  <si>
    <t>Контрольное событие 1.2.2.</t>
  </si>
  <si>
    <t>Завершен 1 этап строительства объекта "Кабельная линия 6 кВ для электроснабжения микрорайона «Березки» в г. Борисоглебске Воронежской области"</t>
  </si>
  <si>
    <t>31.12.2020</t>
  </si>
  <si>
    <t>Контрольное событие 1.3.1.</t>
  </si>
  <si>
    <t>Заключен контракт на проектирование объекта "Строительство водозабора с инженерными сетями (водопровод, канализация, подъездная дорога) и сетей водоснабжения, водоотведения на территории жилой застройки восточной части города Россошь Россошанского муниципального района Воронежской области (включая ПИР)"</t>
  </si>
  <si>
    <t>15.03.2020</t>
  </si>
  <si>
    <t>27.03.2020</t>
  </si>
  <si>
    <t>Муниципальным заказчиком конкурс был объявлен 13.02.2020 (срок объявления конкурса был сдвинут в связи с уточнением технического задания на проектирование) ,определение подрядчика и дальнейшее заключение контракта осуществлялась в рамках федерального законодательства. Контракт № 0131300031520000003-0121627-01 заключен с ООО «ПроектИнжиниринг»27.03.2020 года.</t>
  </si>
  <si>
    <t>Контрольное событие 1.3.2.</t>
  </si>
  <si>
    <t>Разработана проектно-сметная документация</t>
  </si>
  <si>
    <t>25.12.2020</t>
  </si>
  <si>
    <t>Контрольное событие 1.4.1.</t>
  </si>
  <si>
    <t>Заключены контракты на строительство и проектирование газораспределительных сетей и на строительство котельных в 2020 году</t>
  </si>
  <si>
    <t>30.09.2020</t>
  </si>
  <si>
    <t>16.11.2020</t>
  </si>
  <si>
    <t>В связи с увеличением финансирования в рамках областного бюджета появилась возможность увеличения количества объектов.</t>
  </si>
  <si>
    <t>Контрольное событие 1.4.2.</t>
  </si>
  <si>
    <t>Построены объекты газоснабжения и котельные в рамках ОАИП</t>
  </si>
  <si>
    <t>Контрольное событие 1.4.3.</t>
  </si>
  <si>
    <t>Заключены контракты на  изготовление технических планов и кадастровых паспортов в 2020 году</t>
  </si>
  <si>
    <t>01.07.2020</t>
  </si>
  <si>
    <t>08.06.2020</t>
  </si>
  <si>
    <t>Контрольное событие 1.4.4.</t>
  </si>
  <si>
    <t>Заключен контракт на обоснование инвестиций реконструкции ГРС</t>
  </si>
  <si>
    <t>26.05.2020</t>
  </si>
  <si>
    <t>Контрольное событие 1.4.5.</t>
  </si>
  <si>
    <t>Подготовлены предложения для формирования перечня планируемых к строительству в 2021 году газовых сетей и котельных</t>
  </si>
  <si>
    <t>01.08.2020</t>
  </si>
  <si>
    <t>Контрольное событие 1.5.1.1</t>
  </si>
  <si>
    <t>Сформирован список семей-участников на выплату, передан в департамент финансов Воронежской области</t>
  </si>
  <si>
    <t>Контрольное событие 1.5.1.2</t>
  </si>
  <si>
    <t>30.06.2020</t>
  </si>
  <si>
    <t>Контрольное событие 1.5.1.3</t>
  </si>
  <si>
    <t>Контрольное событие 1.5.1.4</t>
  </si>
  <si>
    <t>Контрольное событие 1.5.2.1</t>
  </si>
  <si>
    <t>Обеспечены выплатой 39 семей участников</t>
  </si>
  <si>
    <t>Контрольное событие 1.5.2.2</t>
  </si>
  <si>
    <t>Контрольное событие 1.5.2.3</t>
  </si>
  <si>
    <t>Контрольное событие 1.5.3.</t>
  </si>
  <si>
    <t>Обеспечены выплатой 29 семей участников</t>
  </si>
  <si>
    <t>Контрольное событие 1.7.1.</t>
  </si>
  <si>
    <t>Сформированы списки граждан, принятых на учет нуждающихся в улучшении жилищных условий, имеющих право на получение мер социальной поддержки по обеспечению жильем</t>
  </si>
  <si>
    <t>01.05.2020</t>
  </si>
  <si>
    <t>Контрольное событие 1.7.2.</t>
  </si>
  <si>
    <t>Выдача свидетельств о предоставлении безвозмездных субсидий на приобретение жилых помещений</t>
  </si>
  <si>
    <t>31.08.2020</t>
  </si>
  <si>
    <t>Контрольное событие 1.7.3.</t>
  </si>
  <si>
    <t>Реализация свидетельств о предоставлении безвозмездных субсидий на приобретение жилых помещений</t>
  </si>
  <si>
    <t>Контрольное событие 1.12.1.</t>
  </si>
  <si>
    <t>Заключение контракта на строительство объекта "Строительство автомобильной дороги по ул. Богатырская в городском округе город Воронеж"</t>
  </si>
  <si>
    <t>30.04.2020</t>
  </si>
  <si>
    <t>06.04.2020</t>
  </si>
  <si>
    <t>Контрольное событие 1.12.2.</t>
  </si>
  <si>
    <t>Ввод в эксплуатацию 4,2 км автомобильной дороги по ул. Богатырская в городском округе город Воронеж</t>
  </si>
  <si>
    <t>Контрольное событие 2.1.1.</t>
  </si>
  <si>
    <t>Заключены соглашения о предоставлении субсидий из областного бюджета бюджетам муниципальных образований Воронежской области</t>
  </si>
  <si>
    <t>Контрольное событие 2.1.2.</t>
  </si>
  <si>
    <t>Предоставлены субсидии из областного бюджета из областного бюджета бюджетам муниципальных образований Воронежской области</t>
  </si>
  <si>
    <t>Контрольное событие 2.3.1.</t>
  </si>
  <si>
    <t>Проведен архитектурный форум Зодчество VRN 2020</t>
  </si>
  <si>
    <t>31.07.2020</t>
  </si>
  <si>
    <t>Контрольное событие 3.2.1.</t>
  </si>
  <si>
    <t>Проведен мониторинг показателя за 2019 год</t>
  </si>
  <si>
    <t>25.03.2020</t>
  </si>
  <si>
    <t>Контрольное событие 3.3.1.</t>
  </si>
  <si>
    <t>Контрольное событие 4.1.1.1</t>
  </si>
  <si>
    <t>Осуществлен мониторинг и контроль за темпами ввода жилья на территории Воронежской области с целью корректного формирования оперативной и статистической информации, в том числе в Минстрой России</t>
  </si>
  <si>
    <t>15.02.2020</t>
  </si>
  <si>
    <t>11.02.2020</t>
  </si>
  <si>
    <t>Контрольное событие 4.1.1.2</t>
  </si>
  <si>
    <t>13.03.2020</t>
  </si>
  <si>
    <t>Контрольное событие 4.1.1.3</t>
  </si>
  <si>
    <t>15.04.2020</t>
  </si>
  <si>
    <t>13.04.2020</t>
  </si>
  <si>
    <t>Контрольное событие 4.1.1.4</t>
  </si>
  <si>
    <t>15.05.2020</t>
  </si>
  <si>
    <t>12.05.2020</t>
  </si>
  <si>
    <t>Контрольное событие 4.1.1.5</t>
  </si>
  <si>
    <t>15.06.2020</t>
  </si>
  <si>
    <t>10.06.2020</t>
  </si>
  <si>
    <t>Контрольное событие 4.1.1.6</t>
  </si>
  <si>
    <t>15.07.2020</t>
  </si>
  <si>
    <t>13.07.2020</t>
  </si>
  <si>
    <t>Контрольное событие 4.1.1.7</t>
  </si>
  <si>
    <t>15.08.2020</t>
  </si>
  <si>
    <t>10.08.2020</t>
  </si>
  <si>
    <t>Контрольное событие 4.1.1.8</t>
  </si>
  <si>
    <t>15.09.2020</t>
  </si>
  <si>
    <t>11.09.2020</t>
  </si>
  <si>
    <t>Контрольное событие 4.1.1.9</t>
  </si>
  <si>
    <t>15.10.2020</t>
  </si>
  <si>
    <t>11.10.2020</t>
  </si>
  <si>
    <t>Контрольное событие 4.1.1.10</t>
  </si>
  <si>
    <t>15.11.2020</t>
  </si>
  <si>
    <t>13.11.2020</t>
  </si>
  <si>
    <t>Контрольное событие 4.1.1.11</t>
  </si>
  <si>
    <t>15.12.2020</t>
  </si>
  <si>
    <t>14.12.2020</t>
  </si>
  <si>
    <t>Контрольное событие 4.1.2.</t>
  </si>
  <si>
    <t>Построены и введены в эксплуатацию 48 объектов социальной сферы в рамках ОАИП</t>
  </si>
  <si>
    <t>Контрольное событие 4.1.3.1</t>
  </si>
  <si>
    <t>Проведены плановые проверки органов местного самоуправления в соответствии с приказом департамента архитектуры и градостроительства Воронежской области от 18.10.2019 № 45-01-04/594 "Об утверждении плана проведения проверок деятельности органов местного самоуправления на 2020 год"</t>
  </si>
  <si>
    <t>Контрольное событие 4.1.3.2</t>
  </si>
  <si>
    <t>Контрольное событие 4.1.4.1</t>
  </si>
  <si>
    <t>Предупреждены, выявлены и пресечены нарушения требований, установленных в соответствии с жилищным законодательством, законодательством об энергосбережении и о повышении энергетической эффективности</t>
  </si>
  <si>
    <t>Контрольное событие 4.1.4.2</t>
  </si>
  <si>
    <t>Контрольное событие 4.1.4.3</t>
  </si>
  <si>
    <t>Контрольное событие 4.1.4.4</t>
  </si>
  <si>
    <t>Контрольное событие 4.1.5.1</t>
  </si>
  <si>
    <t>Предупреждены, выявлены и пресечены  нарушения ограничений изменения размера вносимой гражданами платы за коммунальные услуги</t>
  </si>
  <si>
    <t>Контрольное событие 4.1.5.2</t>
  </si>
  <si>
    <t>Контрольное событие 4.1.5.3</t>
  </si>
  <si>
    <t>Контрольное событие 4.1.5.4</t>
  </si>
  <si>
    <t>Контрольное событие 4.1.6.1</t>
  </si>
  <si>
    <t>Предупреждены, выявлены и пресечены  нарушения, наблюдение за исполнением указанных требований, лицензированию деятельности по управлению многоквартирными домами</t>
  </si>
  <si>
    <t>Контрольное событие 4.1.6.2</t>
  </si>
  <si>
    <t>Контрольное событие 4.1.7.</t>
  </si>
  <si>
    <t>Организованы и проведены мероприятия, направленные на профилактику нарушений обязательных требований в соответствии с приказом инспекции государственного строительного надзора Воронежской области от 27.11.2019 № 68-01-10/1521 "Об утверждении программы профилактики нарушений"</t>
  </si>
  <si>
    <t>Контрольное событие 4.1.8.</t>
  </si>
  <si>
    <t>Выполнены мероприятия целевой модели "Осуществление контрольно-надзорной деятельности в субъектах Российской Федерации", утвержденной распоряжением Правительства РФ от 31.01.2017 № 147-р</t>
  </si>
  <si>
    <t>Контрольное событие 4.3.1.</t>
  </si>
  <si>
    <t>Проведена судебная, претензионная и аналитическая работа от лица  государственной жилищной инспекции Воронежской области</t>
  </si>
  <si>
    <t>Контрольное событие 4.3.2.</t>
  </si>
  <si>
    <t>Проведена работа с обращениями (запросами), поступающими в государственную жилищную инспекцию Воронежской области</t>
  </si>
  <si>
    <t>Контрольное событие 4.3.3.</t>
  </si>
  <si>
    <t>Подготовлены актуализированные правила землепользования и застройки с закоординированными границами территориальных зон, для 223 муниципальных образований, согласно госзаданию БУВО "Нормативно-проектный центр"</t>
  </si>
  <si>
    <t>Контрольное событие 4.3.4.</t>
  </si>
  <si>
    <t>Подготовлен проект изменений в схему территориального планирования Воронежской области</t>
  </si>
  <si>
    <t>01.06.2020</t>
  </si>
  <si>
    <t>28.05.2020</t>
  </si>
  <si>
    <t>Таблица 9</t>
  </si>
  <si>
    <t>Сведения
о достижении значений показателей (индикаторов) реализации государственной программы Воронежской области 
"Обеспечение доступным и комфортным жильем населения Воронежской области" 
за 2020 год</t>
  </si>
  <si>
    <t>Наименование государственной программы, подпрограммы, основного мероприятия</t>
  </si>
  <si>
    <t>Наименование показателя (индикатора)</t>
  </si>
  <si>
    <t>Пункт ФПСР</t>
  </si>
  <si>
    <t>Вид показателя (индикатора)</t>
  </si>
  <si>
    <t>Единица измерения</t>
  </si>
  <si>
    <t>Значения показателя (индикатора) государственной программы, подпрограммы, основного мероприятия</t>
  </si>
  <si>
    <t>Степень достижения планового значения показателя (индикатора) государственной программы, подпрограммы, основного мероприятия, % *</t>
  </si>
  <si>
    <t>Обоснование отклонений значений показателя (индикатора) на конец отчетного года (при наличии)</t>
  </si>
  <si>
    <t>план</t>
  </si>
  <si>
    <t>факт или оценка (в случае отсутствия статистических данных на отчетную дату)</t>
  </si>
  <si>
    <t>Общая площадь жилых помещений, приходящаяся в среднем на 1 жителя области</t>
  </si>
  <si>
    <t>2.2.24</t>
  </si>
  <si>
    <t>У</t>
  </si>
  <si>
    <t>кв. м/чел.</t>
  </si>
  <si>
    <t>31.5</t>
  </si>
  <si>
    <t>101,6</t>
  </si>
  <si>
    <t>Показатель увеличен в связи с корректировкой статистической информации</t>
  </si>
  <si>
    <t>Срок получения разрешения на строительство</t>
  </si>
  <si>
    <t>Рабочие дни</t>
  </si>
  <si>
    <t>4.2</t>
  </si>
  <si>
    <t>100</t>
  </si>
  <si>
    <t>Количество граждан, получивших государственную поддержку на улучшение жилищных условий в рамках государственной программы</t>
  </si>
  <si>
    <t>Человек</t>
  </si>
  <si>
    <t>804</t>
  </si>
  <si>
    <t>790</t>
  </si>
  <si>
    <t>98,3</t>
  </si>
  <si>
    <t>Уменьшение связано с сокращением в отдельных мероприятиях госпрограммы количества граждан, которым были оказаны меры поддержки по улучшению жилищных условий</t>
  </si>
  <si>
    <t>Уровень доступности жилья для жителей Воронежской области</t>
  </si>
  <si>
    <t>Процент</t>
  </si>
  <si>
    <t>53.7</t>
  </si>
  <si>
    <t>0</t>
  </si>
  <si>
    <t>Показатель ограничен 2019 годом, так как по итогам 2019 года не был учтен при формировании итоговой оценки деятельности органов исполнительной власти субъектов Российской Федерации, целевые значения на 2020 год и плановый период доведены не были</t>
  </si>
  <si>
    <t>Количество молодых семей, получивших свидетельства о праве на получение социальной выплаты на приобретение (строительство) жилого помещения</t>
  </si>
  <si>
    <t>Семья</t>
  </si>
  <si>
    <t>552</t>
  </si>
  <si>
    <t>Доля молодых семей, получивших свидетельство о праве на получение социальной выплаты на приобретение (строительство) жилого помещения, в общем количестве молодых семей, нуждающихся в улучшении жилищных условий по состоянию на 1 января 2015 года</t>
  </si>
  <si>
    <t>8.98</t>
  </si>
  <si>
    <t>9.1</t>
  </si>
  <si>
    <t>101,3</t>
  </si>
  <si>
    <t>Показатель рассчитан от общего числа молодых семей, нуждающихся в улучшении жилищных условий на 01.01.2020 (плановый показатель согласно постановлению ПВО от 29.10.2015 № 834 в ред. от 16.10.2020)</t>
  </si>
  <si>
    <t>Количество объектов инженерной инфраструктуры построенных (запроектированных) на участках, выделенных для предоставления семьям, имеющим трех и более детей</t>
  </si>
  <si>
    <t>Единица</t>
  </si>
  <si>
    <t>Показатель на 2020 год не запланирован, так как в течение 2020 года выполнялись работы первого этапа строительства.</t>
  </si>
  <si>
    <t>Объем ввода стандартного жилья</t>
  </si>
  <si>
    <t>Тысяча квадратных метров</t>
  </si>
  <si>
    <t>1000</t>
  </si>
  <si>
    <t>1054</t>
  </si>
  <si>
    <t>105,4</t>
  </si>
  <si>
    <t>Рост показателя обусловлен ростом фактического ввода стандартного жилья по итогам 2020 года</t>
  </si>
  <si>
    <t>Уровень газификации квартир и домовладений природным газом</t>
  </si>
  <si>
    <t>93.5</t>
  </si>
  <si>
    <t>Уровень газификации квартир и домовладений природным газом, в том числе в сельской местности</t>
  </si>
  <si>
    <t>85</t>
  </si>
  <si>
    <t>Протяженность строительства газораспределительных сетей(за счет всех источников финансирования)</t>
  </si>
  <si>
    <t>Километр</t>
  </si>
  <si>
    <t>80</t>
  </si>
  <si>
    <t>91.086</t>
  </si>
  <si>
    <t>113,9</t>
  </si>
  <si>
    <t>Увеличение произошло за счет досрочной сдачи подрядной организацией двух объектов: «Газопровод среднего и низкого давления х. Покровка Подгоренского муниципального района Воронежской области» и «Газораспределительные сети с. Верхняя Плавица Верхнехавского муниципального района Воронежской области».</t>
  </si>
  <si>
    <t>Количество котельных, находящихся в областной и муниципальной собственности, построенных и переведенных на газообразное топливо</t>
  </si>
  <si>
    <t>143,8</t>
  </si>
  <si>
    <t>Увеличение количества объектов за счет выделения дополнительного финансирования из областного бюджета во втором полугодии 2020 года</t>
  </si>
  <si>
    <t>Количество изготовленных технических планов и кадастровых паспортов на линейные объекты</t>
  </si>
  <si>
    <t>76</t>
  </si>
  <si>
    <t>36,8</t>
  </si>
  <si>
    <t>количество объектов</t>
  </si>
  <si>
    <t>Достижение показателя не запланировано в 2020 году ввиду отсутствия финансирования</t>
  </si>
  <si>
    <t>Число семей (отдельные адресные целевые группы населения), воспользовавшихся государственной поддержкой в сфере жилищного ипотечного кредитования за счет средств областного бюджета</t>
  </si>
  <si>
    <t>140</t>
  </si>
  <si>
    <t>142</t>
  </si>
  <si>
    <t>101,4</t>
  </si>
  <si>
    <t>Достижение участниками (молодыми семьями) предельного возраста для выплаты 35 лет позволило ограничить размер их субсидии, неиспользованная часть которой была распределена между двумя следующими по списку участниками</t>
  </si>
  <si>
    <t>Число ветеранов Великой Отечественной войны, улучшивших жилищные условия в соответствии с Федеральным законом от 12.01.1995 N 5-ФЗ «О ветеранах» и Указом Президента РФ от 07.05.2008 N 714 «Об обеспечении жильем ветеранов Великой Отечественной войны 1941 - 1945 годов»</t>
  </si>
  <si>
    <t>54,3</t>
  </si>
  <si>
    <t>Количество обеспеченных семей сложилось по факту выделенного из резервного фонда Правительства Российской Федерации объема финансирования</t>
  </si>
  <si>
    <t>Число отдельных категорий граждан, улучшивших жилищные условия в соответствии с Федеральными законами от 12.01.1995 N 5-ФЗ «О ветеранах» и от 24.11.1995 N 181-ФЗ «О социальной защите инвалидов в Российской Федерации»</t>
  </si>
  <si>
    <t>77</t>
  </si>
  <si>
    <t>Доля объектов жилищного строительства, строящихся с привлечением средств участников долевого строительства, внесенных в информационно-аналитическую систему «Мониторинг хода строительства многоквартирных домов и объектов капитального строительства на территории Воронежской области» относительно общего количества объектов жилищного строительства, строящихся с привлечением средств участников долевого строительства на территории Воронежской области</t>
  </si>
  <si>
    <t>Показатель на 2020 год был запланирован, однако ввиду отсутствия финансирования его достижение перенесено на 2021 год</t>
  </si>
  <si>
    <t>Объем жилищного строительства</t>
  </si>
  <si>
    <t>Миллион квадратных метров</t>
  </si>
  <si>
    <t>2.087</t>
  </si>
  <si>
    <t>1.723</t>
  </si>
  <si>
    <t>82,6</t>
  </si>
  <si>
    <t>По соглашению о реализации регионального проекта «Жилье (Воронежская область)» на территории Воронежской области № 069-2019-F1002-1/3 от 10.12.2020 года показатель выполнен в полном объеме</t>
  </si>
  <si>
    <t>Ввод жилья в рамках мероприятия по стимулированию программ развития жилищного строительства субъектов Российской Федерации</t>
  </si>
  <si>
    <t>0.2308</t>
  </si>
  <si>
    <t>0.3867</t>
  </si>
  <si>
    <t>167,5</t>
  </si>
  <si>
    <t>В рамках реализации мероприятия по стимулированию программы развития жилищного строительства в Воронежской области подрядчиками сдано большее количество многоквартирных домов, что увеличило объем ввода жилья</t>
  </si>
  <si>
    <t>Количество муниципальных образований, получивших субсидии в рамках реализации подпрограммы</t>
  </si>
  <si>
    <t>Доля муниципальных образований, в которых подготовлены проекты документов территориального планирования, от общего количества муниципальных образований, в которых срок действия документов территориального планирования завершается</t>
  </si>
  <si>
    <t>Доля разработанной документации по планировке территории от общего количества документации по планировке территории, включенной в подпрограмму в текущем году</t>
  </si>
  <si>
    <t>59.6</t>
  </si>
  <si>
    <t>59,6</t>
  </si>
  <si>
    <t>По результатам конкурсных процедур в 2020 году управлением главного архитектора городского округа г. Воронеж было заключено 43 муниципальных контракта на подготовку ППТ и ПМТ. 
По информации, представленной от 19.11.2020 № 45-10/1917, по 3 ППТ процедура определения исполнителя работ признана несостоявшейся, а по 16 заключенным муниципальным контрактам, установлено, что выполненные работы не соответствуют требованиям действующего законодательства в области градостроительной деятельности, а также техническому заданию на выполнение работ по подготовке ПМТ и требуют существенной доработки. В следствии чего, на основании п.3 ст.723 ГК РФ управлением принято решение об одностороннем отказе от исполнения 16 муниципальных контрактов.</t>
  </si>
  <si>
    <t>Доля населенных пунктов, в которых разработаны графическое и текстовое описания местоположения границ и перечень координат характерных точек для установления границ, от общего количества населенных пунктов Воронежской области</t>
  </si>
  <si>
    <t>112,7</t>
  </si>
  <si>
    <t>В результате проведения конкурстных процедур сложилась экономия, которая позволила включить дополнительные населенные пункты Воронежской области в программные мероприятия</t>
  </si>
  <si>
    <t>Доля муниципальных образований, которым компенсированы затраты на переименование населенных пунктов, от общего числа обратившихся муниципальных образований</t>
  </si>
  <si>
    <t>Количество проведенных конгрессно-выставочных событий, архитектурных конкурсов и иных мероприятий в сфере архитектуры и градостроительства</t>
  </si>
  <si>
    <t>Организация и проведение архитектурного форума «Зодчество VRN»</t>
  </si>
  <si>
    <t>Произвольный</t>
  </si>
  <si>
    <t>-</t>
  </si>
  <si>
    <t>да</t>
  </si>
  <si>
    <t>нет</t>
  </si>
  <si>
    <t>Нет</t>
  </si>
  <si>
    <t>В связи со сложившейся  эпидемиологической ситуацией проведение массовых мероприятий запрешено. В этой связи проведение форума перенесено на начало декабря текущего года. Вместе с тем,  под эгидой проекта «Зодчество VRN» в ранее зпланированные дни проведения форума организована серия мероприятий в онлайн-режиме, в частности ряд интернет-конференций.</t>
  </si>
  <si>
    <t>Достижение ключевых показателям целевой модели «Получение разрешения на строительство  и территориальное планирование»</t>
  </si>
  <si>
    <t>Да</t>
  </si>
  <si>
    <t>Индекс промышленного производства по виду деятельности «Производство прочих неметаллических минеральных продуктов»</t>
  </si>
  <si>
    <t>103</t>
  </si>
  <si>
    <t>Качество финансового менеджмента департамента строительной политики Воронежской области</t>
  </si>
  <si>
    <t>Балл</t>
  </si>
  <si>
    <t>89</t>
  </si>
  <si>
    <t>Качество финансового менеджмента департамента архитектуры и градостроительства Воронежской области</t>
  </si>
  <si>
    <t>Качество финансового менеджмента государственной жилищной инспекции Воронежской области</t>
  </si>
  <si>
    <t>Качество финансового менеджмента инспекции государственного строительного надзора Воронежской области</t>
  </si>
  <si>
    <t>Соблюдение целевого характера при расходовании средств областного бюджета в рамках заключенных государственных контрактов, договоров и соглашений</t>
  </si>
  <si>
    <t>Сумма средств просроченной кредиторской задолженности</t>
  </si>
  <si>
    <t>С</t>
  </si>
  <si>
    <t>Рубль</t>
  </si>
  <si>
    <t>Уровень исполнения закрепленных функций</t>
  </si>
  <si>
    <t>Соблюдение сроков представления годовой, квартальной, месячной отчетности</t>
  </si>
  <si>
    <t>Выполнение государственного задания подведомственным бюджетным учреждением Воронежской области «Нормативно-проектный центр»</t>
  </si>
  <si>
    <t>Доля муниципальных образований, в которых разработаны в текущем году актуализированные правила землепользования и застройки с закоординированными границами территориальных зон, от общего количества муниципальных образований, включенных в госзадание БУВО «Нормативно-проектный центр»</t>
  </si>
  <si>
    <t>Доля объектов регионального значения, на которые разработаны проекты планировки территории (проекты межевания территории) , от общего количества объектов регионального значения, включенных в программу, %</t>
  </si>
  <si>
    <t>Выполнение государственного задания подведомственным государственным бюджетным учреждением Воронежской области «Региональный центр поддержки и развития государственного жилищного надзора»</t>
  </si>
  <si>
    <t>2 212 902,65</t>
  </si>
  <si>
    <t>2 137 955,57</t>
  </si>
  <si>
    <t>112 188,24</t>
  </si>
  <si>
    <t>61 319,70</t>
  </si>
  <si>
    <t>42 690,77</t>
  </si>
  <si>
    <t>15 594,70</t>
  </si>
  <si>
    <t>51 744,50</t>
  </si>
  <si>
    <t>41 771,27</t>
  </si>
  <si>
    <t>31 865,00</t>
  </si>
  <si>
    <t>21 892,00</t>
  </si>
  <si>
    <t>Заместитель начальника отдела               Д.А. Чичканов</t>
  </si>
  <si>
    <t>Заместитель начальника отдела                 Д.А. Чичканов</t>
  </si>
  <si>
    <t>Советник – главный бухгалтер                   И.В. Сотникова</t>
  </si>
  <si>
    <t>Советник – главный бухгалтер                  И.В. Сотникова</t>
  </si>
  <si>
    <t>Заместитель начальника отдела                  Д.А. Чичканов</t>
  </si>
  <si>
    <t>Включение реконструкции объектов газотранспортной системы в комплексную программу по реконструкции и техническому перевооружению объектов транспорта газа на 2016 - 2024 года</t>
  </si>
  <si>
    <t>В связи с выделением дополнительного финансирования в декабре 2020 года, заключить договоры на выполнение работ по изготовлению документов не представлялоь возможным</t>
  </si>
  <si>
    <t>Заместитель руководителя - начальник отдела С.М. Беляева,
Начальник отдела -                                    С.С. Бондырева</t>
  </si>
  <si>
    <t>Заместитель руководителя - начальник отдела С.М. Беляева,  
Начальник отдела С.С. Бондырева</t>
  </si>
  <si>
    <t>Руководитель департамента                   А.А. Еренков,   
Начальник отдела С.С. Бондырева</t>
  </si>
  <si>
    <t>Руководитель департамента                   А.А. Еренков, 
Начальник отдела С.С. Бондырева</t>
  </si>
  <si>
    <t>Руководитель департамента                          А.А. Еренков,
Заместитель руководителя - начальник отдела                                    С.А. Степанцова</t>
  </si>
  <si>
    <t>Руководитель департамента                              А.А. Еренков,          
Заместитель руководителя - начальник отдела С.М. Беляева</t>
  </si>
  <si>
    <t>Начальник отдела Ю.М. Турусов,
Советник отдела                                         Е.А. Мушарапова</t>
  </si>
  <si>
    <t>Заместитель начальника отдела                   Д.А. Чичканов, 
Ведущий советник А.В. Зубащенко</t>
  </si>
  <si>
    <t>Начальник отдела Ю.М. Турусов, 
Советник отдела Е.А. Мушарапова,
Советник отдела Д.С. Логинов</t>
  </si>
  <si>
    <t>Начальник отдела Ю.М. Турусов,    
Советник отдела Е.А. Мушарапова,
Советник отдела Д.С. Логинов</t>
  </si>
  <si>
    <t>Заместитель руководителя                   А.М. Кулешов, 
Заместитель начальника отдела Н.В. Шилкова</t>
  </si>
  <si>
    <t>Заместитель руководителя                         А.М. Кулешов, 
Начальник отдела Ю.М. Турусов,    
Заместитель начальника отдела  И.П. Чихачева, 
Заместитель начальника отдела Д.А. Чичканов, 
Заместитель начальника отдела Н.В. Шилкова</t>
  </si>
  <si>
    <t>Заместитель начальника  отдела Е.П. Положенцева</t>
  </si>
  <si>
    <t>Заместитель начальника отдела  И.П. Чихачева, 
Советник отдела                                      А.Ю. Загородних</t>
  </si>
  <si>
    <t>Начальник отдела  Ю.М. Турусов,  
Заместитель начальника отдела                  Д.А. Чичканов,
Советник отдела С.Г. Бабий, 
Советник отдела Д.С. Логинов</t>
  </si>
  <si>
    <t>Начальник отдела - главный бухгалтер  Л.В. Колесникова</t>
  </si>
  <si>
    <t>Начальник отдела - главный бухгалтер Л.В. Колесникова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</si>
</sst>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8"/>
      <color theme="1"/>
      <name val="Calibri"/>
      <family val="2"/>
      <scheme val="minor"/>
    </font>
    <font>
      <sz val="12"/>
      <color rgb="FF000000"/>
      <name val="Times New Roman"/>
      <family val="2"/>
    </font>
    <font>
      <sz val="10"/>
      <color rgb="FF000000"/>
      <name val="Ubuntu"/>
      <family val="2"/>
    </font>
    <font>
      <sz val="11"/>
      <color theme="1"/>
      <name val="Times New Roman"/>
      <family val="2"/>
    </font>
    <font>
      <sz val="8"/>
      <color theme="1"/>
      <name val="Calibri"/>
      <family val="2"/>
      <scheme val="minor"/>
    </font>
    <font>
      <sz val="10"/>
      <color rgb="FF000000"/>
      <name val="Times New Roman"/>
      <family val="1"/>
      <charset val="204"/>
    </font>
    <font>
      <sz val="11"/>
      <color rgb="FF000000"/>
      <name val="Times New Roman"/>
      <family val="1"/>
      <charset val="204"/>
    </font>
    <font>
      <sz val="12"/>
      <color rgb="FF000000"/>
      <name val="Times New Roman"/>
      <family val="1"/>
      <charset val="204"/>
    </font>
    <font>
      <sz val="10"/>
      <name val="Times New Roman"/>
      <family val="1"/>
      <charset val="204"/>
    </font>
    <font>
      <sz val="11"/>
      <name val="Times New Roman"/>
      <family val="1"/>
      <charset val="204"/>
    </font>
    <font>
      <sz val="12"/>
      <name val="Times New Roman"/>
      <family val="1"/>
      <charset val="204"/>
    </font>
    <font>
      <sz val="10"/>
      <color rgb="FF00008B"/>
      <name val="Times New Roman"/>
      <family val="1"/>
      <charset val="204"/>
    </font>
    <font>
      <sz val="11"/>
      <color rgb="FF00008B"/>
      <name val="Times New Roman"/>
      <family val="1"/>
      <charset val="204"/>
    </font>
  </fonts>
  <fills count="3">
    <fill>
      <patternFill patternType="none"/>
    </fill>
    <fill>
      <patternFill patternType="gray125"/>
    </fill>
    <fill>
      <patternFill patternType="solid">
        <fgColor rgb="FFFFFFFF"/>
        <bgColor rgb="FFFFFFFF"/>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s>
  <cellStyleXfs count="3">
    <xf numFmtId="0" fontId="0" fillId="0" borderId="0"/>
    <xf numFmtId="0" fontId="4" fillId="0" borderId="1"/>
    <xf numFmtId="0" fontId="5" fillId="0" borderId="1">
      <alignment vertical="top" wrapText="1"/>
    </xf>
  </cellStyleXfs>
  <cellXfs count="76">
    <xf numFmtId="0" fontId="0" fillId="0" borderId="0" xfId="0"/>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0" fillId="0" borderId="4" xfId="0" applyBorder="1" applyAlignment="1"/>
    <xf numFmtId="0" fontId="0" fillId="0" borderId="0" xfId="0" applyFill="1"/>
    <xf numFmtId="0" fontId="1" fillId="0" borderId="2" xfId="0" applyFont="1" applyFill="1" applyBorder="1" applyAlignment="1">
      <alignment horizontal="left" vertical="top" wrapText="1"/>
    </xf>
    <xf numFmtId="4" fontId="1" fillId="0" borderId="2" xfId="0" applyNumberFormat="1" applyFont="1" applyFill="1" applyBorder="1" applyAlignment="1">
      <alignment horizontal="center" wrapText="1"/>
    </xf>
    <xf numFmtId="0" fontId="1" fillId="0" borderId="2" xfId="0" applyFont="1" applyFill="1" applyBorder="1" applyAlignment="1">
      <alignment horizontal="center" wrapText="1"/>
    </xf>
    <xf numFmtId="0" fontId="5" fillId="0" borderId="1" xfId="2" applyFont="1" applyFill="1" applyAlignment="1">
      <alignment vertical="top" wrapText="1"/>
    </xf>
    <xf numFmtId="0" fontId="7" fillId="0" borderId="5" xfId="2" applyFont="1" applyFill="1" applyBorder="1" applyAlignment="1">
      <alignment vertical="center" wrapText="1"/>
    </xf>
    <xf numFmtId="0" fontId="5" fillId="0" borderId="5" xfId="2" applyFont="1" applyFill="1" applyBorder="1" applyAlignment="1">
      <alignment horizontal="center" vertical="center" wrapText="1"/>
    </xf>
    <xf numFmtId="2" fontId="5" fillId="0" borderId="5" xfId="2" applyNumberFormat="1" applyFont="1" applyFill="1" applyBorder="1" applyAlignment="1">
      <alignment horizontal="center" vertical="center" wrapText="1"/>
    </xf>
    <xf numFmtId="0" fontId="6" fillId="0" borderId="2" xfId="2" applyFont="1" applyFill="1" applyBorder="1" applyAlignment="1">
      <alignment horizontal="center" vertical="top" wrapText="1"/>
    </xf>
    <xf numFmtId="1" fontId="6" fillId="0" borderId="2" xfId="2" applyNumberFormat="1" applyFont="1" applyFill="1" applyBorder="1" applyAlignment="1">
      <alignment horizontal="center" vertical="center" wrapText="1"/>
    </xf>
    <xf numFmtId="0" fontId="6" fillId="0" borderId="3" xfId="2" applyFont="1" applyFill="1" applyBorder="1" applyAlignment="1">
      <alignment horizontal="center" vertical="center" wrapText="1"/>
    </xf>
    <xf numFmtId="0" fontId="6" fillId="0" borderId="5" xfId="2" applyFont="1" applyFill="1" applyBorder="1" applyAlignment="1">
      <alignment vertical="center" wrapText="1"/>
    </xf>
    <xf numFmtId="0" fontId="6" fillId="0" borderId="2" xfId="2" applyFont="1" applyFill="1" applyBorder="1" applyAlignment="1">
      <alignment horizontal="center" vertical="center" wrapText="1"/>
    </xf>
    <xf numFmtId="0" fontId="5" fillId="0" borderId="1" xfId="2" applyFont="1" applyFill="1" applyAlignment="1">
      <alignment horizontal="center" vertical="center" wrapText="1"/>
    </xf>
    <xf numFmtId="0" fontId="6" fillId="0" borderId="1" xfId="2" applyFont="1" applyFill="1" applyAlignment="1">
      <alignment horizontal="right" vertical="center" wrapText="1"/>
    </xf>
    <xf numFmtId="0" fontId="8" fillId="0" borderId="2" xfId="2" applyFont="1" applyFill="1" applyBorder="1" applyAlignment="1">
      <alignment horizontal="center" vertical="center" wrapText="1"/>
    </xf>
    <xf numFmtId="0" fontId="8" fillId="0" borderId="3" xfId="2" applyFont="1" applyFill="1" applyBorder="1" applyAlignment="1">
      <alignment vertical="top" wrapText="1"/>
    </xf>
    <xf numFmtId="4" fontId="8" fillId="0" borderId="2" xfId="2" applyNumberFormat="1" applyFont="1" applyFill="1" applyBorder="1" applyAlignment="1">
      <alignment horizontal="center" vertical="top" wrapText="1"/>
    </xf>
    <xf numFmtId="2" fontId="8" fillId="0" borderId="2" xfId="2" applyNumberFormat="1" applyFont="1" applyFill="1" applyBorder="1" applyAlignment="1">
      <alignment horizontal="center" vertical="top" wrapText="1"/>
    </xf>
    <xf numFmtId="0" fontId="8" fillId="0" borderId="3" xfId="2" applyFont="1" applyFill="1" applyBorder="1" applyAlignment="1">
      <alignment horizontal="center" vertical="center" wrapText="1"/>
    </xf>
    <xf numFmtId="0" fontId="10" fillId="0" borderId="5" xfId="2" applyFont="1" applyFill="1" applyBorder="1" applyAlignment="1">
      <alignment vertical="center" wrapText="1"/>
    </xf>
    <xf numFmtId="4" fontId="8" fillId="0" borderId="5" xfId="2" applyNumberFormat="1" applyFont="1" applyFill="1" applyBorder="1" applyAlignment="1">
      <alignment horizontal="center" vertical="center" wrapText="1"/>
    </xf>
    <xf numFmtId="2" fontId="8" fillId="0" borderId="5" xfId="2" applyNumberFormat="1" applyFont="1" applyFill="1" applyBorder="1" applyAlignment="1">
      <alignment horizontal="center" vertical="center" wrapText="1"/>
    </xf>
    <xf numFmtId="0" fontId="9" fillId="0" borderId="2" xfId="2" applyFont="1" applyFill="1" applyBorder="1" applyAlignment="1">
      <alignment horizontal="center" vertical="center" wrapText="1"/>
    </xf>
    <xf numFmtId="0" fontId="10" fillId="0" borderId="3" xfId="2" applyFont="1" applyFill="1" applyBorder="1" applyAlignment="1">
      <alignment vertical="center" wrapText="1"/>
    </xf>
    <xf numFmtId="0" fontId="9" fillId="0" borderId="3" xfId="2" applyFont="1" applyFill="1" applyBorder="1" applyAlignment="1">
      <alignment horizontal="center" vertical="center" wrapText="1"/>
    </xf>
    <xf numFmtId="0" fontId="9" fillId="2" borderId="3" xfId="2" applyFont="1" applyFill="1" applyBorder="1" applyAlignment="1">
      <alignment vertical="center" wrapText="1"/>
    </xf>
    <xf numFmtId="0" fontId="9" fillId="0" borderId="2" xfId="2" applyFont="1" applyFill="1" applyBorder="1" applyAlignment="1">
      <alignment horizontal="center" vertical="top" wrapText="1"/>
    </xf>
    <xf numFmtId="0" fontId="9" fillId="0" borderId="3" xfId="2" applyFont="1" applyFill="1" applyBorder="1" applyAlignment="1">
      <alignment vertical="center" wrapText="1"/>
    </xf>
    <xf numFmtId="4" fontId="9" fillId="0" borderId="2" xfId="2" applyNumberFormat="1" applyFont="1" applyFill="1" applyBorder="1" applyAlignment="1">
      <alignment horizontal="center" vertical="center" wrapText="1"/>
    </xf>
    <xf numFmtId="0" fontId="10" fillId="0" borderId="2" xfId="2" applyFont="1" applyFill="1" applyBorder="1" applyAlignment="1">
      <alignment horizontal="center" vertical="center" wrapText="1"/>
    </xf>
    <xf numFmtId="0" fontId="6" fillId="0" borderId="1" xfId="2" applyFont="1" applyFill="1" applyAlignment="1">
      <alignment horizontal="center" vertical="center" wrapText="1"/>
    </xf>
    <xf numFmtId="0" fontId="6"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2" xfId="2" applyFont="1" applyFill="1" applyBorder="1" applyAlignment="1">
      <alignment horizontal="center" vertical="top" wrapText="1"/>
    </xf>
    <xf numFmtId="0" fontId="11" fillId="0" borderId="2" xfId="2" applyFont="1" applyFill="1" applyBorder="1" applyAlignment="1">
      <alignment vertical="top" wrapText="1"/>
    </xf>
    <xf numFmtId="0" fontId="5" fillId="0" borderId="2" xfId="2" applyFont="1" applyFill="1" applyBorder="1" applyAlignment="1">
      <alignment horizontal="center" vertical="center" wrapText="1"/>
    </xf>
    <xf numFmtId="0" fontId="6" fillId="0" borderId="3" xfId="2" applyFont="1" applyFill="1" applyBorder="1" applyAlignment="1">
      <alignment vertical="center" wrapText="1"/>
    </xf>
    <xf numFmtId="0" fontId="12" fillId="2" borderId="3" xfId="2" applyFont="1" applyFill="1" applyBorder="1" applyAlignment="1">
      <alignment vertical="center" wrapText="1"/>
    </xf>
    <xf numFmtId="0" fontId="6" fillId="0" borderId="1" xfId="2" applyFont="1" applyFill="1" applyAlignment="1">
      <alignment horizontal="center" vertical="top" wrapText="1"/>
    </xf>
    <xf numFmtId="0" fontId="6" fillId="0" borderId="1" xfId="2" applyFont="1" applyFill="1" applyAlignment="1">
      <alignment horizontal="center" vertical="center" wrapText="1"/>
    </xf>
    <xf numFmtId="0" fontId="9" fillId="0" borderId="2" xfId="2" applyFont="1" applyFill="1" applyBorder="1" applyAlignment="1">
      <alignment horizontal="center" vertical="center" wrapText="1"/>
    </xf>
    <xf numFmtId="0" fontId="9" fillId="0" borderId="3" xfId="2" applyFont="1" applyFill="1" applyBorder="1" applyAlignment="1">
      <alignment horizontal="center" vertical="center" wrapText="1"/>
    </xf>
    <xf numFmtId="0" fontId="9" fillId="2" borderId="3" xfId="2" applyFont="1" applyFill="1" applyBorder="1" applyAlignment="1">
      <alignment vertical="center" wrapText="1"/>
    </xf>
    <xf numFmtId="0" fontId="5" fillId="0" borderId="2" xfId="2" applyFont="1" applyFill="1" applyBorder="1" applyAlignment="1">
      <alignment horizontal="center" vertical="center" wrapText="1"/>
    </xf>
    <xf numFmtId="0" fontId="6" fillId="2" borderId="1" xfId="2" applyFont="1" applyFill="1" applyAlignment="1">
      <alignment horizontal="center" vertical="center" wrapText="1"/>
    </xf>
    <xf numFmtId="0" fontId="5" fillId="0" borderId="2" xfId="2" applyFont="1" applyFill="1" applyBorder="1" applyAlignment="1">
      <alignment vertical="top" wrapText="1"/>
    </xf>
    <xf numFmtId="0" fontId="11" fillId="0" borderId="2" xfId="2" applyFont="1" applyFill="1" applyBorder="1" applyAlignment="1">
      <alignment vertical="top" wrapText="1"/>
    </xf>
    <xf numFmtId="0" fontId="8" fillId="0" borderId="1" xfId="2" applyFont="1" applyFill="1" applyAlignment="1">
      <alignment horizontal="right" vertical="top" wrapText="1"/>
    </xf>
    <xf numFmtId="0" fontId="9" fillId="0" borderId="1" xfId="2" applyFont="1" applyFill="1" applyAlignment="1">
      <alignment horizontal="center" vertical="top" wrapText="1"/>
    </xf>
    <xf numFmtId="0" fontId="9" fillId="0" borderId="1" xfId="2" applyFont="1" applyFill="1" applyAlignment="1">
      <alignment horizontal="center" vertical="center" wrapText="1"/>
    </xf>
    <xf numFmtId="0" fontId="8" fillId="0" borderId="2" xfId="2" applyFont="1" applyFill="1" applyBorder="1" applyAlignment="1">
      <alignment horizontal="center" vertical="center" wrapText="1"/>
    </xf>
    <xf numFmtId="0" fontId="8" fillId="0" borderId="3" xfId="2" applyFont="1" applyFill="1" applyBorder="1" applyAlignment="1">
      <alignment horizontal="center" vertical="top" wrapText="1"/>
    </xf>
    <xf numFmtId="0" fontId="8" fillId="2" borderId="3" xfId="2" applyFont="1" applyFill="1" applyBorder="1" applyAlignment="1">
      <alignment vertical="top" wrapText="1"/>
    </xf>
    <xf numFmtId="0" fontId="8" fillId="0" borderId="3" xfId="2" applyFont="1" applyFill="1" applyBorder="1" applyAlignment="1">
      <alignment vertical="top" wrapText="1"/>
    </xf>
    <xf numFmtId="0" fontId="6" fillId="0" borderId="1" xfId="2" applyFont="1" applyFill="1" applyAlignment="1">
      <alignment horizontal="right" vertical="top" wrapText="1"/>
    </xf>
    <xf numFmtId="0" fontId="9" fillId="0" borderId="3" xfId="2" applyFont="1" applyFill="1" applyBorder="1" applyAlignment="1">
      <alignment vertical="center" wrapText="1"/>
    </xf>
    <xf numFmtId="0" fontId="6" fillId="0" borderId="2" xfId="2" applyFont="1" applyFill="1" applyBorder="1" applyAlignment="1">
      <alignment horizontal="center" vertical="center" wrapText="1"/>
    </xf>
    <xf numFmtId="0" fontId="10" fillId="0" borderId="3" xfId="2" applyFont="1" applyFill="1" applyBorder="1" applyAlignment="1">
      <alignment horizontal="center" vertical="center" wrapText="1"/>
    </xf>
    <xf numFmtId="0" fontId="10" fillId="2" borderId="3" xfId="2" applyFont="1" applyFill="1" applyBorder="1" applyAlignment="1">
      <alignment vertical="center" wrapText="1"/>
    </xf>
    <xf numFmtId="0" fontId="10" fillId="0" borderId="3" xfId="2" applyFont="1" applyFill="1" applyBorder="1" applyAlignment="1">
      <alignment vertical="center"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3" fillId="0" borderId="1" xfId="0" applyFont="1" applyBorder="1" applyAlignment="1"/>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vertical="center"/>
    </xf>
    <xf numFmtId="0" fontId="12" fillId="2" borderId="3" xfId="2" applyFont="1" applyFill="1" applyBorder="1" applyAlignment="1">
      <alignment vertical="center" wrapText="1"/>
    </xf>
  </cellXfs>
  <cellStyles count="3">
    <cellStyle name="Обычный" xfId="0" builtinId="0"/>
    <cellStyle name="Обычный 2" xfId="1" xr:uid="{00000000-0005-0000-0000-000001000000}"/>
    <cellStyle name="Обычный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61"/>
  <sheetViews>
    <sheetView tabSelected="1" view="pageBreakPreview" zoomScale="108" zoomScaleNormal="100" workbookViewId="0">
      <selection activeCell="C9" sqref="C9"/>
    </sheetView>
  </sheetViews>
  <sheetFormatPr baseColWidth="10" defaultColWidth="9.25" defaultRowHeight="13" x14ac:dyDescent="0.15"/>
  <cols>
    <col min="1" max="1" width="24.25" style="11" customWidth="1"/>
    <col min="2" max="2" width="58.75" style="11" customWidth="1"/>
    <col min="3" max="3" width="35.5" style="11" customWidth="1"/>
    <col min="4" max="4" width="95.75" style="11" customWidth="1"/>
    <col min="5" max="16384" width="9.25" style="11"/>
  </cols>
  <sheetData>
    <row r="1" spans="1:4" ht="14" x14ac:dyDescent="0.15">
      <c r="A1" s="46" t="s">
        <v>230</v>
      </c>
      <c r="B1" s="46"/>
      <c r="C1" s="46"/>
      <c r="D1" s="46"/>
    </row>
    <row r="2" spans="1:4" ht="14" x14ac:dyDescent="0.15">
      <c r="A2" s="46" t="s">
        <v>231</v>
      </c>
      <c r="B2" s="46"/>
      <c r="C2" s="46"/>
      <c r="D2" s="46"/>
    </row>
    <row r="3" spans="1:4" ht="14" x14ac:dyDescent="0.15">
      <c r="A3" s="47" t="s">
        <v>232</v>
      </c>
      <c r="B3" s="47"/>
      <c r="C3" s="47"/>
      <c r="D3" s="47"/>
    </row>
    <row r="4" spans="1:4" ht="14" x14ac:dyDescent="0.15">
      <c r="A4" s="46" t="s">
        <v>129</v>
      </c>
      <c r="B4" s="46"/>
      <c r="C4" s="46"/>
      <c r="D4" s="46"/>
    </row>
    <row r="5" spans="1:4" ht="33" customHeight="1" x14ac:dyDescent="0.15">
      <c r="A5" s="48" t="s">
        <v>3</v>
      </c>
      <c r="B5" s="48" t="s">
        <v>188</v>
      </c>
      <c r="C5" s="48" t="s">
        <v>211</v>
      </c>
      <c r="D5" s="48"/>
    </row>
    <row r="6" spans="1:4" x14ac:dyDescent="0.15">
      <c r="A6" s="48" t="s">
        <v>129</v>
      </c>
      <c r="B6" s="48" t="s">
        <v>129</v>
      </c>
      <c r="C6" s="48" t="s">
        <v>212</v>
      </c>
      <c r="D6" s="48" t="s">
        <v>213</v>
      </c>
    </row>
    <row r="7" spans="1:4" x14ac:dyDescent="0.15">
      <c r="A7" s="48" t="s">
        <v>129</v>
      </c>
      <c r="B7" s="48" t="s">
        <v>129</v>
      </c>
      <c r="C7" s="48" t="s">
        <v>129</v>
      </c>
      <c r="D7" s="48" t="s">
        <v>129</v>
      </c>
    </row>
    <row r="8" spans="1:4" ht="81.75" customHeight="1" x14ac:dyDescent="0.15">
      <c r="A8" s="48" t="s">
        <v>129</v>
      </c>
      <c r="B8" s="48" t="s">
        <v>129</v>
      </c>
      <c r="C8" s="48" t="s">
        <v>233</v>
      </c>
      <c r="D8" s="48" t="s">
        <v>233</v>
      </c>
    </row>
    <row r="9" spans="1:4" ht="15" x14ac:dyDescent="0.15">
      <c r="A9" s="30" t="s">
        <v>46</v>
      </c>
      <c r="B9" s="30" t="s">
        <v>47</v>
      </c>
      <c r="C9" s="30" t="s">
        <v>48</v>
      </c>
      <c r="D9" s="30" t="s">
        <v>49</v>
      </c>
    </row>
    <row r="10" spans="1:4" ht="44.25" customHeight="1" x14ac:dyDescent="0.15">
      <c r="A10" s="32" t="s">
        <v>120</v>
      </c>
      <c r="B10" s="33" t="s">
        <v>121</v>
      </c>
      <c r="C10" s="30" t="s">
        <v>203</v>
      </c>
      <c r="D10" s="30" t="s">
        <v>234</v>
      </c>
    </row>
    <row r="11" spans="1:4" ht="46.5" customHeight="1" x14ac:dyDescent="0.15">
      <c r="A11" s="49" t="s">
        <v>125</v>
      </c>
      <c r="B11" s="50" t="s">
        <v>126</v>
      </c>
      <c r="C11" s="30" t="s">
        <v>204</v>
      </c>
      <c r="D11" s="30" t="s">
        <v>242</v>
      </c>
    </row>
    <row r="12" spans="1:4" ht="151.5" customHeight="1" x14ac:dyDescent="0.15">
      <c r="A12" s="49" t="s">
        <v>129</v>
      </c>
      <c r="B12" s="50" t="s">
        <v>129</v>
      </c>
      <c r="C12" s="30" t="s">
        <v>203</v>
      </c>
      <c r="D12" s="30" t="s">
        <v>751</v>
      </c>
    </row>
    <row r="13" spans="1:4" ht="78.75" customHeight="1" x14ac:dyDescent="0.15">
      <c r="A13" s="49" t="s">
        <v>129</v>
      </c>
      <c r="B13" s="50" t="s">
        <v>129</v>
      </c>
      <c r="C13" s="30" t="s">
        <v>201</v>
      </c>
      <c r="D13" s="30" t="s">
        <v>236</v>
      </c>
    </row>
    <row r="14" spans="1:4" ht="38.25" customHeight="1" x14ac:dyDescent="0.15">
      <c r="A14" s="49" t="s">
        <v>129</v>
      </c>
      <c r="B14" s="50" t="s">
        <v>129</v>
      </c>
      <c r="C14" s="30" t="s">
        <v>202</v>
      </c>
      <c r="D14" s="30" t="s">
        <v>752</v>
      </c>
    </row>
    <row r="15" spans="1:4" ht="63.75" customHeight="1" x14ac:dyDescent="0.15">
      <c r="A15" s="32" t="s">
        <v>127</v>
      </c>
      <c r="B15" s="33" t="s">
        <v>128</v>
      </c>
      <c r="C15" s="30" t="s">
        <v>203</v>
      </c>
      <c r="D15" s="30" t="s">
        <v>753</v>
      </c>
    </row>
    <row r="16" spans="1:4" ht="123" customHeight="1" x14ac:dyDescent="0.15">
      <c r="A16" s="32" t="s">
        <v>132</v>
      </c>
      <c r="B16" s="33" t="s">
        <v>133</v>
      </c>
      <c r="C16" s="30" t="s">
        <v>203</v>
      </c>
      <c r="D16" s="30" t="s">
        <v>754</v>
      </c>
    </row>
    <row r="17" spans="1:4" ht="63.75" customHeight="1" x14ac:dyDescent="0.15">
      <c r="A17" s="32" t="s">
        <v>136</v>
      </c>
      <c r="B17" s="33" t="s">
        <v>137</v>
      </c>
      <c r="C17" s="30" t="s">
        <v>203</v>
      </c>
      <c r="D17" s="30" t="s">
        <v>749</v>
      </c>
    </row>
    <row r="18" spans="1:4" ht="64.5" customHeight="1" x14ac:dyDescent="0.15">
      <c r="A18" s="32" t="s">
        <v>235</v>
      </c>
      <c r="B18" s="33" t="s">
        <v>139</v>
      </c>
      <c r="C18" s="30" t="s">
        <v>203</v>
      </c>
      <c r="D18" s="30" t="s">
        <v>748</v>
      </c>
    </row>
    <row r="19" spans="1:4" ht="47.25" customHeight="1" x14ac:dyDescent="0.15">
      <c r="A19" s="49" t="s">
        <v>142</v>
      </c>
      <c r="B19" s="50" t="s">
        <v>143</v>
      </c>
      <c r="C19" s="30" t="s">
        <v>203</v>
      </c>
      <c r="D19" s="30" t="s">
        <v>737</v>
      </c>
    </row>
    <row r="20" spans="1:4" ht="69" customHeight="1" x14ac:dyDescent="0.15">
      <c r="A20" s="49" t="s">
        <v>129</v>
      </c>
      <c r="B20" s="50" t="s">
        <v>129</v>
      </c>
      <c r="C20" s="30" t="s">
        <v>201</v>
      </c>
      <c r="D20" s="30" t="s">
        <v>236</v>
      </c>
    </row>
    <row r="21" spans="1:4" ht="56.25" customHeight="1" x14ac:dyDescent="0.15">
      <c r="A21" s="32" t="s">
        <v>237</v>
      </c>
      <c r="B21" s="33" t="s">
        <v>166</v>
      </c>
      <c r="C21" s="30" t="s">
        <v>203</v>
      </c>
      <c r="D21" s="30" t="s">
        <v>747</v>
      </c>
    </row>
    <row r="22" spans="1:4" ht="72.75" customHeight="1" x14ac:dyDescent="0.15">
      <c r="A22" s="32" t="s">
        <v>238</v>
      </c>
      <c r="B22" s="33" t="s">
        <v>239</v>
      </c>
      <c r="C22" s="30" t="s">
        <v>201</v>
      </c>
      <c r="D22" s="30" t="s">
        <v>236</v>
      </c>
    </row>
    <row r="23" spans="1:4" ht="73.5" customHeight="1" x14ac:dyDescent="0.15">
      <c r="A23" s="32" t="s">
        <v>240</v>
      </c>
      <c r="B23" s="33" t="s">
        <v>167</v>
      </c>
      <c r="C23" s="30" t="s">
        <v>203</v>
      </c>
      <c r="D23" s="30" t="s">
        <v>733</v>
      </c>
    </row>
    <row r="24" spans="1:4" ht="45.75" customHeight="1" x14ac:dyDescent="0.15">
      <c r="A24" s="32" t="s">
        <v>241</v>
      </c>
      <c r="B24" s="33" t="s">
        <v>168</v>
      </c>
      <c r="C24" s="30" t="s">
        <v>203</v>
      </c>
      <c r="D24" s="30" t="s">
        <v>734</v>
      </c>
    </row>
    <row r="25" spans="1:4" ht="54.75" customHeight="1" x14ac:dyDescent="0.15">
      <c r="A25" s="32" t="s">
        <v>169</v>
      </c>
      <c r="B25" s="33" t="s">
        <v>170</v>
      </c>
      <c r="C25" s="30" t="s">
        <v>204</v>
      </c>
      <c r="D25" s="30" t="s">
        <v>242</v>
      </c>
    </row>
    <row r="26" spans="1:4" ht="62.25" customHeight="1" x14ac:dyDescent="0.15">
      <c r="A26" s="32" t="s">
        <v>171</v>
      </c>
      <c r="B26" s="33" t="s">
        <v>172</v>
      </c>
      <c r="C26" s="30" t="s">
        <v>202</v>
      </c>
      <c r="D26" s="30" t="s">
        <v>752</v>
      </c>
    </row>
    <row r="27" spans="1:4" ht="144.75" customHeight="1" x14ac:dyDescent="0.15">
      <c r="A27" s="32" t="s">
        <v>243</v>
      </c>
      <c r="B27" s="33" t="s">
        <v>244</v>
      </c>
      <c r="C27" s="30" t="s">
        <v>202</v>
      </c>
      <c r="D27" s="30" t="s">
        <v>752</v>
      </c>
    </row>
    <row r="28" spans="1:4" ht="104.25" customHeight="1" x14ac:dyDescent="0.15">
      <c r="A28" s="32" t="s">
        <v>245</v>
      </c>
      <c r="B28" s="33" t="s">
        <v>246</v>
      </c>
      <c r="C28" s="30" t="s">
        <v>202</v>
      </c>
      <c r="D28" s="30" t="s">
        <v>752</v>
      </c>
    </row>
    <row r="29" spans="1:4" ht="70.5" customHeight="1" x14ac:dyDescent="0.15">
      <c r="A29" s="32" t="s">
        <v>173</v>
      </c>
      <c r="B29" s="33" t="s">
        <v>174</v>
      </c>
      <c r="C29" s="30" t="s">
        <v>203</v>
      </c>
      <c r="D29" s="30" t="s">
        <v>247</v>
      </c>
    </row>
    <row r="30" spans="1:4" ht="53.25" customHeight="1" x14ac:dyDescent="0.15">
      <c r="A30" s="32" t="s">
        <v>147</v>
      </c>
      <c r="B30" s="33" t="s">
        <v>248</v>
      </c>
      <c r="C30" s="30" t="s">
        <v>203</v>
      </c>
      <c r="D30" s="30" t="s">
        <v>746</v>
      </c>
    </row>
    <row r="31" spans="1:4" ht="59.25" customHeight="1" x14ac:dyDescent="0.15">
      <c r="A31" s="32" t="s">
        <v>153</v>
      </c>
      <c r="B31" s="33" t="s">
        <v>154</v>
      </c>
      <c r="C31" s="30" t="s">
        <v>200</v>
      </c>
      <c r="D31" s="30" t="s">
        <v>268</v>
      </c>
    </row>
    <row r="32" spans="1:4" ht="77.25" customHeight="1" x14ac:dyDescent="0.15">
      <c r="A32" s="32" t="s">
        <v>155</v>
      </c>
      <c r="B32" s="33" t="s">
        <v>156</v>
      </c>
      <c r="C32" s="30" t="s">
        <v>200</v>
      </c>
      <c r="D32" s="30" t="s">
        <v>745</v>
      </c>
    </row>
    <row r="33" spans="1:4" ht="90" customHeight="1" x14ac:dyDescent="0.15">
      <c r="A33" s="32" t="s">
        <v>249</v>
      </c>
      <c r="B33" s="33" t="s">
        <v>158</v>
      </c>
      <c r="C33" s="30" t="s">
        <v>200</v>
      </c>
      <c r="D33" s="30" t="s">
        <v>214</v>
      </c>
    </row>
    <row r="34" spans="1:4" ht="69.75" customHeight="1" x14ac:dyDescent="0.15">
      <c r="A34" s="32" t="s">
        <v>250</v>
      </c>
      <c r="B34" s="33" t="s">
        <v>162</v>
      </c>
      <c r="C34" s="30" t="s">
        <v>200</v>
      </c>
      <c r="D34" s="30" t="s">
        <v>214</v>
      </c>
    </row>
    <row r="35" spans="1:4" ht="95.25" customHeight="1" x14ac:dyDescent="0.15">
      <c r="A35" s="32" t="s">
        <v>251</v>
      </c>
      <c r="B35" s="33" t="s">
        <v>164</v>
      </c>
      <c r="C35" s="30" t="s">
        <v>200</v>
      </c>
      <c r="D35" s="30" t="s">
        <v>214</v>
      </c>
    </row>
    <row r="36" spans="1:4" ht="62.25" customHeight="1" x14ac:dyDescent="0.15">
      <c r="A36" s="32" t="s">
        <v>215</v>
      </c>
      <c r="B36" s="33" t="s">
        <v>216</v>
      </c>
      <c r="C36" s="30" t="s">
        <v>200</v>
      </c>
      <c r="D36" s="30" t="s">
        <v>214</v>
      </c>
    </row>
    <row r="37" spans="1:4" ht="46.5" customHeight="1" x14ac:dyDescent="0.15">
      <c r="A37" s="32" t="s">
        <v>252</v>
      </c>
      <c r="B37" s="33" t="s">
        <v>217</v>
      </c>
      <c r="C37" s="30" t="s">
        <v>200</v>
      </c>
      <c r="D37" s="30" t="s">
        <v>214</v>
      </c>
    </row>
    <row r="38" spans="1:4" ht="93" customHeight="1" x14ac:dyDescent="0.15">
      <c r="A38" s="32" t="s">
        <v>175</v>
      </c>
      <c r="B38" s="33" t="s">
        <v>176</v>
      </c>
      <c r="C38" s="30" t="s">
        <v>200</v>
      </c>
      <c r="D38" s="30" t="s">
        <v>744</v>
      </c>
    </row>
    <row r="39" spans="1:4" ht="74.25" customHeight="1" x14ac:dyDescent="0.15">
      <c r="A39" s="32" t="s">
        <v>253</v>
      </c>
      <c r="B39" s="33" t="s">
        <v>177</v>
      </c>
      <c r="C39" s="30" t="s">
        <v>200</v>
      </c>
      <c r="D39" s="30" t="s">
        <v>269</v>
      </c>
    </row>
    <row r="40" spans="1:4" ht="49.5" customHeight="1" x14ac:dyDescent="0.15">
      <c r="A40" s="32" t="s">
        <v>254</v>
      </c>
      <c r="B40" s="33" t="s">
        <v>255</v>
      </c>
      <c r="C40" s="30" t="s">
        <v>200</v>
      </c>
      <c r="D40" s="30" t="s">
        <v>269</v>
      </c>
    </row>
    <row r="41" spans="1:4" ht="68.25" customHeight="1" x14ac:dyDescent="0.15">
      <c r="A41" s="32" t="s">
        <v>218</v>
      </c>
      <c r="B41" s="33" t="s">
        <v>219</v>
      </c>
      <c r="C41" s="30" t="s">
        <v>203</v>
      </c>
      <c r="D41" s="30" t="s">
        <v>750</v>
      </c>
    </row>
    <row r="42" spans="1:4" ht="65.25" customHeight="1" x14ac:dyDescent="0.15">
      <c r="A42" s="32" t="s">
        <v>220</v>
      </c>
      <c r="B42" s="33" t="s">
        <v>256</v>
      </c>
      <c r="C42" s="30" t="s">
        <v>203</v>
      </c>
      <c r="D42" s="30" t="s">
        <v>257</v>
      </c>
    </row>
    <row r="43" spans="1:4" ht="102" customHeight="1" x14ac:dyDescent="0.15">
      <c r="A43" s="32" t="s">
        <v>221</v>
      </c>
      <c r="B43" s="33" t="s">
        <v>222</v>
      </c>
      <c r="C43" s="30" t="s">
        <v>203</v>
      </c>
      <c r="D43" s="30" t="s">
        <v>257</v>
      </c>
    </row>
    <row r="44" spans="1:4" ht="55.5" customHeight="1" x14ac:dyDescent="0.15">
      <c r="A44" s="49" t="s">
        <v>178</v>
      </c>
      <c r="B44" s="50" t="s">
        <v>179</v>
      </c>
      <c r="C44" s="30" t="s">
        <v>199</v>
      </c>
      <c r="D44" s="30" t="s">
        <v>258</v>
      </c>
    </row>
    <row r="45" spans="1:4" ht="61.5" customHeight="1" x14ac:dyDescent="0.15">
      <c r="A45" s="49" t="s">
        <v>129</v>
      </c>
      <c r="B45" s="50" t="s">
        <v>129</v>
      </c>
      <c r="C45" s="30" t="s">
        <v>200</v>
      </c>
      <c r="D45" s="30" t="s">
        <v>743</v>
      </c>
    </row>
    <row r="46" spans="1:4" ht="61.5" customHeight="1" x14ac:dyDescent="0.15">
      <c r="A46" s="49" t="s">
        <v>129</v>
      </c>
      <c r="B46" s="50" t="s">
        <v>129</v>
      </c>
      <c r="C46" s="30" t="s">
        <v>203</v>
      </c>
      <c r="D46" s="30" t="s">
        <v>755</v>
      </c>
    </row>
    <row r="47" spans="1:4" ht="65.25" customHeight="1" x14ac:dyDescent="0.15">
      <c r="A47" s="49" t="s">
        <v>129</v>
      </c>
      <c r="B47" s="50" t="s">
        <v>129</v>
      </c>
      <c r="C47" s="30" t="s">
        <v>205</v>
      </c>
      <c r="D47" s="30" t="s">
        <v>735</v>
      </c>
    </row>
    <row r="48" spans="1:4" ht="66" customHeight="1" x14ac:dyDescent="0.15">
      <c r="A48" s="49" t="s">
        <v>180</v>
      </c>
      <c r="B48" s="50" t="s">
        <v>181</v>
      </c>
      <c r="C48" s="30" t="s">
        <v>199</v>
      </c>
      <c r="D48" s="30" t="s">
        <v>258</v>
      </c>
    </row>
    <row r="49" spans="1:4" ht="64.5" customHeight="1" x14ac:dyDescent="0.15">
      <c r="A49" s="49" t="s">
        <v>129</v>
      </c>
      <c r="B49" s="50" t="s">
        <v>129</v>
      </c>
      <c r="C49" s="30" t="s">
        <v>200</v>
      </c>
      <c r="D49" s="30" t="s">
        <v>742</v>
      </c>
    </row>
    <row r="50" spans="1:4" ht="55.5" customHeight="1" x14ac:dyDescent="0.15">
      <c r="A50" s="49" t="s">
        <v>129</v>
      </c>
      <c r="B50" s="50" t="s">
        <v>129</v>
      </c>
      <c r="C50" s="30" t="s">
        <v>203</v>
      </c>
      <c r="D50" s="30" t="s">
        <v>755</v>
      </c>
    </row>
    <row r="51" spans="1:4" ht="51" customHeight="1" x14ac:dyDescent="0.15">
      <c r="A51" s="49" t="s">
        <v>129</v>
      </c>
      <c r="B51" s="50" t="s">
        <v>129</v>
      </c>
      <c r="C51" s="30" t="s">
        <v>205</v>
      </c>
      <c r="D51" s="30" t="s">
        <v>736</v>
      </c>
    </row>
    <row r="52" spans="1:4" ht="54.75" customHeight="1" x14ac:dyDescent="0.15">
      <c r="A52" s="32" t="s">
        <v>260</v>
      </c>
      <c r="B52" s="33" t="s">
        <v>182</v>
      </c>
      <c r="C52" s="30" t="s">
        <v>203</v>
      </c>
      <c r="D52" s="30" t="s">
        <v>755</v>
      </c>
    </row>
    <row r="53" spans="1:4" ht="73.5" customHeight="1" x14ac:dyDescent="0.15">
      <c r="A53" s="32" t="s">
        <v>261</v>
      </c>
      <c r="B53" s="33" t="s">
        <v>183</v>
      </c>
      <c r="C53" s="30" t="s">
        <v>200</v>
      </c>
      <c r="D53" s="30" t="s">
        <v>223</v>
      </c>
    </row>
    <row r="54" spans="1:4" ht="58.5" customHeight="1" x14ac:dyDescent="0.15">
      <c r="A54" s="32" t="s">
        <v>262</v>
      </c>
      <c r="B54" s="33" t="s">
        <v>184</v>
      </c>
      <c r="C54" s="30" t="s">
        <v>199</v>
      </c>
      <c r="D54" s="30" t="s">
        <v>258</v>
      </c>
    </row>
    <row r="55" spans="1:4" ht="73.5" customHeight="1" x14ac:dyDescent="0.15">
      <c r="A55" s="32" t="s">
        <v>263</v>
      </c>
      <c r="B55" s="33" t="s">
        <v>185</v>
      </c>
      <c r="C55" s="30" t="s">
        <v>205</v>
      </c>
      <c r="D55" s="30" t="s">
        <v>259</v>
      </c>
    </row>
    <row r="56" spans="1:4" ht="121.5" customHeight="1" x14ac:dyDescent="0.15">
      <c r="A56" s="32" t="s">
        <v>224</v>
      </c>
      <c r="B56" s="33" t="s">
        <v>225</v>
      </c>
      <c r="C56" s="30" t="s">
        <v>203</v>
      </c>
      <c r="D56" s="30" t="s">
        <v>756</v>
      </c>
    </row>
    <row r="57" spans="1:4" ht="52.5" customHeight="1" x14ac:dyDescent="0.15">
      <c r="A57" s="49" t="s">
        <v>186</v>
      </c>
      <c r="B57" s="50" t="s">
        <v>187</v>
      </c>
      <c r="C57" s="30" t="s">
        <v>199</v>
      </c>
      <c r="D57" s="30" t="s">
        <v>258</v>
      </c>
    </row>
    <row r="58" spans="1:4" ht="67.5" customHeight="1" x14ac:dyDescent="0.15">
      <c r="A58" s="49" t="s">
        <v>129</v>
      </c>
      <c r="B58" s="50" t="s">
        <v>129</v>
      </c>
      <c r="C58" s="30" t="s">
        <v>200</v>
      </c>
      <c r="D58" s="30" t="s">
        <v>741</v>
      </c>
    </row>
    <row r="59" spans="1:4" ht="80.25" customHeight="1" x14ac:dyDescent="0.15">
      <c r="A59" s="32" t="s">
        <v>264</v>
      </c>
      <c r="B59" s="33" t="s">
        <v>265</v>
      </c>
      <c r="C59" s="30" t="s">
        <v>200</v>
      </c>
      <c r="D59" s="30" t="s">
        <v>740</v>
      </c>
    </row>
    <row r="60" spans="1:4" ht="99" customHeight="1" x14ac:dyDescent="0.15">
      <c r="A60" s="32" t="s">
        <v>266</v>
      </c>
      <c r="B60" s="33" t="s">
        <v>267</v>
      </c>
      <c r="C60" s="30" t="s">
        <v>199</v>
      </c>
      <c r="D60" s="30" t="s">
        <v>258</v>
      </c>
    </row>
    <row r="61" spans="1:4" ht="17" x14ac:dyDescent="0.15">
      <c r="A61" s="12" t="s">
        <v>129</v>
      </c>
      <c r="B61" s="12" t="s">
        <v>129</v>
      </c>
      <c r="C61" s="13" t="s">
        <v>129</v>
      </c>
      <c r="D61" s="13" t="s">
        <v>129</v>
      </c>
    </row>
  </sheetData>
  <mergeCells count="19">
    <mergeCell ref="A48:A51"/>
    <mergeCell ref="B48:B51"/>
    <mergeCell ref="A57:A58"/>
    <mergeCell ref="B57:B58"/>
    <mergeCell ref="A11:A14"/>
    <mergeCell ref="B11:B14"/>
    <mergeCell ref="A19:A20"/>
    <mergeCell ref="B19:B20"/>
    <mergeCell ref="A44:A47"/>
    <mergeCell ref="B44:B47"/>
    <mergeCell ref="A1:D1"/>
    <mergeCell ref="A2:D2"/>
    <mergeCell ref="A3:D3"/>
    <mergeCell ref="A4:D4"/>
    <mergeCell ref="A5:A8"/>
    <mergeCell ref="B5:B8"/>
    <mergeCell ref="C5:D5"/>
    <mergeCell ref="C6:C8"/>
    <mergeCell ref="D6:D8"/>
  </mergeCells>
  <pageMargins left="0.39370078740157483" right="0.39370078740157483" top="0.78740157480314965" bottom="0.39370078740157483" header="0.31496062992125984" footer="0.31496062992125984"/>
  <pageSetup paperSize="9" scale="62" fitToHeight="0" orientation="portrait" horizontalDpi="360" verticalDpi="360" r:id="rId1"/>
  <headerFooter>
    <oddHeader>&amp;C&amp;P</oddHeader>
    <oddFooter>&amp;C&amp;P из &amp;N</oddFooter>
  </headerFooter>
  <rowBreaks count="1" manualBreakCount="1">
    <brk id="1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7"/>
  <sheetViews>
    <sheetView topLeftCell="A16" workbookViewId="0">
      <selection activeCell="O19" sqref="O19"/>
    </sheetView>
  </sheetViews>
  <sheetFormatPr baseColWidth="10" defaultColWidth="9.25" defaultRowHeight="13" x14ac:dyDescent="0.15"/>
  <cols>
    <col min="1" max="1" width="17" style="11" customWidth="1"/>
    <col min="2" max="2" width="19.75" style="11" customWidth="1"/>
    <col min="3" max="3" width="21.25" style="11" customWidth="1"/>
    <col min="4" max="4" width="8.25" style="11" customWidth="1"/>
    <col min="5" max="5" width="13.5" style="11" customWidth="1"/>
    <col min="6" max="6" width="19.75" style="11" customWidth="1"/>
    <col min="7" max="7" width="12.25" style="11" customWidth="1"/>
    <col min="8" max="8" width="14.25" style="11" customWidth="1"/>
    <col min="9" max="9" width="14" style="11" customWidth="1"/>
    <col min="10" max="10" width="29.25" style="11" customWidth="1"/>
    <col min="11" max="16384" width="9.25" style="11"/>
  </cols>
  <sheetData>
    <row r="1" spans="1:10" ht="13.75" customHeight="1" x14ac:dyDescent="0.15">
      <c r="A1" s="20" t="s">
        <v>129</v>
      </c>
      <c r="B1" s="20" t="s">
        <v>129</v>
      </c>
      <c r="C1" s="20" t="s">
        <v>129</v>
      </c>
      <c r="D1" s="38" t="s">
        <v>129</v>
      </c>
      <c r="E1" s="38" t="s">
        <v>129</v>
      </c>
      <c r="F1" s="38" t="s">
        <v>129</v>
      </c>
      <c r="G1" s="38" t="s">
        <v>129</v>
      </c>
      <c r="H1" s="38" t="s">
        <v>129</v>
      </c>
      <c r="I1" s="21" t="s">
        <v>129</v>
      </c>
      <c r="J1" s="21" t="s">
        <v>593</v>
      </c>
    </row>
    <row r="2" spans="1:10" ht="59.5" customHeight="1" x14ac:dyDescent="0.15">
      <c r="A2" s="52" t="s">
        <v>594</v>
      </c>
      <c r="B2" s="52"/>
      <c r="C2" s="52"/>
      <c r="D2" s="52"/>
      <c r="E2" s="52"/>
      <c r="F2" s="52"/>
      <c r="G2" s="52"/>
      <c r="H2" s="52"/>
      <c r="I2" s="52"/>
      <c r="J2" s="52"/>
    </row>
    <row r="3" spans="1:10" ht="12.5" customHeight="1" x14ac:dyDescent="0.15">
      <c r="A3" s="47" t="s">
        <v>129</v>
      </c>
      <c r="B3" s="47"/>
      <c r="C3" s="47"/>
      <c r="D3" s="47"/>
      <c r="E3" s="47"/>
      <c r="F3" s="47"/>
      <c r="G3" s="47"/>
      <c r="H3" s="47"/>
      <c r="I3" s="47"/>
      <c r="J3" s="47"/>
    </row>
    <row r="4" spans="1:10" ht="76.25" customHeight="1" x14ac:dyDescent="0.15">
      <c r="A4" s="51" t="s">
        <v>3</v>
      </c>
      <c r="B4" s="51" t="s">
        <v>595</v>
      </c>
      <c r="C4" s="51" t="s">
        <v>596</v>
      </c>
      <c r="D4" s="51" t="s">
        <v>597</v>
      </c>
      <c r="E4" s="51" t="s">
        <v>598</v>
      </c>
      <c r="F4" s="51" t="s">
        <v>599</v>
      </c>
      <c r="G4" s="51" t="s">
        <v>600</v>
      </c>
      <c r="H4" s="51"/>
      <c r="I4" s="51" t="s">
        <v>601</v>
      </c>
      <c r="J4" s="51" t="s">
        <v>602</v>
      </c>
    </row>
    <row r="5" spans="1:10" ht="93.5" customHeight="1" x14ac:dyDescent="0.15">
      <c r="A5" s="51" t="s">
        <v>129</v>
      </c>
      <c r="B5" s="51" t="s">
        <v>129</v>
      </c>
      <c r="C5" s="51" t="s">
        <v>129</v>
      </c>
      <c r="D5" s="51" t="s">
        <v>129</v>
      </c>
      <c r="E5" s="51" t="s">
        <v>129</v>
      </c>
      <c r="F5" s="51" t="s">
        <v>129</v>
      </c>
      <c r="G5" s="43" t="s">
        <v>603</v>
      </c>
      <c r="H5" s="43" t="s">
        <v>604</v>
      </c>
      <c r="I5" s="51" t="s">
        <v>129</v>
      </c>
      <c r="J5" s="51" t="s">
        <v>129</v>
      </c>
    </row>
    <row r="6" spans="1:10" ht="14.5" customHeight="1" x14ac:dyDescent="0.15">
      <c r="A6" s="43" t="s">
        <v>46</v>
      </c>
      <c r="B6" s="43" t="s">
        <v>47</v>
      </c>
      <c r="C6" s="43" t="s">
        <v>48</v>
      </c>
      <c r="D6" s="43" t="s">
        <v>49</v>
      </c>
      <c r="E6" s="43" t="s">
        <v>50</v>
      </c>
      <c r="F6" s="43" t="s">
        <v>51</v>
      </c>
      <c r="G6" s="43" t="s">
        <v>52</v>
      </c>
      <c r="H6" s="43" t="s">
        <v>53</v>
      </c>
      <c r="I6" s="43" t="s">
        <v>54</v>
      </c>
      <c r="J6" s="43" t="s">
        <v>55</v>
      </c>
    </row>
    <row r="7" spans="1:10" ht="80.5" customHeight="1" x14ac:dyDescent="0.15">
      <c r="A7" s="53" t="s">
        <v>120</v>
      </c>
      <c r="B7" s="54" t="s">
        <v>121</v>
      </c>
      <c r="C7" s="40" t="s">
        <v>605</v>
      </c>
      <c r="D7" s="40" t="s">
        <v>606</v>
      </c>
      <c r="E7" s="41" t="s">
        <v>607</v>
      </c>
      <c r="F7" s="41" t="s">
        <v>608</v>
      </c>
      <c r="G7" s="41" t="s">
        <v>76</v>
      </c>
      <c r="H7" s="41" t="s">
        <v>609</v>
      </c>
      <c r="I7" s="41" t="s">
        <v>610</v>
      </c>
      <c r="J7" s="40" t="s">
        <v>611</v>
      </c>
    </row>
    <row r="8" spans="1:10" ht="80.5" customHeight="1" x14ac:dyDescent="0.15">
      <c r="A8" s="53" t="s">
        <v>129</v>
      </c>
      <c r="B8" s="54" t="s">
        <v>129</v>
      </c>
      <c r="C8" s="40" t="s">
        <v>612</v>
      </c>
      <c r="D8" s="40" t="s">
        <v>129</v>
      </c>
      <c r="E8" s="41" t="s">
        <v>715</v>
      </c>
      <c r="F8" s="41" t="s">
        <v>613</v>
      </c>
      <c r="G8" s="41" t="s">
        <v>614</v>
      </c>
      <c r="H8" s="41" t="s">
        <v>614</v>
      </c>
      <c r="I8" s="41" t="s">
        <v>615</v>
      </c>
      <c r="J8" s="40" t="s">
        <v>129</v>
      </c>
    </row>
    <row r="9" spans="1:10" ht="120.25" customHeight="1" x14ac:dyDescent="0.15">
      <c r="A9" s="53" t="s">
        <v>125</v>
      </c>
      <c r="B9" s="54" t="s">
        <v>126</v>
      </c>
      <c r="C9" s="40" t="s">
        <v>616</v>
      </c>
      <c r="D9" s="40" t="s">
        <v>129</v>
      </c>
      <c r="E9" s="41" t="s">
        <v>607</v>
      </c>
      <c r="F9" s="41" t="s">
        <v>617</v>
      </c>
      <c r="G9" s="41" t="s">
        <v>618</v>
      </c>
      <c r="H9" s="41" t="s">
        <v>619</v>
      </c>
      <c r="I9" s="41" t="s">
        <v>620</v>
      </c>
      <c r="J9" s="40" t="s">
        <v>621</v>
      </c>
    </row>
    <row r="10" spans="1:10" ht="147.25" customHeight="1" x14ac:dyDescent="0.15">
      <c r="A10" s="53" t="s">
        <v>129</v>
      </c>
      <c r="B10" s="54" t="s">
        <v>129</v>
      </c>
      <c r="C10" s="40" t="s">
        <v>622</v>
      </c>
      <c r="D10" s="40" t="s">
        <v>129</v>
      </c>
      <c r="E10" s="41" t="s">
        <v>607</v>
      </c>
      <c r="F10" s="41" t="s">
        <v>623</v>
      </c>
      <c r="G10" s="41" t="s">
        <v>624</v>
      </c>
      <c r="H10" s="41" t="s">
        <v>625</v>
      </c>
      <c r="I10" s="41" t="s">
        <v>625</v>
      </c>
      <c r="J10" s="40" t="s">
        <v>626</v>
      </c>
    </row>
    <row r="11" spans="1:10" ht="107.25" customHeight="1" x14ac:dyDescent="0.15">
      <c r="A11" s="53" t="s">
        <v>127</v>
      </c>
      <c r="B11" s="54" t="s">
        <v>128</v>
      </c>
      <c r="C11" s="40" t="s">
        <v>627</v>
      </c>
      <c r="D11" s="40" t="s">
        <v>129</v>
      </c>
      <c r="E11" s="41" t="s">
        <v>607</v>
      </c>
      <c r="F11" s="41" t="s">
        <v>628</v>
      </c>
      <c r="G11" s="41" t="s">
        <v>629</v>
      </c>
      <c r="H11" s="41" t="s">
        <v>629</v>
      </c>
      <c r="I11" s="41" t="s">
        <v>615</v>
      </c>
      <c r="J11" s="40" t="s">
        <v>129</v>
      </c>
    </row>
    <row r="12" spans="1:10" ht="200" customHeight="1" x14ac:dyDescent="0.15">
      <c r="A12" s="53" t="s">
        <v>129</v>
      </c>
      <c r="B12" s="54" t="s">
        <v>129</v>
      </c>
      <c r="C12" s="40" t="s">
        <v>630</v>
      </c>
      <c r="D12" s="40" t="s">
        <v>129</v>
      </c>
      <c r="E12" s="41" t="s">
        <v>607</v>
      </c>
      <c r="F12" s="41" t="s">
        <v>623</v>
      </c>
      <c r="G12" s="41" t="s">
        <v>631</v>
      </c>
      <c r="H12" s="41" t="s">
        <v>632</v>
      </c>
      <c r="I12" s="41" t="s">
        <v>633</v>
      </c>
      <c r="J12" s="40" t="s">
        <v>634</v>
      </c>
    </row>
    <row r="13" spans="1:10" ht="133.25" customHeight="1" x14ac:dyDescent="0.15">
      <c r="A13" s="40" t="s">
        <v>132</v>
      </c>
      <c r="B13" s="42" t="s">
        <v>133</v>
      </c>
      <c r="C13" s="40" t="s">
        <v>635</v>
      </c>
      <c r="D13" s="40" t="s">
        <v>129</v>
      </c>
      <c r="E13" s="41" t="s">
        <v>607</v>
      </c>
      <c r="F13" s="41" t="s">
        <v>636</v>
      </c>
      <c r="G13" s="41" t="s">
        <v>625</v>
      </c>
      <c r="H13" s="41" t="s">
        <v>625</v>
      </c>
      <c r="I13" s="41" t="s">
        <v>615</v>
      </c>
      <c r="J13" s="40" t="s">
        <v>637</v>
      </c>
    </row>
    <row r="14" spans="1:10" ht="80.5" customHeight="1" x14ac:dyDescent="0.15">
      <c r="A14" s="40" t="s">
        <v>136</v>
      </c>
      <c r="B14" s="42" t="s">
        <v>137</v>
      </c>
      <c r="C14" s="40" t="s">
        <v>638</v>
      </c>
      <c r="D14" s="40" t="s">
        <v>129</v>
      </c>
      <c r="E14" s="41" t="s">
        <v>607</v>
      </c>
      <c r="F14" s="41" t="s">
        <v>639</v>
      </c>
      <c r="G14" s="41" t="s">
        <v>640</v>
      </c>
      <c r="H14" s="41" t="s">
        <v>641</v>
      </c>
      <c r="I14" s="41" t="s">
        <v>642</v>
      </c>
      <c r="J14" s="40" t="s">
        <v>643</v>
      </c>
    </row>
    <row r="15" spans="1:10" ht="53.5" customHeight="1" x14ac:dyDescent="0.15">
      <c r="A15" s="53" t="s">
        <v>142</v>
      </c>
      <c r="B15" s="54" t="s">
        <v>143</v>
      </c>
      <c r="C15" s="40" t="s">
        <v>644</v>
      </c>
      <c r="D15" s="40" t="s">
        <v>129</v>
      </c>
      <c r="E15" s="41" t="s">
        <v>607</v>
      </c>
      <c r="F15" s="41" t="s">
        <v>623</v>
      </c>
      <c r="G15" s="41" t="s">
        <v>645</v>
      </c>
      <c r="H15" s="41" t="s">
        <v>645</v>
      </c>
      <c r="I15" s="41" t="s">
        <v>615</v>
      </c>
      <c r="J15" s="40" t="s">
        <v>129</v>
      </c>
    </row>
    <row r="16" spans="1:10" ht="80.5" customHeight="1" x14ac:dyDescent="0.15">
      <c r="A16" s="53" t="s">
        <v>129</v>
      </c>
      <c r="B16" s="54" t="s">
        <v>129</v>
      </c>
      <c r="C16" s="40" t="s">
        <v>646</v>
      </c>
      <c r="D16" s="40" t="s">
        <v>129</v>
      </c>
      <c r="E16" s="41" t="s">
        <v>607</v>
      </c>
      <c r="F16" s="41" t="s">
        <v>623</v>
      </c>
      <c r="G16" s="41" t="s">
        <v>647</v>
      </c>
      <c r="H16" s="41" t="s">
        <v>647</v>
      </c>
      <c r="I16" s="41" t="s">
        <v>615</v>
      </c>
      <c r="J16" s="40" t="s">
        <v>129</v>
      </c>
    </row>
    <row r="17" spans="1:10" ht="173" customHeight="1" x14ac:dyDescent="0.15">
      <c r="A17" s="53" t="s">
        <v>129</v>
      </c>
      <c r="B17" s="54" t="s">
        <v>129</v>
      </c>
      <c r="C17" s="40" t="s">
        <v>648</v>
      </c>
      <c r="D17" s="40" t="s">
        <v>129</v>
      </c>
      <c r="E17" s="41" t="s">
        <v>607</v>
      </c>
      <c r="F17" s="41" t="s">
        <v>649</v>
      </c>
      <c r="G17" s="41" t="s">
        <v>650</v>
      </c>
      <c r="H17" s="41" t="s">
        <v>651</v>
      </c>
      <c r="I17" s="41" t="s">
        <v>652</v>
      </c>
      <c r="J17" s="40" t="s">
        <v>653</v>
      </c>
    </row>
    <row r="18" spans="1:10" ht="133.25" customHeight="1" x14ac:dyDescent="0.15">
      <c r="A18" s="53" t="s">
        <v>129</v>
      </c>
      <c r="B18" s="54" t="s">
        <v>129</v>
      </c>
      <c r="C18" s="40" t="s">
        <v>654</v>
      </c>
      <c r="D18" s="40" t="s">
        <v>129</v>
      </c>
      <c r="E18" s="41" t="s">
        <v>607</v>
      </c>
      <c r="F18" s="41" t="s">
        <v>636</v>
      </c>
      <c r="G18" s="41" t="s">
        <v>61</v>
      </c>
      <c r="H18" s="41" t="s">
        <v>68</v>
      </c>
      <c r="I18" s="41" t="s">
        <v>655</v>
      </c>
      <c r="J18" s="40" t="s">
        <v>656</v>
      </c>
    </row>
    <row r="19" spans="1:10" ht="107.25" customHeight="1" x14ac:dyDescent="0.15">
      <c r="A19" s="53" t="s">
        <v>129</v>
      </c>
      <c r="B19" s="54" t="s">
        <v>129</v>
      </c>
      <c r="C19" s="40" t="s">
        <v>657</v>
      </c>
      <c r="D19" s="40" t="s">
        <v>129</v>
      </c>
      <c r="E19" s="41" t="s">
        <v>607</v>
      </c>
      <c r="F19" s="41" t="s">
        <v>636</v>
      </c>
      <c r="G19" s="41" t="s">
        <v>658</v>
      </c>
      <c r="H19" s="41" t="s">
        <v>73</v>
      </c>
      <c r="I19" s="41" t="s">
        <v>659</v>
      </c>
      <c r="J19" s="40" t="s">
        <v>739</v>
      </c>
    </row>
    <row r="20" spans="1:10" ht="173" customHeight="1" x14ac:dyDescent="0.15">
      <c r="A20" s="53" t="s">
        <v>129</v>
      </c>
      <c r="B20" s="54" t="s">
        <v>129</v>
      </c>
      <c r="C20" s="40" t="s">
        <v>738</v>
      </c>
      <c r="D20" s="40" t="s">
        <v>129</v>
      </c>
      <c r="E20" s="41" t="s">
        <v>607</v>
      </c>
      <c r="F20" s="41" t="s">
        <v>660</v>
      </c>
      <c r="G20" s="41" t="s">
        <v>48</v>
      </c>
      <c r="H20" s="41" t="s">
        <v>625</v>
      </c>
      <c r="I20" s="41" t="s">
        <v>625</v>
      </c>
      <c r="J20" s="40" t="s">
        <v>661</v>
      </c>
    </row>
    <row r="21" spans="1:10" ht="160.25" customHeight="1" x14ac:dyDescent="0.15">
      <c r="A21" s="40" t="s">
        <v>169</v>
      </c>
      <c r="B21" s="42" t="s">
        <v>170</v>
      </c>
      <c r="C21" s="40" t="s">
        <v>662</v>
      </c>
      <c r="D21" s="40" t="s">
        <v>129</v>
      </c>
      <c r="E21" s="41" t="s">
        <v>607</v>
      </c>
      <c r="F21" s="41" t="s">
        <v>636</v>
      </c>
      <c r="G21" s="41" t="s">
        <v>663</v>
      </c>
      <c r="H21" s="41" t="s">
        <v>664</v>
      </c>
      <c r="I21" s="41" t="s">
        <v>665</v>
      </c>
      <c r="J21" s="40" t="s">
        <v>666</v>
      </c>
    </row>
    <row r="22" spans="1:10" ht="239.75" customHeight="1" x14ac:dyDescent="0.15">
      <c r="A22" s="53" t="s">
        <v>171</v>
      </c>
      <c r="B22" s="54" t="s">
        <v>172</v>
      </c>
      <c r="C22" s="40" t="s">
        <v>667</v>
      </c>
      <c r="D22" s="40" t="s">
        <v>129</v>
      </c>
      <c r="E22" s="41" t="s">
        <v>607</v>
      </c>
      <c r="F22" s="41" t="s">
        <v>617</v>
      </c>
      <c r="G22" s="41" t="s">
        <v>80</v>
      </c>
      <c r="H22" s="41" t="s">
        <v>64</v>
      </c>
      <c r="I22" s="41" t="s">
        <v>668</v>
      </c>
      <c r="J22" s="40" t="s">
        <v>669</v>
      </c>
    </row>
    <row r="23" spans="1:10" ht="187" customHeight="1" x14ac:dyDescent="0.15">
      <c r="A23" s="53" t="s">
        <v>129</v>
      </c>
      <c r="B23" s="54" t="s">
        <v>129</v>
      </c>
      <c r="C23" s="40" t="s">
        <v>670</v>
      </c>
      <c r="D23" s="40" t="s">
        <v>129</v>
      </c>
      <c r="E23" s="41" t="s">
        <v>607</v>
      </c>
      <c r="F23" s="41" t="s">
        <v>617</v>
      </c>
      <c r="G23" s="41" t="s">
        <v>671</v>
      </c>
      <c r="H23" s="41" t="s">
        <v>671</v>
      </c>
      <c r="I23" s="41" t="s">
        <v>615</v>
      </c>
      <c r="J23" s="40" t="s">
        <v>129</v>
      </c>
    </row>
    <row r="24" spans="1:10" ht="409.5" customHeight="1" x14ac:dyDescent="0.15">
      <c r="A24" s="40" t="s">
        <v>173</v>
      </c>
      <c r="B24" s="42" t="s">
        <v>174</v>
      </c>
      <c r="C24" s="40" t="s">
        <v>672</v>
      </c>
      <c r="D24" s="40" t="s">
        <v>129</v>
      </c>
      <c r="E24" s="41" t="s">
        <v>607</v>
      </c>
      <c r="F24" s="41" t="s">
        <v>623</v>
      </c>
      <c r="G24" s="41" t="s">
        <v>615</v>
      </c>
      <c r="H24" s="41" t="s">
        <v>625</v>
      </c>
      <c r="I24" s="41" t="s">
        <v>625</v>
      </c>
      <c r="J24" s="40" t="s">
        <v>673</v>
      </c>
    </row>
    <row r="25" spans="1:10" ht="107.25" customHeight="1" x14ac:dyDescent="0.15">
      <c r="A25" s="53" t="s">
        <v>147</v>
      </c>
      <c r="B25" s="54" t="s">
        <v>248</v>
      </c>
      <c r="C25" s="40" t="s">
        <v>674</v>
      </c>
      <c r="D25" s="40" t="s">
        <v>129</v>
      </c>
      <c r="E25" s="41" t="s">
        <v>607</v>
      </c>
      <c r="F25" s="41" t="s">
        <v>675</v>
      </c>
      <c r="G25" s="41" t="s">
        <v>676</v>
      </c>
      <c r="H25" s="41" t="s">
        <v>677</v>
      </c>
      <c r="I25" s="41" t="s">
        <v>678</v>
      </c>
      <c r="J25" s="40" t="s">
        <v>679</v>
      </c>
    </row>
    <row r="26" spans="1:10" ht="133.25" customHeight="1" x14ac:dyDescent="0.15">
      <c r="A26" s="53" t="s">
        <v>129</v>
      </c>
      <c r="B26" s="54" t="s">
        <v>129</v>
      </c>
      <c r="C26" s="40" t="s">
        <v>680</v>
      </c>
      <c r="D26" s="40" t="s">
        <v>129</v>
      </c>
      <c r="E26" s="41" t="s">
        <v>607</v>
      </c>
      <c r="F26" s="41" t="s">
        <v>675</v>
      </c>
      <c r="G26" s="41" t="s">
        <v>681</v>
      </c>
      <c r="H26" s="41" t="s">
        <v>682</v>
      </c>
      <c r="I26" s="41" t="s">
        <v>683</v>
      </c>
      <c r="J26" s="40" t="s">
        <v>684</v>
      </c>
    </row>
    <row r="27" spans="1:10" ht="93.5" customHeight="1" x14ac:dyDescent="0.15">
      <c r="A27" s="40" t="s">
        <v>153</v>
      </c>
      <c r="B27" s="42" t="s">
        <v>154</v>
      </c>
      <c r="C27" s="40" t="s">
        <v>685</v>
      </c>
      <c r="D27" s="40" t="s">
        <v>129</v>
      </c>
      <c r="E27" s="41" t="s">
        <v>607</v>
      </c>
      <c r="F27" s="41" t="s">
        <v>636</v>
      </c>
      <c r="G27" s="41" t="s">
        <v>90</v>
      </c>
      <c r="H27" s="41" t="s">
        <v>90</v>
      </c>
      <c r="I27" s="41" t="s">
        <v>615</v>
      </c>
      <c r="J27" s="40" t="s">
        <v>129</v>
      </c>
    </row>
    <row r="28" spans="1:10" ht="212.75" customHeight="1" x14ac:dyDescent="0.15">
      <c r="A28" s="53" t="s">
        <v>155</v>
      </c>
      <c r="B28" s="54" t="s">
        <v>156</v>
      </c>
      <c r="C28" s="40" t="s">
        <v>686</v>
      </c>
      <c r="D28" s="40" t="s">
        <v>129</v>
      </c>
      <c r="E28" s="41" t="s">
        <v>607</v>
      </c>
      <c r="F28" s="41" t="s">
        <v>623</v>
      </c>
      <c r="G28" s="41" t="s">
        <v>615</v>
      </c>
      <c r="H28" s="41" t="s">
        <v>615</v>
      </c>
      <c r="I28" s="41" t="s">
        <v>615</v>
      </c>
      <c r="J28" s="40" t="s">
        <v>129</v>
      </c>
    </row>
    <row r="29" spans="1:10" ht="409.5" customHeight="1" x14ac:dyDescent="0.15">
      <c r="A29" s="53" t="s">
        <v>129</v>
      </c>
      <c r="B29" s="54" t="s">
        <v>129</v>
      </c>
      <c r="C29" s="40" t="s">
        <v>687</v>
      </c>
      <c r="D29" s="40" t="s">
        <v>129</v>
      </c>
      <c r="E29" s="41" t="s">
        <v>607</v>
      </c>
      <c r="F29" s="41" t="s">
        <v>623</v>
      </c>
      <c r="G29" s="41" t="s">
        <v>615</v>
      </c>
      <c r="H29" s="41" t="s">
        <v>688</v>
      </c>
      <c r="I29" s="41" t="s">
        <v>689</v>
      </c>
      <c r="J29" s="40" t="s">
        <v>690</v>
      </c>
    </row>
    <row r="30" spans="1:10" ht="200" customHeight="1" x14ac:dyDescent="0.15">
      <c r="A30" s="53" t="s">
        <v>129</v>
      </c>
      <c r="B30" s="54" t="s">
        <v>129</v>
      </c>
      <c r="C30" s="40" t="s">
        <v>691</v>
      </c>
      <c r="D30" s="40" t="s">
        <v>129</v>
      </c>
      <c r="E30" s="41" t="s">
        <v>607</v>
      </c>
      <c r="F30" s="41" t="s">
        <v>623</v>
      </c>
      <c r="G30" s="41" t="s">
        <v>100</v>
      </c>
      <c r="H30" s="41" t="s">
        <v>107</v>
      </c>
      <c r="I30" s="41" t="s">
        <v>692</v>
      </c>
      <c r="J30" s="40" t="s">
        <v>693</v>
      </c>
    </row>
    <row r="31" spans="1:10" ht="160.25" customHeight="1" x14ac:dyDescent="0.15">
      <c r="A31" s="40" t="s">
        <v>215</v>
      </c>
      <c r="B31" s="42" t="s">
        <v>216</v>
      </c>
      <c r="C31" s="40" t="s">
        <v>694</v>
      </c>
      <c r="D31" s="40" t="s">
        <v>129</v>
      </c>
      <c r="E31" s="41" t="s">
        <v>607</v>
      </c>
      <c r="F31" s="41" t="s">
        <v>623</v>
      </c>
      <c r="G31" s="41" t="s">
        <v>615</v>
      </c>
      <c r="H31" s="41" t="s">
        <v>615</v>
      </c>
      <c r="I31" s="41" t="s">
        <v>615</v>
      </c>
      <c r="J31" s="40" t="s">
        <v>129</v>
      </c>
    </row>
    <row r="32" spans="1:10" ht="133.25" customHeight="1" x14ac:dyDescent="0.15">
      <c r="A32" s="53" t="s">
        <v>175</v>
      </c>
      <c r="B32" s="54" t="s">
        <v>176</v>
      </c>
      <c r="C32" s="40" t="s">
        <v>695</v>
      </c>
      <c r="D32" s="40" t="s">
        <v>129</v>
      </c>
      <c r="E32" s="41" t="s">
        <v>607</v>
      </c>
      <c r="F32" s="41" t="s">
        <v>636</v>
      </c>
      <c r="G32" s="41" t="s">
        <v>48</v>
      </c>
      <c r="H32" s="41" t="s">
        <v>48</v>
      </c>
      <c r="I32" s="41" t="s">
        <v>615</v>
      </c>
      <c r="J32" s="40" t="s">
        <v>129</v>
      </c>
    </row>
    <row r="33" spans="1:10" ht="212.75" customHeight="1" x14ac:dyDescent="0.15">
      <c r="A33" s="53" t="s">
        <v>129</v>
      </c>
      <c r="B33" s="54" t="s">
        <v>129</v>
      </c>
      <c r="C33" s="40" t="s">
        <v>696</v>
      </c>
      <c r="D33" s="40" t="s">
        <v>129</v>
      </c>
      <c r="E33" s="41" t="s">
        <v>697</v>
      </c>
      <c r="F33" s="41" t="s">
        <v>698</v>
      </c>
      <c r="G33" s="41" t="s">
        <v>699</v>
      </c>
      <c r="H33" s="41" t="s">
        <v>700</v>
      </c>
      <c r="I33" s="41" t="s">
        <v>701</v>
      </c>
      <c r="J33" s="40" t="s">
        <v>702</v>
      </c>
    </row>
    <row r="34" spans="1:10" ht="107.25" customHeight="1" x14ac:dyDescent="0.15">
      <c r="A34" s="53" t="s">
        <v>129</v>
      </c>
      <c r="B34" s="54" t="s">
        <v>129</v>
      </c>
      <c r="C34" s="40" t="s">
        <v>703</v>
      </c>
      <c r="D34" s="40" t="s">
        <v>129</v>
      </c>
      <c r="E34" s="41" t="s">
        <v>697</v>
      </c>
      <c r="F34" s="41" t="s">
        <v>698</v>
      </c>
      <c r="G34" s="41" t="s">
        <v>699</v>
      </c>
      <c r="H34" s="41" t="s">
        <v>699</v>
      </c>
      <c r="I34" s="41" t="s">
        <v>704</v>
      </c>
      <c r="J34" s="40" t="s">
        <v>129</v>
      </c>
    </row>
    <row r="35" spans="1:10" ht="120.25" customHeight="1" x14ac:dyDescent="0.15">
      <c r="A35" s="40" t="s">
        <v>218</v>
      </c>
      <c r="B35" s="42" t="s">
        <v>219</v>
      </c>
      <c r="C35" s="40" t="s">
        <v>705</v>
      </c>
      <c r="D35" s="40" t="s">
        <v>129</v>
      </c>
      <c r="E35" s="41" t="s">
        <v>607</v>
      </c>
      <c r="F35" s="41" t="s">
        <v>623</v>
      </c>
      <c r="G35" s="41" t="s">
        <v>706</v>
      </c>
      <c r="H35" s="41" t="s">
        <v>706</v>
      </c>
      <c r="I35" s="41" t="s">
        <v>615</v>
      </c>
      <c r="J35" s="40" t="s">
        <v>129</v>
      </c>
    </row>
    <row r="36" spans="1:10" ht="107.25" customHeight="1" x14ac:dyDescent="0.15">
      <c r="A36" s="53" t="s">
        <v>178</v>
      </c>
      <c r="B36" s="54" t="s">
        <v>179</v>
      </c>
      <c r="C36" s="40" t="s">
        <v>707</v>
      </c>
      <c r="D36" s="40" t="s">
        <v>129</v>
      </c>
      <c r="E36" s="41" t="s">
        <v>607</v>
      </c>
      <c r="F36" s="41" t="s">
        <v>708</v>
      </c>
      <c r="G36" s="41" t="s">
        <v>709</v>
      </c>
      <c r="H36" s="41" t="s">
        <v>709</v>
      </c>
      <c r="I36" s="41" t="s">
        <v>615</v>
      </c>
      <c r="J36" s="40" t="s">
        <v>129</v>
      </c>
    </row>
    <row r="37" spans="1:10" ht="107.25" customHeight="1" x14ac:dyDescent="0.15">
      <c r="A37" s="53" t="s">
        <v>129</v>
      </c>
      <c r="B37" s="54" t="s">
        <v>129</v>
      </c>
      <c r="C37" s="40" t="s">
        <v>710</v>
      </c>
      <c r="D37" s="40" t="s">
        <v>129</v>
      </c>
      <c r="E37" s="41" t="s">
        <v>607</v>
      </c>
      <c r="F37" s="41" t="s">
        <v>708</v>
      </c>
      <c r="G37" s="41" t="s">
        <v>647</v>
      </c>
      <c r="H37" s="41" t="s">
        <v>647</v>
      </c>
      <c r="I37" s="41" t="s">
        <v>615</v>
      </c>
      <c r="J37" s="40" t="s">
        <v>129</v>
      </c>
    </row>
    <row r="38" spans="1:10" ht="107.25" customHeight="1" x14ac:dyDescent="0.15">
      <c r="A38" s="53" t="s">
        <v>129</v>
      </c>
      <c r="B38" s="54" t="s">
        <v>129</v>
      </c>
      <c r="C38" s="40" t="s">
        <v>711</v>
      </c>
      <c r="D38" s="40" t="s">
        <v>129</v>
      </c>
      <c r="E38" s="41" t="s">
        <v>607</v>
      </c>
      <c r="F38" s="41" t="s">
        <v>708</v>
      </c>
      <c r="G38" s="41" t="s">
        <v>103</v>
      </c>
      <c r="H38" s="41" t="s">
        <v>103</v>
      </c>
      <c r="I38" s="41" t="s">
        <v>615</v>
      </c>
      <c r="J38" s="40" t="s">
        <v>129</v>
      </c>
    </row>
    <row r="39" spans="1:10" ht="120.25" customHeight="1" x14ac:dyDescent="0.15">
      <c r="A39" s="53" t="s">
        <v>129</v>
      </c>
      <c r="B39" s="54" t="s">
        <v>129</v>
      </c>
      <c r="C39" s="40" t="s">
        <v>712</v>
      </c>
      <c r="D39" s="40" t="s">
        <v>129</v>
      </c>
      <c r="E39" s="41" t="s">
        <v>607</v>
      </c>
      <c r="F39" s="41" t="s">
        <v>708</v>
      </c>
      <c r="G39" s="41" t="s">
        <v>114</v>
      </c>
      <c r="H39" s="41" t="s">
        <v>114</v>
      </c>
      <c r="I39" s="41" t="s">
        <v>615</v>
      </c>
      <c r="J39" s="40" t="s">
        <v>129</v>
      </c>
    </row>
    <row r="40" spans="1:10" ht="133.25" customHeight="1" x14ac:dyDescent="0.15">
      <c r="A40" s="53" t="s">
        <v>180</v>
      </c>
      <c r="B40" s="54" t="s">
        <v>181</v>
      </c>
      <c r="C40" s="40" t="s">
        <v>713</v>
      </c>
      <c r="D40" s="40" t="s">
        <v>129</v>
      </c>
      <c r="E40" s="41" t="s">
        <v>607</v>
      </c>
      <c r="F40" s="41" t="s">
        <v>623</v>
      </c>
      <c r="G40" s="41" t="s">
        <v>615</v>
      </c>
      <c r="H40" s="41" t="s">
        <v>615</v>
      </c>
      <c r="I40" s="41" t="s">
        <v>615</v>
      </c>
      <c r="J40" s="40" t="s">
        <v>129</v>
      </c>
    </row>
    <row r="41" spans="1:10" ht="160.25" customHeight="1" x14ac:dyDescent="0.15">
      <c r="A41" s="53" t="s">
        <v>129</v>
      </c>
      <c r="B41" s="54" t="s">
        <v>129</v>
      </c>
      <c r="C41" s="40" t="s">
        <v>714</v>
      </c>
      <c r="D41" s="40" t="s">
        <v>129</v>
      </c>
      <c r="E41" s="41" t="s">
        <v>715</v>
      </c>
      <c r="F41" s="41" t="s">
        <v>716</v>
      </c>
      <c r="G41" s="41" t="s">
        <v>625</v>
      </c>
      <c r="H41" s="41" t="s">
        <v>625</v>
      </c>
      <c r="I41" s="41" t="s">
        <v>615</v>
      </c>
      <c r="J41" s="40" t="s">
        <v>129</v>
      </c>
    </row>
    <row r="42" spans="1:10" ht="40.5" customHeight="1" x14ac:dyDescent="0.15">
      <c r="A42" s="53" t="s">
        <v>129</v>
      </c>
      <c r="B42" s="54" t="s">
        <v>129</v>
      </c>
      <c r="C42" s="40" t="s">
        <v>717</v>
      </c>
      <c r="D42" s="40" t="s">
        <v>129</v>
      </c>
      <c r="E42" s="41" t="s">
        <v>607</v>
      </c>
      <c r="F42" s="41" t="s">
        <v>623</v>
      </c>
      <c r="G42" s="41" t="s">
        <v>615</v>
      </c>
      <c r="H42" s="41" t="s">
        <v>615</v>
      </c>
      <c r="I42" s="41" t="s">
        <v>615</v>
      </c>
      <c r="J42" s="40" t="s">
        <v>129</v>
      </c>
    </row>
    <row r="43" spans="1:10" ht="67.25" customHeight="1" x14ac:dyDescent="0.15">
      <c r="A43" s="40" t="s">
        <v>224</v>
      </c>
      <c r="B43" s="42" t="s">
        <v>225</v>
      </c>
      <c r="C43" s="40" t="s">
        <v>718</v>
      </c>
      <c r="D43" s="40" t="s">
        <v>129</v>
      </c>
      <c r="E43" s="41" t="s">
        <v>697</v>
      </c>
      <c r="F43" s="41" t="s">
        <v>698</v>
      </c>
      <c r="G43" s="41" t="s">
        <v>699</v>
      </c>
      <c r="H43" s="41" t="s">
        <v>699</v>
      </c>
      <c r="I43" s="41" t="s">
        <v>699</v>
      </c>
      <c r="J43" s="40" t="s">
        <v>129</v>
      </c>
    </row>
    <row r="44" spans="1:10" ht="133.25" customHeight="1" x14ac:dyDescent="0.15">
      <c r="A44" s="53" t="s">
        <v>186</v>
      </c>
      <c r="B44" s="54" t="s">
        <v>187</v>
      </c>
      <c r="C44" s="40" t="s">
        <v>719</v>
      </c>
      <c r="D44" s="40" t="s">
        <v>129</v>
      </c>
      <c r="E44" s="41" t="s">
        <v>607</v>
      </c>
      <c r="F44" s="41" t="s">
        <v>623</v>
      </c>
      <c r="G44" s="41" t="s">
        <v>615</v>
      </c>
      <c r="H44" s="41" t="s">
        <v>615</v>
      </c>
      <c r="I44" s="41" t="s">
        <v>615</v>
      </c>
      <c r="J44" s="40" t="s">
        <v>129</v>
      </c>
    </row>
    <row r="45" spans="1:10" ht="279.5" customHeight="1" x14ac:dyDescent="0.15">
      <c r="A45" s="53" t="s">
        <v>129</v>
      </c>
      <c r="B45" s="54" t="s">
        <v>129</v>
      </c>
      <c r="C45" s="40" t="s">
        <v>720</v>
      </c>
      <c r="D45" s="40" t="s">
        <v>129</v>
      </c>
      <c r="E45" s="41" t="s">
        <v>607</v>
      </c>
      <c r="F45" s="41" t="s">
        <v>623</v>
      </c>
      <c r="G45" s="41" t="s">
        <v>615</v>
      </c>
      <c r="H45" s="41" t="s">
        <v>615</v>
      </c>
      <c r="I45" s="41" t="s">
        <v>615</v>
      </c>
      <c r="J45" s="40" t="s">
        <v>129</v>
      </c>
    </row>
    <row r="46" spans="1:10" ht="187" customHeight="1" x14ac:dyDescent="0.15">
      <c r="A46" s="53" t="s">
        <v>129</v>
      </c>
      <c r="B46" s="54" t="s">
        <v>129</v>
      </c>
      <c r="C46" s="40" t="s">
        <v>721</v>
      </c>
      <c r="D46" s="40" t="s">
        <v>129</v>
      </c>
      <c r="E46" s="41" t="s">
        <v>607</v>
      </c>
      <c r="F46" s="41" t="s">
        <v>623</v>
      </c>
      <c r="G46" s="41" t="s">
        <v>615</v>
      </c>
      <c r="H46" s="41" t="s">
        <v>615</v>
      </c>
      <c r="I46" s="41" t="s">
        <v>615</v>
      </c>
      <c r="J46" s="40" t="s">
        <v>129</v>
      </c>
    </row>
    <row r="47" spans="1:10" ht="187" customHeight="1" x14ac:dyDescent="0.15">
      <c r="A47" s="53" t="s">
        <v>129</v>
      </c>
      <c r="B47" s="54" t="s">
        <v>129</v>
      </c>
      <c r="C47" s="40" t="s">
        <v>722</v>
      </c>
      <c r="D47" s="40" t="s">
        <v>129</v>
      </c>
      <c r="E47" s="41" t="s">
        <v>607</v>
      </c>
      <c r="F47" s="41" t="s">
        <v>623</v>
      </c>
      <c r="G47" s="41" t="s">
        <v>615</v>
      </c>
      <c r="H47" s="41" t="s">
        <v>615</v>
      </c>
      <c r="I47" s="41" t="s">
        <v>615</v>
      </c>
      <c r="J47" s="40" t="s">
        <v>129</v>
      </c>
    </row>
  </sheetData>
  <mergeCells count="33">
    <mergeCell ref="A40:A42"/>
    <mergeCell ref="B40:B42"/>
    <mergeCell ref="A44:A47"/>
    <mergeCell ref="B44:B47"/>
    <mergeCell ref="A28:A30"/>
    <mergeCell ref="B28:B30"/>
    <mergeCell ref="A32:A34"/>
    <mergeCell ref="B32:B34"/>
    <mergeCell ref="A36:A39"/>
    <mergeCell ref="B36:B39"/>
    <mergeCell ref="A15:A20"/>
    <mergeCell ref="B15:B20"/>
    <mergeCell ref="A22:A23"/>
    <mergeCell ref="B22:B23"/>
    <mergeCell ref="A25:A26"/>
    <mergeCell ref="B25:B26"/>
    <mergeCell ref="A7:A8"/>
    <mergeCell ref="B7:B8"/>
    <mergeCell ref="A9:A10"/>
    <mergeCell ref="B9:B10"/>
    <mergeCell ref="A11:A12"/>
    <mergeCell ref="B11:B12"/>
    <mergeCell ref="J4:J5"/>
    <mergeCell ref="A2:J2"/>
    <mergeCell ref="A3:J3"/>
    <mergeCell ref="A4:A5"/>
    <mergeCell ref="B4:B5"/>
    <mergeCell ref="C4:C5"/>
    <mergeCell ref="D4:D5"/>
    <mergeCell ref="E4:E5"/>
    <mergeCell ref="F4:F5"/>
    <mergeCell ref="G4:H4"/>
    <mergeCell ref="I4:I5"/>
  </mergeCells>
  <pageMargins left="0.39370080000000002" right="0.39370080000000002" top="0.77244089999999999" bottom="0.39370080000000002" header="0.3" footer="0.3"/>
  <pageSetup paperSize="0" orientation="landscape"/>
  <headerFooter>
    <oddHeader>&amp;C&amp;P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199"/>
  <sheetViews>
    <sheetView view="pageBreakPreview" topLeftCell="A156" zoomScale="55" zoomScaleNormal="100" zoomScaleSheetLayoutView="55" workbookViewId="0">
      <selection activeCell="C182" sqref="C182:C189"/>
    </sheetView>
  </sheetViews>
  <sheetFormatPr baseColWidth="10" defaultColWidth="9.25" defaultRowHeight="13" x14ac:dyDescent="0.15"/>
  <cols>
    <col min="1" max="2" width="28.5" style="11" customWidth="1"/>
    <col min="3" max="3" width="52.25" style="11" customWidth="1"/>
    <col min="4" max="5" width="28.5" style="11" customWidth="1"/>
    <col min="6" max="17" width="15.75" style="11" customWidth="1"/>
    <col min="18" max="16384" width="9.25" style="11"/>
  </cols>
  <sheetData>
    <row r="1" spans="1:20" x14ac:dyDescent="0.15">
      <c r="A1" s="55" t="s">
        <v>270</v>
      </c>
      <c r="B1" s="55"/>
      <c r="C1" s="55"/>
      <c r="D1" s="55"/>
      <c r="E1" s="55"/>
      <c r="F1" s="55"/>
      <c r="G1" s="55"/>
      <c r="H1" s="55"/>
      <c r="I1" s="55"/>
      <c r="J1" s="55"/>
      <c r="K1" s="55"/>
      <c r="L1" s="55"/>
      <c r="M1" s="55"/>
      <c r="N1" s="55"/>
      <c r="O1" s="55"/>
      <c r="P1" s="55"/>
      <c r="Q1" s="55"/>
      <c r="R1" s="55"/>
      <c r="S1" s="55"/>
      <c r="T1" s="55"/>
    </row>
    <row r="2" spans="1:20" ht="14" x14ac:dyDescent="0.15">
      <c r="A2" s="56" t="s">
        <v>271</v>
      </c>
      <c r="B2" s="56"/>
      <c r="C2" s="56"/>
      <c r="D2" s="56"/>
      <c r="E2" s="56"/>
      <c r="F2" s="56"/>
      <c r="G2" s="56"/>
      <c r="H2" s="56"/>
      <c r="I2" s="56"/>
      <c r="J2" s="56"/>
      <c r="K2" s="56"/>
      <c r="L2" s="56"/>
      <c r="M2" s="56"/>
      <c r="N2" s="56"/>
      <c r="O2" s="56"/>
      <c r="P2" s="56"/>
      <c r="Q2" s="56"/>
      <c r="R2" s="56"/>
      <c r="S2" s="56"/>
      <c r="T2" s="56"/>
    </row>
    <row r="3" spans="1:20" ht="14" x14ac:dyDescent="0.15">
      <c r="A3" s="56" t="s">
        <v>195</v>
      </c>
      <c r="B3" s="56"/>
      <c r="C3" s="56"/>
      <c r="D3" s="56"/>
      <c r="E3" s="56"/>
      <c r="F3" s="56"/>
      <c r="G3" s="56"/>
      <c r="H3" s="56"/>
      <c r="I3" s="56"/>
      <c r="J3" s="56"/>
      <c r="K3" s="56"/>
      <c r="L3" s="56"/>
      <c r="M3" s="56"/>
      <c r="N3" s="56"/>
      <c r="O3" s="56"/>
      <c r="P3" s="56"/>
      <c r="Q3" s="56"/>
      <c r="R3" s="56"/>
      <c r="S3" s="56"/>
      <c r="T3" s="56"/>
    </row>
    <row r="4" spans="1:20" ht="14" x14ac:dyDescent="0.15">
      <c r="A4" s="56" t="s">
        <v>231</v>
      </c>
      <c r="B4" s="56"/>
      <c r="C4" s="56"/>
      <c r="D4" s="56"/>
      <c r="E4" s="56"/>
      <c r="F4" s="56"/>
      <c r="G4" s="56"/>
      <c r="H4" s="56"/>
      <c r="I4" s="56"/>
      <c r="J4" s="56"/>
      <c r="K4" s="56"/>
      <c r="L4" s="56"/>
      <c r="M4" s="56"/>
      <c r="N4" s="56"/>
      <c r="O4" s="56"/>
      <c r="P4" s="56"/>
      <c r="Q4" s="56"/>
      <c r="R4" s="56"/>
      <c r="S4" s="56"/>
      <c r="T4" s="56"/>
    </row>
    <row r="5" spans="1:20" ht="14" x14ac:dyDescent="0.15">
      <c r="A5" s="57" t="s">
        <v>272</v>
      </c>
      <c r="B5" s="57"/>
      <c r="C5" s="57"/>
      <c r="D5" s="57"/>
      <c r="E5" s="57"/>
      <c r="F5" s="57"/>
      <c r="G5" s="57"/>
      <c r="H5" s="57"/>
      <c r="I5" s="57"/>
      <c r="J5" s="57"/>
      <c r="K5" s="57"/>
      <c r="L5" s="57"/>
      <c r="M5" s="57"/>
      <c r="N5" s="57"/>
      <c r="O5" s="57"/>
      <c r="P5" s="57"/>
      <c r="Q5" s="57"/>
      <c r="R5" s="57"/>
      <c r="S5" s="57"/>
      <c r="T5" s="57"/>
    </row>
    <row r="6" spans="1:20" ht="14" x14ac:dyDescent="0.15">
      <c r="A6" s="56" t="s">
        <v>129</v>
      </c>
      <c r="B6" s="56"/>
      <c r="C6" s="56"/>
      <c r="D6" s="56"/>
      <c r="E6" s="56"/>
      <c r="F6" s="56"/>
      <c r="G6" s="56"/>
      <c r="H6" s="56"/>
      <c r="I6" s="56"/>
      <c r="J6" s="56"/>
      <c r="K6" s="56"/>
      <c r="L6" s="56"/>
      <c r="M6" s="56"/>
      <c r="N6" s="56"/>
      <c r="O6" s="56"/>
      <c r="P6" s="56"/>
      <c r="Q6" s="56"/>
      <c r="R6" s="56"/>
      <c r="S6" s="56"/>
      <c r="T6" s="56"/>
    </row>
    <row r="7" spans="1:20" x14ac:dyDescent="0.15">
      <c r="A7" s="58" t="s">
        <v>3</v>
      </c>
      <c r="B7" s="58" t="s">
        <v>188</v>
      </c>
      <c r="C7" s="58" t="s">
        <v>273</v>
      </c>
      <c r="D7" s="58" t="s">
        <v>274</v>
      </c>
      <c r="E7" s="58" t="s">
        <v>275</v>
      </c>
      <c r="F7" s="58" t="s">
        <v>276</v>
      </c>
      <c r="G7" s="58"/>
      <c r="H7" s="58"/>
      <c r="I7" s="58"/>
      <c r="J7" s="58"/>
      <c r="K7" s="58"/>
      <c r="L7" s="58"/>
      <c r="M7" s="58"/>
      <c r="N7" s="58"/>
      <c r="O7" s="58"/>
      <c r="P7" s="58"/>
      <c r="Q7" s="58"/>
      <c r="R7" s="58" t="s">
        <v>196</v>
      </c>
      <c r="S7" s="58"/>
      <c r="T7" s="58"/>
    </row>
    <row r="8" spans="1:20" x14ac:dyDescent="0.15">
      <c r="A8" s="58" t="s">
        <v>129</v>
      </c>
      <c r="B8" s="58" t="s">
        <v>129</v>
      </c>
      <c r="C8" s="58" t="s">
        <v>129</v>
      </c>
      <c r="D8" s="58" t="s">
        <v>129</v>
      </c>
      <c r="E8" s="58" t="s">
        <v>129</v>
      </c>
      <c r="F8" s="58" t="s">
        <v>189</v>
      </c>
      <c r="G8" s="58"/>
      <c r="H8" s="58"/>
      <c r="I8" s="58" t="s">
        <v>190</v>
      </c>
      <c r="J8" s="58"/>
      <c r="K8" s="58"/>
      <c r="L8" s="58" t="s">
        <v>191</v>
      </c>
      <c r="M8" s="58"/>
      <c r="N8" s="58"/>
      <c r="O8" s="58" t="s">
        <v>192</v>
      </c>
      <c r="P8" s="58"/>
      <c r="Q8" s="58"/>
      <c r="R8" s="58" t="s">
        <v>129</v>
      </c>
      <c r="S8" s="58" t="s">
        <v>129</v>
      </c>
      <c r="T8" s="58" t="s">
        <v>129</v>
      </c>
    </row>
    <row r="9" spans="1:20" x14ac:dyDescent="0.15">
      <c r="A9" s="58" t="s">
        <v>129</v>
      </c>
      <c r="B9" s="58" t="s">
        <v>129</v>
      </c>
      <c r="C9" s="58" t="s">
        <v>129</v>
      </c>
      <c r="D9" s="58" t="s">
        <v>129</v>
      </c>
      <c r="E9" s="58" t="s">
        <v>129</v>
      </c>
      <c r="F9" s="58" t="s">
        <v>233</v>
      </c>
      <c r="G9" s="58" t="s">
        <v>193</v>
      </c>
      <c r="H9" s="58"/>
      <c r="I9" s="58" t="s">
        <v>233</v>
      </c>
      <c r="J9" s="58" t="s">
        <v>193</v>
      </c>
      <c r="K9" s="58"/>
      <c r="L9" s="58" t="s">
        <v>233</v>
      </c>
      <c r="M9" s="58" t="s">
        <v>193</v>
      </c>
      <c r="N9" s="58"/>
      <c r="O9" s="58" t="s">
        <v>233</v>
      </c>
      <c r="P9" s="58" t="s">
        <v>193</v>
      </c>
      <c r="Q9" s="58"/>
      <c r="R9" s="58" t="s">
        <v>233</v>
      </c>
      <c r="S9" s="58" t="s">
        <v>193</v>
      </c>
      <c r="T9" s="58"/>
    </row>
    <row r="10" spans="1:20" ht="56" x14ac:dyDescent="0.15">
      <c r="A10" s="58" t="s">
        <v>129</v>
      </c>
      <c r="B10" s="58" t="s">
        <v>129</v>
      </c>
      <c r="C10" s="58" t="s">
        <v>129</v>
      </c>
      <c r="D10" s="58" t="s">
        <v>129</v>
      </c>
      <c r="E10" s="58" t="s">
        <v>129</v>
      </c>
      <c r="F10" s="58" t="s">
        <v>129</v>
      </c>
      <c r="G10" s="22" t="s">
        <v>123</v>
      </c>
      <c r="H10" s="22" t="s">
        <v>124</v>
      </c>
      <c r="I10" s="58" t="s">
        <v>129</v>
      </c>
      <c r="J10" s="22" t="s">
        <v>123</v>
      </c>
      <c r="K10" s="22" t="s">
        <v>124</v>
      </c>
      <c r="L10" s="58" t="s">
        <v>129</v>
      </c>
      <c r="M10" s="22" t="s">
        <v>123</v>
      </c>
      <c r="N10" s="22" t="s">
        <v>124</v>
      </c>
      <c r="O10" s="58" t="s">
        <v>129</v>
      </c>
      <c r="P10" s="22" t="s">
        <v>123</v>
      </c>
      <c r="Q10" s="22" t="s">
        <v>124</v>
      </c>
      <c r="R10" s="58" t="s">
        <v>129</v>
      </c>
      <c r="S10" s="22" t="s">
        <v>123</v>
      </c>
      <c r="T10" s="22" t="s">
        <v>124</v>
      </c>
    </row>
    <row r="11" spans="1:20" ht="14" x14ac:dyDescent="0.15">
      <c r="A11" s="22" t="s">
        <v>46</v>
      </c>
      <c r="B11" s="22" t="s">
        <v>47</v>
      </c>
      <c r="C11" s="22" t="s">
        <v>48</v>
      </c>
      <c r="D11" s="22" t="s">
        <v>49</v>
      </c>
      <c r="E11" s="22" t="s">
        <v>50</v>
      </c>
      <c r="F11" s="22" t="s">
        <v>51</v>
      </c>
      <c r="G11" s="22" t="s">
        <v>52</v>
      </c>
      <c r="H11" s="22" t="s">
        <v>53</v>
      </c>
      <c r="I11" s="22" t="s">
        <v>54</v>
      </c>
      <c r="J11" s="22" t="s">
        <v>55</v>
      </c>
      <c r="K11" s="22" t="s">
        <v>56</v>
      </c>
      <c r="L11" s="22" t="s">
        <v>57</v>
      </c>
      <c r="M11" s="22" t="s">
        <v>58</v>
      </c>
      <c r="N11" s="22" t="s">
        <v>59</v>
      </c>
      <c r="O11" s="22" t="s">
        <v>60</v>
      </c>
      <c r="P11" s="22" t="s">
        <v>61</v>
      </c>
      <c r="Q11" s="22" t="s">
        <v>62</v>
      </c>
      <c r="R11" s="22" t="s">
        <v>63</v>
      </c>
      <c r="S11" s="22" t="s">
        <v>64</v>
      </c>
      <c r="T11" s="22" t="s">
        <v>65</v>
      </c>
    </row>
    <row r="12" spans="1:20" ht="32.25" customHeight="1" x14ac:dyDescent="0.15">
      <c r="A12" s="59" t="s">
        <v>120</v>
      </c>
      <c r="B12" s="60" t="s">
        <v>121</v>
      </c>
      <c r="C12" s="61" t="s">
        <v>197</v>
      </c>
      <c r="D12" s="23" t="s">
        <v>198</v>
      </c>
      <c r="E12" s="23" t="s">
        <v>129</v>
      </c>
      <c r="F12" s="24">
        <v>1205409.8</v>
      </c>
      <c r="G12" s="24">
        <v>342759.8</v>
      </c>
      <c r="H12" s="24">
        <v>862650</v>
      </c>
      <c r="I12" s="24">
        <v>1209343.21</v>
      </c>
      <c r="J12" s="24">
        <v>342759.8</v>
      </c>
      <c r="K12" s="24">
        <v>866583.41</v>
      </c>
      <c r="L12" s="24">
        <v>1209343.21</v>
      </c>
      <c r="M12" s="24">
        <v>342759.8</v>
      </c>
      <c r="N12" s="24">
        <v>866583.41</v>
      </c>
      <c r="O12" s="24">
        <v>1134396.1299999999</v>
      </c>
      <c r="P12" s="24">
        <v>322467.88</v>
      </c>
      <c r="Q12" s="24">
        <v>811928.25</v>
      </c>
      <c r="R12" s="25">
        <v>93.8</v>
      </c>
      <c r="S12" s="25">
        <v>94.08</v>
      </c>
      <c r="T12" s="25">
        <v>93.69</v>
      </c>
    </row>
    <row r="13" spans="1:20" ht="42" customHeight="1" x14ac:dyDescent="0.15">
      <c r="A13" s="59" t="s">
        <v>129</v>
      </c>
      <c r="B13" s="60" t="s">
        <v>129</v>
      </c>
      <c r="C13" s="61" t="s">
        <v>129</v>
      </c>
      <c r="D13" s="23" t="s">
        <v>199</v>
      </c>
      <c r="E13" s="26" t="s">
        <v>277</v>
      </c>
      <c r="F13" s="24">
        <v>97803.9</v>
      </c>
      <c r="G13" s="24" t="s">
        <v>129</v>
      </c>
      <c r="H13" s="24">
        <v>97803.9</v>
      </c>
      <c r="I13" s="24">
        <v>99136.01</v>
      </c>
      <c r="J13" s="24" t="s">
        <v>129</v>
      </c>
      <c r="K13" s="24">
        <v>99136.01</v>
      </c>
      <c r="L13" s="24">
        <v>99136.01</v>
      </c>
      <c r="M13" s="24" t="s">
        <v>129</v>
      </c>
      <c r="N13" s="24">
        <v>99136.01</v>
      </c>
      <c r="O13" s="24">
        <v>94852.25</v>
      </c>
      <c r="P13" s="24" t="s">
        <v>129</v>
      </c>
      <c r="Q13" s="24">
        <v>94852.25</v>
      </c>
      <c r="R13" s="25">
        <v>95.68</v>
      </c>
      <c r="S13" s="25" t="s">
        <v>129</v>
      </c>
      <c r="T13" s="25">
        <v>95.68</v>
      </c>
    </row>
    <row r="14" spans="1:20" ht="43.5" customHeight="1" x14ac:dyDescent="0.15">
      <c r="A14" s="59" t="s">
        <v>129</v>
      </c>
      <c r="B14" s="60" t="s">
        <v>129</v>
      </c>
      <c r="C14" s="61" t="s">
        <v>129</v>
      </c>
      <c r="D14" s="23" t="s">
        <v>204</v>
      </c>
      <c r="E14" s="26" t="s">
        <v>277</v>
      </c>
      <c r="F14" s="24">
        <v>57422.9</v>
      </c>
      <c r="G14" s="24" t="s">
        <v>129</v>
      </c>
      <c r="H14" s="24">
        <v>57422.9</v>
      </c>
      <c r="I14" s="24">
        <v>57422.9</v>
      </c>
      <c r="J14" s="24" t="s">
        <v>129</v>
      </c>
      <c r="K14" s="24">
        <v>57422.9</v>
      </c>
      <c r="L14" s="24">
        <v>57422.9</v>
      </c>
      <c r="M14" s="24" t="s">
        <v>129</v>
      </c>
      <c r="N14" s="24">
        <v>57422.9</v>
      </c>
      <c r="O14" s="24">
        <v>57422.9</v>
      </c>
      <c r="P14" s="24" t="s">
        <v>129</v>
      </c>
      <c r="Q14" s="24">
        <v>57422.9</v>
      </c>
      <c r="R14" s="25">
        <v>100</v>
      </c>
      <c r="S14" s="25" t="s">
        <v>129</v>
      </c>
      <c r="T14" s="25">
        <v>100</v>
      </c>
    </row>
    <row r="15" spans="1:20" ht="41.25" customHeight="1" x14ac:dyDescent="0.15">
      <c r="A15" s="59" t="s">
        <v>129</v>
      </c>
      <c r="B15" s="60" t="s">
        <v>129</v>
      </c>
      <c r="C15" s="61" t="s">
        <v>129</v>
      </c>
      <c r="D15" s="23" t="s">
        <v>200</v>
      </c>
      <c r="E15" s="26" t="s">
        <v>277</v>
      </c>
      <c r="F15" s="24">
        <v>166894.39999999999</v>
      </c>
      <c r="G15" s="24" t="s">
        <v>129</v>
      </c>
      <c r="H15" s="24">
        <v>166894.39999999999</v>
      </c>
      <c r="I15" s="24">
        <v>167486.5</v>
      </c>
      <c r="J15" s="24" t="s">
        <v>129</v>
      </c>
      <c r="K15" s="24">
        <v>167486.5</v>
      </c>
      <c r="L15" s="24">
        <v>167486.5</v>
      </c>
      <c r="M15" s="24" t="s">
        <v>129</v>
      </c>
      <c r="N15" s="24">
        <v>167486.5</v>
      </c>
      <c r="O15" s="24">
        <v>147247.79</v>
      </c>
      <c r="P15" s="24" t="s">
        <v>129</v>
      </c>
      <c r="Q15" s="24">
        <v>147247.79</v>
      </c>
      <c r="R15" s="25">
        <v>87.92</v>
      </c>
      <c r="S15" s="25" t="s">
        <v>129</v>
      </c>
      <c r="T15" s="25">
        <v>87.92</v>
      </c>
    </row>
    <row r="16" spans="1:20" ht="42" customHeight="1" x14ac:dyDescent="0.15">
      <c r="A16" s="59" t="s">
        <v>129</v>
      </c>
      <c r="B16" s="60" t="s">
        <v>129</v>
      </c>
      <c r="C16" s="61" t="s">
        <v>129</v>
      </c>
      <c r="D16" s="23" t="s">
        <v>203</v>
      </c>
      <c r="E16" s="26" t="s">
        <v>277</v>
      </c>
      <c r="F16" s="24">
        <v>567370.9</v>
      </c>
      <c r="G16" s="24">
        <v>262543.90000000002</v>
      </c>
      <c r="H16" s="24">
        <v>304827</v>
      </c>
      <c r="I16" s="24">
        <v>568936.1</v>
      </c>
      <c r="J16" s="24">
        <v>262543.90000000002</v>
      </c>
      <c r="K16" s="24">
        <v>306392.2</v>
      </c>
      <c r="L16" s="24">
        <v>568936.1</v>
      </c>
      <c r="M16" s="24">
        <v>262543.90000000002</v>
      </c>
      <c r="N16" s="24">
        <v>306392.2</v>
      </c>
      <c r="O16" s="24">
        <v>544857.02</v>
      </c>
      <c r="P16" s="24">
        <v>243947.68</v>
      </c>
      <c r="Q16" s="24">
        <v>300909.34000000003</v>
      </c>
      <c r="R16" s="25">
        <v>95.77</v>
      </c>
      <c r="S16" s="25">
        <v>92.92</v>
      </c>
      <c r="T16" s="25">
        <v>98.21</v>
      </c>
    </row>
    <row r="17" spans="1:20" ht="51.75" customHeight="1" x14ac:dyDescent="0.15">
      <c r="A17" s="59" t="s">
        <v>129</v>
      </c>
      <c r="B17" s="60" t="s">
        <v>129</v>
      </c>
      <c r="C17" s="61" t="s">
        <v>129</v>
      </c>
      <c r="D17" s="23" t="s">
        <v>201</v>
      </c>
      <c r="E17" s="26" t="s">
        <v>277</v>
      </c>
      <c r="F17" s="24">
        <v>212632.3</v>
      </c>
      <c r="G17" s="24" t="s">
        <v>129</v>
      </c>
      <c r="H17" s="24">
        <v>212632.3</v>
      </c>
      <c r="I17" s="24">
        <v>212632.3</v>
      </c>
      <c r="J17" s="24" t="s">
        <v>129</v>
      </c>
      <c r="K17" s="24">
        <v>212632.3</v>
      </c>
      <c r="L17" s="24">
        <v>212632.3</v>
      </c>
      <c r="M17" s="24" t="s">
        <v>129</v>
      </c>
      <c r="N17" s="24">
        <v>212632.3</v>
      </c>
      <c r="O17" s="24">
        <v>190026.5</v>
      </c>
      <c r="P17" s="24" t="s">
        <v>129</v>
      </c>
      <c r="Q17" s="24">
        <v>190026.5</v>
      </c>
      <c r="R17" s="25">
        <v>89.37</v>
      </c>
      <c r="S17" s="25" t="s">
        <v>129</v>
      </c>
      <c r="T17" s="25">
        <v>89.37</v>
      </c>
    </row>
    <row r="18" spans="1:20" ht="56.25" customHeight="1" x14ac:dyDescent="0.15">
      <c r="A18" s="59" t="s">
        <v>129</v>
      </c>
      <c r="B18" s="60" t="s">
        <v>129</v>
      </c>
      <c r="C18" s="61" t="s">
        <v>129</v>
      </c>
      <c r="D18" s="23" t="s">
        <v>205</v>
      </c>
      <c r="E18" s="26" t="s">
        <v>277</v>
      </c>
      <c r="F18" s="24">
        <v>21043</v>
      </c>
      <c r="G18" s="24" t="s">
        <v>129</v>
      </c>
      <c r="H18" s="24">
        <v>21043</v>
      </c>
      <c r="I18" s="24">
        <v>21487</v>
      </c>
      <c r="J18" s="24" t="s">
        <v>129</v>
      </c>
      <c r="K18" s="24">
        <v>21487</v>
      </c>
      <c r="L18" s="24">
        <v>21487</v>
      </c>
      <c r="M18" s="24" t="s">
        <v>129</v>
      </c>
      <c r="N18" s="24">
        <v>21487</v>
      </c>
      <c r="O18" s="24">
        <v>21469.47</v>
      </c>
      <c r="P18" s="24" t="s">
        <v>129</v>
      </c>
      <c r="Q18" s="24">
        <v>21469.47</v>
      </c>
      <c r="R18" s="25">
        <v>99.92</v>
      </c>
      <c r="S18" s="25" t="s">
        <v>129</v>
      </c>
      <c r="T18" s="25">
        <v>99.92</v>
      </c>
    </row>
    <row r="19" spans="1:20" ht="43.5" customHeight="1" x14ac:dyDescent="0.15">
      <c r="A19" s="59" t="s">
        <v>129</v>
      </c>
      <c r="B19" s="60" t="s">
        <v>129</v>
      </c>
      <c r="C19" s="61" t="s">
        <v>129</v>
      </c>
      <c r="D19" s="23" t="s">
        <v>202</v>
      </c>
      <c r="E19" s="26" t="s">
        <v>277</v>
      </c>
      <c r="F19" s="24">
        <v>82242.399999999994</v>
      </c>
      <c r="G19" s="24">
        <v>80215.899999999994</v>
      </c>
      <c r="H19" s="24">
        <v>2026.5</v>
      </c>
      <c r="I19" s="24">
        <v>82242.399999999994</v>
      </c>
      <c r="J19" s="24">
        <v>80215.899999999994</v>
      </c>
      <c r="K19" s="24">
        <v>2026.5</v>
      </c>
      <c r="L19" s="24">
        <v>82242.399999999994</v>
      </c>
      <c r="M19" s="24">
        <v>80215.899999999994</v>
      </c>
      <c r="N19" s="24">
        <v>2026.5</v>
      </c>
      <c r="O19" s="24">
        <v>78520.2</v>
      </c>
      <c r="P19" s="24">
        <v>78520.2</v>
      </c>
      <c r="Q19" s="24" t="s">
        <v>129</v>
      </c>
      <c r="R19" s="25">
        <v>95.47</v>
      </c>
      <c r="S19" s="25">
        <v>97.89</v>
      </c>
      <c r="T19" s="25" t="s">
        <v>129</v>
      </c>
    </row>
    <row r="20" spans="1:20" ht="33.75" customHeight="1" x14ac:dyDescent="0.15">
      <c r="A20" s="59" t="s">
        <v>125</v>
      </c>
      <c r="B20" s="60" t="s">
        <v>126</v>
      </c>
      <c r="C20" s="61" t="s">
        <v>129</v>
      </c>
      <c r="D20" s="23" t="s">
        <v>198</v>
      </c>
      <c r="E20" s="23" t="s">
        <v>129</v>
      </c>
      <c r="F20" s="24">
        <v>879047.5</v>
      </c>
      <c r="G20" s="24">
        <v>342759.8</v>
      </c>
      <c r="H20" s="24">
        <v>536287.69999999995</v>
      </c>
      <c r="I20" s="24">
        <v>879047.5</v>
      </c>
      <c r="J20" s="24">
        <v>342759.8</v>
      </c>
      <c r="K20" s="24">
        <v>536287.69999999995</v>
      </c>
      <c r="L20" s="24">
        <v>879047.5</v>
      </c>
      <c r="M20" s="24">
        <v>342759.8</v>
      </c>
      <c r="N20" s="24">
        <v>536287.69999999995</v>
      </c>
      <c r="O20" s="24">
        <v>829687.68</v>
      </c>
      <c r="P20" s="24">
        <v>322467.88</v>
      </c>
      <c r="Q20" s="24">
        <v>507219.8</v>
      </c>
      <c r="R20" s="25">
        <v>94.38</v>
      </c>
      <c r="S20" s="25">
        <v>94.08</v>
      </c>
      <c r="T20" s="25">
        <v>94.58</v>
      </c>
    </row>
    <row r="21" spans="1:20" ht="47.25" customHeight="1" x14ac:dyDescent="0.15">
      <c r="A21" s="59" t="s">
        <v>129</v>
      </c>
      <c r="B21" s="60" t="s">
        <v>129</v>
      </c>
      <c r="C21" s="61" t="s">
        <v>129</v>
      </c>
      <c r="D21" s="23" t="s">
        <v>204</v>
      </c>
      <c r="E21" s="26" t="s">
        <v>122</v>
      </c>
      <c r="F21" s="24">
        <v>57422.9</v>
      </c>
      <c r="G21" s="24" t="s">
        <v>129</v>
      </c>
      <c r="H21" s="24">
        <v>57422.9</v>
      </c>
      <c r="I21" s="24">
        <v>57422.9</v>
      </c>
      <c r="J21" s="24" t="s">
        <v>129</v>
      </c>
      <c r="K21" s="24">
        <v>57422.9</v>
      </c>
      <c r="L21" s="24">
        <v>57422.9</v>
      </c>
      <c r="M21" s="24" t="s">
        <v>129</v>
      </c>
      <c r="N21" s="24">
        <v>57422.9</v>
      </c>
      <c r="O21" s="24">
        <v>57422.9</v>
      </c>
      <c r="P21" s="24" t="s">
        <v>129</v>
      </c>
      <c r="Q21" s="24">
        <v>57422.9</v>
      </c>
      <c r="R21" s="25">
        <v>100</v>
      </c>
      <c r="S21" s="25" t="s">
        <v>129</v>
      </c>
      <c r="T21" s="25">
        <v>100</v>
      </c>
    </row>
    <row r="22" spans="1:20" ht="17.25" customHeight="1" x14ac:dyDescent="0.15">
      <c r="A22" s="59" t="s">
        <v>129</v>
      </c>
      <c r="B22" s="61" t="s">
        <v>129</v>
      </c>
      <c r="C22" s="61" t="s">
        <v>129</v>
      </c>
      <c r="D22" s="23" t="s">
        <v>129</v>
      </c>
      <c r="E22" s="23" t="s">
        <v>278</v>
      </c>
      <c r="F22" s="24">
        <v>57422.9</v>
      </c>
      <c r="G22" s="24" t="s">
        <v>129</v>
      </c>
      <c r="H22" s="24">
        <v>57422.9</v>
      </c>
      <c r="I22" s="24">
        <v>57422.9</v>
      </c>
      <c r="J22" s="24" t="s">
        <v>129</v>
      </c>
      <c r="K22" s="24">
        <v>57422.9</v>
      </c>
      <c r="L22" s="24">
        <v>57422.9</v>
      </c>
      <c r="M22" s="24" t="s">
        <v>129</v>
      </c>
      <c r="N22" s="24">
        <v>57422.9</v>
      </c>
      <c r="O22" s="24">
        <v>57422.9</v>
      </c>
      <c r="P22" s="24" t="s">
        <v>129</v>
      </c>
      <c r="Q22" s="24">
        <v>57422.9</v>
      </c>
      <c r="R22" s="25">
        <v>100</v>
      </c>
      <c r="S22" s="25" t="s">
        <v>129</v>
      </c>
      <c r="T22" s="25">
        <v>100</v>
      </c>
    </row>
    <row r="23" spans="1:20" ht="42" customHeight="1" x14ac:dyDescent="0.15">
      <c r="A23" s="59" t="s">
        <v>129</v>
      </c>
      <c r="B23" s="60" t="s">
        <v>129</v>
      </c>
      <c r="C23" s="61" t="s">
        <v>129</v>
      </c>
      <c r="D23" s="23" t="s">
        <v>203</v>
      </c>
      <c r="E23" s="26" t="s">
        <v>122</v>
      </c>
      <c r="F23" s="24">
        <v>526749.9</v>
      </c>
      <c r="G23" s="24">
        <v>262543.90000000002</v>
      </c>
      <c r="H23" s="24">
        <v>264206</v>
      </c>
      <c r="I23" s="24">
        <v>526749.9</v>
      </c>
      <c r="J23" s="24">
        <v>262543.90000000002</v>
      </c>
      <c r="K23" s="24">
        <v>264206</v>
      </c>
      <c r="L23" s="24">
        <v>526749.9</v>
      </c>
      <c r="M23" s="24">
        <v>262543.90000000002</v>
      </c>
      <c r="N23" s="24">
        <v>264206</v>
      </c>
      <c r="O23" s="24">
        <v>503718.08</v>
      </c>
      <c r="P23" s="24">
        <v>243947.68</v>
      </c>
      <c r="Q23" s="24">
        <v>259770.4</v>
      </c>
      <c r="R23" s="25">
        <v>95.63</v>
      </c>
      <c r="S23" s="25">
        <v>92.92</v>
      </c>
      <c r="T23" s="25">
        <v>98.32</v>
      </c>
    </row>
    <row r="24" spans="1:20" ht="18" customHeight="1" x14ac:dyDescent="0.15">
      <c r="A24" s="59" t="s">
        <v>129</v>
      </c>
      <c r="B24" s="61" t="s">
        <v>129</v>
      </c>
      <c r="C24" s="61" t="s">
        <v>129</v>
      </c>
      <c r="D24" s="61" t="s">
        <v>129</v>
      </c>
      <c r="E24" s="23" t="s">
        <v>279</v>
      </c>
      <c r="F24" s="24">
        <v>32008.7</v>
      </c>
      <c r="G24" s="24" t="s">
        <v>129</v>
      </c>
      <c r="H24" s="24">
        <v>32008.7</v>
      </c>
      <c r="I24" s="24">
        <v>32008.7</v>
      </c>
      <c r="J24" s="24" t="s">
        <v>129</v>
      </c>
      <c r="K24" s="24">
        <v>32008.7</v>
      </c>
      <c r="L24" s="24">
        <v>32008.7</v>
      </c>
      <c r="M24" s="24" t="s">
        <v>129</v>
      </c>
      <c r="N24" s="24">
        <v>32008.7</v>
      </c>
      <c r="O24" s="24">
        <v>31990.25</v>
      </c>
      <c r="P24" s="24" t="s">
        <v>129</v>
      </c>
      <c r="Q24" s="24">
        <v>31990.25</v>
      </c>
      <c r="R24" s="25">
        <v>99.94</v>
      </c>
      <c r="S24" s="25" t="s">
        <v>129</v>
      </c>
      <c r="T24" s="25">
        <v>99.94</v>
      </c>
    </row>
    <row r="25" spans="1:20" ht="18" customHeight="1" x14ac:dyDescent="0.15">
      <c r="A25" s="59" t="s">
        <v>129</v>
      </c>
      <c r="B25" s="61" t="s">
        <v>129</v>
      </c>
      <c r="C25" s="61" t="s">
        <v>129</v>
      </c>
      <c r="D25" s="61" t="s">
        <v>129</v>
      </c>
      <c r="E25" s="23" t="s">
        <v>280</v>
      </c>
      <c r="F25" s="24">
        <v>16877.5</v>
      </c>
      <c r="G25" s="24" t="s">
        <v>129</v>
      </c>
      <c r="H25" s="24">
        <v>16877.5</v>
      </c>
      <c r="I25" s="24">
        <v>16877.5</v>
      </c>
      <c r="J25" s="24" t="s">
        <v>129</v>
      </c>
      <c r="K25" s="24">
        <v>16877.5</v>
      </c>
      <c r="L25" s="24">
        <v>16877.5</v>
      </c>
      <c r="M25" s="24" t="s">
        <v>129</v>
      </c>
      <c r="N25" s="24">
        <v>16877.5</v>
      </c>
      <c r="O25" s="24">
        <v>16877.5</v>
      </c>
      <c r="P25" s="24" t="s">
        <v>129</v>
      </c>
      <c r="Q25" s="24">
        <v>16877.5</v>
      </c>
      <c r="R25" s="25">
        <v>100</v>
      </c>
      <c r="S25" s="25" t="s">
        <v>129</v>
      </c>
      <c r="T25" s="25">
        <v>100</v>
      </c>
    </row>
    <row r="26" spans="1:20" ht="18" customHeight="1" x14ac:dyDescent="0.15">
      <c r="A26" s="59" t="s">
        <v>129</v>
      </c>
      <c r="B26" s="61" t="s">
        <v>129</v>
      </c>
      <c r="C26" s="61" t="s">
        <v>129</v>
      </c>
      <c r="D26" s="61" t="s">
        <v>129</v>
      </c>
      <c r="E26" s="23" t="s">
        <v>281</v>
      </c>
      <c r="F26" s="24">
        <v>226083.6</v>
      </c>
      <c r="G26" s="24">
        <v>76083.600000000006</v>
      </c>
      <c r="H26" s="24">
        <v>150000</v>
      </c>
      <c r="I26" s="24">
        <v>226083.6</v>
      </c>
      <c r="J26" s="24">
        <v>76083.600000000006</v>
      </c>
      <c r="K26" s="24">
        <v>150000</v>
      </c>
      <c r="L26" s="24">
        <v>226083.6</v>
      </c>
      <c r="M26" s="24">
        <v>76083.600000000006</v>
      </c>
      <c r="N26" s="24">
        <v>150000</v>
      </c>
      <c r="O26" s="24">
        <v>226083.6</v>
      </c>
      <c r="P26" s="24">
        <v>76083.600000000006</v>
      </c>
      <c r="Q26" s="24">
        <v>150000</v>
      </c>
      <c r="R26" s="25">
        <v>100</v>
      </c>
      <c r="S26" s="25">
        <v>100</v>
      </c>
      <c r="T26" s="25">
        <v>100</v>
      </c>
    </row>
    <row r="27" spans="1:20" ht="18" customHeight="1" x14ac:dyDescent="0.15">
      <c r="A27" s="59" t="s">
        <v>129</v>
      </c>
      <c r="B27" s="61" t="s">
        <v>129</v>
      </c>
      <c r="C27" s="61" t="s">
        <v>129</v>
      </c>
      <c r="D27" s="61" t="s">
        <v>129</v>
      </c>
      <c r="E27" s="23" t="s">
        <v>282</v>
      </c>
      <c r="F27" s="24">
        <v>31.9</v>
      </c>
      <c r="G27" s="24" t="s">
        <v>129</v>
      </c>
      <c r="H27" s="24">
        <v>31.9</v>
      </c>
      <c r="I27" s="24">
        <v>31.9</v>
      </c>
      <c r="J27" s="24" t="s">
        <v>129</v>
      </c>
      <c r="K27" s="24">
        <v>31.9</v>
      </c>
      <c r="L27" s="24">
        <v>31.9</v>
      </c>
      <c r="M27" s="24" t="s">
        <v>129</v>
      </c>
      <c r="N27" s="24">
        <v>31.9</v>
      </c>
      <c r="O27" s="24" t="s">
        <v>129</v>
      </c>
      <c r="P27" s="24" t="s">
        <v>129</v>
      </c>
      <c r="Q27" s="24" t="s">
        <v>129</v>
      </c>
      <c r="R27" s="25" t="s">
        <v>129</v>
      </c>
      <c r="S27" s="25" t="s">
        <v>129</v>
      </c>
      <c r="T27" s="25" t="s">
        <v>129</v>
      </c>
    </row>
    <row r="28" spans="1:20" ht="18" customHeight="1" x14ac:dyDescent="0.15">
      <c r="A28" s="59" t="s">
        <v>129</v>
      </c>
      <c r="B28" s="61" t="s">
        <v>129</v>
      </c>
      <c r="C28" s="61" t="s">
        <v>129</v>
      </c>
      <c r="D28" s="61" t="s">
        <v>129</v>
      </c>
      <c r="E28" s="23" t="s">
        <v>283</v>
      </c>
      <c r="F28" s="24">
        <v>58882.6</v>
      </c>
      <c r="G28" s="24" t="s">
        <v>129</v>
      </c>
      <c r="H28" s="24">
        <v>58882.6</v>
      </c>
      <c r="I28" s="24">
        <v>58882.6</v>
      </c>
      <c r="J28" s="24" t="s">
        <v>129</v>
      </c>
      <c r="K28" s="24">
        <v>58882.6</v>
      </c>
      <c r="L28" s="24">
        <v>58882.6</v>
      </c>
      <c r="M28" s="24" t="s">
        <v>129</v>
      </c>
      <c r="N28" s="24">
        <v>58882.6</v>
      </c>
      <c r="O28" s="24">
        <v>56475.21</v>
      </c>
      <c r="P28" s="24" t="s">
        <v>129</v>
      </c>
      <c r="Q28" s="24">
        <v>56475.21</v>
      </c>
      <c r="R28" s="25">
        <v>95.91</v>
      </c>
      <c r="S28" s="25" t="s">
        <v>129</v>
      </c>
      <c r="T28" s="25">
        <v>95.91</v>
      </c>
    </row>
    <row r="29" spans="1:20" ht="18" customHeight="1" x14ac:dyDescent="0.15">
      <c r="A29" s="59" t="s">
        <v>129</v>
      </c>
      <c r="B29" s="61" t="s">
        <v>129</v>
      </c>
      <c r="C29" s="61" t="s">
        <v>129</v>
      </c>
      <c r="D29" s="61" t="s">
        <v>129</v>
      </c>
      <c r="E29" s="23" t="s">
        <v>284</v>
      </c>
      <c r="F29" s="24">
        <v>2600</v>
      </c>
      <c r="G29" s="24" t="s">
        <v>129</v>
      </c>
      <c r="H29" s="24">
        <v>2600</v>
      </c>
      <c r="I29" s="24">
        <v>2600</v>
      </c>
      <c r="J29" s="24" t="s">
        <v>129</v>
      </c>
      <c r="K29" s="24">
        <v>2600</v>
      </c>
      <c r="L29" s="24">
        <v>2600</v>
      </c>
      <c r="M29" s="24" t="s">
        <v>129</v>
      </c>
      <c r="N29" s="24">
        <v>2600</v>
      </c>
      <c r="O29" s="24">
        <v>1001.66</v>
      </c>
      <c r="P29" s="24" t="s">
        <v>129</v>
      </c>
      <c r="Q29" s="24">
        <v>1001.66</v>
      </c>
      <c r="R29" s="25">
        <v>38.53</v>
      </c>
      <c r="S29" s="25" t="s">
        <v>129</v>
      </c>
      <c r="T29" s="25">
        <v>38.53</v>
      </c>
    </row>
    <row r="30" spans="1:20" ht="18" customHeight="1" x14ac:dyDescent="0.15">
      <c r="A30" s="59" t="s">
        <v>129</v>
      </c>
      <c r="B30" s="61" t="s">
        <v>129</v>
      </c>
      <c r="C30" s="61" t="s">
        <v>129</v>
      </c>
      <c r="D30" s="61" t="s">
        <v>129</v>
      </c>
      <c r="E30" s="23" t="s">
        <v>285</v>
      </c>
      <c r="F30" s="24">
        <v>190265.60000000001</v>
      </c>
      <c r="G30" s="24">
        <v>186460.3</v>
      </c>
      <c r="H30" s="24">
        <v>3805.3</v>
      </c>
      <c r="I30" s="24">
        <v>190265.60000000001</v>
      </c>
      <c r="J30" s="24">
        <v>186460.3</v>
      </c>
      <c r="K30" s="24">
        <v>3805.3</v>
      </c>
      <c r="L30" s="24">
        <v>190265.60000000001</v>
      </c>
      <c r="M30" s="24">
        <v>186460.3</v>
      </c>
      <c r="N30" s="24">
        <v>3805.3</v>
      </c>
      <c r="O30" s="24">
        <v>171289.86</v>
      </c>
      <c r="P30" s="24">
        <v>167864.08</v>
      </c>
      <c r="Q30" s="24">
        <v>3425.78</v>
      </c>
      <c r="R30" s="25">
        <v>90.03</v>
      </c>
      <c r="S30" s="25">
        <v>90.03</v>
      </c>
      <c r="T30" s="25">
        <v>90.03</v>
      </c>
    </row>
    <row r="31" spans="1:20" ht="54.75" customHeight="1" x14ac:dyDescent="0.15">
      <c r="A31" s="59" t="s">
        <v>129</v>
      </c>
      <c r="B31" s="60" t="s">
        <v>129</v>
      </c>
      <c r="C31" s="61" t="s">
        <v>129</v>
      </c>
      <c r="D31" s="23" t="s">
        <v>201</v>
      </c>
      <c r="E31" s="26" t="s">
        <v>122</v>
      </c>
      <c r="F31" s="24">
        <v>212632.3</v>
      </c>
      <c r="G31" s="24" t="s">
        <v>129</v>
      </c>
      <c r="H31" s="24">
        <v>212632.3</v>
      </c>
      <c r="I31" s="24">
        <v>212632.3</v>
      </c>
      <c r="J31" s="24" t="s">
        <v>129</v>
      </c>
      <c r="K31" s="24">
        <v>212632.3</v>
      </c>
      <c r="L31" s="24">
        <v>212632.3</v>
      </c>
      <c r="M31" s="24" t="s">
        <v>129</v>
      </c>
      <c r="N31" s="24">
        <v>212632.3</v>
      </c>
      <c r="O31" s="24">
        <v>190026.5</v>
      </c>
      <c r="P31" s="24" t="s">
        <v>129</v>
      </c>
      <c r="Q31" s="24">
        <v>190026.5</v>
      </c>
      <c r="R31" s="25">
        <v>89.37</v>
      </c>
      <c r="S31" s="25" t="s">
        <v>129</v>
      </c>
      <c r="T31" s="25">
        <v>89.37</v>
      </c>
    </row>
    <row r="32" spans="1:20" ht="14.25" customHeight="1" x14ac:dyDescent="0.15">
      <c r="A32" s="59" t="s">
        <v>129</v>
      </c>
      <c r="B32" s="61" t="s">
        <v>129</v>
      </c>
      <c r="C32" s="61" t="s">
        <v>129</v>
      </c>
      <c r="D32" s="61" t="s">
        <v>129</v>
      </c>
      <c r="E32" s="23" t="s">
        <v>286</v>
      </c>
      <c r="F32" s="24">
        <v>201918.6</v>
      </c>
      <c r="G32" s="24" t="s">
        <v>129</v>
      </c>
      <c r="H32" s="24">
        <v>201918.6</v>
      </c>
      <c r="I32" s="24">
        <v>201918.6</v>
      </c>
      <c r="J32" s="24" t="s">
        <v>129</v>
      </c>
      <c r="K32" s="24">
        <v>201918.6</v>
      </c>
      <c r="L32" s="24">
        <v>201918.6</v>
      </c>
      <c r="M32" s="24" t="s">
        <v>129</v>
      </c>
      <c r="N32" s="24">
        <v>201918.6</v>
      </c>
      <c r="O32" s="24">
        <v>181566.24</v>
      </c>
      <c r="P32" s="24" t="s">
        <v>129</v>
      </c>
      <c r="Q32" s="24">
        <v>181566.24</v>
      </c>
      <c r="R32" s="25">
        <v>89.92</v>
      </c>
      <c r="S32" s="25" t="s">
        <v>129</v>
      </c>
      <c r="T32" s="25">
        <v>89.92</v>
      </c>
    </row>
    <row r="33" spans="1:20" ht="14.25" customHeight="1" x14ac:dyDescent="0.15">
      <c r="A33" s="59" t="s">
        <v>129</v>
      </c>
      <c r="B33" s="61" t="s">
        <v>129</v>
      </c>
      <c r="C33" s="61" t="s">
        <v>129</v>
      </c>
      <c r="D33" s="61" t="s">
        <v>129</v>
      </c>
      <c r="E33" s="23" t="s">
        <v>287</v>
      </c>
      <c r="F33" s="24">
        <v>10713.7</v>
      </c>
      <c r="G33" s="24" t="s">
        <v>129</v>
      </c>
      <c r="H33" s="24">
        <v>10713.7</v>
      </c>
      <c r="I33" s="24">
        <v>10713.7</v>
      </c>
      <c r="J33" s="24" t="s">
        <v>129</v>
      </c>
      <c r="K33" s="24">
        <v>10713.7</v>
      </c>
      <c r="L33" s="24">
        <v>10713.7</v>
      </c>
      <c r="M33" s="24" t="s">
        <v>129</v>
      </c>
      <c r="N33" s="24">
        <v>10713.7</v>
      </c>
      <c r="O33" s="24">
        <v>8460.26</v>
      </c>
      <c r="P33" s="24" t="s">
        <v>129</v>
      </c>
      <c r="Q33" s="24">
        <v>8460.26</v>
      </c>
      <c r="R33" s="25">
        <v>78.97</v>
      </c>
      <c r="S33" s="25" t="s">
        <v>129</v>
      </c>
      <c r="T33" s="25">
        <v>78.97</v>
      </c>
    </row>
    <row r="34" spans="1:20" ht="42" customHeight="1" x14ac:dyDescent="0.15">
      <c r="A34" s="59" t="s">
        <v>129</v>
      </c>
      <c r="B34" s="60" t="s">
        <v>129</v>
      </c>
      <c r="C34" s="61" t="s">
        <v>129</v>
      </c>
      <c r="D34" s="23" t="s">
        <v>202</v>
      </c>
      <c r="E34" s="26" t="s">
        <v>122</v>
      </c>
      <c r="F34" s="24">
        <v>82242.399999999994</v>
      </c>
      <c r="G34" s="24">
        <v>80215.899999999994</v>
      </c>
      <c r="H34" s="24">
        <v>2026.5</v>
      </c>
      <c r="I34" s="24">
        <v>82242.399999999994</v>
      </c>
      <c r="J34" s="24">
        <v>80215.899999999994</v>
      </c>
      <c r="K34" s="24">
        <v>2026.5</v>
      </c>
      <c r="L34" s="24">
        <v>82242.399999999994</v>
      </c>
      <c r="M34" s="24">
        <v>80215.899999999994</v>
      </c>
      <c r="N34" s="24">
        <v>2026.5</v>
      </c>
      <c r="O34" s="24">
        <v>78520.2</v>
      </c>
      <c r="P34" s="24">
        <v>78520.2</v>
      </c>
      <c r="Q34" s="24" t="s">
        <v>129</v>
      </c>
      <c r="R34" s="25">
        <v>95.47</v>
      </c>
      <c r="S34" s="25">
        <v>97.89</v>
      </c>
      <c r="T34" s="25" t="s">
        <v>129</v>
      </c>
    </row>
    <row r="35" spans="1:20" ht="14.25" customHeight="1" x14ac:dyDescent="0.15">
      <c r="A35" s="59" t="s">
        <v>129</v>
      </c>
      <c r="B35" s="61" t="s">
        <v>129</v>
      </c>
      <c r="C35" s="61" t="s">
        <v>129</v>
      </c>
      <c r="D35" s="61" t="s">
        <v>129</v>
      </c>
      <c r="E35" s="23" t="s">
        <v>288</v>
      </c>
      <c r="F35" s="24">
        <v>23955.5</v>
      </c>
      <c r="G35" s="24">
        <v>23955.5</v>
      </c>
      <c r="H35" s="24" t="s">
        <v>129</v>
      </c>
      <c r="I35" s="24">
        <v>23955.5</v>
      </c>
      <c r="J35" s="24">
        <v>23955.5</v>
      </c>
      <c r="K35" s="24" t="s">
        <v>129</v>
      </c>
      <c r="L35" s="24">
        <v>23955.5</v>
      </c>
      <c r="M35" s="24">
        <v>23955.5</v>
      </c>
      <c r="N35" s="24" t="s">
        <v>129</v>
      </c>
      <c r="O35" s="24">
        <v>23673.89</v>
      </c>
      <c r="P35" s="24">
        <v>23673.89</v>
      </c>
      <c r="Q35" s="24" t="s">
        <v>129</v>
      </c>
      <c r="R35" s="25">
        <v>98.82</v>
      </c>
      <c r="S35" s="25">
        <v>98.82</v>
      </c>
      <c r="T35" s="25" t="s">
        <v>129</v>
      </c>
    </row>
    <row r="36" spans="1:20" ht="14.25" customHeight="1" x14ac:dyDescent="0.15">
      <c r="A36" s="59" t="s">
        <v>129</v>
      </c>
      <c r="B36" s="61" t="s">
        <v>129</v>
      </c>
      <c r="C36" s="61" t="s">
        <v>129</v>
      </c>
      <c r="D36" s="61" t="s">
        <v>129</v>
      </c>
      <c r="E36" s="23" t="s">
        <v>289</v>
      </c>
      <c r="F36" s="24">
        <v>2026.5</v>
      </c>
      <c r="G36" s="24" t="s">
        <v>129</v>
      </c>
      <c r="H36" s="24">
        <v>2026.5</v>
      </c>
      <c r="I36" s="24">
        <v>2026.5</v>
      </c>
      <c r="J36" s="24" t="s">
        <v>129</v>
      </c>
      <c r="K36" s="24">
        <v>2026.5</v>
      </c>
      <c r="L36" s="24">
        <v>2026.5</v>
      </c>
      <c r="M36" s="24" t="s">
        <v>129</v>
      </c>
      <c r="N36" s="24">
        <v>2026.5</v>
      </c>
      <c r="O36" s="24" t="s">
        <v>129</v>
      </c>
      <c r="P36" s="24" t="s">
        <v>129</v>
      </c>
      <c r="Q36" s="24" t="s">
        <v>129</v>
      </c>
      <c r="R36" s="25" t="s">
        <v>129</v>
      </c>
      <c r="S36" s="25" t="s">
        <v>129</v>
      </c>
      <c r="T36" s="25" t="s">
        <v>129</v>
      </c>
    </row>
    <row r="37" spans="1:20" ht="14.25" customHeight="1" x14ac:dyDescent="0.15">
      <c r="A37" s="59" t="s">
        <v>129</v>
      </c>
      <c r="B37" s="61" t="s">
        <v>129</v>
      </c>
      <c r="C37" s="61" t="s">
        <v>129</v>
      </c>
      <c r="D37" s="61" t="s">
        <v>129</v>
      </c>
      <c r="E37" s="23" t="s">
        <v>290</v>
      </c>
      <c r="F37" s="24">
        <v>28204.3</v>
      </c>
      <c r="G37" s="24">
        <v>28204.3</v>
      </c>
      <c r="H37" s="24" t="s">
        <v>129</v>
      </c>
      <c r="I37" s="24">
        <v>28204.3</v>
      </c>
      <c r="J37" s="24">
        <v>28204.3</v>
      </c>
      <c r="K37" s="24" t="s">
        <v>129</v>
      </c>
      <c r="L37" s="24">
        <v>28204.3</v>
      </c>
      <c r="M37" s="24">
        <v>28204.3</v>
      </c>
      <c r="N37" s="24" t="s">
        <v>129</v>
      </c>
      <c r="O37" s="24">
        <v>27134.66</v>
      </c>
      <c r="P37" s="24">
        <v>27134.66</v>
      </c>
      <c r="Q37" s="24" t="s">
        <v>129</v>
      </c>
      <c r="R37" s="25">
        <v>96.21</v>
      </c>
      <c r="S37" s="25">
        <v>96.21</v>
      </c>
      <c r="T37" s="25" t="s">
        <v>129</v>
      </c>
    </row>
    <row r="38" spans="1:20" ht="14.25" customHeight="1" x14ac:dyDescent="0.15">
      <c r="A38" s="59" t="s">
        <v>129</v>
      </c>
      <c r="B38" s="61" t="s">
        <v>129</v>
      </c>
      <c r="C38" s="61" t="s">
        <v>129</v>
      </c>
      <c r="D38" s="61" t="s">
        <v>129</v>
      </c>
      <c r="E38" s="23" t="s">
        <v>291</v>
      </c>
      <c r="F38" s="24">
        <v>28056.1</v>
      </c>
      <c r="G38" s="24">
        <v>28056.1</v>
      </c>
      <c r="H38" s="24" t="s">
        <v>129</v>
      </c>
      <c r="I38" s="24">
        <v>28056.1</v>
      </c>
      <c r="J38" s="24">
        <v>28056.1</v>
      </c>
      <c r="K38" s="24" t="s">
        <v>129</v>
      </c>
      <c r="L38" s="24">
        <v>28056.1</v>
      </c>
      <c r="M38" s="24">
        <v>28056.1</v>
      </c>
      <c r="N38" s="24" t="s">
        <v>129</v>
      </c>
      <c r="O38" s="24">
        <v>27711.65</v>
      </c>
      <c r="P38" s="24">
        <v>27711.65</v>
      </c>
      <c r="Q38" s="24" t="s">
        <v>129</v>
      </c>
      <c r="R38" s="25">
        <v>98.77</v>
      </c>
      <c r="S38" s="25">
        <v>98.77</v>
      </c>
      <c r="T38" s="25" t="s">
        <v>129</v>
      </c>
    </row>
    <row r="39" spans="1:20" ht="28.5" customHeight="1" x14ac:dyDescent="0.15">
      <c r="A39" s="59" t="s">
        <v>127</v>
      </c>
      <c r="B39" s="60" t="s">
        <v>128</v>
      </c>
      <c r="C39" s="61" t="s">
        <v>292</v>
      </c>
      <c r="D39" s="23" t="s">
        <v>198</v>
      </c>
      <c r="E39" s="23" t="s">
        <v>129</v>
      </c>
      <c r="F39" s="24">
        <v>226083.6</v>
      </c>
      <c r="G39" s="24">
        <v>76083.600000000006</v>
      </c>
      <c r="H39" s="24">
        <v>150000</v>
      </c>
      <c r="I39" s="24">
        <v>226083.6</v>
      </c>
      <c r="J39" s="24">
        <v>76083.600000000006</v>
      </c>
      <c r="K39" s="24">
        <v>150000</v>
      </c>
      <c r="L39" s="24">
        <v>226083.6</v>
      </c>
      <c r="M39" s="24">
        <v>76083.600000000006</v>
      </c>
      <c r="N39" s="24">
        <v>150000</v>
      </c>
      <c r="O39" s="24">
        <v>226083.6</v>
      </c>
      <c r="P39" s="24">
        <v>76083.600000000006</v>
      </c>
      <c r="Q39" s="24">
        <v>150000</v>
      </c>
      <c r="R39" s="25">
        <v>100</v>
      </c>
      <c r="S39" s="25">
        <v>100</v>
      </c>
      <c r="T39" s="25">
        <v>100</v>
      </c>
    </row>
    <row r="40" spans="1:20" ht="45" customHeight="1" x14ac:dyDescent="0.15">
      <c r="A40" s="59" t="s">
        <v>129</v>
      </c>
      <c r="B40" s="60" t="s">
        <v>129</v>
      </c>
      <c r="C40" s="61" t="s">
        <v>129</v>
      </c>
      <c r="D40" s="23" t="s">
        <v>203</v>
      </c>
      <c r="E40" s="26" t="s">
        <v>122</v>
      </c>
      <c r="F40" s="24">
        <v>226083.6</v>
      </c>
      <c r="G40" s="24">
        <v>76083.600000000006</v>
      </c>
      <c r="H40" s="24">
        <v>150000</v>
      </c>
      <c r="I40" s="24">
        <v>226083.6</v>
      </c>
      <c r="J40" s="24">
        <v>76083.600000000006</v>
      </c>
      <c r="K40" s="24">
        <v>150000</v>
      </c>
      <c r="L40" s="24">
        <v>226083.6</v>
      </c>
      <c r="M40" s="24">
        <v>76083.600000000006</v>
      </c>
      <c r="N40" s="24">
        <v>150000</v>
      </c>
      <c r="O40" s="24">
        <v>226083.6</v>
      </c>
      <c r="P40" s="24">
        <v>76083.600000000006</v>
      </c>
      <c r="Q40" s="24">
        <v>150000</v>
      </c>
      <c r="R40" s="25">
        <v>100</v>
      </c>
      <c r="S40" s="25">
        <v>100</v>
      </c>
      <c r="T40" s="25">
        <v>100</v>
      </c>
    </row>
    <row r="41" spans="1:20" ht="45" customHeight="1" x14ac:dyDescent="0.15">
      <c r="A41" s="59" t="s">
        <v>129</v>
      </c>
      <c r="B41" s="61" t="s">
        <v>129</v>
      </c>
      <c r="C41" s="61" t="s">
        <v>129</v>
      </c>
      <c r="D41" s="23" t="s">
        <v>129</v>
      </c>
      <c r="E41" s="23" t="s">
        <v>281</v>
      </c>
      <c r="F41" s="24">
        <v>226083.6</v>
      </c>
      <c r="G41" s="24">
        <v>76083.600000000006</v>
      </c>
      <c r="H41" s="24">
        <v>150000</v>
      </c>
      <c r="I41" s="24">
        <v>226083.6</v>
      </c>
      <c r="J41" s="24">
        <v>76083.600000000006</v>
      </c>
      <c r="K41" s="24">
        <v>150000</v>
      </c>
      <c r="L41" s="24">
        <v>226083.6</v>
      </c>
      <c r="M41" s="24">
        <v>76083.600000000006</v>
      </c>
      <c r="N41" s="24">
        <v>150000</v>
      </c>
      <c r="O41" s="24">
        <v>226083.6</v>
      </c>
      <c r="P41" s="24">
        <v>76083.600000000006</v>
      </c>
      <c r="Q41" s="24">
        <v>150000</v>
      </c>
      <c r="R41" s="25">
        <v>100</v>
      </c>
      <c r="S41" s="25">
        <v>100</v>
      </c>
      <c r="T41" s="25">
        <v>100</v>
      </c>
    </row>
    <row r="42" spans="1:20" ht="30" customHeight="1" x14ac:dyDescent="0.15">
      <c r="A42" s="59" t="s">
        <v>132</v>
      </c>
      <c r="B42" s="60" t="s">
        <v>133</v>
      </c>
      <c r="C42" s="61" t="s">
        <v>293</v>
      </c>
      <c r="D42" s="23" t="s">
        <v>198</v>
      </c>
      <c r="E42" s="23" t="s">
        <v>129</v>
      </c>
      <c r="F42" s="24">
        <v>32008.7</v>
      </c>
      <c r="G42" s="24" t="s">
        <v>129</v>
      </c>
      <c r="H42" s="24">
        <v>32008.7</v>
      </c>
      <c r="I42" s="24">
        <v>32008.7</v>
      </c>
      <c r="J42" s="24" t="s">
        <v>129</v>
      </c>
      <c r="K42" s="24">
        <v>32008.7</v>
      </c>
      <c r="L42" s="24">
        <v>32008.7</v>
      </c>
      <c r="M42" s="24" t="s">
        <v>129</v>
      </c>
      <c r="N42" s="24">
        <v>32008.7</v>
      </c>
      <c r="O42" s="24">
        <v>31990.25</v>
      </c>
      <c r="P42" s="24" t="s">
        <v>129</v>
      </c>
      <c r="Q42" s="24">
        <v>31990.25</v>
      </c>
      <c r="R42" s="25">
        <v>99.94</v>
      </c>
      <c r="S42" s="25" t="s">
        <v>129</v>
      </c>
      <c r="T42" s="25">
        <v>99.94</v>
      </c>
    </row>
    <row r="43" spans="1:20" ht="43.5" customHeight="1" x14ac:dyDescent="0.15">
      <c r="A43" s="59" t="s">
        <v>129</v>
      </c>
      <c r="B43" s="60" t="s">
        <v>129</v>
      </c>
      <c r="C43" s="61" t="s">
        <v>129</v>
      </c>
      <c r="D43" s="23" t="s">
        <v>203</v>
      </c>
      <c r="E43" s="26" t="s">
        <v>122</v>
      </c>
      <c r="F43" s="24">
        <v>32008.7</v>
      </c>
      <c r="G43" s="24" t="s">
        <v>129</v>
      </c>
      <c r="H43" s="24">
        <v>32008.7</v>
      </c>
      <c r="I43" s="24">
        <v>32008.7</v>
      </c>
      <c r="J43" s="24" t="s">
        <v>129</v>
      </c>
      <c r="K43" s="24">
        <v>32008.7</v>
      </c>
      <c r="L43" s="24">
        <v>32008.7</v>
      </c>
      <c r="M43" s="24" t="s">
        <v>129</v>
      </c>
      <c r="N43" s="24">
        <v>32008.7</v>
      </c>
      <c r="O43" s="24">
        <v>31990.25</v>
      </c>
      <c r="P43" s="24" t="s">
        <v>129</v>
      </c>
      <c r="Q43" s="24">
        <v>31990.25</v>
      </c>
      <c r="R43" s="25">
        <v>99.94</v>
      </c>
      <c r="S43" s="25" t="s">
        <v>129</v>
      </c>
      <c r="T43" s="25">
        <v>99.94</v>
      </c>
    </row>
    <row r="44" spans="1:20" ht="18" customHeight="1" x14ac:dyDescent="0.15">
      <c r="A44" s="59" t="s">
        <v>129</v>
      </c>
      <c r="B44" s="61" t="s">
        <v>129</v>
      </c>
      <c r="C44" s="61" t="s">
        <v>129</v>
      </c>
      <c r="D44" s="23" t="s">
        <v>129</v>
      </c>
      <c r="E44" s="23" t="s">
        <v>279</v>
      </c>
      <c r="F44" s="24">
        <v>32008.7</v>
      </c>
      <c r="G44" s="24" t="s">
        <v>129</v>
      </c>
      <c r="H44" s="24">
        <v>32008.7</v>
      </c>
      <c r="I44" s="24">
        <v>32008.7</v>
      </c>
      <c r="J44" s="24" t="s">
        <v>129</v>
      </c>
      <c r="K44" s="24">
        <v>32008.7</v>
      </c>
      <c r="L44" s="24">
        <v>32008.7</v>
      </c>
      <c r="M44" s="24" t="s">
        <v>129</v>
      </c>
      <c r="N44" s="24">
        <v>32008.7</v>
      </c>
      <c r="O44" s="24">
        <v>31990.25</v>
      </c>
      <c r="P44" s="24" t="s">
        <v>129</v>
      </c>
      <c r="Q44" s="24">
        <v>31990.25</v>
      </c>
      <c r="R44" s="25">
        <v>99.94</v>
      </c>
      <c r="S44" s="25" t="s">
        <v>129</v>
      </c>
      <c r="T44" s="25">
        <v>99.94</v>
      </c>
    </row>
    <row r="45" spans="1:20" ht="27.75" customHeight="1" x14ac:dyDescent="0.15">
      <c r="A45" s="59" t="s">
        <v>136</v>
      </c>
      <c r="B45" s="60" t="s">
        <v>137</v>
      </c>
      <c r="C45" s="61" t="s">
        <v>294</v>
      </c>
      <c r="D45" s="23" t="s">
        <v>198</v>
      </c>
      <c r="E45" s="23" t="s">
        <v>129</v>
      </c>
      <c r="F45" s="24">
        <v>16877.5</v>
      </c>
      <c r="G45" s="24" t="s">
        <v>129</v>
      </c>
      <c r="H45" s="24">
        <v>16877.5</v>
      </c>
      <c r="I45" s="24">
        <v>16877.5</v>
      </c>
      <c r="J45" s="24" t="s">
        <v>129</v>
      </c>
      <c r="K45" s="24">
        <v>16877.5</v>
      </c>
      <c r="L45" s="24">
        <v>16877.5</v>
      </c>
      <c r="M45" s="24" t="s">
        <v>129</v>
      </c>
      <c r="N45" s="24">
        <v>16877.5</v>
      </c>
      <c r="O45" s="24">
        <v>16877.5</v>
      </c>
      <c r="P45" s="24" t="s">
        <v>129</v>
      </c>
      <c r="Q45" s="24">
        <v>16877.5</v>
      </c>
      <c r="R45" s="25">
        <v>100</v>
      </c>
      <c r="S45" s="25" t="s">
        <v>129</v>
      </c>
      <c r="T45" s="25">
        <v>100</v>
      </c>
    </row>
    <row r="46" spans="1:20" ht="47.25" customHeight="1" x14ac:dyDescent="0.15">
      <c r="A46" s="59" t="s">
        <v>129</v>
      </c>
      <c r="B46" s="60" t="s">
        <v>129</v>
      </c>
      <c r="C46" s="61" t="s">
        <v>129</v>
      </c>
      <c r="D46" s="23" t="s">
        <v>203</v>
      </c>
      <c r="E46" s="26" t="s">
        <v>122</v>
      </c>
      <c r="F46" s="24">
        <v>16877.5</v>
      </c>
      <c r="G46" s="24" t="s">
        <v>129</v>
      </c>
      <c r="H46" s="24">
        <v>16877.5</v>
      </c>
      <c r="I46" s="24">
        <v>16877.5</v>
      </c>
      <c r="J46" s="24" t="s">
        <v>129</v>
      </c>
      <c r="K46" s="24">
        <v>16877.5</v>
      </c>
      <c r="L46" s="24">
        <v>16877.5</v>
      </c>
      <c r="M46" s="24" t="s">
        <v>129</v>
      </c>
      <c r="N46" s="24">
        <v>16877.5</v>
      </c>
      <c r="O46" s="24">
        <v>16877.5</v>
      </c>
      <c r="P46" s="24" t="s">
        <v>129</v>
      </c>
      <c r="Q46" s="24">
        <v>16877.5</v>
      </c>
      <c r="R46" s="25">
        <v>100</v>
      </c>
      <c r="S46" s="25" t="s">
        <v>129</v>
      </c>
      <c r="T46" s="25">
        <v>100</v>
      </c>
    </row>
    <row r="47" spans="1:20" ht="33" customHeight="1" x14ac:dyDescent="0.15">
      <c r="A47" s="59" t="s">
        <v>129</v>
      </c>
      <c r="B47" s="61" t="s">
        <v>129</v>
      </c>
      <c r="C47" s="61" t="s">
        <v>129</v>
      </c>
      <c r="D47" s="23" t="s">
        <v>129</v>
      </c>
      <c r="E47" s="23" t="s">
        <v>280</v>
      </c>
      <c r="F47" s="24">
        <v>16877.5</v>
      </c>
      <c r="G47" s="24" t="s">
        <v>129</v>
      </c>
      <c r="H47" s="24">
        <v>16877.5</v>
      </c>
      <c r="I47" s="24">
        <v>16877.5</v>
      </c>
      <c r="J47" s="24" t="s">
        <v>129</v>
      </c>
      <c r="K47" s="24">
        <v>16877.5</v>
      </c>
      <c r="L47" s="24">
        <v>16877.5</v>
      </c>
      <c r="M47" s="24" t="s">
        <v>129</v>
      </c>
      <c r="N47" s="24">
        <v>16877.5</v>
      </c>
      <c r="O47" s="24">
        <v>16877.5</v>
      </c>
      <c r="P47" s="24" t="s">
        <v>129</v>
      </c>
      <c r="Q47" s="24">
        <v>16877.5</v>
      </c>
      <c r="R47" s="25">
        <v>100</v>
      </c>
      <c r="S47" s="25" t="s">
        <v>129</v>
      </c>
      <c r="T47" s="25">
        <v>100</v>
      </c>
    </row>
    <row r="48" spans="1:20" ht="33.75" customHeight="1" x14ac:dyDescent="0.15">
      <c r="A48" s="59" t="s">
        <v>235</v>
      </c>
      <c r="B48" s="60" t="s">
        <v>139</v>
      </c>
      <c r="C48" s="61" t="s">
        <v>295</v>
      </c>
      <c r="D48" s="23" t="s">
        <v>198</v>
      </c>
      <c r="E48" s="23" t="s">
        <v>129</v>
      </c>
      <c r="F48" s="24">
        <v>16877.5</v>
      </c>
      <c r="G48" s="24" t="s">
        <v>129</v>
      </c>
      <c r="H48" s="24">
        <v>16877.5</v>
      </c>
      <c r="I48" s="24">
        <v>16877.5</v>
      </c>
      <c r="J48" s="24" t="s">
        <v>129</v>
      </c>
      <c r="K48" s="24">
        <v>16877.5</v>
      </c>
      <c r="L48" s="24">
        <v>16877.5</v>
      </c>
      <c r="M48" s="24" t="s">
        <v>129</v>
      </c>
      <c r="N48" s="24">
        <v>16877.5</v>
      </c>
      <c r="O48" s="24">
        <v>16877.5</v>
      </c>
      <c r="P48" s="24" t="s">
        <v>129</v>
      </c>
      <c r="Q48" s="24">
        <v>16877.5</v>
      </c>
      <c r="R48" s="25">
        <v>100</v>
      </c>
      <c r="S48" s="25" t="s">
        <v>129</v>
      </c>
      <c r="T48" s="25">
        <v>100</v>
      </c>
    </row>
    <row r="49" spans="1:20" ht="43.5" customHeight="1" x14ac:dyDescent="0.15">
      <c r="A49" s="59" t="s">
        <v>129</v>
      </c>
      <c r="B49" s="60" t="s">
        <v>129</v>
      </c>
      <c r="C49" s="61" t="s">
        <v>129</v>
      </c>
      <c r="D49" s="23" t="s">
        <v>203</v>
      </c>
      <c r="E49" s="26" t="s">
        <v>122</v>
      </c>
      <c r="F49" s="24">
        <v>16877.5</v>
      </c>
      <c r="G49" s="24" t="s">
        <v>129</v>
      </c>
      <c r="H49" s="24">
        <v>16877.5</v>
      </c>
      <c r="I49" s="24">
        <v>16877.5</v>
      </c>
      <c r="J49" s="24" t="s">
        <v>129</v>
      </c>
      <c r="K49" s="24">
        <v>16877.5</v>
      </c>
      <c r="L49" s="24">
        <v>16877.5</v>
      </c>
      <c r="M49" s="24" t="s">
        <v>129</v>
      </c>
      <c r="N49" s="24">
        <v>16877.5</v>
      </c>
      <c r="O49" s="24">
        <v>16877.5</v>
      </c>
      <c r="P49" s="24" t="s">
        <v>129</v>
      </c>
      <c r="Q49" s="24">
        <v>16877.5</v>
      </c>
      <c r="R49" s="25">
        <v>100</v>
      </c>
      <c r="S49" s="25" t="s">
        <v>129</v>
      </c>
      <c r="T49" s="25">
        <v>100</v>
      </c>
    </row>
    <row r="50" spans="1:20" ht="28.5" customHeight="1" x14ac:dyDescent="0.15">
      <c r="A50" s="59" t="s">
        <v>129</v>
      </c>
      <c r="B50" s="61" t="s">
        <v>129</v>
      </c>
      <c r="C50" s="61" t="s">
        <v>129</v>
      </c>
      <c r="D50" s="23" t="s">
        <v>129</v>
      </c>
      <c r="E50" s="23" t="s">
        <v>280</v>
      </c>
      <c r="F50" s="24">
        <v>16877.5</v>
      </c>
      <c r="G50" s="24" t="s">
        <v>129</v>
      </c>
      <c r="H50" s="24">
        <v>16877.5</v>
      </c>
      <c r="I50" s="24">
        <v>16877.5</v>
      </c>
      <c r="J50" s="24" t="s">
        <v>129</v>
      </c>
      <c r="K50" s="24">
        <v>16877.5</v>
      </c>
      <c r="L50" s="24">
        <v>16877.5</v>
      </c>
      <c r="M50" s="24" t="s">
        <v>129</v>
      </c>
      <c r="N50" s="24">
        <v>16877.5</v>
      </c>
      <c r="O50" s="24">
        <v>16877.5</v>
      </c>
      <c r="P50" s="24" t="s">
        <v>129</v>
      </c>
      <c r="Q50" s="24">
        <v>16877.5</v>
      </c>
      <c r="R50" s="25">
        <v>100</v>
      </c>
      <c r="S50" s="25" t="s">
        <v>129</v>
      </c>
      <c r="T50" s="25">
        <v>100</v>
      </c>
    </row>
    <row r="51" spans="1:20" ht="30" customHeight="1" x14ac:dyDescent="0.15">
      <c r="A51" s="59" t="s">
        <v>142</v>
      </c>
      <c r="B51" s="60" t="s">
        <v>143</v>
      </c>
      <c r="C51" s="61" t="s">
        <v>206</v>
      </c>
      <c r="D51" s="23" t="s">
        <v>198</v>
      </c>
      <c r="E51" s="23" t="s">
        <v>129</v>
      </c>
      <c r="F51" s="24">
        <v>274114.90000000002</v>
      </c>
      <c r="G51" s="24" t="s">
        <v>129</v>
      </c>
      <c r="H51" s="24">
        <v>274114.90000000002</v>
      </c>
      <c r="I51" s="24">
        <v>274114.90000000002</v>
      </c>
      <c r="J51" s="24" t="s">
        <v>129</v>
      </c>
      <c r="K51" s="24">
        <v>274114.90000000002</v>
      </c>
      <c r="L51" s="24">
        <v>274114.90000000002</v>
      </c>
      <c r="M51" s="24" t="s">
        <v>129</v>
      </c>
      <c r="N51" s="24">
        <v>274114.90000000002</v>
      </c>
      <c r="O51" s="24">
        <v>247503.37</v>
      </c>
      <c r="P51" s="24" t="s">
        <v>129</v>
      </c>
      <c r="Q51" s="24">
        <v>247503.37</v>
      </c>
      <c r="R51" s="25">
        <v>90.29</v>
      </c>
      <c r="S51" s="25" t="s">
        <v>129</v>
      </c>
      <c r="T51" s="25">
        <v>90.29</v>
      </c>
    </row>
    <row r="52" spans="1:20" ht="43.5" customHeight="1" x14ac:dyDescent="0.15">
      <c r="A52" s="59" t="s">
        <v>129</v>
      </c>
      <c r="B52" s="60" t="s">
        <v>129</v>
      </c>
      <c r="C52" s="61" t="s">
        <v>129</v>
      </c>
      <c r="D52" s="23" t="s">
        <v>203</v>
      </c>
      <c r="E52" s="26" t="s">
        <v>122</v>
      </c>
      <c r="F52" s="24">
        <v>61482.6</v>
      </c>
      <c r="G52" s="24" t="s">
        <v>129</v>
      </c>
      <c r="H52" s="24">
        <v>61482.6</v>
      </c>
      <c r="I52" s="24">
        <v>61482.6</v>
      </c>
      <c r="J52" s="24" t="s">
        <v>129</v>
      </c>
      <c r="K52" s="24">
        <v>61482.6</v>
      </c>
      <c r="L52" s="24">
        <v>61482.6</v>
      </c>
      <c r="M52" s="24" t="s">
        <v>129</v>
      </c>
      <c r="N52" s="24">
        <v>61482.6</v>
      </c>
      <c r="O52" s="24">
        <v>57476.87</v>
      </c>
      <c r="P52" s="24" t="s">
        <v>129</v>
      </c>
      <c r="Q52" s="24">
        <v>57476.87</v>
      </c>
      <c r="R52" s="25">
        <v>93.48</v>
      </c>
      <c r="S52" s="25" t="s">
        <v>129</v>
      </c>
      <c r="T52" s="25">
        <v>93.48</v>
      </c>
    </row>
    <row r="53" spans="1:20" ht="17.25" customHeight="1" x14ac:dyDescent="0.15">
      <c r="A53" s="59" t="s">
        <v>129</v>
      </c>
      <c r="B53" s="61" t="s">
        <v>129</v>
      </c>
      <c r="C53" s="61" t="s">
        <v>129</v>
      </c>
      <c r="D53" s="61" t="s">
        <v>129</v>
      </c>
      <c r="E53" s="23" t="s">
        <v>284</v>
      </c>
      <c r="F53" s="24">
        <v>2600</v>
      </c>
      <c r="G53" s="24" t="s">
        <v>129</v>
      </c>
      <c r="H53" s="24">
        <v>2600</v>
      </c>
      <c r="I53" s="24">
        <v>2600</v>
      </c>
      <c r="J53" s="24" t="s">
        <v>129</v>
      </c>
      <c r="K53" s="24">
        <v>2600</v>
      </c>
      <c r="L53" s="24">
        <v>2600</v>
      </c>
      <c r="M53" s="24" t="s">
        <v>129</v>
      </c>
      <c r="N53" s="24">
        <v>2600</v>
      </c>
      <c r="O53" s="24">
        <v>1001.66</v>
      </c>
      <c r="P53" s="24" t="s">
        <v>129</v>
      </c>
      <c r="Q53" s="24">
        <v>1001.66</v>
      </c>
      <c r="R53" s="25">
        <v>38.53</v>
      </c>
      <c r="S53" s="25" t="s">
        <v>129</v>
      </c>
      <c r="T53" s="25">
        <v>38.53</v>
      </c>
    </row>
    <row r="54" spans="1:20" ht="17.25" customHeight="1" x14ac:dyDescent="0.15">
      <c r="A54" s="59" t="s">
        <v>129</v>
      </c>
      <c r="B54" s="61" t="s">
        <v>129</v>
      </c>
      <c r="C54" s="61" t="s">
        <v>129</v>
      </c>
      <c r="D54" s="61" t="s">
        <v>129</v>
      </c>
      <c r="E54" s="23" t="s">
        <v>283</v>
      </c>
      <c r="F54" s="24">
        <v>58882.6</v>
      </c>
      <c r="G54" s="24" t="s">
        <v>129</v>
      </c>
      <c r="H54" s="24">
        <v>58882.6</v>
      </c>
      <c r="I54" s="24">
        <v>58882.6</v>
      </c>
      <c r="J54" s="24" t="s">
        <v>129</v>
      </c>
      <c r="K54" s="24">
        <v>58882.6</v>
      </c>
      <c r="L54" s="24">
        <v>58882.6</v>
      </c>
      <c r="M54" s="24" t="s">
        <v>129</v>
      </c>
      <c r="N54" s="24">
        <v>58882.6</v>
      </c>
      <c r="O54" s="24">
        <v>56475.21</v>
      </c>
      <c r="P54" s="24" t="s">
        <v>129</v>
      </c>
      <c r="Q54" s="24">
        <v>56475.21</v>
      </c>
      <c r="R54" s="25">
        <v>95.91</v>
      </c>
      <c r="S54" s="25" t="s">
        <v>129</v>
      </c>
      <c r="T54" s="25">
        <v>95.91</v>
      </c>
    </row>
    <row r="55" spans="1:20" ht="51.75" customHeight="1" x14ac:dyDescent="0.15">
      <c r="A55" s="59" t="s">
        <v>129</v>
      </c>
      <c r="B55" s="60" t="s">
        <v>129</v>
      </c>
      <c r="C55" s="61" t="s">
        <v>129</v>
      </c>
      <c r="D55" s="23" t="s">
        <v>201</v>
      </c>
      <c r="E55" s="26" t="s">
        <v>122</v>
      </c>
      <c r="F55" s="24">
        <v>212632.3</v>
      </c>
      <c r="G55" s="24" t="s">
        <v>129</v>
      </c>
      <c r="H55" s="24">
        <v>212632.3</v>
      </c>
      <c r="I55" s="24">
        <v>212632.3</v>
      </c>
      <c r="J55" s="24" t="s">
        <v>129</v>
      </c>
      <c r="K55" s="24">
        <v>212632.3</v>
      </c>
      <c r="L55" s="24">
        <v>212632.3</v>
      </c>
      <c r="M55" s="24" t="s">
        <v>129</v>
      </c>
      <c r="N55" s="24">
        <v>212632.3</v>
      </c>
      <c r="O55" s="24">
        <v>190026.5</v>
      </c>
      <c r="P55" s="24" t="s">
        <v>129</v>
      </c>
      <c r="Q55" s="24">
        <v>190026.5</v>
      </c>
      <c r="R55" s="25">
        <v>89.37</v>
      </c>
      <c r="S55" s="25" t="s">
        <v>129</v>
      </c>
      <c r="T55" s="25">
        <v>89.37</v>
      </c>
    </row>
    <row r="56" spans="1:20" ht="15.75" customHeight="1" x14ac:dyDescent="0.15">
      <c r="A56" s="59" t="s">
        <v>129</v>
      </c>
      <c r="B56" s="61" t="s">
        <v>129</v>
      </c>
      <c r="C56" s="61" t="s">
        <v>129</v>
      </c>
      <c r="D56" s="61" t="s">
        <v>129</v>
      </c>
      <c r="E56" s="23" t="s">
        <v>286</v>
      </c>
      <c r="F56" s="24">
        <v>201918.6</v>
      </c>
      <c r="G56" s="24" t="s">
        <v>129</v>
      </c>
      <c r="H56" s="24">
        <v>201918.6</v>
      </c>
      <c r="I56" s="24">
        <v>201918.6</v>
      </c>
      <c r="J56" s="24" t="s">
        <v>129</v>
      </c>
      <c r="K56" s="24">
        <v>201918.6</v>
      </c>
      <c r="L56" s="24">
        <v>201918.6</v>
      </c>
      <c r="M56" s="24" t="s">
        <v>129</v>
      </c>
      <c r="N56" s="24">
        <v>201918.6</v>
      </c>
      <c r="O56" s="24">
        <v>181566.24</v>
      </c>
      <c r="P56" s="24" t="s">
        <v>129</v>
      </c>
      <c r="Q56" s="24">
        <v>181566.24</v>
      </c>
      <c r="R56" s="25">
        <v>89.92</v>
      </c>
      <c r="S56" s="25" t="s">
        <v>129</v>
      </c>
      <c r="T56" s="25">
        <v>89.92</v>
      </c>
    </row>
    <row r="57" spans="1:20" ht="15.75" customHeight="1" x14ac:dyDescent="0.15">
      <c r="A57" s="59" t="s">
        <v>129</v>
      </c>
      <c r="B57" s="61" t="s">
        <v>129</v>
      </c>
      <c r="C57" s="61" t="s">
        <v>129</v>
      </c>
      <c r="D57" s="61" t="s">
        <v>129</v>
      </c>
      <c r="E57" s="23" t="s">
        <v>287</v>
      </c>
      <c r="F57" s="24">
        <v>10713.7</v>
      </c>
      <c r="G57" s="24" t="s">
        <v>129</v>
      </c>
      <c r="H57" s="24">
        <v>10713.7</v>
      </c>
      <c r="I57" s="24">
        <v>10713.7</v>
      </c>
      <c r="J57" s="24" t="s">
        <v>129</v>
      </c>
      <c r="K57" s="24">
        <v>10713.7</v>
      </c>
      <c r="L57" s="24">
        <v>10713.7</v>
      </c>
      <c r="M57" s="24" t="s">
        <v>129</v>
      </c>
      <c r="N57" s="24">
        <v>10713.7</v>
      </c>
      <c r="O57" s="24">
        <v>8460.26</v>
      </c>
      <c r="P57" s="24" t="s">
        <v>129</v>
      </c>
      <c r="Q57" s="24">
        <v>8460.26</v>
      </c>
      <c r="R57" s="25">
        <v>78.97</v>
      </c>
      <c r="S57" s="25" t="s">
        <v>129</v>
      </c>
      <c r="T57" s="25">
        <v>78.97</v>
      </c>
    </row>
    <row r="58" spans="1:20" ht="30" customHeight="1" x14ac:dyDescent="0.15">
      <c r="A58" s="59" t="s">
        <v>237</v>
      </c>
      <c r="B58" s="60" t="s">
        <v>166</v>
      </c>
      <c r="C58" s="61" t="s">
        <v>296</v>
      </c>
      <c r="D58" s="23" t="s">
        <v>198</v>
      </c>
      <c r="E58" s="23" t="s">
        <v>129</v>
      </c>
      <c r="F58" s="24">
        <v>58882.6</v>
      </c>
      <c r="G58" s="24" t="s">
        <v>129</v>
      </c>
      <c r="H58" s="24">
        <v>58882.6</v>
      </c>
      <c r="I58" s="24">
        <v>58882.6</v>
      </c>
      <c r="J58" s="24" t="s">
        <v>129</v>
      </c>
      <c r="K58" s="24">
        <v>58882.6</v>
      </c>
      <c r="L58" s="24">
        <v>58882.6</v>
      </c>
      <c r="M58" s="24" t="s">
        <v>129</v>
      </c>
      <c r="N58" s="24">
        <v>58882.6</v>
      </c>
      <c r="O58" s="24">
        <v>56475.21</v>
      </c>
      <c r="P58" s="24" t="s">
        <v>129</v>
      </c>
      <c r="Q58" s="24">
        <v>56475.21</v>
      </c>
      <c r="R58" s="25">
        <v>95.91</v>
      </c>
      <c r="S58" s="25" t="s">
        <v>129</v>
      </c>
      <c r="T58" s="25">
        <v>95.91</v>
      </c>
    </row>
    <row r="59" spans="1:20" ht="42" customHeight="1" x14ac:dyDescent="0.15">
      <c r="A59" s="59" t="s">
        <v>129</v>
      </c>
      <c r="B59" s="60" t="s">
        <v>129</v>
      </c>
      <c r="C59" s="61" t="s">
        <v>129</v>
      </c>
      <c r="D59" s="23" t="s">
        <v>203</v>
      </c>
      <c r="E59" s="26" t="s">
        <v>122</v>
      </c>
      <c r="F59" s="24">
        <v>58882.6</v>
      </c>
      <c r="G59" s="24" t="s">
        <v>129</v>
      </c>
      <c r="H59" s="24">
        <v>58882.6</v>
      </c>
      <c r="I59" s="24">
        <v>58882.6</v>
      </c>
      <c r="J59" s="24" t="s">
        <v>129</v>
      </c>
      <c r="K59" s="24">
        <v>58882.6</v>
      </c>
      <c r="L59" s="24">
        <v>58882.6</v>
      </c>
      <c r="M59" s="24" t="s">
        <v>129</v>
      </c>
      <c r="N59" s="24">
        <v>58882.6</v>
      </c>
      <c r="O59" s="24">
        <v>56475.21</v>
      </c>
      <c r="P59" s="24" t="s">
        <v>129</v>
      </c>
      <c r="Q59" s="24">
        <v>56475.21</v>
      </c>
      <c r="R59" s="25">
        <v>95.91</v>
      </c>
      <c r="S59" s="25" t="s">
        <v>129</v>
      </c>
      <c r="T59" s="25">
        <v>95.91</v>
      </c>
    </row>
    <row r="60" spans="1:20" ht="18" customHeight="1" x14ac:dyDescent="0.15">
      <c r="A60" s="59" t="s">
        <v>129</v>
      </c>
      <c r="B60" s="61" t="s">
        <v>129</v>
      </c>
      <c r="C60" s="61" t="s">
        <v>129</v>
      </c>
      <c r="D60" s="23" t="s">
        <v>129</v>
      </c>
      <c r="E60" s="23" t="s">
        <v>283</v>
      </c>
      <c r="F60" s="24">
        <v>58882.6</v>
      </c>
      <c r="G60" s="24" t="s">
        <v>129</v>
      </c>
      <c r="H60" s="24">
        <v>58882.6</v>
      </c>
      <c r="I60" s="24">
        <v>58882.6</v>
      </c>
      <c r="J60" s="24" t="s">
        <v>129</v>
      </c>
      <c r="K60" s="24">
        <v>58882.6</v>
      </c>
      <c r="L60" s="24">
        <v>58882.6</v>
      </c>
      <c r="M60" s="24" t="s">
        <v>129</v>
      </c>
      <c r="N60" s="24">
        <v>58882.6</v>
      </c>
      <c r="O60" s="24">
        <v>56475.21</v>
      </c>
      <c r="P60" s="24" t="s">
        <v>129</v>
      </c>
      <c r="Q60" s="24">
        <v>56475.21</v>
      </c>
      <c r="R60" s="25">
        <v>95.91</v>
      </c>
      <c r="S60" s="25" t="s">
        <v>129</v>
      </c>
      <c r="T60" s="25">
        <v>95.91</v>
      </c>
    </row>
    <row r="61" spans="1:20" ht="31.5" customHeight="1" x14ac:dyDescent="0.15">
      <c r="A61" s="59" t="s">
        <v>238</v>
      </c>
      <c r="B61" s="60" t="s">
        <v>239</v>
      </c>
      <c r="C61" s="61" t="s">
        <v>297</v>
      </c>
      <c r="D61" s="23" t="s">
        <v>198</v>
      </c>
      <c r="E61" s="23" t="s">
        <v>129</v>
      </c>
      <c r="F61" s="24">
        <v>212632.3</v>
      </c>
      <c r="G61" s="24" t="s">
        <v>129</v>
      </c>
      <c r="H61" s="24">
        <v>212632.3</v>
      </c>
      <c r="I61" s="24">
        <v>212632.3</v>
      </c>
      <c r="J61" s="24" t="s">
        <v>129</v>
      </c>
      <c r="K61" s="24">
        <v>212632.3</v>
      </c>
      <c r="L61" s="24">
        <v>212632.3</v>
      </c>
      <c r="M61" s="24" t="s">
        <v>129</v>
      </c>
      <c r="N61" s="24">
        <v>212632.3</v>
      </c>
      <c r="O61" s="24">
        <v>190026.5</v>
      </c>
      <c r="P61" s="24" t="s">
        <v>129</v>
      </c>
      <c r="Q61" s="24">
        <v>190026.5</v>
      </c>
      <c r="R61" s="25">
        <v>89.37</v>
      </c>
      <c r="S61" s="25" t="s">
        <v>129</v>
      </c>
      <c r="T61" s="25">
        <v>89.37</v>
      </c>
    </row>
    <row r="62" spans="1:20" ht="66" customHeight="1" x14ac:dyDescent="0.15">
      <c r="A62" s="59" t="s">
        <v>129</v>
      </c>
      <c r="B62" s="60" t="s">
        <v>129</v>
      </c>
      <c r="C62" s="61" t="s">
        <v>129</v>
      </c>
      <c r="D62" s="23" t="s">
        <v>201</v>
      </c>
      <c r="E62" s="26" t="s">
        <v>122</v>
      </c>
      <c r="F62" s="24">
        <v>212632.3</v>
      </c>
      <c r="G62" s="24" t="s">
        <v>129</v>
      </c>
      <c r="H62" s="24">
        <v>212632.3</v>
      </c>
      <c r="I62" s="24">
        <v>212632.3</v>
      </c>
      <c r="J62" s="24" t="s">
        <v>129</v>
      </c>
      <c r="K62" s="24">
        <v>212632.3</v>
      </c>
      <c r="L62" s="24">
        <v>212632.3</v>
      </c>
      <c r="M62" s="24" t="s">
        <v>129</v>
      </c>
      <c r="N62" s="24">
        <v>212632.3</v>
      </c>
      <c r="O62" s="24">
        <v>190026.5</v>
      </c>
      <c r="P62" s="24" t="s">
        <v>129</v>
      </c>
      <c r="Q62" s="24">
        <v>190026.5</v>
      </c>
      <c r="R62" s="25">
        <v>89.37</v>
      </c>
      <c r="S62" s="25" t="s">
        <v>129</v>
      </c>
      <c r="T62" s="25">
        <v>89.37</v>
      </c>
    </row>
    <row r="63" spans="1:20" ht="23.25" customHeight="1" x14ac:dyDescent="0.15">
      <c r="A63" s="59" t="s">
        <v>129</v>
      </c>
      <c r="B63" s="61" t="s">
        <v>129</v>
      </c>
      <c r="C63" s="61" t="s">
        <v>129</v>
      </c>
      <c r="D63" s="61" t="s">
        <v>129</v>
      </c>
      <c r="E63" s="23" t="s">
        <v>286</v>
      </c>
      <c r="F63" s="24">
        <v>201918.6</v>
      </c>
      <c r="G63" s="24" t="s">
        <v>129</v>
      </c>
      <c r="H63" s="24">
        <v>201918.6</v>
      </c>
      <c r="I63" s="24">
        <v>201918.6</v>
      </c>
      <c r="J63" s="24" t="s">
        <v>129</v>
      </c>
      <c r="K63" s="24">
        <v>201918.6</v>
      </c>
      <c r="L63" s="24">
        <v>201918.6</v>
      </c>
      <c r="M63" s="24" t="s">
        <v>129</v>
      </c>
      <c r="N63" s="24">
        <v>201918.6</v>
      </c>
      <c r="O63" s="24">
        <v>181566.24</v>
      </c>
      <c r="P63" s="24" t="s">
        <v>129</v>
      </c>
      <c r="Q63" s="24">
        <v>181566.24</v>
      </c>
      <c r="R63" s="25">
        <v>89.92</v>
      </c>
      <c r="S63" s="25" t="s">
        <v>129</v>
      </c>
      <c r="T63" s="25">
        <v>89.92</v>
      </c>
    </row>
    <row r="64" spans="1:20" ht="14" x14ac:dyDescent="0.15">
      <c r="A64" s="59" t="s">
        <v>129</v>
      </c>
      <c r="B64" s="61" t="s">
        <v>129</v>
      </c>
      <c r="C64" s="61" t="s">
        <v>129</v>
      </c>
      <c r="D64" s="61" t="s">
        <v>129</v>
      </c>
      <c r="E64" s="23" t="s">
        <v>287</v>
      </c>
      <c r="F64" s="24">
        <v>10713.7</v>
      </c>
      <c r="G64" s="24" t="s">
        <v>129</v>
      </c>
      <c r="H64" s="24">
        <v>10713.7</v>
      </c>
      <c r="I64" s="24">
        <v>10713.7</v>
      </c>
      <c r="J64" s="24" t="s">
        <v>129</v>
      </c>
      <c r="K64" s="24">
        <v>10713.7</v>
      </c>
      <c r="L64" s="24">
        <v>10713.7</v>
      </c>
      <c r="M64" s="24" t="s">
        <v>129</v>
      </c>
      <c r="N64" s="24">
        <v>10713.7</v>
      </c>
      <c r="O64" s="24">
        <v>8460.26</v>
      </c>
      <c r="P64" s="24" t="s">
        <v>129</v>
      </c>
      <c r="Q64" s="24">
        <v>8460.26</v>
      </c>
      <c r="R64" s="25">
        <v>78.97</v>
      </c>
      <c r="S64" s="25" t="s">
        <v>129</v>
      </c>
      <c r="T64" s="25">
        <v>78.97</v>
      </c>
    </row>
    <row r="65" spans="1:20" ht="28.5" customHeight="1" x14ac:dyDescent="0.15">
      <c r="A65" s="59" t="s">
        <v>240</v>
      </c>
      <c r="B65" s="60" t="s">
        <v>167</v>
      </c>
      <c r="C65" s="61" t="s">
        <v>298</v>
      </c>
      <c r="D65" s="23" t="s">
        <v>198</v>
      </c>
      <c r="E65" s="23" t="s">
        <v>129</v>
      </c>
      <c r="F65" s="24">
        <v>2600</v>
      </c>
      <c r="G65" s="24" t="s">
        <v>129</v>
      </c>
      <c r="H65" s="24">
        <v>2600</v>
      </c>
      <c r="I65" s="24">
        <v>2600</v>
      </c>
      <c r="J65" s="24" t="s">
        <v>129</v>
      </c>
      <c r="K65" s="24">
        <v>2600</v>
      </c>
      <c r="L65" s="24">
        <v>2600</v>
      </c>
      <c r="M65" s="24" t="s">
        <v>129</v>
      </c>
      <c r="N65" s="24">
        <v>2600</v>
      </c>
      <c r="O65" s="24">
        <v>1001.66</v>
      </c>
      <c r="P65" s="24" t="s">
        <v>129</v>
      </c>
      <c r="Q65" s="24">
        <v>1001.66</v>
      </c>
      <c r="R65" s="25">
        <v>38.53</v>
      </c>
      <c r="S65" s="25" t="s">
        <v>129</v>
      </c>
      <c r="T65" s="25">
        <v>38.53</v>
      </c>
    </row>
    <row r="66" spans="1:20" ht="45" customHeight="1" x14ac:dyDescent="0.15">
      <c r="A66" s="59" t="s">
        <v>129</v>
      </c>
      <c r="B66" s="60" t="s">
        <v>129</v>
      </c>
      <c r="C66" s="61" t="s">
        <v>129</v>
      </c>
      <c r="D66" s="23" t="s">
        <v>203</v>
      </c>
      <c r="E66" s="26" t="s">
        <v>122</v>
      </c>
      <c r="F66" s="24">
        <v>2600</v>
      </c>
      <c r="G66" s="24" t="s">
        <v>129</v>
      </c>
      <c r="H66" s="24">
        <v>2600</v>
      </c>
      <c r="I66" s="24">
        <v>2600</v>
      </c>
      <c r="J66" s="24" t="s">
        <v>129</v>
      </c>
      <c r="K66" s="24">
        <v>2600</v>
      </c>
      <c r="L66" s="24">
        <v>2600</v>
      </c>
      <c r="M66" s="24" t="s">
        <v>129</v>
      </c>
      <c r="N66" s="24">
        <v>2600</v>
      </c>
      <c r="O66" s="24">
        <v>1001.66</v>
      </c>
      <c r="P66" s="24" t="s">
        <v>129</v>
      </c>
      <c r="Q66" s="24">
        <v>1001.66</v>
      </c>
      <c r="R66" s="25">
        <v>38.53</v>
      </c>
      <c r="S66" s="25" t="s">
        <v>129</v>
      </c>
      <c r="T66" s="25">
        <v>38.53</v>
      </c>
    </row>
    <row r="67" spans="1:20" ht="15.75" customHeight="1" x14ac:dyDescent="0.15">
      <c r="A67" s="59" t="s">
        <v>129</v>
      </c>
      <c r="B67" s="61" t="s">
        <v>129</v>
      </c>
      <c r="C67" s="61" t="s">
        <v>129</v>
      </c>
      <c r="D67" s="23" t="s">
        <v>129</v>
      </c>
      <c r="E67" s="23" t="s">
        <v>284</v>
      </c>
      <c r="F67" s="24">
        <v>2600</v>
      </c>
      <c r="G67" s="24" t="s">
        <v>129</v>
      </c>
      <c r="H67" s="24">
        <v>2600</v>
      </c>
      <c r="I67" s="24">
        <v>2600</v>
      </c>
      <c r="J67" s="24" t="s">
        <v>129</v>
      </c>
      <c r="K67" s="24">
        <v>2600</v>
      </c>
      <c r="L67" s="24">
        <v>2600</v>
      </c>
      <c r="M67" s="24" t="s">
        <v>129</v>
      </c>
      <c r="N67" s="24">
        <v>2600</v>
      </c>
      <c r="O67" s="24">
        <v>1001.66</v>
      </c>
      <c r="P67" s="24" t="s">
        <v>129</v>
      </c>
      <c r="Q67" s="24">
        <v>1001.66</v>
      </c>
      <c r="R67" s="25">
        <v>38.53</v>
      </c>
      <c r="S67" s="25" t="s">
        <v>129</v>
      </c>
      <c r="T67" s="25">
        <v>38.53</v>
      </c>
    </row>
    <row r="68" spans="1:20" ht="28" x14ac:dyDescent="0.15">
      <c r="A68" s="59" t="s">
        <v>169</v>
      </c>
      <c r="B68" s="60" t="s">
        <v>170</v>
      </c>
      <c r="C68" s="61" t="s">
        <v>299</v>
      </c>
      <c r="D68" s="23" t="s">
        <v>198</v>
      </c>
      <c r="E68" s="23" t="s">
        <v>129</v>
      </c>
      <c r="F68" s="24">
        <v>57422.9</v>
      </c>
      <c r="G68" s="24" t="s">
        <v>129</v>
      </c>
      <c r="H68" s="24">
        <v>57422.9</v>
      </c>
      <c r="I68" s="24">
        <v>57422.9</v>
      </c>
      <c r="J68" s="24" t="s">
        <v>129</v>
      </c>
      <c r="K68" s="24">
        <v>57422.9</v>
      </c>
      <c r="L68" s="24">
        <v>57422.9</v>
      </c>
      <c r="M68" s="24" t="s">
        <v>129</v>
      </c>
      <c r="N68" s="24">
        <v>57422.9</v>
      </c>
      <c r="O68" s="24">
        <v>57422.9</v>
      </c>
      <c r="P68" s="24" t="s">
        <v>129</v>
      </c>
      <c r="Q68" s="24">
        <v>57422.9</v>
      </c>
      <c r="R68" s="25">
        <v>100</v>
      </c>
      <c r="S68" s="25" t="s">
        <v>129</v>
      </c>
      <c r="T68" s="25">
        <v>100</v>
      </c>
    </row>
    <row r="69" spans="1:20" ht="56" x14ac:dyDescent="0.15">
      <c r="A69" s="59" t="s">
        <v>129</v>
      </c>
      <c r="B69" s="60" t="s">
        <v>129</v>
      </c>
      <c r="C69" s="61" t="s">
        <v>129</v>
      </c>
      <c r="D69" s="23" t="s">
        <v>204</v>
      </c>
      <c r="E69" s="26" t="s">
        <v>122</v>
      </c>
      <c r="F69" s="24">
        <v>57422.9</v>
      </c>
      <c r="G69" s="24" t="s">
        <v>129</v>
      </c>
      <c r="H69" s="24">
        <v>57422.9</v>
      </c>
      <c r="I69" s="24">
        <v>57422.9</v>
      </c>
      <c r="J69" s="24" t="s">
        <v>129</v>
      </c>
      <c r="K69" s="24">
        <v>57422.9</v>
      </c>
      <c r="L69" s="24">
        <v>57422.9</v>
      </c>
      <c r="M69" s="24" t="s">
        <v>129</v>
      </c>
      <c r="N69" s="24">
        <v>57422.9</v>
      </c>
      <c r="O69" s="24">
        <v>57422.9</v>
      </c>
      <c r="P69" s="24" t="s">
        <v>129</v>
      </c>
      <c r="Q69" s="24">
        <v>57422.9</v>
      </c>
      <c r="R69" s="25">
        <v>100</v>
      </c>
      <c r="S69" s="25" t="s">
        <v>129</v>
      </c>
      <c r="T69" s="25">
        <v>100</v>
      </c>
    </row>
    <row r="70" spans="1:20" ht="140.25" customHeight="1" x14ac:dyDescent="0.15">
      <c r="A70" s="59" t="s">
        <v>129</v>
      </c>
      <c r="B70" s="61" t="s">
        <v>129</v>
      </c>
      <c r="C70" s="61" t="s">
        <v>129</v>
      </c>
      <c r="D70" s="23" t="s">
        <v>129</v>
      </c>
      <c r="E70" s="23" t="s">
        <v>278</v>
      </c>
      <c r="F70" s="24">
        <v>57422.9</v>
      </c>
      <c r="G70" s="24" t="s">
        <v>129</v>
      </c>
      <c r="H70" s="24">
        <v>57422.9</v>
      </c>
      <c r="I70" s="24">
        <v>57422.9</v>
      </c>
      <c r="J70" s="24" t="s">
        <v>129</v>
      </c>
      <c r="K70" s="24">
        <v>57422.9</v>
      </c>
      <c r="L70" s="24">
        <v>57422.9</v>
      </c>
      <c r="M70" s="24" t="s">
        <v>129</v>
      </c>
      <c r="N70" s="24">
        <v>57422.9</v>
      </c>
      <c r="O70" s="24">
        <v>57422.9</v>
      </c>
      <c r="P70" s="24" t="s">
        <v>129</v>
      </c>
      <c r="Q70" s="24">
        <v>57422.9</v>
      </c>
      <c r="R70" s="25">
        <v>100</v>
      </c>
      <c r="S70" s="25" t="s">
        <v>129</v>
      </c>
      <c r="T70" s="25">
        <v>100</v>
      </c>
    </row>
    <row r="71" spans="1:20" ht="33.75" customHeight="1" x14ac:dyDescent="0.15">
      <c r="A71" s="59" t="s">
        <v>171</v>
      </c>
      <c r="B71" s="60" t="s">
        <v>172</v>
      </c>
      <c r="C71" s="61" t="s">
        <v>207</v>
      </c>
      <c r="D71" s="23" t="s">
        <v>198</v>
      </c>
      <c r="E71" s="23" t="s">
        <v>129</v>
      </c>
      <c r="F71" s="24">
        <v>82242.399999999994</v>
      </c>
      <c r="G71" s="24">
        <v>80215.899999999994</v>
      </c>
      <c r="H71" s="24">
        <v>2026.5</v>
      </c>
      <c r="I71" s="24">
        <v>82242.399999999994</v>
      </c>
      <c r="J71" s="24">
        <v>80215.899999999994</v>
      </c>
      <c r="K71" s="24">
        <v>2026.5</v>
      </c>
      <c r="L71" s="24">
        <v>82242.399999999994</v>
      </c>
      <c r="M71" s="24">
        <v>80215.899999999994</v>
      </c>
      <c r="N71" s="24">
        <v>2026.5</v>
      </c>
      <c r="O71" s="24">
        <v>78520.2</v>
      </c>
      <c r="P71" s="24">
        <v>78520.2</v>
      </c>
      <c r="Q71" s="24" t="s">
        <v>129</v>
      </c>
      <c r="R71" s="25">
        <v>95.47</v>
      </c>
      <c r="S71" s="25">
        <v>97.89</v>
      </c>
      <c r="T71" s="25" t="s">
        <v>129</v>
      </c>
    </row>
    <row r="72" spans="1:20" ht="43.5" customHeight="1" x14ac:dyDescent="0.15">
      <c r="A72" s="59" t="s">
        <v>129</v>
      </c>
      <c r="B72" s="60" t="s">
        <v>129</v>
      </c>
      <c r="C72" s="61" t="s">
        <v>129</v>
      </c>
      <c r="D72" s="23" t="s">
        <v>202</v>
      </c>
      <c r="E72" s="26" t="s">
        <v>122</v>
      </c>
      <c r="F72" s="24">
        <v>82242.399999999994</v>
      </c>
      <c r="G72" s="24">
        <v>80215.899999999994</v>
      </c>
      <c r="H72" s="24">
        <v>2026.5</v>
      </c>
      <c r="I72" s="24">
        <v>82242.399999999994</v>
      </c>
      <c r="J72" s="24">
        <v>80215.899999999994</v>
      </c>
      <c r="K72" s="24">
        <v>2026.5</v>
      </c>
      <c r="L72" s="24">
        <v>82242.399999999994</v>
      </c>
      <c r="M72" s="24">
        <v>80215.899999999994</v>
      </c>
      <c r="N72" s="24">
        <v>2026.5</v>
      </c>
      <c r="O72" s="24">
        <v>78520.2</v>
      </c>
      <c r="P72" s="24">
        <v>78520.2</v>
      </c>
      <c r="Q72" s="24" t="s">
        <v>129</v>
      </c>
      <c r="R72" s="25">
        <v>95.47</v>
      </c>
      <c r="S72" s="25">
        <v>97.89</v>
      </c>
      <c r="T72" s="25" t="s">
        <v>129</v>
      </c>
    </row>
    <row r="73" spans="1:20" ht="15.75" customHeight="1" x14ac:dyDescent="0.15">
      <c r="A73" s="59" t="s">
        <v>129</v>
      </c>
      <c r="B73" s="61" t="s">
        <v>129</v>
      </c>
      <c r="C73" s="61" t="s">
        <v>129</v>
      </c>
      <c r="D73" s="61" t="s">
        <v>129</v>
      </c>
      <c r="E73" s="23" t="s">
        <v>288</v>
      </c>
      <c r="F73" s="24">
        <v>23955.5</v>
      </c>
      <c r="G73" s="24">
        <v>23955.5</v>
      </c>
      <c r="H73" s="24" t="s">
        <v>129</v>
      </c>
      <c r="I73" s="24">
        <v>23955.5</v>
      </c>
      <c r="J73" s="24">
        <v>23955.5</v>
      </c>
      <c r="K73" s="24" t="s">
        <v>129</v>
      </c>
      <c r="L73" s="24">
        <v>23955.5</v>
      </c>
      <c r="M73" s="24">
        <v>23955.5</v>
      </c>
      <c r="N73" s="24" t="s">
        <v>129</v>
      </c>
      <c r="O73" s="24">
        <v>23673.89</v>
      </c>
      <c r="P73" s="24">
        <v>23673.89</v>
      </c>
      <c r="Q73" s="24" t="s">
        <v>129</v>
      </c>
      <c r="R73" s="25">
        <v>98.82</v>
      </c>
      <c r="S73" s="25">
        <v>98.82</v>
      </c>
      <c r="T73" s="25" t="s">
        <v>129</v>
      </c>
    </row>
    <row r="74" spans="1:20" ht="15.75" customHeight="1" x14ac:dyDescent="0.15">
      <c r="A74" s="59" t="s">
        <v>129</v>
      </c>
      <c r="B74" s="61" t="s">
        <v>129</v>
      </c>
      <c r="C74" s="61" t="s">
        <v>129</v>
      </c>
      <c r="D74" s="61" t="s">
        <v>129</v>
      </c>
      <c r="E74" s="23" t="s">
        <v>289</v>
      </c>
      <c r="F74" s="24">
        <v>2026.5</v>
      </c>
      <c r="G74" s="24" t="s">
        <v>129</v>
      </c>
      <c r="H74" s="24">
        <v>2026.5</v>
      </c>
      <c r="I74" s="24">
        <v>2026.5</v>
      </c>
      <c r="J74" s="24" t="s">
        <v>129</v>
      </c>
      <c r="K74" s="24">
        <v>2026.5</v>
      </c>
      <c r="L74" s="24">
        <v>2026.5</v>
      </c>
      <c r="M74" s="24" t="s">
        <v>129</v>
      </c>
      <c r="N74" s="24">
        <v>2026.5</v>
      </c>
      <c r="O74" s="24" t="s">
        <v>129</v>
      </c>
      <c r="P74" s="24" t="s">
        <v>129</v>
      </c>
      <c r="Q74" s="24" t="s">
        <v>129</v>
      </c>
      <c r="R74" s="25" t="s">
        <v>129</v>
      </c>
      <c r="S74" s="25" t="s">
        <v>129</v>
      </c>
      <c r="T74" s="25" t="s">
        <v>129</v>
      </c>
    </row>
    <row r="75" spans="1:20" ht="15.75" customHeight="1" x14ac:dyDescent="0.15">
      <c r="A75" s="59" t="s">
        <v>129</v>
      </c>
      <c r="B75" s="61" t="s">
        <v>129</v>
      </c>
      <c r="C75" s="61" t="s">
        <v>129</v>
      </c>
      <c r="D75" s="61" t="s">
        <v>129</v>
      </c>
      <c r="E75" s="23" t="s">
        <v>290</v>
      </c>
      <c r="F75" s="24">
        <v>28204.3</v>
      </c>
      <c r="G75" s="24">
        <v>28204.3</v>
      </c>
      <c r="H75" s="24" t="s">
        <v>129</v>
      </c>
      <c r="I75" s="24">
        <v>28204.3</v>
      </c>
      <c r="J75" s="24">
        <v>28204.3</v>
      </c>
      <c r="K75" s="24" t="s">
        <v>129</v>
      </c>
      <c r="L75" s="24">
        <v>28204.3</v>
      </c>
      <c r="M75" s="24">
        <v>28204.3</v>
      </c>
      <c r="N75" s="24" t="s">
        <v>129</v>
      </c>
      <c r="O75" s="24">
        <v>27134.66</v>
      </c>
      <c r="P75" s="24">
        <v>27134.66</v>
      </c>
      <c r="Q75" s="24" t="s">
        <v>129</v>
      </c>
      <c r="R75" s="25">
        <v>96.21</v>
      </c>
      <c r="S75" s="25">
        <v>96.21</v>
      </c>
      <c r="T75" s="25" t="s">
        <v>129</v>
      </c>
    </row>
    <row r="76" spans="1:20" ht="15.75" customHeight="1" x14ac:dyDescent="0.15">
      <c r="A76" s="59" t="s">
        <v>129</v>
      </c>
      <c r="B76" s="61" t="s">
        <v>129</v>
      </c>
      <c r="C76" s="61" t="s">
        <v>129</v>
      </c>
      <c r="D76" s="61" t="s">
        <v>129</v>
      </c>
      <c r="E76" s="23" t="s">
        <v>291</v>
      </c>
      <c r="F76" s="24">
        <v>28056.1</v>
      </c>
      <c r="G76" s="24">
        <v>28056.1</v>
      </c>
      <c r="H76" s="24" t="s">
        <v>129</v>
      </c>
      <c r="I76" s="24">
        <v>28056.1</v>
      </c>
      <c r="J76" s="24">
        <v>28056.1</v>
      </c>
      <c r="K76" s="24" t="s">
        <v>129</v>
      </c>
      <c r="L76" s="24">
        <v>28056.1</v>
      </c>
      <c r="M76" s="24">
        <v>28056.1</v>
      </c>
      <c r="N76" s="24" t="s">
        <v>129</v>
      </c>
      <c r="O76" s="24">
        <v>27711.65</v>
      </c>
      <c r="P76" s="24">
        <v>27711.65</v>
      </c>
      <c r="Q76" s="24" t="s">
        <v>129</v>
      </c>
      <c r="R76" s="25">
        <v>98.77</v>
      </c>
      <c r="S76" s="25">
        <v>98.77</v>
      </c>
      <c r="T76" s="25" t="s">
        <v>129</v>
      </c>
    </row>
    <row r="77" spans="1:20" ht="54.75" customHeight="1" x14ac:dyDescent="0.15">
      <c r="A77" s="59" t="s">
        <v>243</v>
      </c>
      <c r="B77" s="60" t="s">
        <v>244</v>
      </c>
      <c r="C77" s="61" t="s">
        <v>300</v>
      </c>
      <c r="D77" s="23" t="s">
        <v>198</v>
      </c>
      <c r="E77" s="23" t="s">
        <v>129</v>
      </c>
      <c r="F77" s="24">
        <v>28204.3</v>
      </c>
      <c r="G77" s="24">
        <v>28204.3</v>
      </c>
      <c r="H77" s="24" t="s">
        <v>129</v>
      </c>
      <c r="I77" s="24">
        <v>28204.3</v>
      </c>
      <c r="J77" s="24">
        <v>28204.3</v>
      </c>
      <c r="K77" s="24" t="s">
        <v>129</v>
      </c>
      <c r="L77" s="24">
        <v>28204.3</v>
      </c>
      <c r="M77" s="24">
        <v>28204.3</v>
      </c>
      <c r="N77" s="24" t="s">
        <v>129</v>
      </c>
      <c r="O77" s="24">
        <v>27134.66</v>
      </c>
      <c r="P77" s="24">
        <v>27134.66</v>
      </c>
      <c r="Q77" s="24" t="s">
        <v>129</v>
      </c>
      <c r="R77" s="25">
        <v>96.21</v>
      </c>
      <c r="S77" s="25">
        <v>96.21</v>
      </c>
      <c r="T77" s="25" t="s">
        <v>129</v>
      </c>
    </row>
    <row r="78" spans="1:20" ht="76.5" customHeight="1" x14ac:dyDescent="0.15">
      <c r="A78" s="59" t="s">
        <v>129</v>
      </c>
      <c r="B78" s="60" t="s">
        <v>129</v>
      </c>
      <c r="C78" s="61" t="s">
        <v>129</v>
      </c>
      <c r="D78" s="23" t="s">
        <v>202</v>
      </c>
      <c r="E78" s="26" t="s">
        <v>122</v>
      </c>
      <c r="F78" s="24">
        <v>28204.3</v>
      </c>
      <c r="G78" s="24">
        <v>28204.3</v>
      </c>
      <c r="H78" s="24" t="s">
        <v>129</v>
      </c>
      <c r="I78" s="24">
        <v>28204.3</v>
      </c>
      <c r="J78" s="24">
        <v>28204.3</v>
      </c>
      <c r="K78" s="24" t="s">
        <v>129</v>
      </c>
      <c r="L78" s="24">
        <v>28204.3</v>
      </c>
      <c r="M78" s="24">
        <v>28204.3</v>
      </c>
      <c r="N78" s="24" t="s">
        <v>129</v>
      </c>
      <c r="O78" s="24">
        <v>27134.66</v>
      </c>
      <c r="P78" s="24">
        <v>27134.66</v>
      </c>
      <c r="Q78" s="24" t="s">
        <v>129</v>
      </c>
      <c r="R78" s="25">
        <v>96.21</v>
      </c>
      <c r="S78" s="25">
        <v>96.21</v>
      </c>
      <c r="T78" s="25" t="s">
        <v>129</v>
      </c>
    </row>
    <row r="79" spans="1:20" ht="28" x14ac:dyDescent="0.15">
      <c r="A79" s="59" t="s">
        <v>129</v>
      </c>
      <c r="B79" s="61" t="s">
        <v>129</v>
      </c>
      <c r="C79" s="61" t="s">
        <v>129</v>
      </c>
      <c r="D79" s="23" t="s">
        <v>129</v>
      </c>
      <c r="E79" s="23" t="s">
        <v>290</v>
      </c>
      <c r="F79" s="24">
        <v>28204.3</v>
      </c>
      <c r="G79" s="24">
        <v>28204.3</v>
      </c>
      <c r="H79" s="24" t="s">
        <v>129</v>
      </c>
      <c r="I79" s="24">
        <v>28204.3</v>
      </c>
      <c r="J79" s="24">
        <v>28204.3</v>
      </c>
      <c r="K79" s="24" t="s">
        <v>129</v>
      </c>
      <c r="L79" s="24">
        <v>28204.3</v>
      </c>
      <c r="M79" s="24">
        <v>28204.3</v>
      </c>
      <c r="N79" s="24" t="s">
        <v>129</v>
      </c>
      <c r="O79" s="24">
        <v>27134.66</v>
      </c>
      <c r="P79" s="24">
        <v>27134.66</v>
      </c>
      <c r="Q79" s="24" t="s">
        <v>129</v>
      </c>
      <c r="R79" s="25">
        <v>96.21</v>
      </c>
      <c r="S79" s="25">
        <v>96.21</v>
      </c>
      <c r="T79" s="25" t="s">
        <v>129</v>
      </c>
    </row>
    <row r="80" spans="1:20" ht="28.5" customHeight="1" x14ac:dyDescent="0.15">
      <c r="A80" s="59" t="s">
        <v>245</v>
      </c>
      <c r="B80" s="60" t="s">
        <v>246</v>
      </c>
      <c r="C80" s="61" t="s">
        <v>301</v>
      </c>
      <c r="D80" s="23" t="s">
        <v>198</v>
      </c>
      <c r="E80" s="23" t="s">
        <v>129</v>
      </c>
      <c r="F80" s="24">
        <v>54038.1</v>
      </c>
      <c r="G80" s="24">
        <v>52011.6</v>
      </c>
      <c r="H80" s="24">
        <v>2026.5</v>
      </c>
      <c r="I80" s="24">
        <v>54038.1</v>
      </c>
      <c r="J80" s="24">
        <v>52011.6</v>
      </c>
      <c r="K80" s="24">
        <v>2026.5</v>
      </c>
      <c r="L80" s="24">
        <v>54038.1</v>
      </c>
      <c r="M80" s="24">
        <v>52011.6</v>
      </c>
      <c r="N80" s="24">
        <v>2026.5</v>
      </c>
      <c r="O80" s="24">
        <v>51385.54</v>
      </c>
      <c r="P80" s="24">
        <v>51385.54</v>
      </c>
      <c r="Q80" s="24" t="s">
        <v>129</v>
      </c>
      <c r="R80" s="25">
        <v>95.09</v>
      </c>
      <c r="S80" s="25">
        <v>98.8</v>
      </c>
      <c r="T80" s="25" t="s">
        <v>129</v>
      </c>
    </row>
    <row r="81" spans="1:20" ht="43.5" customHeight="1" x14ac:dyDescent="0.15">
      <c r="A81" s="59" t="s">
        <v>129</v>
      </c>
      <c r="B81" s="60" t="s">
        <v>129</v>
      </c>
      <c r="C81" s="61" t="s">
        <v>129</v>
      </c>
      <c r="D81" s="23" t="s">
        <v>202</v>
      </c>
      <c r="E81" s="26" t="s">
        <v>122</v>
      </c>
      <c r="F81" s="24">
        <v>54038.1</v>
      </c>
      <c r="G81" s="24">
        <v>52011.6</v>
      </c>
      <c r="H81" s="24">
        <v>2026.5</v>
      </c>
      <c r="I81" s="24">
        <v>54038.1</v>
      </c>
      <c r="J81" s="24">
        <v>52011.6</v>
      </c>
      <c r="K81" s="24">
        <v>2026.5</v>
      </c>
      <c r="L81" s="24">
        <v>54038.1</v>
      </c>
      <c r="M81" s="24">
        <v>52011.6</v>
      </c>
      <c r="N81" s="24">
        <v>2026.5</v>
      </c>
      <c r="O81" s="24">
        <v>51385.54</v>
      </c>
      <c r="P81" s="24">
        <v>51385.54</v>
      </c>
      <c r="Q81" s="24" t="s">
        <v>129</v>
      </c>
      <c r="R81" s="25">
        <v>95.09</v>
      </c>
      <c r="S81" s="25">
        <v>98.8</v>
      </c>
      <c r="T81" s="25" t="s">
        <v>129</v>
      </c>
    </row>
    <row r="82" spans="1:20" ht="19.5" customHeight="1" x14ac:dyDescent="0.15">
      <c r="A82" s="59" t="s">
        <v>129</v>
      </c>
      <c r="B82" s="61" t="s">
        <v>129</v>
      </c>
      <c r="C82" s="61" t="s">
        <v>129</v>
      </c>
      <c r="D82" s="61" t="s">
        <v>129</v>
      </c>
      <c r="E82" s="23" t="s">
        <v>289</v>
      </c>
      <c r="F82" s="24">
        <v>2026.5</v>
      </c>
      <c r="G82" s="24" t="s">
        <v>129</v>
      </c>
      <c r="H82" s="24">
        <v>2026.5</v>
      </c>
      <c r="I82" s="24">
        <v>2026.5</v>
      </c>
      <c r="J82" s="24" t="s">
        <v>129</v>
      </c>
      <c r="K82" s="24">
        <v>2026.5</v>
      </c>
      <c r="L82" s="24">
        <v>2026.5</v>
      </c>
      <c r="M82" s="24" t="s">
        <v>129</v>
      </c>
      <c r="N82" s="24">
        <v>2026.5</v>
      </c>
      <c r="O82" s="24" t="s">
        <v>129</v>
      </c>
      <c r="P82" s="24" t="s">
        <v>129</v>
      </c>
      <c r="Q82" s="24" t="s">
        <v>129</v>
      </c>
      <c r="R82" s="25" t="s">
        <v>129</v>
      </c>
      <c r="S82" s="25" t="s">
        <v>129</v>
      </c>
      <c r="T82" s="25" t="s">
        <v>129</v>
      </c>
    </row>
    <row r="83" spans="1:20" ht="17.25" customHeight="1" x14ac:dyDescent="0.15">
      <c r="A83" s="59" t="s">
        <v>129</v>
      </c>
      <c r="B83" s="61" t="s">
        <v>129</v>
      </c>
      <c r="C83" s="61" t="s">
        <v>129</v>
      </c>
      <c r="D83" s="61" t="s">
        <v>129</v>
      </c>
      <c r="E83" s="23" t="s">
        <v>288</v>
      </c>
      <c r="F83" s="24">
        <v>23955.5</v>
      </c>
      <c r="G83" s="24">
        <v>23955.5</v>
      </c>
      <c r="H83" s="24" t="s">
        <v>129</v>
      </c>
      <c r="I83" s="24">
        <v>23955.5</v>
      </c>
      <c r="J83" s="24">
        <v>23955.5</v>
      </c>
      <c r="K83" s="24" t="s">
        <v>129</v>
      </c>
      <c r="L83" s="24">
        <v>23955.5</v>
      </c>
      <c r="M83" s="24">
        <v>23955.5</v>
      </c>
      <c r="N83" s="24" t="s">
        <v>129</v>
      </c>
      <c r="O83" s="24">
        <v>23673.89</v>
      </c>
      <c r="P83" s="24">
        <v>23673.89</v>
      </c>
      <c r="Q83" s="24" t="s">
        <v>129</v>
      </c>
      <c r="R83" s="25">
        <v>98.82</v>
      </c>
      <c r="S83" s="25">
        <v>98.82</v>
      </c>
      <c r="T83" s="25" t="s">
        <v>129</v>
      </c>
    </row>
    <row r="84" spans="1:20" ht="17.25" customHeight="1" x14ac:dyDescent="0.15">
      <c r="A84" s="59" t="s">
        <v>129</v>
      </c>
      <c r="B84" s="61" t="s">
        <v>129</v>
      </c>
      <c r="C84" s="61" t="s">
        <v>129</v>
      </c>
      <c r="D84" s="61" t="s">
        <v>129</v>
      </c>
      <c r="E84" s="23" t="s">
        <v>291</v>
      </c>
      <c r="F84" s="24">
        <v>28056.1</v>
      </c>
      <c r="G84" s="24">
        <v>28056.1</v>
      </c>
      <c r="H84" s="24" t="s">
        <v>129</v>
      </c>
      <c r="I84" s="24">
        <v>28056.1</v>
      </c>
      <c r="J84" s="24">
        <v>28056.1</v>
      </c>
      <c r="K84" s="24" t="s">
        <v>129</v>
      </c>
      <c r="L84" s="24">
        <v>28056.1</v>
      </c>
      <c r="M84" s="24">
        <v>28056.1</v>
      </c>
      <c r="N84" s="24" t="s">
        <v>129</v>
      </c>
      <c r="O84" s="24">
        <v>27711.65</v>
      </c>
      <c r="P84" s="24">
        <v>27711.65</v>
      </c>
      <c r="Q84" s="24" t="s">
        <v>129</v>
      </c>
      <c r="R84" s="25">
        <v>98.77</v>
      </c>
      <c r="S84" s="25">
        <v>98.77</v>
      </c>
      <c r="T84" s="25" t="s">
        <v>129</v>
      </c>
    </row>
    <row r="85" spans="1:20" ht="33.75" customHeight="1" x14ac:dyDescent="0.15">
      <c r="A85" s="59" t="s">
        <v>147</v>
      </c>
      <c r="B85" s="60" t="s">
        <v>248</v>
      </c>
      <c r="C85" s="61" t="s">
        <v>302</v>
      </c>
      <c r="D85" s="23" t="s">
        <v>198</v>
      </c>
      <c r="E85" s="23" t="s">
        <v>129</v>
      </c>
      <c r="F85" s="24">
        <v>190297.5</v>
      </c>
      <c r="G85" s="24">
        <v>186460.3</v>
      </c>
      <c r="H85" s="24">
        <v>3837.2</v>
      </c>
      <c r="I85" s="24">
        <v>190297.5</v>
      </c>
      <c r="J85" s="24">
        <v>186460.3</v>
      </c>
      <c r="K85" s="24">
        <v>3837.2</v>
      </c>
      <c r="L85" s="24">
        <v>190297.5</v>
      </c>
      <c r="M85" s="24">
        <v>186460.3</v>
      </c>
      <c r="N85" s="24">
        <v>3837.2</v>
      </c>
      <c r="O85" s="24">
        <v>171289.86</v>
      </c>
      <c r="P85" s="24">
        <v>167864.08</v>
      </c>
      <c r="Q85" s="24">
        <v>3425.78</v>
      </c>
      <c r="R85" s="25">
        <v>90.01</v>
      </c>
      <c r="S85" s="25">
        <v>90.03</v>
      </c>
      <c r="T85" s="25">
        <v>89.28</v>
      </c>
    </row>
    <row r="86" spans="1:20" ht="45" customHeight="1" x14ac:dyDescent="0.15">
      <c r="A86" s="59" t="s">
        <v>129</v>
      </c>
      <c r="B86" s="60" t="s">
        <v>129</v>
      </c>
      <c r="C86" s="61" t="s">
        <v>129</v>
      </c>
      <c r="D86" s="23" t="s">
        <v>203</v>
      </c>
      <c r="E86" s="26" t="s">
        <v>122</v>
      </c>
      <c r="F86" s="24">
        <v>190297.5</v>
      </c>
      <c r="G86" s="24">
        <v>186460.3</v>
      </c>
      <c r="H86" s="24">
        <v>3837.2</v>
      </c>
      <c r="I86" s="24">
        <v>190297.5</v>
      </c>
      <c r="J86" s="24">
        <v>186460.3</v>
      </c>
      <c r="K86" s="24">
        <v>3837.2</v>
      </c>
      <c r="L86" s="24">
        <v>190297.5</v>
      </c>
      <c r="M86" s="24">
        <v>186460.3</v>
      </c>
      <c r="N86" s="24">
        <v>3837.2</v>
      </c>
      <c r="O86" s="24">
        <v>171289.86</v>
      </c>
      <c r="P86" s="24">
        <v>167864.08</v>
      </c>
      <c r="Q86" s="24">
        <v>3425.78</v>
      </c>
      <c r="R86" s="25">
        <v>90.01</v>
      </c>
      <c r="S86" s="25">
        <v>90.03</v>
      </c>
      <c r="T86" s="25">
        <v>89.28</v>
      </c>
    </row>
    <row r="87" spans="1:20" ht="17.25" customHeight="1" x14ac:dyDescent="0.15">
      <c r="A87" s="59" t="s">
        <v>129</v>
      </c>
      <c r="B87" s="61" t="s">
        <v>129</v>
      </c>
      <c r="C87" s="61" t="s">
        <v>129</v>
      </c>
      <c r="D87" s="61" t="s">
        <v>129</v>
      </c>
      <c r="E87" s="23" t="s">
        <v>282</v>
      </c>
      <c r="F87" s="24">
        <v>31.9</v>
      </c>
      <c r="G87" s="24" t="s">
        <v>129</v>
      </c>
      <c r="H87" s="24">
        <v>31.9</v>
      </c>
      <c r="I87" s="24">
        <v>31.9</v>
      </c>
      <c r="J87" s="24" t="s">
        <v>129</v>
      </c>
      <c r="K87" s="24">
        <v>31.9</v>
      </c>
      <c r="L87" s="24">
        <v>31.9</v>
      </c>
      <c r="M87" s="24" t="s">
        <v>129</v>
      </c>
      <c r="N87" s="24">
        <v>31.9</v>
      </c>
      <c r="O87" s="24" t="s">
        <v>129</v>
      </c>
      <c r="P87" s="24" t="s">
        <v>129</v>
      </c>
      <c r="Q87" s="24" t="s">
        <v>129</v>
      </c>
      <c r="R87" s="25" t="s">
        <v>129</v>
      </c>
      <c r="S87" s="25" t="s">
        <v>129</v>
      </c>
      <c r="T87" s="25" t="s">
        <v>129</v>
      </c>
    </row>
    <row r="88" spans="1:20" ht="17.25" customHeight="1" x14ac:dyDescent="0.15">
      <c r="A88" s="59" t="s">
        <v>129</v>
      </c>
      <c r="B88" s="61" t="s">
        <v>129</v>
      </c>
      <c r="C88" s="61" t="s">
        <v>129</v>
      </c>
      <c r="D88" s="61" t="s">
        <v>129</v>
      </c>
      <c r="E88" s="23" t="s">
        <v>285</v>
      </c>
      <c r="F88" s="24">
        <v>190265.60000000001</v>
      </c>
      <c r="G88" s="24">
        <v>186460.3</v>
      </c>
      <c r="H88" s="24">
        <v>3805.3</v>
      </c>
      <c r="I88" s="24">
        <v>190265.60000000001</v>
      </c>
      <c r="J88" s="24">
        <v>186460.3</v>
      </c>
      <c r="K88" s="24">
        <v>3805.3</v>
      </c>
      <c r="L88" s="24">
        <v>190265.60000000001</v>
      </c>
      <c r="M88" s="24">
        <v>186460.3</v>
      </c>
      <c r="N88" s="24">
        <v>3805.3</v>
      </c>
      <c r="O88" s="24">
        <v>171289.86</v>
      </c>
      <c r="P88" s="24">
        <v>167864.08</v>
      </c>
      <c r="Q88" s="24">
        <v>3425.78</v>
      </c>
      <c r="R88" s="25">
        <v>90.03</v>
      </c>
      <c r="S88" s="25">
        <v>90.03</v>
      </c>
      <c r="T88" s="25">
        <v>90.03</v>
      </c>
    </row>
    <row r="89" spans="1:20" ht="27.75" customHeight="1" x14ac:dyDescent="0.15">
      <c r="A89" s="59" t="s">
        <v>153</v>
      </c>
      <c r="B89" s="60" t="s">
        <v>154</v>
      </c>
      <c r="C89" s="61" t="s">
        <v>197</v>
      </c>
      <c r="D89" s="23" t="s">
        <v>198</v>
      </c>
      <c r="E89" s="23" t="s">
        <v>129</v>
      </c>
      <c r="F89" s="24">
        <v>45725</v>
      </c>
      <c r="G89" s="24" t="s">
        <v>129</v>
      </c>
      <c r="H89" s="24">
        <v>45725</v>
      </c>
      <c r="I89" s="24">
        <v>45725</v>
      </c>
      <c r="J89" s="24" t="s">
        <v>129</v>
      </c>
      <c r="K89" s="24">
        <v>45725</v>
      </c>
      <c r="L89" s="24">
        <v>45725</v>
      </c>
      <c r="M89" s="24" t="s">
        <v>129</v>
      </c>
      <c r="N89" s="24">
        <v>45725</v>
      </c>
      <c r="O89" s="24">
        <v>27096.07</v>
      </c>
      <c r="P89" s="24" t="s">
        <v>129</v>
      </c>
      <c r="Q89" s="24">
        <v>27096.07</v>
      </c>
      <c r="R89" s="25">
        <v>59.26</v>
      </c>
      <c r="S89" s="25" t="s">
        <v>129</v>
      </c>
      <c r="T89" s="25">
        <v>59.26</v>
      </c>
    </row>
    <row r="90" spans="1:20" ht="42.75" customHeight="1" x14ac:dyDescent="0.15">
      <c r="A90" s="59" t="s">
        <v>129</v>
      </c>
      <c r="B90" s="60" t="s">
        <v>129</v>
      </c>
      <c r="C90" s="61" t="s">
        <v>129</v>
      </c>
      <c r="D90" s="23" t="s">
        <v>200</v>
      </c>
      <c r="E90" s="26" t="s">
        <v>122</v>
      </c>
      <c r="F90" s="24">
        <v>45725</v>
      </c>
      <c r="G90" s="24" t="s">
        <v>129</v>
      </c>
      <c r="H90" s="24">
        <v>45725</v>
      </c>
      <c r="I90" s="24">
        <v>45725</v>
      </c>
      <c r="J90" s="24" t="s">
        <v>129</v>
      </c>
      <c r="K90" s="24">
        <v>45725</v>
      </c>
      <c r="L90" s="24">
        <v>45725</v>
      </c>
      <c r="M90" s="24" t="s">
        <v>129</v>
      </c>
      <c r="N90" s="24">
        <v>45725</v>
      </c>
      <c r="O90" s="24">
        <v>27096.07</v>
      </c>
      <c r="P90" s="24" t="s">
        <v>129</v>
      </c>
      <c r="Q90" s="24">
        <v>27096.07</v>
      </c>
      <c r="R90" s="25">
        <v>59.26</v>
      </c>
      <c r="S90" s="25" t="s">
        <v>129</v>
      </c>
      <c r="T90" s="25">
        <v>59.26</v>
      </c>
    </row>
    <row r="91" spans="1:20" ht="15.75" customHeight="1" x14ac:dyDescent="0.15">
      <c r="A91" s="59" t="s">
        <v>129</v>
      </c>
      <c r="B91" s="61" t="s">
        <v>129</v>
      </c>
      <c r="C91" s="61" t="s">
        <v>129</v>
      </c>
      <c r="D91" s="61" t="s">
        <v>129</v>
      </c>
      <c r="E91" s="23" t="s">
        <v>303</v>
      </c>
      <c r="F91" s="24">
        <v>9575.2000000000007</v>
      </c>
      <c r="G91" s="24" t="s">
        <v>129</v>
      </c>
      <c r="H91" s="24">
        <v>9575.2000000000007</v>
      </c>
      <c r="I91" s="24">
        <v>9575.2000000000007</v>
      </c>
      <c r="J91" s="24" t="s">
        <v>129</v>
      </c>
      <c r="K91" s="24">
        <v>9575.2000000000007</v>
      </c>
      <c r="L91" s="24">
        <v>9575.2000000000007</v>
      </c>
      <c r="M91" s="24" t="s">
        <v>129</v>
      </c>
      <c r="N91" s="24">
        <v>9575.2000000000007</v>
      </c>
      <c r="O91" s="24">
        <v>919.5</v>
      </c>
      <c r="P91" s="24" t="s">
        <v>129</v>
      </c>
      <c r="Q91" s="24">
        <v>919.5</v>
      </c>
      <c r="R91" s="25">
        <v>9.6</v>
      </c>
      <c r="S91" s="25" t="s">
        <v>129</v>
      </c>
      <c r="T91" s="25">
        <v>9.6</v>
      </c>
    </row>
    <row r="92" spans="1:20" ht="15.75" customHeight="1" x14ac:dyDescent="0.15">
      <c r="A92" s="59" t="s">
        <v>129</v>
      </c>
      <c r="B92" s="61" t="s">
        <v>129</v>
      </c>
      <c r="C92" s="61" t="s">
        <v>129</v>
      </c>
      <c r="D92" s="61" t="s">
        <v>129</v>
      </c>
      <c r="E92" s="23" t="s">
        <v>304</v>
      </c>
      <c r="F92" s="24">
        <v>36149.800000000003</v>
      </c>
      <c r="G92" s="24" t="s">
        <v>129</v>
      </c>
      <c r="H92" s="24">
        <v>36149.800000000003</v>
      </c>
      <c r="I92" s="24">
        <v>36149.800000000003</v>
      </c>
      <c r="J92" s="24" t="s">
        <v>129</v>
      </c>
      <c r="K92" s="24">
        <v>36149.800000000003</v>
      </c>
      <c r="L92" s="24">
        <v>36149.800000000003</v>
      </c>
      <c r="M92" s="24" t="s">
        <v>129</v>
      </c>
      <c r="N92" s="24">
        <v>36149.800000000003</v>
      </c>
      <c r="O92" s="24">
        <v>26176.57</v>
      </c>
      <c r="P92" s="24" t="s">
        <v>129</v>
      </c>
      <c r="Q92" s="24">
        <v>26176.57</v>
      </c>
      <c r="R92" s="25">
        <v>72.41</v>
      </c>
      <c r="S92" s="25" t="s">
        <v>129</v>
      </c>
      <c r="T92" s="25">
        <v>72.41</v>
      </c>
    </row>
    <row r="93" spans="1:20" ht="28" x14ac:dyDescent="0.15">
      <c r="A93" s="59" t="s">
        <v>155</v>
      </c>
      <c r="B93" s="60" t="s">
        <v>156</v>
      </c>
      <c r="C93" s="61" t="s">
        <v>305</v>
      </c>
      <c r="D93" s="23" t="s">
        <v>198</v>
      </c>
      <c r="E93" s="23" t="s">
        <v>129</v>
      </c>
      <c r="F93" s="24">
        <v>36149.800000000003</v>
      </c>
      <c r="G93" s="24" t="s">
        <v>129</v>
      </c>
      <c r="H93" s="24">
        <v>36149.800000000003</v>
      </c>
      <c r="I93" s="24">
        <v>36149.800000000003</v>
      </c>
      <c r="J93" s="24" t="s">
        <v>129</v>
      </c>
      <c r="K93" s="24">
        <v>36149.800000000003</v>
      </c>
      <c r="L93" s="24">
        <v>36149.800000000003</v>
      </c>
      <c r="M93" s="24" t="s">
        <v>129</v>
      </c>
      <c r="N93" s="24">
        <v>36149.800000000003</v>
      </c>
      <c r="O93" s="24">
        <v>26176.57</v>
      </c>
      <c r="P93" s="24" t="s">
        <v>129</v>
      </c>
      <c r="Q93" s="24">
        <v>26176.57</v>
      </c>
      <c r="R93" s="25">
        <v>72.41</v>
      </c>
      <c r="S93" s="25" t="s">
        <v>129</v>
      </c>
      <c r="T93" s="25">
        <v>72.41</v>
      </c>
    </row>
    <row r="94" spans="1:20" ht="56" x14ac:dyDescent="0.15">
      <c r="A94" s="59" t="s">
        <v>129</v>
      </c>
      <c r="B94" s="60" t="s">
        <v>129</v>
      </c>
      <c r="C94" s="61" t="s">
        <v>129</v>
      </c>
      <c r="D94" s="23" t="s">
        <v>200</v>
      </c>
      <c r="E94" s="26" t="s">
        <v>122</v>
      </c>
      <c r="F94" s="24">
        <v>36149.800000000003</v>
      </c>
      <c r="G94" s="24" t="s">
        <v>129</v>
      </c>
      <c r="H94" s="24">
        <v>36149.800000000003</v>
      </c>
      <c r="I94" s="24">
        <v>36149.800000000003</v>
      </c>
      <c r="J94" s="24" t="s">
        <v>129</v>
      </c>
      <c r="K94" s="24">
        <v>36149.800000000003</v>
      </c>
      <c r="L94" s="24">
        <v>36149.800000000003</v>
      </c>
      <c r="M94" s="24" t="s">
        <v>129</v>
      </c>
      <c r="N94" s="24">
        <v>36149.800000000003</v>
      </c>
      <c r="O94" s="24">
        <v>26176.57</v>
      </c>
      <c r="P94" s="24" t="s">
        <v>129</v>
      </c>
      <c r="Q94" s="24">
        <v>26176.57</v>
      </c>
      <c r="R94" s="25">
        <v>72.41</v>
      </c>
      <c r="S94" s="25" t="s">
        <v>129</v>
      </c>
      <c r="T94" s="25">
        <v>72.41</v>
      </c>
    </row>
    <row r="95" spans="1:20" ht="264" customHeight="1" x14ac:dyDescent="0.15">
      <c r="A95" s="59" t="s">
        <v>129</v>
      </c>
      <c r="B95" s="61" t="s">
        <v>129</v>
      </c>
      <c r="C95" s="61" t="s">
        <v>129</v>
      </c>
      <c r="D95" s="23" t="s">
        <v>129</v>
      </c>
      <c r="E95" s="23" t="s">
        <v>304</v>
      </c>
      <c r="F95" s="24">
        <v>36149.800000000003</v>
      </c>
      <c r="G95" s="24" t="s">
        <v>129</v>
      </c>
      <c r="H95" s="24">
        <v>36149.800000000003</v>
      </c>
      <c r="I95" s="24">
        <v>36149.800000000003</v>
      </c>
      <c r="J95" s="24" t="s">
        <v>129</v>
      </c>
      <c r="K95" s="24">
        <v>36149.800000000003</v>
      </c>
      <c r="L95" s="24">
        <v>36149.800000000003</v>
      </c>
      <c r="M95" s="24" t="s">
        <v>129</v>
      </c>
      <c r="N95" s="24">
        <v>36149.800000000003</v>
      </c>
      <c r="O95" s="24">
        <v>26176.57</v>
      </c>
      <c r="P95" s="24" t="s">
        <v>129</v>
      </c>
      <c r="Q95" s="24">
        <v>26176.57</v>
      </c>
      <c r="R95" s="25">
        <v>72.41</v>
      </c>
      <c r="S95" s="25" t="s">
        <v>129</v>
      </c>
      <c r="T95" s="25">
        <v>72.41</v>
      </c>
    </row>
    <row r="96" spans="1:20" ht="28" x14ac:dyDescent="0.15">
      <c r="A96" s="59" t="s">
        <v>249</v>
      </c>
      <c r="B96" s="60" t="s">
        <v>158</v>
      </c>
      <c r="C96" s="61" t="s">
        <v>306</v>
      </c>
      <c r="D96" s="23" t="s">
        <v>198</v>
      </c>
      <c r="E96" s="23" t="s">
        <v>129</v>
      </c>
      <c r="F96" s="24">
        <v>5806</v>
      </c>
      <c r="G96" s="24" t="s">
        <v>129</v>
      </c>
      <c r="H96" s="24">
        <v>5806</v>
      </c>
      <c r="I96" s="24">
        <v>5806</v>
      </c>
      <c r="J96" s="24" t="s">
        <v>129</v>
      </c>
      <c r="K96" s="24">
        <v>5806</v>
      </c>
      <c r="L96" s="24">
        <v>5806</v>
      </c>
      <c r="M96" s="24" t="s">
        <v>129</v>
      </c>
      <c r="N96" s="24">
        <v>5806</v>
      </c>
      <c r="O96" s="24">
        <v>5805.77</v>
      </c>
      <c r="P96" s="24" t="s">
        <v>129</v>
      </c>
      <c r="Q96" s="24">
        <v>5805.77</v>
      </c>
      <c r="R96" s="25">
        <v>100</v>
      </c>
      <c r="S96" s="25" t="s">
        <v>129</v>
      </c>
      <c r="T96" s="25">
        <v>100</v>
      </c>
    </row>
    <row r="97" spans="1:20" ht="56" x14ac:dyDescent="0.15">
      <c r="A97" s="59" t="s">
        <v>129</v>
      </c>
      <c r="B97" s="60" t="s">
        <v>129</v>
      </c>
      <c r="C97" s="61" t="s">
        <v>129</v>
      </c>
      <c r="D97" s="23" t="s">
        <v>200</v>
      </c>
      <c r="E97" s="26" t="s">
        <v>122</v>
      </c>
      <c r="F97" s="24">
        <v>5806</v>
      </c>
      <c r="G97" s="24" t="s">
        <v>129</v>
      </c>
      <c r="H97" s="24">
        <v>5806</v>
      </c>
      <c r="I97" s="24">
        <v>5806</v>
      </c>
      <c r="J97" s="24" t="s">
        <v>129</v>
      </c>
      <c r="K97" s="24">
        <v>5806</v>
      </c>
      <c r="L97" s="24">
        <v>5806</v>
      </c>
      <c r="M97" s="24" t="s">
        <v>129</v>
      </c>
      <c r="N97" s="24">
        <v>5806</v>
      </c>
      <c r="O97" s="24">
        <v>5805.77</v>
      </c>
      <c r="P97" s="24" t="s">
        <v>129</v>
      </c>
      <c r="Q97" s="24">
        <v>5805.77</v>
      </c>
      <c r="R97" s="25">
        <v>100</v>
      </c>
      <c r="S97" s="25" t="s">
        <v>129</v>
      </c>
      <c r="T97" s="25">
        <v>100</v>
      </c>
    </row>
    <row r="98" spans="1:20" ht="376.5" customHeight="1" x14ac:dyDescent="0.15">
      <c r="A98" s="59" t="s">
        <v>129</v>
      </c>
      <c r="B98" s="61" t="s">
        <v>129</v>
      </c>
      <c r="C98" s="61" t="s">
        <v>129</v>
      </c>
      <c r="D98" s="23" t="s">
        <v>129</v>
      </c>
      <c r="E98" s="23" t="s">
        <v>304</v>
      </c>
      <c r="F98" s="24">
        <v>5806</v>
      </c>
      <c r="G98" s="24" t="s">
        <v>129</v>
      </c>
      <c r="H98" s="24">
        <v>5806</v>
      </c>
      <c r="I98" s="24">
        <v>5806</v>
      </c>
      <c r="J98" s="24" t="s">
        <v>129</v>
      </c>
      <c r="K98" s="24">
        <v>5806</v>
      </c>
      <c r="L98" s="24">
        <v>5806</v>
      </c>
      <c r="M98" s="24" t="s">
        <v>129</v>
      </c>
      <c r="N98" s="24">
        <v>5806</v>
      </c>
      <c r="O98" s="24">
        <v>5805.77</v>
      </c>
      <c r="P98" s="24" t="s">
        <v>129</v>
      </c>
      <c r="Q98" s="24">
        <v>5805.77</v>
      </c>
      <c r="R98" s="25">
        <v>100</v>
      </c>
      <c r="S98" s="25" t="s">
        <v>129</v>
      </c>
      <c r="T98" s="25">
        <v>100</v>
      </c>
    </row>
    <row r="99" spans="1:20" ht="28" x14ac:dyDescent="0.15">
      <c r="A99" s="59" t="s">
        <v>250</v>
      </c>
      <c r="B99" s="60" t="s">
        <v>162</v>
      </c>
      <c r="C99" s="61" t="s">
        <v>307</v>
      </c>
      <c r="D99" s="23" t="s">
        <v>198</v>
      </c>
      <c r="E99" s="23" t="s">
        <v>129</v>
      </c>
      <c r="F99" s="24">
        <v>20919</v>
      </c>
      <c r="G99" s="24" t="s">
        <v>129</v>
      </c>
      <c r="H99" s="24">
        <v>20919</v>
      </c>
      <c r="I99" s="24">
        <v>20919</v>
      </c>
      <c r="J99" s="24" t="s">
        <v>129</v>
      </c>
      <c r="K99" s="24">
        <v>20919</v>
      </c>
      <c r="L99" s="24">
        <v>20919</v>
      </c>
      <c r="M99" s="24" t="s">
        <v>129</v>
      </c>
      <c r="N99" s="24">
        <v>20919</v>
      </c>
      <c r="O99" s="24">
        <v>10946</v>
      </c>
      <c r="P99" s="24" t="s">
        <v>129</v>
      </c>
      <c r="Q99" s="24">
        <v>10946</v>
      </c>
      <c r="R99" s="25">
        <v>52.33</v>
      </c>
      <c r="S99" s="25" t="s">
        <v>129</v>
      </c>
      <c r="T99" s="25">
        <v>52.33</v>
      </c>
    </row>
    <row r="100" spans="1:20" ht="66" customHeight="1" x14ac:dyDescent="0.15">
      <c r="A100" s="59" t="s">
        <v>129</v>
      </c>
      <c r="B100" s="60" t="s">
        <v>129</v>
      </c>
      <c r="C100" s="61" t="s">
        <v>129</v>
      </c>
      <c r="D100" s="23" t="s">
        <v>200</v>
      </c>
      <c r="E100" s="26" t="s">
        <v>122</v>
      </c>
      <c r="F100" s="24">
        <v>20919</v>
      </c>
      <c r="G100" s="24" t="s">
        <v>129</v>
      </c>
      <c r="H100" s="24">
        <v>20919</v>
      </c>
      <c r="I100" s="24">
        <v>20919</v>
      </c>
      <c r="J100" s="24" t="s">
        <v>129</v>
      </c>
      <c r="K100" s="24">
        <v>20919</v>
      </c>
      <c r="L100" s="24">
        <v>20919</v>
      </c>
      <c r="M100" s="24" t="s">
        <v>129</v>
      </c>
      <c r="N100" s="24">
        <v>20919</v>
      </c>
      <c r="O100" s="24">
        <v>10946</v>
      </c>
      <c r="P100" s="24" t="s">
        <v>129</v>
      </c>
      <c r="Q100" s="24">
        <v>10946</v>
      </c>
      <c r="R100" s="25">
        <v>52.33</v>
      </c>
      <c r="S100" s="25" t="s">
        <v>129</v>
      </c>
      <c r="T100" s="25">
        <v>52.33</v>
      </c>
    </row>
    <row r="101" spans="1:20" ht="87.75" customHeight="1" x14ac:dyDescent="0.15">
      <c r="A101" s="59" t="s">
        <v>129</v>
      </c>
      <c r="B101" s="61" t="s">
        <v>129</v>
      </c>
      <c r="C101" s="61" t="s">
        <v>129</v>
      </c>
      <c r="D101" s="23" t="s">
        <v>129</v>
      </c>
      <c r="E101" s="23" t="s">
        <v>304</v>
      </c>
      <c r="F101" s="24">
        <v>20919</v>
      </c>
      <c r="G101" s="24" t="s">
        <v>129</v>
      </c>
      <c r="H101" s="24">
        <v>20919</v>
      </c>
      <c r="I101" s="24">
        <v>20919</v>
      </c>
      <c r="J101" s="24" t="s">
        <v>129</v>
      </c>
      <c r="K101" s="24">
        <v>20919</v>
      </c>
      <c r="L101" s="24">
        <v>20919</v>
      </c>
      <c r="M101" s="24" t="s">
        <v>129</v>
      </c>
      <c r="N101" s="24">
        <v>20919</v>
      </c>
      <c r="O101" s="24">
        <v>10946</v>
      </c>
      <c r="P101" s="24" t="s">
        <v>129</v>
      </c>
      <c r="Q101" s="24">
        <v>10946</v>
      </c>
      <c r="R101" s="25">
        <v>52.33</v>
      </c>
      <c r="S101" s="25" t="s">
        <v>129</v>
      </c>
      <c r="T101" s="25">
        <v>52.33</v>
      </c>
    </row>
    <row r="102" spans="1:20" ht="32.25" customHeight="1" x14ac:dyDescent="0.15">
      <c r="A102" s="59" t="s">
        <v>251</v>
      </c>
      <c r="B102" s="60" t="s">
        <v>164</v>
      </c>
      <c r="C102" s="61" t="s">
        <v>208</v>
      </c>
      <c r="D102" s="23" t="s">
        <v>198</v>
      </c>
      <c r="E102" s="23" t="s">
        <v>129</v>
      </c>
      <c r="F102" s="24">
        <v>9424.7999999999993</v>
      </c>
      <c r="G102" s="24" t="s">
        <v>129</v>
      </c>
      <c r="H102" s="24">
        <v>9424.7999999999993</v>
      </c>
      <c r="I102" s="24">
        <v>9424.7999999999993</v>
      </c>
      <c r="J102" s="24" t="s">
        <v>129</v>
      </c>
      <c r="K102" s="24">
        <v>9424.7999999999993</v>
      </c>
      <c r="L102" s="24">
        <v>9424.7999999999993</v>
      </c>
      <c r="M102" s="24" t="s">
        <v>129</v>
      </c>
      <c r="N102" s="24">
        <v>9424.7999999999993</v>
      </c>
      <c r="O102" s="24">
        <v>9424.7999999999993</v>
      </c>
      <c r="P102" s="24" t="s">
        <v>129</v>
      </c>
      <c r="Q102" s="24">
        <v>9424.7999999999993</v>
      </c>
      <c r="R102" s="25">
        <v>100</v>
      </c>
      <c r="S102" s="25" t="s">
        <v>129</v>
      </c>
      <c r="T102" s="25">
        <v>100</v>
      </c>
    </row>
    <row r="103" spans="1:20" ht="46.5" customHeight="1" x14ac:dyDescent="0.15">
      <c r="A103" s="59" t="s">
        <v>129</v>
      </c>
      <c r="B103" s="60" t="s">
        <v>129</v>
      </c>
      <c r="C103" s="61" t="s">
        <v>129</v>
      </c>
      <c r="D103" s="23" t="s">
        <v>200</v>
      </c>
      <c r="E103" s="26" t="s">
        <v>122</v>
      </c>
      <c r="F103" s="24">
        <v>9424.7999999999993</v>
      </c>
      <c r="G103" s="24" t="s">
        <v>129</v>
      </c>
      <c r="H103" s="24">
        <v>9424.7999999999993</v>
      </c>
      <c r="I103" s="24">
        <v>9424.7999999999993</v>
      </c>
      <c r="J103" s="24" t="s">
        <v>129</v>
      </c>
      <c r="K103" s="24">
        <v>9424.7999999999993</v>
      </c>
      <c r="L103" s="24">
        <v>9424.7999999999993</v>
      </c>
      <c r="M103" s="24" t="s">
        <v>129</v>
      </c>
      <c r="N103" s="24">
        <v>9424.7999999999993</v>
      </c>
      <c r="O103" s="24">
        <v>9424.7999999999993</v>
      </c>
      <c r="P103" s="24" t="s">
        <v>129</v>
      </c>
      <c r="Q103" s="24">
        <v>9424.7999999999993</v>
      </c>
      <c r="R103" s="25">
        <v>100</v>
      </c>
      <c r="S103" s="25" t="s">
        <v>129</v>
      </c>
      <c r="T103" s="25">
        <v>100</v>
      </c>
    </row>
    <row r="104" spans="1:20" ht="39.75" customHeight="1" x14ac:dyDescent="0.15">
      <c r="A104" s="59" t="s">
        <v>129</v>
      </c>
      <c r="B104" s="61" t="s">
        <v>129</v>
      </c>
      <c r="C104" s="61" t="s">
        <v>129</v>
      </c>
      <c r="D104" s="23" t="s">
        <v>129</v>
      </c>
      <c r="E104" s="23" t="s">
        <v>304</v>
      </c>
      <c r="F104" s="24">
        <v>9424.7999999999993</v>
      </c>
      <c r="G104" s="24" t="s">
        <v>129</v>
      </c>
      <c r="H104" s="24">
        <v>9424.7999999999993</v>
      </c>
      <c r="I104" s="24">
        <v>9424.7999999999993</v>
      </c>
      <c r="J104" s="24" t="s">
        <v>129</v>
      </c>
      <c r="K104" s="24">
        <v>9424.7999999999993</v>
      </c>
      <c r="L104" s="24">
        <v>9424.7999999999993</v>
      </c>
      <c r="M104" s="24" t="s">
        <v>129</v>
      </c>
      <c r="N104" s="24">
        <v>9424.7999999999993</v>
      </c>
      <c r="O104" s="24">
        <v>9424.7999999999993</v>
      </c>
      <c r="P104" s="24" t="s">
        <v>129</v>
      </c>
      <c r="Q104" s="24">
        <v>9424.7999999999993</v>
      </c>
      <c r="R104" s="25">
        <v>100</v>
      </c>
      <c r="S104" s="25" t="s">
        <v>129</v>
      </c>
      <c r="T104" s="25">
        <v>100</v>
      </c>
    </row>
    <row r="105" spans="1:20" ht="28" x14ac:dyDescent="0.15">
      <c r="A105" s="59" t="s">
        <v>175</v>
      </c>
      <c r="B105" s="60" t="s">
        <v>176</v>
      </c>
      <c r="C105" s="61" t="s">
        <v>308</v>
      </c>
      <c r="D105" s="23" t="s">
        <v>198</v>
      </c>
      <c r="E105" s="23" t="s">
        <v>129</v>
      </c>
      <c r="F105" s="24">
        <v>9575.2000000000007</v>
      </c>
      <c r="G105" s="24" t="s">
        <v>129</v>
      </c>
      <c r="H105" s="24">
        <v>9575.2000000000007</v>
      </c>
      <c r="I105" s="24">
        <v>9575.2000000000007</v>
      </c>
      <c r="J105" s="24" t="s">
        <v>129</v>
      </c>
      <c r="K105" s="24">
        <v>9575.2000000000007</v>
      </c>
      <c r="L105" s="24">
        <v>9575.2000000000007</v>
      </c>
      <c r="M105" s="24" t="s">
        <v>129</v>
      </c>
      <c r="N105" s="24">
        <v>9575.2000000000007</v>
      </c>
      <c r="O105" s="24">
        <v>919.5</v>
      </c>
      <c r="P105" s="24" t="s">
        <v>129</v>
      </c>
      <c r="Q105" s="24">
        <v>919.5</v>
      </c>
      <c r="R105" s="25">
        <v>9.6</v>
      </c>
      <c r="S105" s="25" t="s">
        <v>129</v>
      </c>
      <c r="T105" s="25">
        <v>9.6</v>
      </c>
    </row>
    <row r="106" spans="1:20" ht="56" x14ac:dyDescent="0.15">
      <c r="A106" s="59" t="s">
        <v>129</v>
      </c>
      <c r="B106" s="60" t="s">
        <v>129</v>
      </c>
      <c r="C106" s="61" t="s">
        <v>129</v>
      </c>
      <c r="D106" s="23" t="s">
        <v>200</v>
      </c>
      <c r="E106" s="26" t="s">
        <v>122</v>
      </c>
      <c r="F106" s="24">
        <v>9575.2000000000007</v>
      </c>
      <c r="G106" s="24" t="s">
        <v>129</v>
      </c>
      <c r="H106" s="24">
        <v>9575.2000000000007</v>
      </c>
      <c r="I106" s="24">
        <v>9575.2000000000007</v>
      </c>
      <c r="J106" s="24" t="s">
        <v>129</v>
      </c>
      <c r="K106" s="24">
        <v>9575.2000000000007</v>
      </c>
      <c r="L106" s="24">
        <v>9575.2000000000007</v>
      </c>
      <c r="M106" s="24" t="s">
        <v>129</v>
      </c>
      <c r="N106" s="24">
        <v>9575.2000000000007</v>
      </c>
      <c r="O106" s="24">
        <v>919.5</v>
      </c>
      <c r="P106" s="24" t="s">
        <v>129</v>
      </c>
      <c r="Q106" s="24">
        <v>919.5</v>
      </c>
      <c r="R106" s="25">
        <v>9.6</v>
      </c>
      <c r="S106" s="25" t="s">
        <v>129</v>
      </c>
      <c r="T106" s="25">
        <v>9.6</v>
      </c>
    </row>
    <row r="107" spans="1:20" ht="14" x14ac:dyDescent="0.15">
      <c r="A107" s="59" t="s">
        <v>129</v>
      </c>
      <c r="B107" s="61" t="s">
        <v>129</v>
      </c>
      <c r="C107" s="61" t="s">
        <v>129</v>
      </c>
      <c r="D107" s="23" t="s">
        <v>129</v>
      </c>
      <c r="E107" s="23" t="s">
        <v>303</v>
      </c>
      <c r="F107" s="24">
        <v>9575.2000000000007</v>
      </c>
      <c r="G107" s="24" t="s">
        <v>129</v>
      </c>
      <c r="H107" s="24">
        <v>9575.2000000000007</v>
      </c>
      <c r="I107" s="24">
        <v>9575.2000000000007</v>
      </c>
      <c r="J107" s="24" t="s">
        <v>129</v>
      </c>
      <c r="K107" s="24">
        <v>9575.2000000000007</v>
      </c>
      <c r="L107" s="24">
        <v>9575.2000000000007</v>
      </c>
      <c r="M107" s="24" t="s">
        <v>129</v>
      </c>
      <c r="N107" s="24">
        <v>9575.2000000000007</v>
      </c>
      <c r="O107" s="24">
        <v>919.5</v>
      </c>
      <c r="P107" s="24" t="s">
        <v>129</v>
      </c>
      <c r="Q107" s="24">
        <v>919.5</v>
      </c>
      <c r="R107" s="25">
        <v>9.6</v>
      </c>
      <c r="S107" s="25" t="s">
        <v>129</v>
      </c>
      <c r="T107" s="25">
        <v>9.6</v>
      </c>
    </row>
    <row r="108" spans="1:20" ht="31.5" customHeight="1" x14ac:dyDescent="0.15">
      <c r="A108" s="59" t="s">
        <v>253</v>
      </c>
      <c r="B108" s="60" t="s">
        <v>177</v>
      </c>
      <c r="C108" s="61" t="s">
        <v>309</v>
      </c>
      <c r="D108" s="23" t="s">
        <v>198</v>
      </c>
      <c r="E108" s="23" t="s">
        <v>129</v>
      </c>
      <c r="F108" s="24">
        <v>9575.2000000000007</v>
      </c>
      <c r="G108" s="24" t="s">
        <v>129</v>
      </c>
      <c r="H108" s="24">
        <v>9575.2000000000007</v>
      </c>
      <c r="I108" s="24">
        <v>9575.2000000000007</v>
      </c>
      <c r="J108" s="24" t="s">
        <v>129</v>
      </c>
      <c r="K108" s="24">
        <v>9575.2000000000007</v>
      </c>
      <c r="L108" s="24">
        <v>9575.2000000000007</v>
      </c>
      <c r="M108" s="24" t="s">
        <v>129</v>
      </c>
      <c r="N108" s="24">
        <v>9575.2000000000007</v>
      </c>
      <c r="O108" s="24">
        <v>919.5</v>
      </c>
      <c r="P108" s="24" t="s">
        <v>129</v>
      </c>
      <c r="Q108" s="24">
        <v>919.5</v>
      </c>
      <c r="R108" s="25">
        <v>9.6</v>
      </c>
      <c r="S108" s="25" t="s">
        <v>129</v>
      </c>
      <c r="T108" s="25">
        <v>9.6</v>
      </c>
    </row>
    <row r="109" spans="1:20" ht="41.25" customHeight="1" x14ac:dyDescent="0.15">
      <c r="A109" s="59" t="s">
        <v>129</v>
      </c>
      <c r="B109" s="60" t="s">
        <v>129</v>
      </c>
      <c r="C109" s="61" t="s">
        <v>129</v>
      </c>
      <c r="D109" s="23" t="s">
        <v>200</v>
      </c>
      <c r="E109" s="26" t="s">
        <v>122</v>
      </c>
      <c r="F109" s="24">
        <v>9575.2000000000007</v>
      </c>
      <c r="G109" s="24" t="s">
        <v>129</v>
      </c>
      <c r="H109" s="24">
        <v>9575.2000000000007</v>
      </c>
      <c r="I109" s="24">
        <v>9575.2000000000007</v>
      </c>
      <c r="J109" s="24" t="s">
        <v>129</v>
      </c>
      <c r="K109" s="24">
        <v>9575.2000000000007</v>
      </c>
      <c r="L109" s="24">
        <v>9575.2000000000007</v>
      </c>
      <c r="M109" s="24" t="s">
        <v>129</v>
      </c>
      <c r="N109" s="24">
        <v>9575.2000000000007</v>
      </c>
      <c r="O109" s="24">
        <v>919.5</v>
      </c>
      <c r="P109" s="24" t="s">
        <v>129</v>
      </c>
      <c r="Q109" s="24">
        <v>919.5</v>
      </c>
      <c r="R109" s="25">
        <v>9.6</v>
      </c>
      <c r="S109" s="25" t="s">
        <v>129</v>
      </c>
      <c r="T109" s="25">
        <v>9.6</v>
      </c>
    </row>
    <row r="110" spans="1:20" ht="24" customHeight="1" x14ac:dyDescent="0.15">
      <c r="A110" s="59" t="s">
        <v>129</v>
      </c>
      <c r="B110" s="61" t="s">
        <v>129</v>
      </c>
      <c r="C110" s="61" t="s">
        <v>129</v>
      </c>
      <c r="D110" s="23" t="s">
        <v>129</v>
      </c>
      <c r="E110" s="23" t="s">
        <v>303</v>
      </c>
      <c r="F110" s="24">
        <v>9575.2000000000007</v>
      </c>
      <c r="G110" s="24" t="s">
        <v>129</v>
      </c>
      <c r="H110" s="24">
        <v>9575.2000000000007</v>
      </c>
      <c r="I110" s="24">
        <v>9575.2000000000007</v>
      </c>
      <c r="J110" s="24" t="s">
        <v>129</v>
      </c>
      <c r="K110" s="24">
        <v>9575.2000000000007</v>
      </c>
      <c r="L110" s="24">
        <v>9575.2000000000007</v>
      </c>
      <c r="M110" s="24" t="s">
        <v>129</v>
      </c>
      <c r="N110" s="24">
        <v>9575.2000000000007</v>
      </c>
      <c r="O110" s="24">
        <v>919.5</v>
      </c>
      <c r="P110" s="24" t="s">
        <v>129</v>
      </c>
      <c r="Q110" s="24">
        <v>919.5</v>
      </c>
      <c r="R110" s="25">
        <v>9.6</v>
      </c>
      <c r="S110" s="25" t="s">
        <v>129</v>
      </c>
      <c r="T110" s="25">
        <v>9.6</v>
      </c>
    </row>
    <row r="111" spans="1:20" ht="27.75" customHeight="1" x14ac:dyDescent="0.15">
      <c r="A111" s="59" t="s">
        <v>178</v>
      </c>
      <c r="B111" s="60" t="s">
        <v>179</v>
      </c>
      <c r="C111" s="61" t="s">
        <v>197</v>
      </c>
      <c r="D111" s="23" t="s">
        <v>198</v>
      </c>
      <c r="E111" s="23" t="s">
        <v>129</v>
      </c>
      <c r="F111" s="24">
        <v>280637.3</v>
      </c>
      <c r="G111" s="24" t="s">
        <v>129</v>
      </c>
      <c r="H111" s="24">
        <v>280637.3</v>
      </c>
      <c r="I111" s="24">
        <v>284570.71000000002</v>
      </c>
      <c r="J111" s="24" t="s">
        <v>129</v>
      </c>
      <c r="K111" s="24">
        <v>284570.71000000002</v>
      </c>
      <c r="L111" s="24">
        <v>284570.71000000002</v>
      </c>
      <c r="M111" s="24" t="s">
        <v>129</v>
      </c>
      <c r="N111" s="24">
        <v>284570.71000000002</v>
      </c>
      <c r="O111" s="24">
        <v>277612.38</v>
      </c>
      <c r="P111" s="24" t="s">
        <v>129</v>
      </c>
      <c r="Q111" s="24">
        <v>277612.38</v>
      </c>
      <c r="R111" s="25">
        <v>97.55</v>
      </c>
      <c r="S111" s="25" t="s">
        <v>129</v>
      </c>
      <c r="T111" s="25">
        <v>97.55</v>
      </c>
    </row>
    <row r="112" spans="1:20" ht="43.5" customHeight="1" x14ac:dyDescent="0.15">
      <c r="A112" s="59" t="s">
        <v>129</v>
      </c>
      <c r="B112" s="60" t="s">
        <v>129</v>
      </c>
      <c r="C112" s="61" t="s">
        <v>129</v>
      </c>
      <c r="D112" s="23" t="s">
        <v>199</v>
      </c>
      <c r="E112" s="26" t="s">
        <v>122</v>
      </c>
      <c r="F112" s="24">
        <v>97803.9</v>
      </c>
      <c r="G112" s="24" t="s">
        <v>129</v>
      </c>
      <c r="H112" s="24">
        <v>97803.9</v>
      </c>
      <c r="I112" s="24">
        <v>99136.01</v>
      </c>
      <c r="J112" s="24" t="s">
        <v>129</v>
      </c>
      <c r="K112" s="24">
        <v>99136.01</v>
      </c>
      <c r="L112" s="24">
        <v>99136.01</v>
      </c>
      <c r="M112" s="24" t="s">
        <v>129</v>
      </c>
      <c r="N112" s="24">
        <v>99136.01</v>
      </c>
      <c r="O112" s="24">
        <v>94852.25</v>
      </c>
      <c r="P112" s="24" t="s">
        <v>129</v>
      </c>
      <c r="Q112" s="24">
        <v>94852.25</v>
      </c>
      <c r="R112" s="25">
        <v>95.68</v>
      </c>
      <c r="S112" s="25" t="s">
        <v>129</v>
      </c>
      <c r="T112" s="25">
        <v>95.68</v>
      </c>
    </row>
    <row r="113" spans="1:20" ht="17.25" customHeight="1" x14ac:dyDescent="0.15">
      <c r="A113" s="59" t="s">
        <v>129</v>
      </c>
      <c r="B113" s="61" t="s">
        <v>129</v>
      </c>
      <c r="C113" s="61" t="s">
        <v>129</v>
      </c>
      <c r="D113" s="61" t="s">
        <v>129</v>
      </c>
      <c r="E113" s="23" t="s">
        <v>310</v>
      </c>
      <c r="F113" s="24">
        <v>19681.400000000001</v>
      </c>
      <c r="G113" s="24" t="s">
        <v>129</v>
      </c>
      <c r="H113" s="24">
        <v>19681.400000000001</v>
      </c>
      <c r="I113" s="24">
        <v>19681.46</v>
      </c>
      <c r="J113" s="24" t="s">
        <v>129</v>
      </c>
      <c r="K113" s="24">
        <v>19681.46</v>
      </c>
      <c r="L113" s="24">
        <v>19681.46</v>
      </c>
      <c r="M113" s="24" t="s">
        <v>129</v>
      </c>
      <c r="N113" s="24">
        <v>19681.46</v>
      </c>
      <c r="O113" s="24">
        <v>17568.330000000002</v>
      </c>
      <c r="P113" s="24" t="s">
        <v>129</v>
      </c>
      <c r="Q113" s="24">
        <v>17568.330000000002</v>
      </c>
      <c r="R113" s="25">
        <v>89.26</v>
      </c>
      <c r="S113" s="25" t="s">
        <v>129</v>
      </c>
      <c r="T113" s="25">
        <v>89.26</v>
      </c>
    </row>
    <row r="114" spans="1:20" ht="17.25" customHeight="1" x14ac:dyDescent="0.15">
      <c r="A114" s="59" t="s">
        <v>129</v>
      </c>
      <c r="B114" s="61" t="s">
        <v>129</v>
      </c>
      <c r="C114" s="61" t="s">
        <v>129</v>
      </c>
      <c r="D114" s="61" t="s">
        <v>129</v>
      </c>
      <c r="E114" s="23" t="s">
        <v>311</v>
      </c>
      <c r="F114" s="24">
        <v>16418.7</v>
      </c>
      <c r="G114" s="24" t="s">
        <v>129</v>
      </c>
      <c r="H114" s="24">
        <v>16418.7</v>
      </c>
      <c r="I114" s="24">
        <v>16418.68</v>
      </c>
      <c r="J114" s="24" t="s">
        <v>129</v>
      </c>
      <c r="K114" s="24">
        <v>16418.68</v>
      </c>
      <c r="L114" s="24">
        <v>16418.68</v>
      </c>
      <c r="M114" s="24" t="s">
        <v>129</v>
      </c>
      <c r="N114" s="24">
        <v>16418.68</v>
      </c>
      <c r="O114" s="24">
        <v>16371</v>
      </c>
      <c r="P114" s="24" t="s">
        <v>129</v>
      </c>
      <c r="Q114" s="24">
        <v>16371</v>
      </c>
      <c r="R114" s="25">
        <v>99.71</v>
      </c>
      <c r="S114" s="25" t="s">
        <v>129</v>
      </c>
      <c r="T114" s="25">
        <v>99.71</v>
      </c>
    </row>
    <row r="115" spans="1:20" ht="17.25" customHeight="1" x14ac:dyDescent="0.15">
      <c r="A115" s="59" t="s">
        <v>129</v>
      </c>
      <c r="B115" s="61" t="s">
        <v>129</v>
      </c>
      <c r="C115" s="61" t="s">
        <v>129</v>
      </c>
      <c r="D115" s="61" t="s">
        <v>129</v>
      </c>
      <c r="E115" s="23" t="s">
        <v>312</v>
      </c>
      <c r="F115" s="24">
        <v>5</v>
      </c>
      <c r="G115" s="24" t="s">
        <v>129</v>
      </c>
      <c r="H115" s="24">
        <v>5</v>
      </c>
      <c r="I115" s="24">
        <v>5</v>
      </c>
      <c r="J115" s="24" t="s">
        <v>129</v>
      </c>
      <c r="K115" s="24">
        <v>5</v>
      </c>
      <c r="L115" s="24">
        <v>5</v>
      </c>
      <c r="M115" s="24" t="s">
        <v>129</v>
      </c>
      <c r="N115" s="24">
        <v>5</v>
      </c>
      <c r="O115" s="24">
        <v>0.8</v>
      </c>
      <c r="P115" s="24" t="s">
        <v>129</v>
      </c>
      <c r="Q115" s="24">
        <v>0.8</v>
      </c>
      <c r="R115" s="25">
        <v>16</v>
      </c>
      <c r="S115" s="25" t="s">
        <v>129</v>
      </c>
      <c r="T115" s="25">
        <v>16</v>
      </c>
    </row>
    <row r="116" spans="1:20" ht="17.25" customHeight="1" x14ac:dyDescent="0.15">
      <c r="A116" s="59" t="s">
        <v>129</v>
      </c>
      <c r="B116" s="61" t="s">
        <v>129</v>
      </c>
      <c r="C116" s="61" t="s">
        <v>129</v>
      </c>
      <c r="D116" s="61" t="s">
        <v>129</v>
      </c>
      <c r="E116" s="23" t="s">
        <v>313</v>
      </c>
      <c r="F116" s="24">
        <v>8423.7999999999993</v>
      </c>
      <c r="G116" s="24" t="s">
        <v>129</v>
      </c>
      <c r="H116" s="24">
        <v>8423.7999999999993</v>
      </c>
      <c r="I116" s="24">
        <v>8423.77</v>
      </c>
      <c r="J116" s="24" t="s">
        <v>129</v>
      </c>
      <c r="K116" s="24">
        <v>8423.77</v>
      </c>
      <c r="L116" s="24">
        <v>8423.77</v>
      </c>
      <c r="M116" s="24" t="s">
        <v>129</v>
      </c>
      <c r="N116" s="24">
        <v>8423.77</v>
      </c>
      <c r="O116" s="24">
        <v>6847.98</v>
      </c>
      <c r="P116" s="24" t="s">
        <v>129</v>
      </c>
      <c r="Q116" s="24">
        <v>6847.98</v>
      </c>
      <c r="R116" s="25">
        <v>81.290000000000006</v>
      </c>
      <c r="S116" s="25" t="s">
        <v>129</v>
      </c>
      <c r="T116" s="25">
        <v>81.290000000000006</v>
      </c>
    </row>
    <row r="117" spans="1:20" ht="17.25" customHeight="1" x14ac:dyDescent="0.15">
      <c r="A117" s="59" t="s">
        <v>129</v>
      </c>
      <c r="B117" s="61" t="s">
        <v>129</v>
      </c>
      <c r="C117" s="61" t="s">
        <v>129</v>
      </c>
      <c r="D117" s="61" t="s">
        <v>129</v>
      </c>
      <c r="E117" s="23" t="s">
        <v>314</v>
      </c>
      <c r="F117" s="24">
        <v>50960</v>
      </c>
      <c r="G117" s="24" t="s">
        <v>129</v>
      </c>
      <c r="H117" s="24">
        <v>50960</v>
      </c>
      <c r="I117" s="24">
        <v>50960</v>
      </c>
      <c r="J117" s="24" t="s">
        <v>129</v>
      </c>
      <c r="K117" s="24">
        <v>50960</v>
      </c>
      <c r="L117" s="24">
        <v>50960</v>
      </c>
      <c r="M117" s="24" t="s">
        <v>129</v>
      </c>
      <c r="N117" s="24">
        <v>50960</v>
      </c>
      <c r="O117" s="24">
        <v>50437.53</v>
      </c>
      <c r="P117" s="24" t="s">
        <v>129</v>
      </c>
      <c r="Q117" s="24">
        <v>50437.53</v>
      </c>
      <c r="R117" s="25">
        <v>98.97</v>
      </c>
      <c r="S117" s="25" t="s">
        <v>129</v>
      </c>
      <c r="T117" s="25">
        <v>98.97</v>
      </c>
    </row>
    <row r="118" spans="1:20" ht="17.25" customHeight="1" x14ac:dyDescent="0.15">
      <c r="A118" s="59" t="s">
        <v>129</v>
      </c>
      <c r="B118" s="61" t="s">
        <v>129</v>
      </c>
      <c r="C118" s="61" t="s">
        <v>129</v>
      </c>
      <c r="D118" s="61" t="s">
        <v>129</v>
      </c>
      <c r="E118" s="23" t="s">
        <v>315</v>
      </c>
      <c r="F118" s="24" t="s">
        <v>129</v>
      </c>
      <c r="G118" s="24" t="s">
        <v>129</v>
      </c>
      <c r="H118" s="24" t="s">
        <v>129</v>
      </c>
      <c r="I118" s="24">
        <v>1332.1</v>
      </c>
      <c r="J118" s="24" t="s">
        <v>129</v>
      </c>
      <c r="K118" s="24">
        <v>1332.1</v>
      </c>
      <c r="L118" s="24">
        <v>1332.1</v>
      </c>
      <c r="M118" s="24" t="s">
        <v>129</v>
      </c>
      <c r="N118" s="24">
        <v>1332.1</v>
      </c>
      <c r="O118" s="24">
        <v>1332.1</v>
      </c>
      <c r="P118" s="24" t="s">
        <v>129</v>
      </c>
      <c r="Q118" s="24">
        <v>1332.1</v>
      </c>
      <c r="R118" s="25">
        <v>100</v>
      </c>
      <c r="S118" s="25" t="s">
        <v>129</v>
      </c>
      <c r="T118" s="25">
        <v>100</v>
      </c>
    </row>
    <row r="119" spans="1:20" ht="17.25" customHeight="1" x14ac:dyDescent="0.15">
      <c r="A119" s="59" t="s">
        <v>129</v>
      </c>
      <c r="B119" s="61" t="s">
        <v>129</v>
      </c>
      <c r="C119" s="61" t="s">
        <v>129</v>
      </c>
      <c r="D119" s="61" t="s">
        <v>129</v>
      </c>
      <c r="E119" s="23" t="s">
        <v>316</v>
      </c>
      <c r="F119" s="24">
        <v>620</v>
      </c>
      <c r="G119" s="24" t="s">
        <v>129</v>
      </c>
      <c r="H119" s="24">
        <v>620</v>
      </c>
      <c r="I119" s="24">
        <v>620</v>
      </c>
      <c r="J119" s="24" t="s">
        <v>129</v>
      </c>
      <c r="K119" s="24">
        <v>620</v>
      </c>
      <c r="L119" s="24">
        <v>620</v>
      </c>
      <c r="M119" s="24" t="s">
        <v>129</v>
      </c>
      <c r="N119" s="24">
        <v>620</v>
      </c>
      <c r="O119" s="24">
        <v>601.88</v>
      </c>
      <c r="P119" s="24" t="s">
        <v>129</v>
      </c>
      <c r="Q119" s="24">
        <v>601.88</v>
      </c>
      <c r="R119" s="25">
        <v>97.08</v>
      </c>
      <c r="S119" s="25" t="s">
        <v>129</v>
      </c>
      <c r="T119" s="25">
        <v>97.08</v>
      </c>
    </row>
    <row r="120" spans="1:20" ht="17.25" customHeight="1" x14ac:dyDescent="0.15">
      <c r="A120" s="59" t="s">
        <v>129</v>
      </c>
      <c r="B120" s="61" t="s">
        <v>129</v>
      </c>
      <c r="C120" s="61" t="s">
        <v>129</v>
      </c>
      <c r="D120" s="61" t="s">
        <v>129</v>
      </c>
      <c r="E120" s="23" t="s">
        <v>317</v>
      </c>
      <c r="F120" s="24">
        <v>1695</v>
      </c>
      <c r="G120" s="24" t="s">
        <v>129</v>
      </c>
      <c r="H120" s="24">
        <v>1695</v>
      </c>
      <c r="I120" s="24">
        <v>1695</v>
      </c>
      <c r="J120" s="24" t="s">
        <v>129</v>
      </c>
      <c r="K120" s="24">
        <v>1695</v>
      </c>
      <c r="L120" s="24">
        <v>1695</v>
      </c>
      <c r="M120" s="24" t="s">
        <v>129</v>
      </c>
      <c r="N120" s="24">
        <v>1695</v>
      </c>
      <c r="O120" s="24">
        <v>1692.63</v>
      </c>
      <c r="P120" s="24" t="s">
        <v>129</v>
      </c>
      <c r="Q120" s="24">
        <v>1692.63</v>
      </c>
      <c r="R120" s="25">
        <v>99.86</v>
      </c>
      <c r="S120" s="25" t="s">
        <v>129</v>
      </c>
      <c r="T120" s="25">
        <v>99.86</v>
      </c>
    </row>
    <row r="121" spans="1:20" ht="46.5" customHeight="1" x14ac:dyDescent="0.15">
      <c r="A121" s="59" t="s">
        <v>129</v>
      </c>
      <c r="B121" s="60" t="s">
        <v>129</v>
      </c>
      <c r="C121" s="61" t="s">
        <v>129</v>
      </c>
      <c r="D121" s="23" t="s">
        <v>200</v>
      </c>
      <c r="E121" s="26" t="s">
        <v>122</v>
      </c>
      <c r="F121" s="24">
        <v>121169.4</v>
      </c>
      <c r="G121" s="24" t="s">
        <v>129</v>
      </c>
      <c r="H121" s="24">
        <v>121169.4</v>
      </c>
      <c r="I121" s="24">
        <v>121761.5</v>
      </c>
      <c r="J121" s="24" t="s">
        <v>129</v>
      </c>
      <c r="K121" s="24">
        <v>121761.5</v>
      </c>
      <c r="L121" s="24">
        <v>121761.5</v>
      </c>
      <c r="M121" s="24" t="s">
        <v>129</v>
      </c>
      <c r="N121" s="24">
        <v>121761.5</v>
      </c>
      <c r="O121" s="24">
        <v>120151.72</v>
      </c>
      <c r="P121" s="24" t="s">
        <v>129</v>
      </c>
      <c r="Q121" s="24">
        <v>120151.72</v>
      </c>
      <c r="R121" s="25">
        <v>98.68</v>
      </c>
      <c r="S121" s="25" t="s">
        <v>129</v>
      </c>
      <c r="T121" s="25">
        <v>98.68</v>
      </c>
    </row>
    <row r="122" spans="1:20" ht="14.25" customHeight="1" x14ac:dyDescent="0.15">
      <c r="A122" s="59" t="s">
        <v>129</v>
      </c>
      <c r="B122" s="61" t="s">
        <v>129</v>
      </c>
      <c r="C122" s="61" t="s">
        <v>129</v>
      </c>
      <c r="D122" s="61" t="s">
        <v>129</v>
      </c>
      <c r="E122" s="23" t="s">
        <v>318</v>
      </c>
      <c r="F122" s="24">
        <v>10</v>
      </c>
      <c r="G122" s="24" t="s">
        <v>129</v>
      </c>
      <c r="H122" s="24">
        <v>10</v>
      </c>
      <c r="I122" s="24">
        <v>10</v>
      </c>
      <c r="J122" s="24" t="s">
        <v>129</v>
      </c>
      <c r="K122" s="24">
        <v>10</v>
      </c>
      <c r="L122" s="24">
        <v>10</v>
      </c>
      <c r="M122" s="24" t="s">
        <v>129</v>
      </c>
      <c r="N122" s="24">
        <v>10</v>
      </c>
      <c r="O122" s="24">
        <v>3.52</v>
      </c>
      <c r="P122" s="24" t="s">
        <v>129</v>
      </c>
      <c r="Q122" s="24">
        <v>3.52</v>
      </c>
      <c r="R122" s="25">
        <v>35.200000000000003</v>
      </c>
      <c r="S122" s="25" t="s">
        <v>129</v>
      </c>
      <c r="T122" s="25">
        <v>35.200000000000003</v>
      </c>
    </row>
    <row r="123" spans="1:20" ht="14.25" customHeight="1" x14ac:dyDescent="0.15">
      <c r="A123" s="59" t="s">
        <v>129</v>
      </c>
      <c r="B123" s="61" t="s">
        <v>129</v>
      </c>
      <c r="C123" s="61" t="s">
        <v>129</v>
      </c>
      <c r="D123" s="61" t="s">
        <v>129</v>
      </c>
      <c r="E123" s="23" t="s">
        <v>319</v>
      </c>
      <c r="F123" s="24">
        <v>90917.4</v>
      </c>
      <c r="G123" s="24" t="s">
        <v>129</v>
      </c>
      <c r="H123" s="24">
        <v>90917.4</v>
      </c>
      <c r="I123" s="24">
        <v>90917.4</v>
      </c>
      <c r="J123" s="24" t="s">
        <v>129</v>
      </c>
      <c r="K123" s="24">
        <v>90917.4</v>
      </c>
      <c r="L123" s="24">
        <v>90917.4</v>
      </c>
      <c r="M123" s="24" t="s">
        <v>129</v>
      </c>
      <c r="N123" s="24">
        <v>90917.4</v>
      </c>
      <c r="O123" s="24">
        <v>90917.4</v>
      </c>
      <c r="P123" s="24" t="s">
        <v>129</v>
      </c>
      <c r="Q123" s="24">
        <v>90917.4</v>
      </c>
      <c r="R123" s="25">
        <v>100</v>
      </c>
      <c r="S123" s="25" t="s">
        <v>129</v>
      </c>
      <c r="T123" s="25">
        <v>100</v>
      </c>
    </row>
    <row r="124" spans="1:20" ht="14.25" customHeight="1" x14ac:dyDescent="0.15">
      <c r="A124" s="59" t="s">
        <v>129</v>
      </c>
      <c r="B124" s="61" t="s">
        <v>129</v>
      </c>
      <c r="C124" s="61" t="s">
        <v>129</v>
      </c>
      <c r="D124" s="61" t="s">
        <v>129</v>
      </c>
      <c r="E124" s="23" t="s">
        <v>320</v>
      </c>
      <c r="F124" s="24">
        <v>7608</v>
      </c>
      <c r="G124" s="24" t="s">
        <v>129</v>
      </c>
      <c r="H124" s="24">
        <v>7608</v>
      </c>
      <c r="I124" s="24">
        <v>7608</v>
      </c>
      <c r="J124" s="24" t="s">
        <v>129</v>
      </c>
      <c r="K124" s="24">
        <v>7608</v>
      </c>
      <c r="L124" s="24">
        <v>7608</v>
      </c>
      <c r="M124" s="24" t="s">
        <v>129</v>
      </c>
      <c r="N124" s="24">
        <v>7608</v>
      </c>
      <c r="O124" s="24">
        <v>7065.5</v>
      </c>
      <c r="P124" s="24" t="s">
        <v>129</v>
      </c>
      <c r="Q124" s="24">
        <v>7065.5</v>
      </c>
      <c r="R124" s="25">
        <v>92.87</v>
      </c>
      <c r="S124" s="25" t="s">
        <v>129</v>
      </c>
      <c r="T124" s="25">
        <v>92.87</v>
      </c>
    </row>
    <row r="125" spans="1:20" ht="14.25" customHeight="1" x14ac:dyDescent="0.15">
      <c r="A125" s="59" t="s">
        <v>129</v>
      </c>
      <c r="B125" s="61" t="s">
        <v>129</v>
      </c>
      <c r="C125" s="61" t="s">
        <v>129</v>
      </c>
      <c r="D125" s="61" t="s">
        <v>129</v>
      </c>
      <c r="E125" s="23" t="s">
        <v>321</v>
      </c>
      <c r="F125" s="24" t="s">
        <v>129</v>
      </c>
      <c r="G125" s="24" t="s">
        <v>129</v>
      </c>
      <c r="H125" s="24" t="s">
        <v>129</v>
      </c>
      <c r="I125" s="24">
        <v>592.1</v>
      </c>
      <c r="J125" s="24" t="s">
        <v>129</v>
      </c>
      <c r="K125" s="24">
        <v>592.1</v>
      </c>
      <c r="L125" s="24">
        <v>592.1</v>
      </c>
      <c r="M125" s="24" t="s">
        <v>129</v>
      </c>
      <c r="N125" s="24">
        <v>592.1</v>
      </c>
      <c r="O125" s="24">
        <v>592.1</v>
      </c>
      <c r="P125" s="24" t="s">
        <v>129</v>
      </c>
      <c r="Q125" s="24">
        <v>592.1</v>
      </c>
      <c r="R125" s="25">
        <v>100</v>
      </c>
      <c r="S125" s="25" t="s">
        <v>129</v>
      </c>
      <c r="T125" s="25">
        <v>100</v>
      </c>
    </row>
    <row r="126" spans="1:20" ht="14.25" customHeight="1" x14ac:dyDescent="0.15">
      <c r="A126" s="59" t="s">
        <v>129</v>
      </c>
      <c r="B126" s="61" t="s">
        <v>129</v>
      </c>
      <c r="C126" s="61" t="s">
        <v>129</v>
      </c>
      <c r="D126" s="61" t="s">
        <v>129</v>
      </c>
      <c r="E126" s="23" t="s">
        <v>322</v>
      </c>
      <c r="F126" s="24">
        <v>22634</v>
      </c>
      <c r="G126" s="24" t="s">
        <v>129</v>
      </c>
      <c r="H126" s="24">
        <v>22634</v>
      </c>
      <c r="I126" s="24">
        <v>22634</v>
      </c>
      <c r="J126" s="24" t="s">
        <v>129</v>
      </c>
      <c r="K126" s="24">
        <v>22634</v>
      </c>
      <c r="L126" s="24">
        <v>22634</v>
      </c>
      <c r="M126" s="24" t="s">
        <v>129</v>
      </c>
      <c r="N126" s="24">
        <v>22634</v>
      </c>
      <c r="O126" s="24">
        <v>21573.200000000001</v>
      </c>
      <c r="P126" s="24" t="s">
        <v>129</v>
      </c>
      <c r="Q126" s="24">
        <v>21573.200000000001</v>
      </c>
      <c r="R126" s="25">
        <v>95.31</v>
      </c>
      <c r="S126" s="25" t="s">
        <v>129</v>
      </c>
      <c r="T126" s="25">
        <v>95.31</v>
      </c>
    </row>
    <row r="127" spans="1:20" ht="42" customHeight="1" x14ac:dyDescent="0.15">
      <c r="A127" s="59" t="s">
        <v>129</v>
      </c>
      <c r="B127" s="60" t="s">
        <v>129</v>
      </c>
      <c r="C127" s="61" t="s">
        <v>129</v>
      </c>
      <c r="D127" s="23" t="s">
        <v>203</v>
      </c>
      <c r="E127" s="26" t="s">
        <v>122</v>
      </c>
      <c r="F127" s="24">
        <v>40621</v>
      </c>
      <c r="G127" s="24" t="s">
        <v>129</v>
      </c>
      <c r="H127" s="24">
        <v>40621</v>
      </c>
      <c r="I127" s="24">
        <v>42186.2</v>
      </c>
      <c r="J127" s="24" t="s">
        <v>129</v>
      </c>
      <c r="K127" s="24">
        <v>42186.2</v>
      </c>
      <c r="L127" s="24">
        <v>42186.2</v>
      </c>
      <c r="M127" s="24" t="s">
        <v>129</v>
      </c>
      <c r="N127" s="24">
        <v>42186.2</v>
      </c>
      <c r="O127" s="24">
        <v>41138.94</v>
      </c>
      <c r="P127" s="24" t="s">
        <v>129</v>
      </c>
      <c r="Q127" s="24">
        <v>41138.94</v>
      </c>
      <c r="R127" s="25">
        <v>97.52</v>
      </c>
      <c r="S127" s="25" t="s">
        <v>129</v>
      </c>
      <c r="T127" s="25">
        <v>97.52</v>
      </c>
    </row>
    <row r="128" spans="1:20" ht="15.75" customHeight="1" x14ac:dyDescent="0.15">
      <c r="A128" s="59" t="s">
        <v>129</v>
      </c>
      <c r="B128" s="61" t="s">
        <v>129</v>
      </c>
      <c r="C128" s="61" t="s">
        <v>129</v>
      </c>
      <c r="D128" s="61" t="s">
        <v>129</v>
      </c>
      <c r="E128" s="23" t="s">
        <v>323</v>
      </c>
      <c r="F128" s="24">
        <v>6499</v>
      </c>
      <c r="G128" s="24" t="s">
        <v>129</v>
      </c>
      <c r="H128" s="24">
        <v>6499</v>
      </c>
      <c r="I128" s="24">
        <v>6499</v>
      </c>
      <c r="J128" s="24" t="s">
        <v>129</v>
      </c>
      <c r="K128" s="24">
        <v>6499</v>
      </c>
      <c r="L128" s="24">
        <v>6499</v>
      </c>
      <c r="M128" s="24" t="s">
        <v>129</v>
      </c>
      <c r="N128" s="24">
        <v>6499</v>
      </c>
      <c r="O128" s="24">
        <v>5672.58</v>
      </c>
      <c r="P128" s="24" t="s">
        <v>129</v>
      </c>
      <c r="Q128" s="24">
        <v>5672.58</v>
      </c>
      <c r="R128" s="25">
        <v>87.28</v>
      </c>
      <c r="S128" s="25" t="s">
        <v>129</v>
      </c>
      <c r="T128" s="25">
        <v>87.28</v>
      </c>
    </row>
    <row r="129" spans="1:20" ht="15.75" customHeight="1" x14ac:dyDescent="0.15">
      <c r="A129" s="59" t="s">
        <v>129</v>
      </c>
      <c r="B129" s="61" t="s">
        <v>129</v>
      </c>
      <c r="C129" s="61" t="s">
        <v>129</v>
      </c>
      <c r="D129" s="61" t="s">
        <v>129</v>
      </c>
      <c r="E129" s="23" t="s">
        <v>324</v>
      </c>
      <c r="F129" s="24">
        <v>75</v>
      </c>
      <c r="G129" s="24" t="s">
        <v>129</v>
      </c>
      <c r="H129" s="24">
        <v>75</v>
      </c>
      <c r="I129" s="24">
        <v>75</v>
      </c>
      <c r="J129" s="24" t="s">
        <v>129</v>
      </c>
      <c r="K129" s="24">
        <v>75</v>
      </c>
      <c r="L129" s="24">
        <v>75</v>
      </c>
      <c r="M129" s="24" t="s">
        <v>129</v>
      </c>
      <c r="N129" s="24">
        <v>75</v>
      </c>
      <c r="O129" s="24">
        <v>74.510000000000005</v>
      </c>
      <c r="P129" s="24" t="s">
        <v>129</v>
      </c>
      <c r="Q129" s="24">
        <v>74.510000000000005</v>
      </c>
      <c r="R129" s="25">
        <v>99.35</v>
      </c>
      <c r="S129" s="25" t="s">
        <v>129</v>
      </c>
      <c r="T129" s="25">
        <v>99.35</v>
      </c>
    </row>
    <row r="130" spans="1:20" ht="15.75" customHeight="1" x14ac:dyDescent="0.15">
      <c r="A130" s="59" t="s">
        <v>129</v>
      </c>
      <c r="B130" s="61" t="s">
        <v>129</v>
      </c>
      <c r="C130" s="61" t="s">
        <v>129</v>
      </c>
      <c r="D130" s="61" t="s">
        <v>129</v>
      </c>
      <c r="E130" s="23" t="s">
        <v>325</v>
      </c>
      <c r="F130" s="24" t="s">
        <v>129</v>
      </c>
      <c r="G130" s="24" t="s">
        <v>129</v>
      </c>
      <c r="H130" s="24" t="s">
        <v>129</v>
      </c>
      <c r="I130" s="24">
        <v>1565.2</v>
      </c>
      <c r="J130" s="24" t="s">
        <v>129</v>
      </c>
      <c r="K130" s="24">
        <v>1565.2</v>
      </c>
      <c r="L130" s="24">
        <v>1565.2</v>
      </c>
      <c r="M130" s="24" t="s">
        <v>129</v>
      </c>
      <c r="N130" s="24">
        <v>1565.2</v>
      </c>
      <c r="O130" s="24">
        <v>1565.2</v>
      </c>
      <c r="P130" s="24" t="s">
        <v>129</v>
      </c>
      <c r="Q130" s="24">
        <v>1565.2</v>
      </c>
      <c r="R130" s="25">
        <v>100</v>
      </c>
      <c r="S130" s="25" t="s">
        <v>129</v>
      </c>
      <c r="T130" s="25">
        <v>100</v>
      </c>
    </row>
    <row r="131" spans="1:20" ht="15.75" customHeight="1" x14ac:dyDescent="0.15">
      <c r="A131" s="59" t="s">
        <v>129</v>
      </c>
      <c r="B131" s="61" t="s">
        <v>129</v>
      </c>
      <c r="C131" s="61" t="s">
        <v>129</v>
      </c>
      <c r="D131" s="61" t="s">
        <v>129</v>
      </c>
      <c r="E131" s="23" t="s">
        <v>326</v>
      </c>
      <c r="F131" s="24">
        <v>34047</v>
      </c>
      <c r="G131" s="24" t="s">
        <v>129</v>
      </c>
      <c r="H131" s="24">
        <v>34047</v>
      </c>
      <c r="I131" s="24">
        <v>34047</v>
      </c>
      <c r="J131" s="24" t="s">
        <v>129</v>
      </c>
      <c r="K131" s="24">
        <v>34047</v>
      </c>
      <c r="L131" s="24">
        <v>34047</v>
      </c>
      <c r="M131" s="24" t="s">
        <v>129</v>
      </c>
      <c r="N131" s="24">
        <v>34047</v>
      </c>
      <c r="O131" s="24">
        <v>33826.65</v>
      </c>
      <c r="P131" s="24" t="s">
        <v>129</v>
      </c>
      <c r="Q131" s="24">
        <v>33826.65</v>
      </c>
      <c r="R131" s="25">
        <v>99.35</v>
      </c>
      <c r="S131" s="25" t="s">
        <v>129</v>
      </c>
      <c r="T131" s="25">
        <v>99.35</v>
      </c>
    </row>
    <row r="132" spans="1:20" ht="56.25" customHeight="1" x14ac:dyDescent="0.15">
      <c r="A132" s="59" t="s">
        <v>129</v>
      </c>
      <c r="B132" s="60" t="s">
        <v>129</v>
      </c>
      <c r="C132" s="61" t="s">
        <v>129</v>
      </c>
      <c r="D132" s="23" t="s">
        <v>205</v>
      </c>
      <c r="E132" s="26" t="s">
        <v>122</v>
      </c>
      <c r="F132" s="24">
        <v>21043</v>
      </c>
      <c r="G132" s="24" t="s">
        <v>129</v>
      </c>
      <c r="H132" s="24">
        <v>21043</v>
      </c>
      <c r="I132" s="24">
        <v>21487</v>
      </c>
      <c r="J132" s="24" t="s">
        <v>129</v>
      </c>
      <c r="K132" s="24">
        <v>21487</v>
      </c>
      <c r="L132" s="24">
        <v>21487</v>
      </c>
      <c r="M132" s="24" t="s">
        <v>129</v>
      </c>
      <c r="N132" s="24">
        <v>21487</v>
      </c>
      <c r="O132" s="24">
        <v>21469.47</v>
      </c>
      <c r="P132" s="24" t="s">
        <v>129</v>
      </c>
      <c r="Q132" s="24">
        <v>21469.47</v>
      </c>
      <c r="R132" s="25">
        <v>99.92</v>
      </c>
      <c r="S132" s="25" t="s">
        <v>129</v>
      </c>
      <c r="T132" s="25">
        <v>99.92</v>
      </c>
    </row>
    <row r="133" spans="1:20" ht="17.25" customHeight="1" x14ac:dyDescent="0.15">
      <c r="A133" s="59" t="s">
        <v>129</v>
      </c>
      <c r="B133" s="61" t="s">
        <v>129</v>
      </c>
      <c r="C133" s="61" t="s">
        <v>129</v>
      </c>
      <c r="D133" s="61" t="s">
        <v>129</v>
      </c>
      <c r="E133" s="23" t="s">
        <v>327</v>
      </c>
      <c r="F133" s="24">
        <v>1849</v>
      </c>
      <c r="G133" s="24" t="s">
        <v>129</v>
      </c>
      <c r="H133" s="24">
        <v>1849</v>
      </c>
      <c r="I133" s="24">
        <v>1849</v>
      </c>
      <c r="J133" s="24" t="s">
        <v>129</v>
      </c>
      <c r="K133" s="24">
        <v>1849</v>
      </c>
      <c r="L133" s="24">
        <v>1849</v>
      </c>
      <c r="M133" s="24" t="s">
        <v>129</v>
      </c>
      <c r="N133" s="24">
        <v>1849</v>
      </c>
      <c r="O133" s="24">
        <v>1843.04</v>
      </c>
      <c r="P133" s="24" t="s">
        <v>129</v>
      </c>
      <c r="Q133" s="24">
        <v>1843.04</v>
      </c>
      <c r="R133" s="25">
        <v>99.68</v>
      </c>
      <c r="S133" s="25" t="s">
        <v>129</v>
      </c>
      <c r="T133" s="25">
        <v>99.68</v>
      </c>
    </row>
    <row r="134" spans="1:20" ht="17.25" customHeight="1" x14ac:dyDescent="0.15">
      <c r="A134" s="59" t="s">
        <v>129</v>
      </c>
      <c r="B134" s="61" t="s">
        <v>129</v>
      </c>
      <c r="C134" s="61" t="s">
        <v>129</v>
      </c>
      <c r="D134" s="61" t="s">
        <v>129</v>
      </c>
      <c r="E134" s="23" t="s">
        <v>328</v>
      </c>
      <c r="F134" s="24">
        <v>83</v>
      </c>
      <c r="G134" s="24" t="s">
        <v>129</v>
      </c>
      <c r="H134" s="24">
        <v>83</v>
      </c>
      <c r="I134" s="24">
        <v>83</v>
      </c>
      <c r="J134" s="24" t="s">
        <v>129</v>
      </c>
      <c r="K134" s="24">
        <v>83</v>
      </c>
      <c r="L134" s="24">
        <v>83</v>
      </c>
      <c r="M134" s="24" t="s">
        <v>129</v>
      </c>
      <c r="N134" s="24">
        <v>83</v>
      </c>
      <c r="O134" s="24">
        <v>75.95</v>
      </c>
      <c r="P134" s="24" t="s">
        <v>129</v>
      </c>
      <c r="Q134" s="24">
        <v>75.95</v>
      </c>
      <c r="R134" s="25">
        <v>91.51</v>
      </c>
      <c r="S134" s="25" t="s">
        <v>129</v>
      </c>
      <c r="T134" s="25">
        <v>91.51</v>
      </c>
    </row>
    <row r="135" spans="1:20" ht="17.25" customHeight="1" x14ac:dyDescent="0.15">
      <c r="A135" s="59" t="s">
        <v>129</v>
      </c>
      <c r="B135" s="61" t="s">
        <v>129</v>
      </c>
      <c r="C135" s="61" t="s">
        <v>129</v>
      </c>
      <c r="D135" s="61" t="s">
        <v>129</v>
      </c>
      <c r="E135" s="23" t="s">
        <v>329</v>
      </c>
      <c r="F135" s="24" t="s">
        <v>129</v>
      </c>
      <c r="G135" s="24" t="s">
        <v>129</v>
      </c>
      <c r="H135" s="24" t="s">
        <v>129</v>
      </c>
      <c r="I135" s="24">
        <v>444</v>
      </c>
      <c r="J135" s="24" t="s">
        <v>129</v>
      </c>
      <c r="K135" s="24">
        <v>444</v>
      </c>
      <c r="L135" s="24">
        <v>444</v>
      </c>
      <c r="M135" s="24" t="s">
        <v>129</v>
      </c>
      <c r="N135" s="24">
        <v>444</v>
      </c>
      <c r="O135" s="24">
        <v>444</v>
      </c>
      <c r="P135" s="24" t="s">
        <v>129</v>
      </c>
      <c r="Q135" s="24">
        <v>444</v>
      </c>
      <c r="R135" s="25">
        <v>100</v>
      </c>
      <c r="S135" s="25" t="s">
        <v>129</v>
      </c>
      <c r="T135" s="25">
        <v>100</v>
      </c>
    </row>
    <row r="136" spans="1:20" ht="17.25" customHeight="1" x14ac:dyDescent="0.15">
      <c r="A136" s="59" t="s">
        <v>129</v>
      </c>
      <c r="B136" s="61" t="s">
        <v>129</v>
      </c>
      <c r="C136" s="61" t="s">
        <v>129</v>
      </c>
      <c r="D136" s="61" t="s">
        <v>129</v>
      </c>
      <c r="E136" s="23" t="s">
        <v>330</v>
      </c>
      <c r="F136" s="24">
        <v>19111</v>
      </c>
      <c r="G136" s="24" t="s">
        <v>129</v>
      </c>
      <c r="H136" s="24">
        <v>19111</v>
      </c>
      <c r="I136" s="24">
        <v>19111</v>
      </c>
      <c r="J136" s="24" t="s">
        <v>129</v>
      </c>
      <c r="K136" s="24">
        <v>19111</v>
      </c>
      <c r="L136" s="24">
        <v>19111</v>
      </c>
      <c r="M136" s="24" t="s">
        <v>129</v>
      </c>
      <c r="N136" s="24">
        <v>19111</v>
      </c>
      <c r="O136" s="24">
        <v>19106.48</v>
      </c>
      <c r="P136" s="24" t="s">
        <v>129</v>
      </c>
      <c r="Q136" s="24">
        <v>19106.48</v>
      </c>
      <c r="R136" s="25">
        <v>99.98</v>
      </c>
      <c r="S136" s="25" t="s">
        <v>129</v>
      </c>
      <c r="T136" s="25">
        <v>99.98</v>
      </c>
    </row>
    <row r="137" spans="1:20" ht="32.25" customHeight="1" x14ac:dyDescent="0.15">
      <c r="A137" s="59" t="s">
        <v>180</v>
      </c>
      <c r="B137" s="60" t="s">
        <v>181</v>
      </c>
      <c r="C137" s="61" t="s">
        <v>331</v>
      </c>
      <c r="D137" s="23" t="s">
        <v>198</v>
      </c>
      <c r="E137" s="23" t="s">
        <v>129</v>
      </c>
      <c r="F137" s="24">
        <v>145191</v>
      </c>
      <c r="G137" s="24" t="s">
        <v>129</v>
      </c>
      <c r="H137" s="24">
        <v>145191</v>
      </c>
      <c r="I137" s="24">
        <v>149124.4</v>
      </c>
      <c r="J137" s="24" t="s">
        <v>129</v>
      </c>
      <c r="K137" s="24">
        <v>149124.4</v>
      </c>
      <c r="L137" s="24">
        <v>149124.4</v>
      </c>
      <c r="M137" s="24" t="s">
        <v>129</v>
      </c>
      <c r="N137" s="24">
        <v>149124.4</v>
      </c>
      <c r="O137" s="24">
        <v>145906.87</v>
      </c>
      <c r="P137" s="24" t="s">
        <v>129</v>
      </c>
      <c r="Q137" s="24">
        <v>145906.87</v>
      </c>
      <c r="R137" s="25">
        <v>97.84</v>
      </c>
      <c r="S137" s="25" t="s">
        <v>129</v>
      </c>
      <c r="T137" s="25">
        <v>97.84</v>
      </c>
    </row>
    <row r="138" spans="1:20" ht="43.5" customHeight="1" x14ac:dyDescent="0.15">
      <c r="A138" s="59" t="s">
        <v>129</v>
      </c>
      <c r="B138" s="60" t="s">
        <v>129</v>
      </c>
      <c r="C138" s="61" t="s">
        <v>129</v>
      </c>
      <c r="D138" s="23" t="s">
        <v>199</v>
      </c>
      <c r="E138" s="26" t="s">
        <v>122</v>
      </c>
      <c r="F138" s="24">
        <v>53275</v>
      </c>
      <c r="G138" s="24" t="s">
        <v>129</v>
      </c>
      <c r="H138" s="24">
        <v>53275</v>
      </c>
      <c r="I138" s="24">
        <v>54607.1</v>
      </c>
      <c r="J138" s="24" t="s">
        <v>129</v>
      </c>
      <c r="K138" s="24">
        <v>54607.1</v>
      </c>
      <c r="L138" s="24">
        <v>54607.1</v>
      </c>
      <c r="M138" s="24" t="s">
        <v>129</v>
      </c>
      <c r="N138" s="24">
        <v>54607.1</v>
      </c>
      <c r="O138" s="24">
        <v>54064.14</v>
      </c>
      <c r="P138" s="24" t="s">
        <v>129</v>
      </c>
      <c r="Q138" s="24">
        <v>54064.14</v>
      </c>
      <c r="R138" s="25">
        <v>99.01</v>
      </c>
      <c r="S138" s="25" t="s">
        <v>129</v>
      </c>
      <c r="T138" s="25">
        <v>99.01</v>
      </c>
    </row>
    <row r="139" spans="1:20" ht="15.75" customHeight="1" x14ac:dyDescent="0.15">
      <c r="A139" s="59" t="s">
        <v>129</v>
      </c>
      <c r="B139" s="61" t="s">
        <v>129</v>
      </c>
      <c r="C139" s="61" t="s">
        <v>129</v>
      </c>
      <c r="D139" s="61" t="s">
        <v>129</v>
      </c>
      <c r="E139" s="23" t="s">
        <v>317</v>
      </c>
      <c r="F139" s="24">
        <v>1695</v>
      </c>
      <c r="G139" s="24" t="s">
        <v>129</v>
      </c>
      <c r="H139" s="24">
        <v>1695</v>
      </c>
      <c r="I139" s="24">
        <v>1695</v>
      </c>
      <c r="J139" s="24" t="s">
        <v>129</v>
      </c>
      <c r="K139" s="24">
        <v>1695</v>
      </c>
      <c r="L139" s="24">
        <v>1695</v>
      </c>
      <c r="M139" s="24" t="s">
        <v>129</v>
      </c>
      <c r="N139" s="24">
        <v>1695</v>
      </c>
      <c r="O139" s="24">
        <v>1692.63</v>
      </c>
      <c r="P139" s="24" t="s">
        <v>129</v>
      </c>
      <c r="Q139" s="24">
        <v>1692.63</v>
      </c>
      <c r="R139" s="25">
        <v>99.86</v>
      </c>
      <c r="S139" s="25" t="s">
        <v>129</v>
      </c>
      <c r="T139" s="25">
        <v>99.86</v>
      </c>
    </row>
    <row r="140" spans="1:20" ht="15.75" customHeight="1" x14ac:dyDescent="0.15">
      <c r="A140" s="59" t="s">
        <v>129</v>
      </c>
      <c r="B140" s="61" t="s">
        <v>129</v>
      </c>
      <c r="C140" s="61" t="s">
        <v>129</v>
      </c>
      <c r="D140" s="61" t="s">
        <v>129</v>
      </c>
      <c r="E140" s="23" t="s">
        <v>316</v>
      </c>
      <c r="F140" s="24">
        <v>620</v>
      </c>
      <c r="G140" s="24" t="s">
        <v>129</v>
      </c>
      <c r="H140" s="24">
        <v>620</v>
      </c>
      <c r="I140" s="24">
        <v>620</v>
      </c>
      <c r="J140" s="24" t="s">
        <v>129</v>
      </c>
      <c r="K140" s="24">
        <v>620</v>
      </c>
      <c r="L140" s="24">
        <v>620</v>
      </c>
      <c r="M140" s="24" t="s">
        <v>129</v>
      </c>
      <c r="N140" s="24">
        <v>620</v>
      </c>
      <c r="O140" s="24">
        <v>601.88</v>
      </c>
      <c r="P140" s="24" t="s">
        <v>129</v>
      </c>
      <c r="Q140" s="24">
        <v>601.88</v>
      </c>
      <c r="R140" s="25">
        <v>97.08</v>
      </c>
      <c r="S140" s="25" t="s">
        <v>129</v>
      </c>
      <c r="T140" s="25">
        <v>97.08</v>
      </c>
    </row>
    <row r="141" spans="1:20" ht="15.75" customHeight="1" x14ac:dyDescent="0.15">
      <c r="A141" s="59" t="s">
        <v>129</v>
      </c>
      <c r="B141" s="61" t="s">
        <v>129</v>
      </c>
      <c r="C141" s="61" t="s">
        <v>129</v>
      </c>
      <c r="D141" s="61" t="s">
        <v>129</v>
      </c>
      <c r="E141" s="23" t="s">
        <v>315</v>
      </c>
      <c r="F141" s="24" t="s">
        <v>129</v>
      </c>
      <c r="G141" s="24" t="s">
        <v>129</v>
      </c>
      <c r="H141" s="24" t="s">
        <v>129</v>
      </c>
      <c r="I141" s="24">
        <v>1332.1</v>
      </c>
      <c r="J141" s="24" t="s">
        <v>129</v>
      </c>
      <c r="K141" s="24">
        <v>1332.1</v>
      </c>
      <c r="L141" s="24">
        <v>1332.1</v>
      </c>
      <c r="M141" s="24" t="s">
        <v>129</v>
      </c>
      <c r="N141" s="24">
        <v>1332.1</v>
      </c>
      <c r="O141" s="24">
        <v>1332.1</v>
      </c>
      <c r="P141" s="24" t="s">
        <v>129</v>
      </c>
      <c r="Q141" s="24">
        <v>1332.1</v>
      </c>
      <c r="R141" s="25">
        <v>100</v>
      </c>
      <c r="S141" s="25" t="s">
        <v>129</v>
      </c>
      <c r="T141" s="25">
        <v>100</v>
      </c>
    </row>
    <row r="142" spans="1:20" ht="15.75" customHeight="1" x14ac:dyDescent="0.15">
      <c r="A142" s="59" t="s">
        <v>129</v>
      </c>
      <c r="B142" s="61" t="s">
        <v>129</v>
      </c>
      <c r="C142" s="61" t="s">
        <v>129</v>
      </c>
      <c r="D142" s="61" t="s">
        <v>129</v>
      </c>
      <c r="E142" s="23" t="s">
        <v>314</v>
      </c>
      <c r="F142" s="24">
        <v>50960</v>
      </c>
      <c r="G142" s="24" t="s">
        <v>129</v>
      </c>
      <c r="H142" s="24">
        <v>50960</v>
      </c>
      <c r="I142" s="24">
        <v>50960</v>
      </c>
      <c r="J142" s="24" t="s">
        <v>129</v>
      </c>
      <c r="K142" s="24">
        <v>50960</v>
      </c>
      <c r="L142" s="24">
        <v>50960</v>
      </c>
      <c r="M142" s="24" t="s">
        <v>129</v>
      </c>
      <c r="N142" s="24">
        <v>50960</v>
      </c>
      <c r="O142" s="24">
        <v>50437.53</v>
      </c>
      <c r="P142" s="24" t="s">
        <v>129</v>
      </c>
      <c r="Q142" s="24">
        <v>50437.53</v>
      </c>
      <c r="R142" s="25">
        <v>98.97</v>
      </c>
      <c r="S142" s="25" t="s">
        <v>129</v>
      </c>
      <c r="T142" s="25">
        <v>98.97</v>
      </c>
    </row>
    <row r="143" spans="1:20" ht="41.25" customHeight="1" x14ac:dyDescent="0.15">
      <c r="A143" s="59" t="s">
        <v>129</v>
      </c>
      <c r="B143" s="60" t="s">
        <v>129</v>
      </c>
      <c r="C143" s="61" t="s">
        <v>129</v>
      </c>
      <c r="D143" s="23" t="s">
        <v>200</v>
      </c>
      <c r="E143" s="26" t="s">
        <v>122</v>
      </c>
      <c r="F143" s="24">
        <v>30252</v>
      </c>
      <c r="G143" s="24" t="s">
        <v>129</v>
      </c>
      <c r="H143" s="24">
        <v>30252</v>
      </c>
      <c r="I143" s="24">
        <v>30844.1</v>
      </c>
      <c r="J143" s="24" t="s">
        <v>129</v>
      </c>
      <c r="K143" s="24">
        <v>30844.1</v>
      </c>
      <c r="L143" s="24">
        <v>30844.1</v>
      </c>
      <c r="M143" s="24" t="s">
        <v>129</v>
      </c>
      <c r="N143" s="24">
        <v>30844.1</v>
      </c>
      <c r="O143" s="24">
        <v>29234.32</v>
      </c>
      <c r="P143" s="24" t="s">
        <v>129</v>
      </c>
      <c r="Q143" s="24">
        <v>29234.32</v>
      </c>
      <c r="R143" s="25">
        <v>94.78</v>
      </c>
      <c r="S143" s="25" t="s">
        <v>129</v>
      </c>
      <c r="T143" s="25">
        <v>94.78</v>
      </c>
    </row>
    <row r="144" spans="1:20" ht="18" customHeight="1" x14ac:dyDescent="0.15">
      <c r="A144" s="59" t="s">
        <v>129</v>
      </c>
      <c r="B144" s="61" t="s">
        <v>129</v>
      </c>
      <c r="C144" s="61" t="s">
        <v>129</v>
      </c>
      <c r="D144" s="61" t="s">
        <v>129</v>
      </c>
      <c r="E144" s="23" t="s">
        <v>320</v>
      </c>
      <c r="F144" s="24">
        <v>7608</v>
      </c>
      <c r="G144" s="24" t="s">
        <v>129</v>
      </c>
      <c r="H144" s="24">
        <v>7608</v>
      </c>
      <c r="I144" s="24">
        <v>7608</v>
      </c>
      <c r="J144" s="24" t="s">
        <v>129</v>
      </c>
      <c r="K144" s="24">
        <v>7608</v>
      </c>
      <c r="L144" s="24">
        <v>7608</v>
      </c>
      <c r="M144" s="24" t="s">
        <v>129</v>
      </c>
      <c r="N144" s="24">
        <v>7608</v>
      </c>
      <c r="O144" s="24">
        <v>7065.5</v>
      </c>
      <c r="P144" s="24" t="s">
        <v>129</v>
      </c>
      <c r="Q144" s="24">
        <v>7065.5</v>
      </c>
      <c r="R144" s="25">
        <v>92.87</v>
      </c>
      <c r="S144" s="25" t="s">
        <v>129</v>
      </c>
      <c r="T144" s="25">
        <v>92.87</v>
      </c>
    </row>
    <row r="145" spans="1:20" ht="18" customHeight="1" x14ac:dyDescent="0.15">
      <c r="A145" s="59" t="s">
        <v>129</v>
      </c>
      <c r="B145" s="61" t="s">
        <v>129</v>
      </c>
      <c r="C145" s="61" t="s">
        <v>129</v>
      </c>
      <c r="D145" s="61" t="s">
        <v>129</v>
      </c>
      <c r="E145" s="23" t="s">
        <v>318</v>
      </c>
      <c r="F145" s="24">
        <v>10</v>
      </c>
      <c r="G145" s="24" t="s">
        <v>129</v>
      </c>
      <c r="H145" s="24">
        <v>10</v>
      </c>
      <c r="I145" s="24">
        <v>10</v>
      </c>
      <c r="J145" s="24" t="s">
        <v>129</v>
      </c>
      <c r="K145" s="24">
        <v>10</v>
      </c>
      <c r="L145" s="24">
        <v>10</v>
      </c>
      <c r="M145" s="24" t="s">
        <v>129</v>
      </c>
      <c r="N145" s="24">
        <v>10</v>
      </c>
      <c r="O145" s="24">
        <v>3.52</v>
      </c>
      <c r="P145" s="24" t="s">
        <v>129</v>
      </c>
      <c r="Q145" s="24">
        <v>3.52</v>
      </c>
      <c r="R145" s="25">
        <v>35.200000000000003</v>
      </c>
      <c r="S145" s="25" t="s">
        <v>129</v>
      </c>
      <c r="T145" s="25">
        <v>35.200000000000003</v>
      </c>
    </row>
    <row r="146" spans="1:20" ht="18" customHeight="1" x14ac:dyDescent="0.15">
      <c r="A146" s="59" t="s">
        <v>129</v>
      </c>
      <c r="B146" s="61" t="s">
        <v>129</v>
      </c>
      <c r="C146" s="61" t="s">
        <v>129</v>
      </c>
      <c r="D146" s="61" t="s">
        <v>129</v>
      </c>
      <c r="E146" s="23" t="s">
        <v>321</v>
      </c>
      <c r="F146" s="24" t="s">
        <v>129</v>
      </c>
      <c r="G146" s="24" t="s">
        <v>129</v>
      </c>
      <c r="H146" s="24" t="s">
        <v>129</v>
      </c>
      <c r="I146" s="24">
        <v>592.1</v>
      </c>
      <c r="J146" s="24" t="s">
        <v>129</v>
      </c>
      <c r="K146" s="24">
        <v>592.1</v>
      </c>
      <c r="L146" s="24">
        <v>592.1</v>
      </c>
      <c r="M146" s="24" t="s">
        <v>129</v>
      </c>
      <c r="N146" s="24">
        <v>592.1</v>
      </c>
      <c r="O146" s="24">
        <v>592.1</v>
      </c>
      <c r="P146" s="24" t="s">
        <v>129</v>
      </c>
      <c r="Q146" s="24">
        <v>592.1</v>
      </c>
      <c r="R146" s="25">
        <v>100</v>
      </c>
      <c r="S146" s="25" t="s">
        <v>129</v>
      </c>
      <c r="T146" s="25">
        <v>100</v>
      </c>
    </row>
    <row r="147" spans="1:20" ht="18" customHeight="1" x14ac:dyDescent="0.15">
      <c r="A147" s="59" t="s">
        <v>129</v>
      </c>
      <c r="B147" s="61" t="s">
        <v>129</v>
      </c>
      <c r="C147" s="61" t="s">
        <v>129</v>
      </c>
      <c r="D147" s="61" t="s">
        <v>129</v>
      </c>
      <c r="E147" s="23" t="s">
        <v>322</v>
      </c>
      <c r="F147" s="24">
        <v>22634</v>
      </c>
      <c r="G147" s="24" t="s">
        <v>129</v>
      </c>
      <c r="H147" s="24">
        <v>22634</v>
      </c>
      <c r="I147" s="24">
        <v>22634</v>
      </c>
      <c r="J147" s="24" t="s">
        <v>129</v>
      </c>
      <c r="K147" s="24">
        <v>22634</v>
      </c>
      <c r="L147" s="24">
        <v>22634</v>
      </c>
      <c r="M147" s="24" t="s">
        <v>129</v>
      </c>
      <c r="N147" s="24">
        <v>22634</v>
      </c>
      <c r="O147" s="24">
        <v>21573.200000000001</v>
      </c>
      <c r="P147" s="24" t="s">
        <v>129</v>
      </c>
      <c r="Q147" s="24">
        <v>21573.200000000001</v>
      </c>
      <c r="R147" s="25">
        <v>95.31</v>
      </c>
      <c r="S147" s="25" t="s">
        <v>129</v>
      </c>
      <c r="T147" s="25">
        <v>95.31</v>
      </c>
    </row>
    <row r="148" spans="1:20" ht="41.25" customHeight="1" x14ac:dyDescent="0.15">
      <c r="A148" s="59" t="s">
        <v>129</v>
      </c>
      <c r="B148" s="60" t="s">
        <v>129</v>
      </c>
      <c r="C148" s="61" t="s">
        <v>129</v>
      </c>
      <c r="D148" s="23" t="s">
        <v>203</v>
      </c>
      <c r="E148" s="26" t="s">
        <v>122</v>
      </c>
      <c r="F148" s="24">
        <v>40621</v>
      </c>
      <c r="G148" s="24" t="s">
        <v>129</v>
      </c>
      <c r="H148" s="24">
        <v>40621</v>
      </c>
      <c r="I148" s="24">
        <v>42186.2</v>
      </c>
      <c r="J148" s="24" t="s">
        <v>129</v>
      </c>
      <c r="K148" s="24">
        <v>42186.2</v>
      </c>
      <c r="L148" s="24">
        <v>42186.2</v>
      </c>
      <c r="M148" s="24" t="s">
        <v>129</v>
      </c>
      <c r="N148" s="24">
        <v>42186.2</v>
      </c>
      <c r="O148" s="24">
        <v>41138.94</v>
      </c>
      <c r="P148" s="24" t="s">
        <v>129</v>
      </c>
      <c r="Q148" s="24">
        <v>41138.94</v>
      </c>
      <c r="R148" s="25">
        <v>97.52</v>
      </c>
      <c r="S148" s="25" t="s">
        <v>129</v>
      </c>
      <c r="T148" s="25">
        <v>97.52</v>
      </c>
    </row>
    <row r="149" spans="1:20" ht="17.25" customHeight="1" x14ac:dyDescent="0.15">
      <c r="A149" s="59" t="s">
        <v>129</v>
      </c>
      <c r="B149" s="61" t="s">
        <v>129</v>
      </c>
      <c r="C149" s="61" t="s">
        <v>129</v>
      </c>
      <c r="D149" s="61" t="s">
        <v>129</v>
      </c>
      <c r="E149" s="23" t="s">
        <v>323</v>
      </c>
      <c r="F149" s="24">
        <v>6499</v>
      </c>
      <c r="G149" s="24" t="s">
        <v>129</v>
      </c>
      <c r="H149" s="24">
        <v>6499</v>
      </c>
      <c r="I149" s="24">
        <v>6499</v>
      </c>
      <c r="J149" s="24" t="s">
        <v>129</v>
      </c>
      <c r="K149" s="24">
        <v>6499</v>
      </c>
      <c r="L149" s="24">
        <v>6499</v>
      </c>
      <c r="M149" s="24" t="s">
        <v>129</v>
      </c>
      <c r="N149" s="24">
        <v>6499</v>
      </c>
      <c r="O149" s="24">
        <v>5672.58</v>
      </c>
      <c r="P149" s="24" t="s">
        <v>129</v>
      </c>
      <c r="Q149" s="24">
        <v>5672.58</v>
      </c>
      <c r="R149" s="25">
        <v>87.28</v>
      </c>
      <c r="S149" s="25" t="s">
        <v>129</v>
      </c>
      <c r="T149" s="25">
        <v>87.28</v>
      </c>
    </row>
    <row r="150" spans="1:20" ht="17.25" customHeight="1" x14ac:dyDescent="0.15">
      <c r="A150" s="59" t="s">
        <v>129</v>
      </c>
      <c r="B150" s="61" t="s">
        <v>129</v>
      </c>
      <c r="C150" s="61" t="s">
        <v>129</v>
      </c>
      <c r="D150" s="61" t="s">
        <v>129</v>
      </c>
      <c r="E150" s="23" t="s">
        <v>324</v>
      </c>
      <c r="F150" s="24">
        <v>75</v>
      </c>
      <c r="G150" s="24" t="s">
        <v>129</v>
      </c>
      <c r="H150" s="24">
        <v>75</v>
      </c>
      <c r="I150" s="24">
        <v>75</v>
      </c>
      <c r="J150" s="24" t="s">
        <v>129</v>
      </c>
      <c r="K150" s="24">
        <v>75</v>
      </c>
      <c r="L150" s="24">
        <v>75</v>
      </c>
      <c r="M150" s="24" t="s">
        <v>129</v>
      </c>
      <c r="N150" s="24">
        <v>75</v>
      </c>
      <c r="O150" s="24">
        <v>74.510000000000005</v>
      </c>
      <c r="P150" s="24" t="s">
        <v>129</v>
      </c>
      <c r="Q150" s="24">
        <v>74.510000000000005</v>
      </c>
      <c r="R150" s="25">
        <v>99.35</v>
      </c>
      <c r="S150" s="25" t="s">
        <v>129</v>
      </c>
      <c r="T150" s="25">
        <v>99.35</v>
      </c>
    </row>
    <row r="151" spans="1:20" ht="17.25" customHeight="1" x14ac:dyDescent="0.15">
      <c r="A151" s="59" t="s">
        <v>129</v>
      </c>
      <c r="B151" s="61" t="s">
        <v>129</v>
      </c>
      <c r="C151" s="61" t="s">
        <v>129</v>
      </c>
      <c r="D151" s="61" t="s">
        <v>129</v>
      </c>
      <c r="E151" s="23" t="s">
        <v>325</v>
      </c>
      <c r="F151" s="24" t="s">
        <v>129</v>
      </c>
      <c r="G151" s="24" t="s">
        <v>129</v>
      </c>
      <c r="H151" s="24" t="s">
        <v>129</v>
      </c>
      <c r="I151" s="24">
        <v>1565.2</v>
      </c>
      <c r="J151" s="24" t="s">
        <v>129</v>
      </c>
      <c r="K151" s="24">
        <v>1565.2</v>
      </c>
      <c r="L151" s="24">
        <v>1565.2</v>
      </c>
      <c r="M151" s="24" t="s">
        <v>129</v>
      </c>
      <c r="N151" s="24">
        <v>1565.2</v>
      </c>
      <c r="O151" s="24">
        <v>1565.2</v>
      </c>
      <c r="P151" s="24" t="s">
        <v>129</v>
      </c>
      <c r="Q151" s="24">
        <v>1565.2</v>
      </c>
      <c r="R151" s="25">
        <v>100</v>
      </c>
      <c r="S151" s="25" t="s">
        <v>129</v>
      </c>
      <c r="T151" s="25">
        <v>100</v>
      </c>
    </row>
    <row r="152" spans="1:20" ht="17.25" customHeight="1" x14ac:dyDescent="0.15">
      <c r="A152" s="59" t="s">
        <v>129</v>
      </c>
      <c r="B152" s="61" t="s">
        <v>129</v>
      </c>
      <c r="C152" s="61" t="s">
        <v>129</v>
      </c>
      <c r="D152" s="61" t="s">
        <v>129</v>
      </c>
      <c r="E152" s="23" t="s">
        <v>326</v>
      </c>
      <c r="F152" s="24">
        <v>34047</v>
      </c>
      <c r="G152" s="24" t="s">
        <v>129</v>
      </c>
      <c r="H152" s="24">
        <v>34047</v>
      </c>
      <c r="I152" s="24">
        <v>34047</v>
      </c>
      <c r="J152" s="24" t="s">
        <v>129</v>
      </c>
      <c r="K152" s="24">
        <v>34047</v>
      </c>
      <c r="L152" s="24">
        <v>34047</v>
      </c>
      <c r="M152" s="24" t="s">
        <v>129</v>
      </c>
      <c r="N152" s="24">
        <v>34047</v>
      </c>
      <c r="O152" s="24">
        <v>33826.65</v>
      </c>
      <c r="P152" s="24" t="s">
        <v>129</v>
      </c>
      <c r="Q152" s="24">
        <v>33826.65</v>
      </c>
      <c r="R152" s="25">
        <v>99.35</v>
      </c>
      <c r="S152" s="25" t="s">
        <v>129</v>
      </c>
      <c r="T152" s="25">
        <v>99.35</v>
      </c>
    </row>
    <row r="153" spans="1:20" ht="56.25" customHeight="1" x14ac:dyDescent="0.15">
      <c r="A153" s="59" t="s">
        <v>129</v>
      </c>
      <c r="B153" s="60" t="s">
        <v>129</v>
      </c>
      <c r="C153" s="61" t="s">
        <v>129</v>
      </c>
      <c r="D153" s="23" t="s">
        <v>205</v>
      </c>
      <c r="E153" s="26" t="s">
        <v>122</v>
      </c>
      <c r="F153" s="24">
        <v>21043</v>
      </c>
      <c r="G153" s="24" t="s">
        <v>129</v>
      </c>
      <c r="H153" s="24">
        <v>21043</v>
      </c>
      <c r="I153" s="24">
        <v>21487</v>
      </c>
      <c r="J153" s="24" t="s">
        <v>129</v>
      </c>
      <c r="K153" s="24">
        <v>21487</v>
      </c>
      <c r="L153" s="24">
        <v>21487</v>
      </c>
      <c r="M153" s="24" t="s">
        <v>129</v>
      </c>
      <c r="N153" s="24">
        <v>21487</v>
      </c>
      <c r="O153" s="24">
        <v>21469.47</v>
      </c>
      <c r="P153" s="24" t="s">
        <v>129</v>
      </c>
      <c r="Q153" s="24">
        <v>21469.47</v>
      </c>
      <c r="R153" s="25">
        <v>99.92</v>
      </c>
      <c r="S153" s="25" t="s">
        <v>129</v>
      </c>
      <c r="T153" s="25">
        <v>99.92</v>
      </c>
    </row>
    <row r="154" spans="1:20" ht="15.75" customHeight="1" x14ac:dyDescent="0.15">
      <c r="A154" s="59" t="s">
        <v>129</v>
      </c>
      <c r="B154" s="61" t="s">
        <v>129</v>
      </c>
      <c r="C154" s="61" t="s">
        <v>129</v>
      </c>
      <c r="D154" s="61" t="s">
        <v>129</v>
      </c>
      <c r="E154" s="23" t="s">
        <v>327</v>
      </c>
      <c r="F154" s="24">
        <v>1849</v>
      </c>
      <c r="G154" s="24" t="s">
        <v>129</v>
      </c>
      <c r="H154" s="24">
        <v>1849</v>
      </c>
      <c r="I154" s="24">
        <v>1849</v>
      </c>
      <c r="J154" s="24" t="s">
        <v>129</v>
      </c>
      <c r="K154" s="24">
        <v>1849</v>
      </c>
      <c r="L154" s="24">
        <v>1849</v>
      </c>
      <c r="M154" s="24" t="s">
        <v>129</v>
      </c>
      <c r="N154" s="24">
        <v>1849</v>
      </c>
      <c r="O154" s="24">
        <v>1843.04</v>
      </c>
      <c r="P154" s="24" t="s">
        <v>129</v>
      </c>
      <c r="Q154" s="24">
        <v>1843.04</v>
      </c>
      <c r="R154" s="25">
        <v>99.68</v>
      </c>
      <c r="S154" s="25" t="s">
        <v>129</v>
      </c>
      <c r="T154" s="25">
        <v>99.68</v>
      </c>
    </row>
    <row r="155" spans="1:20" ht="15.75" customHeight="1" x14ac:dyDescent="0.15">
      <c r="A155" s="59" t="s">
        <v>129</v>
      </c>
      <c r="B155" s="61" t="s">
        <v>129</v>
      </c>
      <c r="C155" s="61" t="s">
        <v>129</v>
      </c>
      <c r="D155" s="61" t="s">
        <v>129</v>
      </c>
      <c r="E155" s="23" t="s">
        <v>328</v>
      </c>
      <c r="F155" s="24">
        <v>83</v>
      </c>
      <c r="G155" s="24" t="s">
        <v>129</v>
      </c>
      <c r="H155" s="24">
        <v>83</v>
      </c>
      <c r="I155" s="24">
        <v>83</v>
      </c>
      <c r="J155" s="24" t="s">
        <v>129</v>
      </c>
      <c r="K155" s="24">
        <v>83</v>
      </c>
      <c r="L155" s="24">
        <v>83</v>
      </c>
      <c r="M155" s="24" t="s">
        <v>129</v>
      </c>
      <c r="N155" s="24">
        <v>83</v>
      </c>
      <c r="O155" s="24">
        <v>75.95</v>
      </c>
      <c r="P155" s="24" t="s">
        <v>129</v>
      </c>
      <c r="Q155" s="24">
        <v>75.95</v>
      </c>
      <c r="R155" s="25">
        <v>91.51</v>
      </c>
      <c r="S155" s="25" t="s">
        <v>129</v>
      </c>
      <c r="T155" s="25">
        <v>91.51</v>
      </c>
    </row>
    <row r="156" spans="1:20" ht="15.75" customHeight="1" x14ac:dyDescent="0.15">
      <c r="A156" s="59" t="s">
        <v>129</v>
      </c>
      <c r="B156" s="61" t="s">
        <v>129</v>
      </c>
      <c r="C156" s="61" t="s">
        <v>129</v>
      </c>
      <c r="D156" s="61" t="s">
        <v>129</v>
      </c>
      <c r="E156" s="23" t="s">
        <v>329</v>
      </c>
      <c r="F156" s="24" t="s">
        <v>129</v>
      </c>
      <c r="G156" s="24" t="s">
        <v>129</v>
      </c>
      <c r="H156" s="24" t="s">
        <v>129</v>
      </c>
      <c r="I156" s="24">
        <v>444</v>
      </c>
      <c r="J156" s="24" t="s">
        <v>129</v>
      </c>
      <c r="K156" s="24">
        <v>444</v>
      </c>
      <c r="L156" s="24">
        <v>444</v>
      </c>
      <c r="M156" s="24" t="s">
        <v>129</v>
      </c>
      <c r="N156" s="24">
        <v>444</v>
      </c>
      <c r="O156" s="24">
        <v>444</v>
      </c>
      <c r="P156" s="24" t="s">
        <v>129</v>
      </c>
      <c r="Q156" s="24">
        <v>444</v>
      </c>
      <c r="R156" s="25">
        <v>100</v>
      </c>
      <c r="S156" s="25" t="s">
        <v>129</v>
      </c>
      <c r="T156" s="25">
        <v>100</v>
      </c>
    </row>
    <row r="157" spans="1:20" ht="15.75" customHeight="1" x14ac:dyDescent="0.15">
      <c r="A157" s="59" t="s">
        <v>129</v>
      </c>
      <c r="B157" s="61" t="s">
        <v>129</v>
      </c>
      <c r="C157" s="61" t="s">
        <v>129</v>
      </c>
      <c r="D157" s="61" t="s">
        <v>129</v>
      </c>
      <c r="E157" s="23" t="s">
        <v>330</v>
      </c>
      <c r="F157" s="24">
        <v>19111</v>
      </c>
      <c r="G157" s="24" t="s">
        <v>129</v>
      </c>
      <c r="H157" s="24">
        <v>19111</v>
      </c>
      <c r="I157" s="24">
        <v>19111</v>
      </c>
      <c r="J157" s="24" t="s">
        <v>129</v>
      </c>
      <c r="K157" s="24">
        <v>19111</v>
      </c>
      <c r="L157" s="24">
        <v>19111</v>
      </c>
      <c r="M157" s="24" t="s">
        <v>129</v>
      </c>
      <c r="N157" s="24">
        <v>19111</v>
      </c>
      <c r="O157" s="24">
        <v>19106.48</v>
      </c>
      <c r="P157" s="24" t="s">
        <v>129</v>
      </c>
      <c r="Q157" s="24">
        <v>19106.48</v>
      </c>
      <c r="R157" s="25">
        <v>99.98</v>
      </c>
      <c r="S157" s="25" t="s">
        <v>129</v>
      </c>
      <c r="T157" s="25">
        <v>99.98</v>
      </c>
    </row>
    <row r="158" spans="1:20" ht="28.5" customHeight="1" x14ac:dyDescent="0.15">
      <c r="A158" s="59" t="s">
        <v>260</v>
      </c>
      <c r="B158" s="60" t="s">
        <v>182</v>
      </c>
      <c r="C158" s="61" t="s">
        <v>182</v>
      </c>
      <c r="D158" s="23" t="s">
        <v>198</v>
      </c>
      <c r="E158" s="23" t="s">
        <v>129</v>
      </c>
      <c r="F158" s="24">
        <v>40621</v>
      </c>
      <c r="G158" s="24" t="s">
        <v>129</v>
      </c>
      <c r="H158" s="24">
        <v>40621</v>
      </c>
      <c r="I158" s="24">
        <v>42186.2</v>
      </c>
      <c r="J158" s="24" t="s">
        <v>129</v>
      </c>
      <c r="K158" s="24">
        <v>42186.2</v>
      </c>
      <c r="L158" s="24">
        <v>42186.2</v>
      </c>
      <c r="M158" s="24" t="s">
        <v>129</v>
      </c>
      <c r="N158" s="24">
        <v>42186.2</v>
      </c>
      <c r="O158" s="24">
        <v>41138.94</v>
      </c>
      <c r="P158" s="24" t="s">
        <v>129</v>
      </c>
      <c r="Q158" s="24">
        <v>41138.94</v>
      </c>
      <c r="R158" s="25">
        <v>97.52</v>
      </c>
      <c r="S158" s="25" t="s">
        <v>129</v>
      </c>
      <c r="T158" s="25">
        <v>97.52</v>
      </c>
    </row>
    <row r="159" spans="1:20" ht="42" customHeight="1" x14ac:dyDescent="0.15">
      <c r="A159" s="59" t="s">
        <v>129</v>
      </c>
      <c r="B159" s="60" t="s">
        <v>129</v>
      </c>
      <c r="C159" s="61" t="s">
        <v>129</v>
      </c>
      <c r="D159" s="23" t="s">
        <v>203</v>
      </c>
      <c r="E159" s="26" t="s">
        <v>122</v>
      </c>
      <c r="F159" s="24">
        <v>40621</v>
      </c>
      <c r="G159" s="24" t="s">
        <v>129</v>
      </c>
      <c r="H159" s="24">
        <v>40621</v>
      </c>
      <c r="I159" s="24">
        <v>42186.2</v>
      </c>
      <c r="J159" s="24" t="s">
        <v>129</v>
      </c>
      <c r="K159" s="24">
        <v>42186.2</v>
      </c>
      <c r="L159" s="24">
        <v>42186.2</v>
      </c>
      <c r="M159" s="24" t="s">
        <v>129</v>
      </c>
      <c r="N159" s="24">
        <v>42186.2</v>
      </c>
      <c r="O159" s="24">
        <v>41138.94</v>
      </c>
      <c r="P159" s="24" t="s">
        <v>129</v>
      </c>
      <c r="Q159" s="24">
        <v>41138.94</v>
      </c>
      <c r="R159" s="25">
        <v>97.52</v>
      </c>
      <c r="S159" s="25" t="s">
        <v>129</v>
      </c>
      <c r="T159" s="25">
        <v>97.52</v>
      </c>
    </row>
    <row r="160" spans="1:20" ht="15.75" customHeight="1" x14ac:dyDescent="0.15">
      <c r="A160" s="59" t="s">
        <v>129</v>
      </c>
      <c r="B160" s="61" t="s">
        <v>129</v>
      </c>
      <c r="C160" s="61" t="s">
        <v>129</v>
      </c>
      <c r="D160" s="61" t="s">
        <v>129</v>
      </c>
      <c r="E160" s="23" t="s">
        <v>323</v>
      </c>
      <c r="F160" s="24">
        <v>6499</v>
      </c>
      <c r="G160" s="24" t="s">
        <v>129</v>
      </c>
      <c r="H160" s="24">
        <v>6499</v>
      </c>
      <c r="I160" s="24">
        <v>6499</v>
      </c>
      <c r="J160" s="24" t="s">
        <v>129</v>
      </c>
      <c r="K160" s="24">
        <v>6499</v>
      </c>
      <c r="L160" s="24">
        <v>6499</v>
      </c>
      <c r="M160" s="24" t="s">
        <v>129</v>
      </c>
      <c r="N160" s="24">
        <v>6499</v>
      </c>
      <c r="O160" s="24">
        <v>5672.58</v>
      </c>
      <c r="P160" s="24" t="s">
        <v>129</v>
      </c>
      <c r="Q160" s="24">
        <v>5672.58</v>
      </c>
      <c r="R160" s="25">
        <v>87.28</v>
      </c>
      <c r="S160" s="25" t="s">
        <v>129</v>
      </c>
      <c r="T160" s="25">
        <v>87.28</v>
      </c>
    </row>
    <row r="161" spans="1:20" ht="15.75" customHeight="1" x14ac:dyDescent="0.15">
      <c r="A161" s="59" t="s">
        <v>129</v>
      </c>
      <c r="B161" s="61" t="s">
        <v>129</v>
      </c>
      <c r="C161" s="61" t="s">
        <v>129</v>
      </c>
      <c r="D161" s="61" t="s">
        <v>129</v>
      </c>
      <c r="E161" s="23" t="s">
        <v>324</v>
      </c>
      <c r="F161" s="24">
        <v>75</v>
      </c>
      <c r="G161" s="24" t="s">
        <v>129</v>
      </c>
      <c r="H161" s="24">
        <v>75</v>
      </c>
      <c r="I161" s="24">
        <v>75</v>
      </c>
      <c r="J161" s="24" t="s">
        <v>129</v>
      </c>
      <c r="K161" s="24">
        <v>75</v>
      </c>
      <c r="L161" s="24">
        <v>75</v>
      </c>
      <c r="M161" s="24" t="s">
        <v>129</v>
      </c>
      <c r="N161" s="24">
        <v>75</v>
      </c>
      <c r="O161" s="24">
        <v>74.510000000000005</v>
      </c>
      <c r="P161" s="24" t="s">
        <v>129</v>
      </c>
      <c r="Q161" s="24">
        <v>74.510000000000005</v>
      </c>
      <c r="R161" s="25">
        <v>99.35</v>
      </c>
      <c r="S161" s="25" t="s">
        <v>129</v>
      </c>
      <c r="T161" s="25">
        <v>99.35</v>
      </c>
    </row>
    <row r="162" spans="1:20" ht="15.75" customHeight="1" x14ac:dyDescent="0.15">
      <c r="A162" s="59" t="s">
        <v>129</v>
      </c>
      <c r="B162" s="61" t="s">
        <v>129</v>
      </c>
      <c r="C162" s="61" t="s">
        <v>129</v>
      </c>
      <c r="D162" s="61" t="s">
        <v>129</v>
      </c>
      <c r="E162" s="23" t="s">
        <v>325</v>
      </c>
      <c r="F162" s="24" t="s">
        <v>129</v>
      </c>
      <c r="G162" s="24" t="s">
        <v>129</v>
      </c>
      <c r="H162" s="24" t="s">
        <v>129</v>
      </c>
      <c r="I162" s="24">
        <v>1565.2</v>
      </c>
      <c r="J162" s="24" t="s">
        <v>129</v>
      </c>
      <c r="K162" s="24">
        <v>1565.2</v>
      </c>
      <c r="L162" s="24">
        <v>1565.2</v>
      </c>
      <c r="M162" s="24" t="s">
        <v>129</v>
      </c>
      <c r="N162" s="24">
        <v>1565.2</v>
      </c>
      <c r="O162" s="24">
        <v>1565.2</v>
      </c>
      <c r="P162" s="24" t="s">
        <v>129</v>
      </c>
      <c r="Q162" s="24">
        <v>1565.2</v>
      </c>
      <c r="R162" s="25">
        <v>100</v>
      </c>
      <c r="S162" s="25" t="s">
        <v>129</v>
      </c>
      <c r="T162" s="25">
        <v>100</v>
      </c>
    </row>
    <row r="163" spans="1:20" ht="15.75" customHeight="1" x14ac:dyDescent="0.15">
      <c r="A163" s="59" t="s">
        <v>129</v>
      </c>
      <c r="B163" s="61" t="s">
        <v>129</v>
      </c>
      <c r="C163" s="61" t="s">
        <v>129</v>
      </c>
      <c r="D163" s="61" t="s">
        <v>129</v>
      </c>
      <c r="E163" s="23" t="s">
        <v>326</v>
      </c>
      <c r="F163" s="24">
        <v>34047</v>
      </c>
      <c r="G163" s="24" t="s">
        <v>129</v>
      </c>
      <c r="H163" s="24">
        <v>34047</v>
      </c>
      <c r="I163" s="24">
        <v>34047</v>
      </c>
      <c r="J163" s="24" t="s">
        <v>129</v>
      </c>
      <c r="K163" s="24">
        <v>34047</v>
      </c>
      <c r="L163" s="24">
        <v>34047</v>
      </c>
      <c r="M163" s="24" t="s">
        <v>129</v>
      </c>
      <c r="N163" s="24">
        <v>34047</v>
      </c>
      <c r="O163" s="24">
        <v>33826.65</v>
      </c>
      <c r="P163" s="24" t="s">
        <v>129</v>
      </c>
      <c r="Q163" s="24">
        <v>33826.65</v>
      </c>
      <c r="R163" s="25">
        <v>99.35</v>
      </c>
      <c r="S163" s="25" t="s">
        <v>129</v>
      </c>
      <c r="T163" s="25">
        <v>99.35</v>
      </c>
    </row>
    <row r="164" spans="1:20" ht="30" customHeight="1" x14ac:dyDescent="0.15">
      <c r="A164" s="59" t="s">
        <v>261</v>
      </c>
      <c r="B164" s="60" t="s">
        <v>183</v>
      </c>
      <c r="C164" s="61" t="s">
        <v>332</v>
      </c>
      <c r="D164" s="23" t="s">
        <v>198</v>
      </c>
      <c r="E164" s="23" t="s">
        <v>129</v>
      </c>
      <c r="F164" s="24">
        <v>30252</v>
      </c>
      <c r="G164" s="24" t="s">
        <v>129</v>
      </c>
      <c r="H164" s="24">
        <v>30252</v>
      </c>
      <c r="I164" s="24">
        <v>30844.1</v>
      </c>
      <c r="J164" s="24" t="s">
        <v>129</v>
      </c>
      <c r="K164" s="24">
        <v>30844.1</v>
      </c>
      <c r="L164" s="24">
        <v>30844.1</v>
      </c>
      <c r="M164" s="24" t="s">
        <v>129</v>
      </c>
      <c r="N164" s="24">
        <v>30844.1</v>
      </c>
      <c r="O164" s="24">
        <v>29234.32</v>
      </c>
      <c r="P164" s="24" t="s">
        <v>129</v>
      </c>
      <c r="Q164" s="24">
        <v>29234.32</v>
      </c>
      <c r="R164" s="25">
        <v>94.78</v>
      </c>
      <c r="S164" s="25" t="s">
        <v>129</v>
      </c>
      <c r="T164" s="25">
        <v>94.78</v>
      </c>
    </row>
    <row r="165" spans="1:20" ht="42.75" customHeight="1" x14ac:dyDescent="0.15">
      <c r="A165" s="59" t="s">
        <v>129</v>
      </c>
      <c r="B165" s="60" t="s">
        <v>129</v>
      </c>
      <c r="C165" s="61" t="s">
        <v>129</v>
      </c>
      <c r="D165" s="23" t="s">
        <v>200</v>
      </c>
      <c r="E165" s="26" t="s">
        <v>122</v>
      </c>
      <c r="F165" s="24">
        <v>30252</v>
      </c>
      <c r="G165" s="24" t="s">
        <v>129</v>
      </c>
      <c r="H165" s="24">
        <v>30252</v>
      </c>
      <c r="I165" s="24">
        <v>30844.1</v>
      </c>
      <c r="J165" s="24" t="s">
        <v>129</v>
      </c>
      <c r="K165" s="24">
        <v>30844.1</v>
      </c>
      <c r="L165" s="24">
        <v>30844.1</v>
      </c>
      <c r="M165" s="24" t="s">
        <v>129</v>
      </c>
      <c r="N165" s="24">
        <v>30844.1</v>
      </c>
      <c r="O165" s="24">
        <v>29234.32</v>
      </c>
      <c r="P165" s="24" t="s">
        <v>129</v>
      </c>
      <c r="Q165" s="24">
        <v>29234.32</v>
      </c>
      <c r="R165" s="25">
        <v>94.78</v>
      </c>
      <c r="S165" s="25" t="s">
        <v>129</v>
      </c>
      <c r="T165" s="25">
        <v>94.78</v>
      </c>
    </row>
    <row r="166" spans="1:20" ht="15.75" customHeight="1" x14ac:dyDescent="0.15">
      <c r="A166" s="59" t="s">
        <v>129</v>
      </c>
      <c r="B166" s="61" t="s">
        <v>129</v>
      </c>
      <c r="C166" s="61" t="s">
        <v>129</v>
      </c>
      <c r="D166" s="61" t="s">
        <v>129</v>
      </c>
      <c r="E166" s="23" t="s">
        <v>320</v>
      </c>
      <c r="F166" s="24">
        <v>7608</v>
      </c>
      <c r="G166" s="24" t="s">
        <v>129</v>
      </c>
      <c r="H166" s="24">
        <v>7608</v>
      </c>
      <c r="I166" s="24">
        <v>7608</v>
      </c>
      <c r="J166" s="24" t="s">
        <v>129</v>
      </c>
      <c r="K166" s="24">
        <v>7608</v>
      </c>
      <c r="L166" s="24">
        <v>7608</v>
      </c>
      <c r="M166" s="24" t="s">
        <v>129</v>
      </c>
      <c r="N166" s="24">
        <v>7608</v>
      </c>
      <c r="O166" s="24">
        <v>7065.5</v>
      </c>
      <c r="P166" s="24" t="s">
        <v>129</v>
      </c>
      <c r="Q166" s="24">
        <v>7065.5</v>
      </c>
      <c r="R166" s="25">
        <v>92.87</v>
      </c>
      <c r="S166" s="25" t="s">
        <v>129</v>
      </c>
      <c r="T166" s="25">
        <v>92.87</v>
      </c>
    </row>
    <row r="167" spans="1:20" ht="15.75" customHeight="1" x14ac:dyDescent="0.15">
      <c r="A167" s="59" t="s">
        <v>129</v>
      </c>
      <c r="B167" s="61" t="s">
        <v>129</v>
      </c>
      <c r="C167" s="61" t="s">
        <v>129</v>
      </c>
      <c r="D167" s="61" t="s">
        <v>129</v>
      </c>
      <c r="E167" s="23" t="s">
        <v>318</v>
      </c>
      <c r="F167" s="24">
        <v>10</v>
      </c>
      <c r="G167" s="24" t="s">
        <v>129</v>
      </c>
      <c r="H167" s="24">
        <v>10</v>
      </c>
      <c r="I167" s="24">
        <v>10</v>
      </c>
      <c r="J167" s="24" t="s">
        <v>129</v>
      </c>
      <c r="K167" s="24">
        <v>10</v>
      </c>
      <c r="L167" s="24">
        <v>10</v>
      </c>
      <c r="M167" s="24" t="s">
        <v>129</v>
      </c>
      <c r="N167" s="24">
        <v>10</v>
      </c>
      <c r="O167" s="24">
        <v>3.52</v>
      </c>
      <c r="P167" s="24" t="s">
        <v>129</v>
      </c>
      <c r="Q167" s="24">
        <v>3.52</v>
      </c>
      <c r="R167" s="25">
        <v>35.200000000000003</v>
      </c>
      <c r="S167" s="25" t="s">
        <v>129</v>
      </c>
      <c r="T167" s="25">
        <v>35.200000000000003</v>
      </c>
    </row>
    <row r="168" spans="1:20" ht="15.75" customHeight="1" x14ac:dyDescent="0.15">
      <c r="A168" s="59" t="s">
        <v>129</v>
      </c>
      <c r="B168" s="61" t="s">
        <v>129</v>
      </c>
      <c r="C168" s="61" t="s">
        <v>129</v>
      </c>
      <c r="D168" s="61" t="s">
        <v>129</v>
      </c>
      <c r="E168" s="23" t="s">
        <v>321</v>
      </c>
      <c r="F168" s="24" t="s">
        <v>129</v>
      </c>
      <c r="G168" s="24" t="s">
        <v>129</v>
      </c>
      <c r="H168" s="24" t="s">
        <v>129</v>
      </c>
      <c r="I168" s="24">
        <v>592.1</v>
      </c>
      <c r="J168" s="24" t="s">
        <v>129</v>
      </c>
      <c r="K168" s="24">
        <v>592.1</v>
      </c>
      <c r="L168" s="24">
        <v>592.1</v>
      </c>
      <c r="M168" s="24" t="s">
        <v>129</v>
      </c>
      <c r="N168" s="24">
        <v>592.1</v>
      </c>
      <c r="O168" s="24">
        <v>592.1</v>
      </c>
      <c r="P168" s="24" t="s">
        <v>129</v>
      </c>
      <c r="Q168" s="24">
        <v>592.1</v>
      </c>
      <c r="R168" s="25">
        <v>100</v>
      </c>
      <c r="S168" s="25" t="s">
        <v>129</v>
      </c>
      <c r="T168" s="25">
        <v>100</v>
      </c>
    </row>
    <row r="169" spans="1:20" ht="15.75" customHeight="1" x14ac:dyDescent="0.15">
      <c r="A169" s="59" t="s">
        <v>129</v>
      </c>
      <c r="B169" s="61" t="s">
        <v>129</v>
      </c>
      <c r="C169" s="61" t="s">
        <v>129</v>
      </c>
      <c r="D169" s="61" t="s">
        <v>129</v>
      </c>
      <c r="E169" s="23" t="s">
        <v>322</v>
      </c>
      <c r="F169" s="24">
        <v>22634</v>
      </c>
      <c r="G169" s="24" t="s">
        <v>129</v>
      </c>
      <c r="H169" s="24">
        <v>22634</v>
      </c>
      <c r="I169" s="24">
        <v>22634</v>
      </c>
      <c r="J169" s="24" t="s">
        <v>129</v>
      </c>
      <c r="K169" s="24">
        <v>22634</v>
      </c>
      <c r="L169" s="24">
        <v>22634</v>
      </c>
      <c r="M169" s="24" t="s">
        <v>129</v>
      </c>
      <c r="N169" s="24">
        <v>22634</v>
      </c>
      <c r="O169" s="24">
        <v>21573.200000000001</v>
      </c>
      <c r="P169" s="24" t="s">
        <v>129</v>
      </c>
      <c r="Q169" s="24">
        <v>21573.200000000001</v>
      </c>
      <c r="R169" s="25">
        <v>95.31</v>
      </c>
      <c r="S169" s="25" t="s">
        <v>129</v>
      </c>
      <c r="T169" s="25">
        <v>95.31</v>
      </c>
    </row>
    <row r="170" spans="1:20" ht="28.5" customHeight="1" x14ac:dyDescent="0.15">
      <c r="A170" s="59" t="s">
        <v>262</v>
      </c>
      <c r="B170" s="60" t="s">
        <v>184</v>
      </c>
      <c r="C170" s="61" t="s">
        <v>333</v>
      </c>
      <c r="D170" s="23" t="s">
        <v>198</v>
      </c>
      <c r="E170" s="23" t="s">
        <v>129</v>
      </c>
      <c r="F170" s="24">
        <v>53275</v>
      </c>
      <c r="G170" s="24" t="s">
        <v>129</v>
      </c>
      <c r="H170" s="24">
        <v>53275</v>
      </c>
      <c r="I170" s="24">
        <v>54607.1</v>
      </c>
      <c r="J170" s="24" t="s">
        <v>129</v>
      </c>
      <c r="K170" s="24">
        <v>54607.1</v>
      </c>
      <c r="L170" s="24">
        <v>54607.1</v>
      </c>
      <c r="M170" s="24" t="s">
        <v>129</v>
      </c>
      <c r="N170" s="24">
        <v>54607.1</v>
      </c>
      <c r="O170" s="24">
        <v>54064.14</v>
      </c>
      <c r="P170" s="24" t="s">
        <v>129</v>
      </c>
      <c r="Q170" s="24">
        <v>54064.14</v>
      </c>
      <c r="R170" s="25">
        <v>99.01</v>
      </c>
      <c r="S170" s="25" t="s">
        <v>129</v>
      </c>
      <c r="T170" s="25">
        <v>99.01</v>
      </c>
    </row>
    <row r="171" spans="1:20" ht="45" customHeight="1" x14ac:dyDescent="0.15">
      <c r="A171" s="59" t="s">
        <v>129</v>
      </c>
      <c r="B171" s="60" t="s">
        <v>129</v>
      </c>
      <c r="C171" s="61" t="s">
        <v>129</v>
      </c>
      <c r="D171" s="23" t="s">
        <v>199</v>
      </c>
      <c r="E171" s="26" t="s">
        <v>122</v>
      </c>
      <c r="F171" s="24">
        <v>53275</v>
      </c>
      <c r="G171" s="24" t="s">
        <v>129</v>
      </c>
      <c r="H171" s="24">
        <v>53275</v>
      </c>
      <c r="I171" s="24">
        <v>54607.1</v>
      </c>
      <c r="J171" s="24" t="s">
        <v>129</v>
      </c>
      <c r="K171" s="24">
        <v>54607.1</v>
      </c>
      <c r="L171" s="24">
        <v>54607.1</v>
      </c>
      <c r="M171" s="24" t="s">
        <v>129</v>
      </c>
      <c r="N171" s="24">
        <v>54607.1</v>
      </c>
      <c r="O171" s="24">
        <v>54064.14</v>
      </c>
      <c r="P171" s="24" t="s">
        <v>129</v>
      </c>
      <c r="Q171" s="24">
        <v>54064.14</v>
      </c>
      <c r="R171" s="25">
        <v>99.01</v>
      </c>
      <c r="S171" s="25" t="s">
        <v>129</v>
      </c>
      <c r="T171" s="25">
        <v>99.01</v>
      </c>
    </row>
    <row r="172" spans="1:20" ht="15.75" customHeight="1" x14ac:dyDescent="0.15">
      <c r="A172" s="59" t="s">
        <v>129</v>
      </c>
      <c r="B172" s="61" t="s">
        <v>129</v>
      </c>
      <c r="C172" s="61" t="s">
        <v>129</v>
      </c>
      <c r="D172" s="61" t="s">
        <v>129</v>
      </c>
      <c r="E172" s="23" t="s">
        <v>317</v>
      </c>
      <c r="F172" s="24">
        <v>1695</v>
      </c>
      <c r="G172" s="24" t="s">
        <v>129</v>
      </c>
      <c r="H172" s="24">
        <v>1695</v>
      </c>
      <c r="I172" s="24">
        <v>1695</v>
      </c>
      <c r="J172" s="24" t="s">
        <v>129</v>
      </c>
      <c r="K172" s="24">
        <v>1695</v>
      </c>
      <c r="L172" s="24">
        <v>1695</v>
      </c>
      <c r="M172" s="24" t="s">
        <v>129</v>
      </c>
      <c r="N172" s="24">
        <v>1695</v>
      </c>
      <c r="O172" s="24">
        <v>1692.63</v>
      </c>
      <c r="P172" s="24" t="s">
        <v>129</v>
      </c>
      <c r="Q172" s="24">
        <v>1692.63</v>
      </c>
      <c r="R172" s="25">
        <v>99.86</v>
      </c>
      <c r="S172" s="25" t="s">
        <v>129</v>
      </c>
      <c r="T172" s="25">
        <v>99.86</v>
      </c>
    </row>
    <row r="173" spans="1:20" ht="15.75" customHeight="1" x14ac:dyDescent="0.15">
      <c r="A173" s="59" t="s">
        <v>129</v>
      </c>
      <c r="B173" s="61" t="s">
        <v>129</v>
      </c>
      <c r="C173" s="61" t="s">
        <v>129</v>
      </c>
      <c r="D173" s="61" t="s">
        <v>129</v>
      </c>
      <c r="E173" s="23" t="s">
        <v>316</v>
      </c>
      <c r="F173" s="24">
        <v>620</v>
      </c>
      <c r="G173" s="24" t="s">
        <v>129</v>
      </c>
      <c r="H173" s="24">
        <v>620</v>
      </c>
      <c r="I173" s="24">
        <v>620</v>
      </c>
      <c r="J173" s="24" t="s">
        <v>129</v>
      </c>
      <c r="K173" s="24">
        <v>620</v>
      </c>
      <c r="L173" s="24">
        <v>620</v>
      </c>
      <c r="M173" s="24" t="s">
        <v>129</v>
      </c>
      <c r="N173" s="24">
        <v>620</v>
      </c>
      <c r="O173" s="24">
        <v>601.88</v>
      </c>
      <c r="P173" s="24" t="s">
        <v>129</v>
      </c>
      <c r="Q173" s="24">
        <v>601.88</v>
      </c>
      <c r="R173" s="25">
        <v>97.08</v>
      </c>
      <c r="S173" s="25" t="s">
        <v>129</v>
      </c>
      <c r="T173" s="25">
        <v>97.08</v>
      </c>
    </row>
    <row r="174" spans="1:20" ht="15.75" customHeight="1" x14ac:dyDescent="0.15">
      <c r="A174" s="59" t="s">
        <v>129</v>
      </c>
      <c r="B174" s="61" t="s">
        <v>129</v>
      </c>
      <c r="C174" s="61" t="s">
        <v>129</v>
      </c>
      <c r="D174" s="61" t="s">
        <v>129</v>
      </c>
      <c r="E174" s="23" t="s">
        <v>315</v>
      </c>
      <c r="F174" s="24" t="s">
        <v>129</v>
      </c>
      <c r="G174" s="24" t="s">
        <v>129</v>
      </c>
      <c r="H174" s="24" t="s">
        <v>129</v>
      </c>
      <c r="I174" s="24">
        <v>1332.1</v>
      </c>
      <c r="J174" s="24" t="s">
        <v>129</v>
      </c>
      <c r="K174" s="24">
        <v>1332.1</v>
      </c>
      <c r="L174" s="24">
        <v>1332.1</v>
      </c>
      <c r="M174" s="24" t="s">
        <v>129</v>
      </c>
      <c r="N174" s="24">
        <v>1332.1</v>
      </c>
      <c r="O174" s="24">
        <v>1332.1</v>
      </c>
      <c r="P174" s="24" t="s">
        <v>129</v>
      </c>
      <c r="Q174" s="24">
        <v>1332.1</v>
      </c>
      <c r="R174" s="25">
        <v>100</v>
      </c>
      <c r="S174" s="25" t="s">
        <v>129</v>
      </c>
      <c r="T174" s="25">
        <v>100</v>
      </c>
    </row>
    <row r="175" spans="1:20" ht="15.75" customHeight="1" x14ac:dyDescent="0.15">
      <c r="A175" s="59" t="s">
        <v>129</v>
      </c>
      <c r="B175" s="61" t="s">
        <v>129</v>
      </c>
      <c r="C175" s="61" t="s">
        <v>129</v>
      </c>
      <c r="D175" s="61" t="s">
        <v>129</v>
      </c>
      <c r="E175" s="23" t="s">
        <v>314</v>
      </c>
      <c r="F175" s="24">
        <v>50960</v>
      </c>
      <c r="G175" s="24" t="s">
        <v>129</v>
      </c>
      <c r="H175" s="24">
        <v>50960</v>
      </c>
      <c r="I175" s="24">
        <v>50960</v>
      </c>
      <c r="J175" s="24" t="s">
        <v>129</v>
      </c>
      <c r="K175" s="24">
        <v>50960</v>
      </c>
      <c r="L175" s="24">
        <v>50960</v>
      </c>
      <c r="M175" s="24" t="s">
        <v>129</v>
      </c>
      <c r="N175" s="24">
        <v>50960</v>
      </c>
      <c r="O175" s="24">
        <v>50437.53</v>
      </c>
      <c r="P175" s="24" t="s">
        <v>129</v>
      </c>
      <c r="Q175" s="24">
        <v>50437.53</v>
      </c>
      <c r="R175" s="25">
        <v>98.97</v>
      </c>
      <c r="S175" s="25" t="s">
        <v>129</v>
      </c>
      <c r="T175" s="25">
        <v>98.97</v>
      </c>
    </row>
    <row r="176" spans="1:20" ht="31.5" customHeight="1" x14ac:dyDescent="0.15">
      <c r="A176" s="59" t="s">
        <v>263</v>
      </c>
      <c r="B176" s="60" t="s">
        <v>185</v>
      </c>
      <c r="C176" s="61" t="s">
        <v>334</v>
      </c>
      <c r="D176" s="23" t="s">
        <v>198</v>
      </c>
      <c r="E176" s="23" t="s">
        <v>129</v>
      </c>
      <c r="F176" s="24">
        <v>21043</v>
      </c>
      <c r="G176" s="24" t="s">
        <v>129</v>
      </c>
      <c r="H176" s="24">
        <v>21043</v>
      </c>
      <c r="I176" s="24">
        <v>21487</v>
      </c>
      <c r="J176" s="24" t="s">
        <v>129</v>
      </c>
      <c r="K176" s="24">
        <v>21487</v>
      </c>
      <c r="L176" s="24">
        <v>21487</v>
      </c>
      <c r="M176" s="24" t="s">
        <v>129</v>
      </c>
      <c r="N176" s="24">
        <v>21487</v>
      </c>
      <c r="O176" s="24">
        <v>21469.47</v>
      </c>
      <c r="P176" s="24" t="s">
        <v>129</v>
      </c>
      <c r="Q176" s="24">
        <v>21469.47</v>
      </c>
      <c r="R176" s="25">
        <v>99.92</v>
      </c>
      <c r="S176" s="25" t="s">
        <v>129</v>
      </c>
      <c r="T176" s="25">
        <v>99.92</v>
      </c>
    </row>
    <row r="177" spans="1:20" ht="59.25" customHeight="1" x14ac:dyDescent="0.15">
      <c r="A177" s="59" t="s">
        <v>129</v>
      </c>
      <c r="B177" s="60" t="s">
        <v>129</v>
      </c>
      <c r="C177" s="61" t="s">
        <v>129</v>
      </c>
      <c r="D177" s="23" t="s">
        <v>205</v>
      </c>
      <c r="E177" s="26" t="s">
        <v>122</v>
      </c>
      <c r="F177" s="24">
        <v>21043</v>
      </c>
      <c r="G177" s="24" t="s">
        <v>129</v>
      </c>
      <c r="H177" s="24">
        <v>21043</v>
      </c>
      <c r="I177" s="24">
        <v>21487</v>
      </c>
      <c r="J177" s="24" t="s">
        <v>129</v>
      </c>
      <c r="K177" s="24">
        <v>21487</v>
      </c>
      <c r="L177" s="24">
        <v>21487</v>
      </c>
      <c r="M177" s="24" t="s">
        <v>129</v>
      </c>
      <c r="N177" s="24">
        <v>21487</v>
      </c>
      <c r="O177" s="24">
        <v>21469.47</v>
      </c>
      <c r="P177" s="24" t="s">
        <v>129</v>
      </c>
      <c r="Q177" s="24">
        <v>21469.47</v>
      </c>
      <c r="R177" s="25">
        <v>99.92</v>
      </c>
      <c r="S177" s="25" t="s">
        <v>129</v>
      </c>
      <c r="T177" s="25">
        <v>99.92</v>
      </c>
    </row>
    <row r="178" spans="1:20" ht="17.25" customHeight="1" x14ac:dyDescent="0.15">
      <c r="A178" s="59" t="s">
        <v>129</v>
      </c>
      <c r="B178" s="61" t="s">
        <v>129</v>
      </c>
      <c r="C178" s="61" t="s">
        <v>129</v>
      </c>
      <c r="D178" s="61" t="s">
        <v>129</v>
      </c>
      <c r="E178" s="23" t="s">
        <v>327</v>
      </c>
      <c r="F178" s="24">
        <v>1849</v>
      </c>
      <c r="G178" s="24" t="s">
        <v>129</v>
      </c>
      <c r="H178" s="24">
        <v>1849</v>
      </c>
      <c r="I178" s="24">
        <v>1849</v>
      </c>
      <c r="J178" s="24" t="s">
        <v>129</v>
      </c>
      <c r="K178" s="24">
        <v>1849</v>
      </c>
      <c r="L178" s="24">
        <v>1849</v>
      </c>
      <c r="M178" s="24" t="s">
        <v>129</v>
      </c>
      <c r="N178" s="24">
        <v>1849</v>
      </c>
      <c r="O178" s="24">
        <v>1843.04</v>
      </c>
      <c r="P178" s="24" t="s">
        <v>129</v>
      </c>
      <c r="Q178" s="24">
        <v>1843.04</v>
      </c>
      <c r="R178" s="25">
        <v>99.68</v>
      </c>
      <c r="S178" s="25" t="s">
        <v>129</v>
      </c>
      <c r="T178" s="25">
        <v>99.68</v>
      </c>
    </row>
    <row r="179" spans="1:20" ht="17.25" customHeight="1" x14ac:dyDescent="0.15">
      <c r="A179" s="59" t="s">
        <v>129</v>
      </c>
      <c r="B179" s="61" t="s">
        <v>129</v>
      </c>
      <c r="C179" s="61" t="s">
        <v>129</v>
      </c>
      <c r="D179" s="61" t="s">
        <v>129</v>
      </c>
      <c r="E179" s="23" t="s">
        <v>328</v>
      </c>
      <c r="F179" s="24">
        <v>83</v>
      </c>
      <c r="G179" s="24" t="s">
        <v>129</v>
      </c>
      <c r="H179" s="24">
        <v>83</v>
      </c>
      <c r="I179" s="24">
        <v>83</v>
      </c>
      <c r="J179" s="24" t="s">
        <v>129</v>
      </c>
      <c r="K179" s="24">
        <v>83</v>
      </c>
      <c r="L179" s="24">
        <v>83</v>
      </c>
      <c r="M179" s="24" t="s">
        <v>129</v>
      </c>
      <c r="N179" s="24">
        <v>83</v>
      </c>
      <c r="O179" s="24">
        <v>75.95</v>
      </c>
      <c r="P179" s="24" t="s">
        <v>129</v>
      </c>
      <c r="Q179" s="24">
        <v>75.95</v>
      </c>
      <c r="R179" s="25">
        <v>91.51</v>
      </c>
      <c r="S179" s="25" t="s">
        <v>129</v>
      </c>
      <c r="T179" s="25">
        <v>91.51</v>
      </c>
    </row>
    <row r="180" spans="1:20" ht="17.25" customHeight="1" x14ac:dyDescent="0.15">
      <c r="A180" s="59" t="s">
        <v>129</v>
      </c>
      <c r="B180" s="61" t="s">
        <v>129</v>
      </c>
      <c r="C180" s="61" t="s">
        <v>129</v>
      </c>
      <c r="D180" s="61" t="s">
        <v>129</v>
      </c>
      <c r="E180" s="23" t="s">
        <v>329</v>
      </c>
      <c r="F180" s="24" t="s">
        <v>129</v>
      </c>
      <c r="G180" s="24" t="s">
        <v>129</v>
      </c>
      <c r="H180" s="24" t="s">
        <v>129</v>
      </c>
      <c r="I180" s="24">
        <v>444</v>
      </c>
      <c r="J180" s="24" t="s">
        <v>129</v>
      </c>
      <c r="K180" s="24">
        <v>444</v>
      </c>
      <c r="L180" s="24">
        <v>444</v>
      </c>
      <c r="M180" s="24" t="s">
        <v>129</v>
      </c>
      <c r="N180" s="24">
        <v>444</v>
      </c>
      <c r="O180" s="24">
        <v>444</v>
      </c>
      <c r="P180" s="24" t="s">
        <v>129</v>
      </c>
      <c r="Q180" s="24">
        <v>444</v>
      </c>
      <c r="R180" s="25">
        <v>100</v>
      </c>
      <c r="S180" s="25" t="s">
        <v>129</v>
      </c>
      <c r="T180" s="25">
        <v>100</v>
      </c>
    </row>
    <row r="181" spans="1:20" ht="17.25" customHeight="1" x14ac:dyDescent="0.15">
      <c r="A181" s="59" t="s">
        <v>129</v>
      </c>
      <c r="B181" s="61" t="s">
        <v>129</v>
      </c>
      <c r="C181" s="61" t="s">
        <v>129</v>
      </c>
      <c r="D181" s="61" t="s">
        <v>129</v>
      </c>
      <c r="E181" s="23" t="s">
        <v>330</v>
      </c>
      <c r="F181" s="24">
        <v>19111</v>
      </c>
      <c r="G181" s="24" t="s">
        <v>129</v>
      </c>
      <c r="H181" s="24">
        <v>19111</v>
      </c>
      <c r="I181" s="24">
        <v>19111</v>
      </c>
      <c r="J181" s="24" t="s">
        <v>129</v>
      </c>
      <c r="K181" s="24">
        <v>19111</v>
      </c>
      <c r="L181" s="24">
        <v>19111</v>
      </c>
      <c r="M181" s="24" t="s">
        <v>129</v>
      </c>
      <c r="N181" s="24">
        <v>19111</v>
      </c>
      <c r="O181" s="24">
        <v>19106.48</v>
      </c>
      <c r="P181" s="24" t="s">
        <v>129</v>
      </c>
      <c r="Q181" s="24">
        <v>19106.48</v>
      </c>
      <c r="R181" s="25">
        <v>99.98</v>
      </c>
      <c r="S181" s="25" t="s">
        <v>129</v>
      </c>
      <c r="T181" s="25">
        <v>99.98</v>
      </c>
    </row>
    <row r="182" spans="1:20" ht="31.5" customHeight="1" x14ac:dyDescent="0.15">
      <c r="A182" s="59" t="s">
        <v>186</v>
      </c>
      <c r="B182" s="60" t="s">
        <v>187</v>
      </c>
      <c r="C182" s="61" t="s">
        <v>335</v>
      </c>
      <c r="D182" s="23" t="s">
        <v>198</v>
      </c>
      <c r="E182" s="23" t="s">
        <v>129</v>
      </c>
      <c r="F182" s="24">
        <v>135446.29999999999</v>
      </c>
      <c r="G182" s="24" t="s">
        <v>129</v>
      </c>
      <c r="H182" s="24">
        <v>135446.29999999999</v>
      </c>
      <c r="I182" s="24">
        <v>135446.31</v>
      </c>
      <c r="J182" s="24" t="s">
        <v>129</v>
      </c>
      <c r="K182" s="24">
        <v>135446.31</v>
      </c>
      <c r="L182" s="24">
        <v>135446.31</v>
      </c>
      <c r="M182" s="24" t="s">
        <v>129</v>
      </c>
      <c r="N182" s="24">
        <v>135446.31</v>
      </c>
      <c r="O182" s="24">
        <v>131705.51</v>
      </c>
      <c r="P182" s="24" t="s">
        <v>129</v>
      </c>
      <c r="Q182" s="24">
        <v>131705.51</v>
      </c>
      <c r="R182" s="25">
        <v>97.24</v>
      </c>
      <c r="S182" s="25" t="s">
        <v>129</v>
      </c>
      <c r="T182" s="25">
        <v>97.24</v>
      </c>
    </row>
    <row r="183" spans="1:20" ht="45" customHeight="1" x14ac:dyDescent="0.15">
      <c r="A183" s="59" t="s">
        <v>129</v>
      </c>
      <c r="B183" s="60" t="s">
        <v>129</v>
      </c>
      <c r="C183" s="61" t="s">
        <v>129</v>
      </c>
      <c r="D183" s="23" t="s">
        <v>199</v>
      </c>
      <c r="E183" s="26" t="s">
        <v>122</v>
      </c>
      <c r="F183" s="24">
        <v>44528.9</v>
      </c>
      <c r="G183" s="24" t="s">
        <v>129</v>
      </c>
      <c r="H183" s="24">
        <v>44528.9</v>
      </c>
      <c r="I183" s="24">
        <v>44528.91</v>
      </c>
      <c r="J183" s="24" t="s">
        <v>129</v>
      </c>
      <c r="K183" s="24">
        <v>44528.91</v>
      </c>
      <c r="L183" s="24">
        <v>44528.91</v>
      </c>
      <c r="M183" s="24" t="s">
        <v>129</v>
      </c>
      <c r="N183" s="24">
        <v>44528.91</v>
      </c>
      <c r="O183" s="24">
        <v>40788.11</v>
      </c>
      <c r="P183" s="24" t="s">
        <v>129</v>
      </c>
      <c r="Q183" s="24">
        <v>40788.11</v>
      </c>
      <c r="R183" s="25">
        <v>91.6</v>
      </c>
      <c r="S183" s="25" t="s">
        <v>129</v>
      </c>
      <c r="T183" s="25">
        <v>91.6</v>
      </c>
    </row>
    <row r="184" spans="1:20" ht="14.25" customHeight="1" x14ac:dyDescent="0.15">
      <c r="A184" s="59" t="s">
        <v>129</v>
      </c>
      <c r="B184" s="61" t="s">
        <v>129</v>
      </c>
      <c r="C184" s="61" t="s">
        <v>129</v>
      </c>
      <c r="D184" s="61" t="s">
        <v>129</v>
      </c>
      <c r="E184" s="23" t="s">
        <v>313</v>
      </c>
      <c r="F184" s="24">
        <v>8423.7999999999993</v>
      </c>
      <c r="G184" s="24" t="s">
        <v>129</v>
      </c>
      <c r="H184" s="24">
        <v>8423.7999999999993</v>
      </c>
      <c r="I184" s="24">
        <v>8423.77</v>
      </c>
      <c r="J184" s="24" t="s">
        <v>129</v>
      </c>
      <c r="K184" s="24">
        <v>8423.77</v>
      </c>
      <c r="L184" s="24">
        <v>8423.77</v>
      </c>
      <c r="M184" s="24" t="s">
        <v>129</v>
      </c>
      <c r="N184" s="24">
        <v>8423.77</v>
      </c>
      <c r="O184" s="24">
        <v>6847.98</v>
      </c>
      <c r="P184" s="24" t="s">
        <v>129</v>
      </c>
      <c r="Q184" s="24">
        <v>6847.98</v>
      </c>
      <c r="R184" s="25">
        <v>81.290000000000006</v>
      </c>
      <c r="S184" s="25" t="s">
        <v>129</v>
      </c>
      <c r="T184" s="25">
        <v>81.290000000000006</v>
      </c>
    </row>
    <row r="185" spans="1:20" ht="14.25" customHeight="1" x14ac:dyDescent="0.15">
      <c r="A185" s="59" t="s">
        <v>129</v>
      </c>
      <c r="B185" s="61" t="s">
        <v>129</v>
      </c>
      <c r="C185" s="61" t="s">
        <v>129</v>
      </c>
      <c r="D185" s="61" t="s">
        <v>129</v>
      </c>
      <c r="E185" s="23" t="s">
        <v>312</v>
      </c>
      <c r="F185" s="24">
        <v>5</v>
      </c>
      <c r="G185" s="24" t="s">
        <v>129</v>
      </c>
      <c r="H185" s="24">
        <v>5</v>
      </c>
      <c r="I185" s="24">
        <v>5</v>
      </c>
      <c r="J185" s="24" t="s">
        <v>129</v>
      </c>
      <c r="K185" s="24">
        <v>5</v>
      </c>
      <c r="L185" s="24">
        <v>5</v>
      </c>
      <c r="M185" s="24" t="s">
        <v>129</v>
      </c>
      <c r="N185" s="24">
        <v>5</v>
      </c>
      <c r="O185" s="24">
        <v>0.8</v>
      </c>
      <c r="P185" s="24" t="s">
        <v>129</v>
      </c>
      <c r="Q185" s="24">
        <v>0.8</v>
      </c>
      <c r="R185" s="25">
        <v>16</v>
      </c>
      <c r="S185" s="25" t="s">
        <v>129</v>
      </c>
      <c r="T185" s="25">
        <v>16</v>
      </c>
    </row>
    <row r="186" spans="1:20" ht="14.25" customHeight="1" x14ac:dyDescent="0.15">
      <c r="A186" s="59" t="s">
        <v>129</v>
      </c>
      <c r="B186" s="61" t="s">
        <v>129</v>
      </c>
      <c r="C186" s="61" t="s">
        <v>129</v>
      </c>
      <c r="D186" s="61" t="s">
        <v>129</v>
      </c>
      <c r="E186" s="23" t="s">
        <v>311</v>
      </c>
      <c r="F186" s="24">
        <v>16418.7</v>
      </c>
      <c r="G186" s="24" t="s">
        <v>129</v>
      </c>
      <c r="H186" s="24">
        <v>16418.7</v>
      </c>
      <c r="I186" s="24">
        <v>16418.68</v>
      </c>
      <c r="J186" s="24" t="s">
        <v>129</v>
      </c>
      <c r="K186" s="24">
        <v>16418.68</v>
      </c>
      <c r="L186" s="24">
        <v>16418.68</v>
      </c>
      <c r="M186" s="24" t="s">
        <v>129</v>
      </c>
      <c r="N186" s="24">
        <v>16418.68</v>
      </c>
      <c r="O186" s="24">
        <v>16371</v>
      </c>
      <c r="P186" s="24" t="s">
        <v>129</v>
      </c>
      <c r="Q186" s="24">
        <v>16371</v>
      </c>
      <c r="R186" s="25">
        <v>99.71</v>
      </c>
      <c r="S186" s="25" t="s">
        <v>129</v>
      </c>
      <c r="T186" s="25">
        <v>99.71</v>
      </c>
    </row>
    <row r="187" spans="1:20" ht="14.25" customHeight="1" x14ac:dyDescent="0.15">
      <c r="A187" s="59" t="s">
        <v>129</v>
      </c>
      <c r="B187" s="61" t="s">
        <v>129</v>
      </c>
      <c r="C187" s="61" t="s">
        <v>129</v>
      </c>
      <c r="D187" s="61" t="s">
        <v>129</v>
      </c>
      <c r="E187" s="23" t="s">
        <v>310</v>
      </c>
      <c r="F187" s="24">
        <v>19681.400000000001</v>
      </c>
      <c r="G187" s="24" t="s">
        <v>129</v>
      </c>
      <c r="H187" s="24">
        <v>19681.400000000001</v>
      </c>
      <c r="I187" s="24">
        <v>19681.46</v>
      </c>
      <c r="J187" s="24" t="s">
        <v>129</v>
      </c>
      <c r="K187" s="24">
        <v>19681.46</v>
      </c>
      <c r="L187" s="24">
        <v>19681.46</v>
      </c>
      <c r="M187" s="24" t="s">
        <v>129</v>
      </c>
      <c r="N187" s="24">
        <v>19681.46</v>
      </c>
      <c r="O187" s="24">
        <v>17568.330000000002</v>
      </c>
      <c r="P187" s="24" t="s">
        <v>129</v>
      </c>
      <c r="Q187" s="24">
        <v>17568.330000000002</v>
      </c>
      <c r="R187" s="25">
        <v>89.26</v>
      </c>
      <c r="S187" s="25" t="s">
        <v>129</v>
      </c>
      <c r="T187" s="25">
        <v>89.26</v>
      </c>
    </row>
    <row r="188" spans="1:20" ht="42.75" customHeight="1" x14ac:dyDescent="0.15">
      <c r="A188" s="59" t="s">
        <v>129</v>
      </c>
      <c r="B188" s="60" t="s">
        <v>129</v>
      </c>
      <c r="C188" s="61" t="s">
        <v>129</v>
      </c>
      <c r="D188" s="23" t="s">
        <v>200</v>
      </c>
      <c r="E188" s="26" t="s">
        <v>122</v>
      </c>
      <c r="F188" s="24">
        <v>90917.4</v>
      </c>
      <c r="G188" s="24" t="s">
        <v>129</v>
      </c>
      <c r="H188" s="24">
        <v>90917.4</v>
      </c>
      <c r="I188" s="24">
        <v>90917.4</v>
      </c>
      <c r="J188" s="24" t="s">
        <v>129</v>
      </c>
      <c r="K188" s="24">
        <v>90917.4</v>
      </c>
      <c r="L188" s="24">
        <v>90917.4</v>
      </c>
      <c r="M188" s="24" t="s">
        <v>129</v>
      </c>
      <c r="N188" s="24">
        <v>90917.4</v>
      </c>
      <c r="O188" s="24">
        <v>90917.4</v>
      </c>
      <c r="P188" s="24" t="s">
        <v>129</v>
      </c>
      <c r="Q188" s="24">
        <v>90917.4</v>
      </c>
      <c r="R188" s="25">
        <v>100</v>
      </c>
      <c r="S188" s="25" t="s">
        <v>129</v>
      </c>
      <c r="T188" s="25">
        <v>100</v>
      </c>
    </row>
    <row r="189" spans="1:20" ht="15.75" customHeight="1" x14ac:dyDescent="0.15">
      <c r="A189" s="59" t="s">
        <v>129</v>
      </c>
      <c r="B189" s="61" t="s">
        <v>129</v>
      </c>
      <c r="C189" s="61" t="s">
        <v>129</v>
      </c>
      <c r="D189" s="23" t="s">
        <v>129</v>
      </c>
      <c r="E189" s="23" t="s">
        <v>319</v>
      </c>
      <c r="F189" s="24">
        <v>90917.4</v>
      </c>
      <c r="G189" s="24" t="s">
        <v>129</v>
      </c>
      <c r="H189" s="24">
        <v>90917.4</v>
      </c>
      <c r="I189" s="24">
        <v>90917.4</v>
      </c>
      <c r="J189" s="24" t="s">
        <v>129</v>
      </c>
      <c r="K189" s="24">
        <v>90917.4</v>
      </c>
      <c r="L189" s="24">
        <v>90917.4</v>
      </c>
      <c r="M189" s="24" t="s">
        <v>129</v>
      </c>
      <c r="N189" s="24">
        <v>90917.4</v>
      </c>
      <c r="O189" s="24">
        <v>90917.4</v>
      </c>
      <c r="P189" s="24" t="s">
        <v>129</v>
      </c>
      <c r="Q189" s="24">
        <v>90917.4</v>
      </c>
      <c r="R189" s="25">
        <v>100</v>
      </c>
      <c r="S189" s="25" t="s">
        <v>129</v>
      </c>
      <c r="T189" s="25">
        <v>100</v>
      </c>
    </row>
    <row r="190" spans="1:20" ht="30" customHeight="1" x14ac:dyDescent="0.15">
      <c r="A190" s="59" t="s">
        <v>264</v>
      </c>
      <c r="B190" s="60" t="s">
        <v>265</v>
      </c>
      <c r="C190" s="61" t="s">
        <v>209</v>
      </c>
      <c r="D190" s="23" t="s">
        <v>198</v>
      </c>
      <c r="E190" s="23" t="s">
        <v>129</v>
      </c>
      <c r="F190" s="24">
        <v>90917.4</v>
      </c>
      <c r="G190" s="24" t="s">
        <v>129</v>
      </c>
      <c r="H190" s="24">
        <v>90917.4</v>
      </c>
      <c r="I190" s="24">
        <v>90917.4</v>
      </c>
      <c r="J190" s="24" t="s">
        <v>129</v>
      </c>
      <c r="K190" s="24">
        <v>90917.4</v>
      </c>
      <c r="L190" s="24">
        <v>90917.4</v>
      </c>
      <c r="M190" s="24" t="s">
        <v>129</v>
      </c>
      <c r="N190" s="24">
        <v>90917.4</v>
      </c>
      <c r="O190" s="24">
        <v>90917.4</v>
      </c>
      <c r="P190" s="24" t="s">
        <v>129</v>
      </c>
      <c r="Q190" s="24">
        <v>90917.4</v>
      </c>
      <c r="R190" s="25">
        <v>100</v>
      </c>
      <c r="S190" s="25" t="s">
        <v>129</v>
      </c>
      <c r="T190" s="25">
        <v>100</v>
      </c>
    </row>
    <row r="191" spans="1:20" ht="43.5" customHeight="1" x14ac:dyDescent="0.15">
      <c r="A191" s="59" t="s">
        <v>129</v>
      </c>
      <c r="B191" s="60" t="s">
        <v>129</v>
      </c>
      <c r="C191" s="61" t="s">
        <v>129</v>
      </c>
      <c r="D191" s="23" t="s">
        <v>200</v>
      </c>
      <c r="E191" s="26" t="s">
        <v>122</v>
      </c>
      <c r="F191" s="24">
        <v>90917.4</v>
      </c>
      <c r="G191" s="24" t="s">
        <v>129</v>
      </c>
      <c r="H191" s="24">
        <v>90917.4</v>
      </c>
      <c r="I191" s="24">
        <v>90917.4</v>
      </c>
      <c r="J191" s="24" t="s">
        <v>129</v>
      </c>
      <c r="K191" s="24">
        <v>90917.4</v>
      </c>
      <c r="L191" s="24">
        <v>90917.4</v>
      </c>
      <c r="M191" s="24" t="s">
        <v>129</v>
      </c>
      <c r="N191" s="24">
        <v>90917.4</v>
      </c>
      <c r="O191" s="24">
        <v>90917.4</v>
      </c>
      <c r="P191" s="24" t="s">
        <v>129</v>
      </c>
      <c r="Q191" s="24">
        <v>90917.4</v>
      </c>
      <c r="R191" s="25">
        <v>100</v>
      </c>
      <c r="S191" s="25" t="s">
        <v>129</v>
      </c>
      <c r="T191" s="25">
        <v>100</v>
      </c>
    </row>
    <row r="192" spans="1:20" ht="15.75" customHeight="1" x14ac:dyDescent="0.15">
      <c r="A192" s="59" t="s">
        <v>129</v>
      </c>
      <c r="B192" s="61" t="s">
        <v>129</v>
      </c>
      <c r="C192" s="61" t="s">
        <v>129</v>
      </c>
      <c r="D192" s="23" t="s">
        <v>129</v>
      </c>
      <c r="E192" s="23" t="s">
        <v>319</v>
      </c>
      <c r="F192" s="24">
        <v>90917.4</v>
      </c>
      <c r="G192" s="24" t="s">
        <v>129</v>
      </c>
      <c r="H192" s="24">
        <v>90917.4</v>
      </c>
      <c r="I192" s="24">
        <v>90917.4</v>
      </c>
      <c r="J192" s="24" t="s">
        <v>129</v>
      </c>
      <c r="K192" s="24">
        <v>90917.4</v>
      </c>
      <c r="L192" s="24">
        <v>90917.4</v>
      </c>
      <c r="M192" s="24" t="s">
        <v>129</v>
      </c>
      <c r="N192" s="24">
        <v>90917.4</v>
      </c>
      <c r="O192" s="24">
        <v>90917.4</v>
      </c>
      <c r="P192" s="24" t="s">
        <v>129</v>
      </c>
      <c r="Q192" s="24">
        <v>90917.4</v>
      </c>
      <c r="R192" s="25">
        <v>100</v>
      </c>
      <c r="S192" s="25" t="s">
        <v>129</v>
      </c>
      <c r="T192" s="25">
        <v>100</v>
      </c>
    </row>
    <row r="193" spans="1:20" ht="26.25" customHeight="1" x14ac:dyDescent="0.15">
      <c r="A193" s="59" t="s">
        <v>266</v>
      </c>
      <c r="B193" s="60" t="s">
        <v>267</v>
      </c>
      <c r="C193" s="61" t="s">
        <v>210</v>
      </c>
      <c r="D193" s="23" t="s">
        <v>198</v>
      </c>
      <c r="E193" s="23" t="s">
        <v>129</v>
      </c>
      <c r="F193" s="24">
        <v>44528.9</v>
      </c>
      <c r="G193" s="24" t="s">
        <v>129</v>
      </c>
      <c r="H193" s="24">
        <v>44528.9</v>
      </c>
      <c r="I193" s="24">
        <v>44528.91</v>
      </c>
      <c r="J193" s="24" t="s">
        <v>129</v>
      </c>
      <c r="K193" s="24">
        <v>44528.91</v>
      </c>
      <c r="L193" s="24">
        <v>44528.91</v>
      </c>
      <c r="M193" s="24" t="s">
        <v>129</v>
      </c>
      <c r="N193" s="24">
        <v>44528.91</v>
      </c>
      <c r="O193" s="24">
        <v>40788.11</v>
      </c>
      <c r="P193" s="24" t="s">
        <v>129</v>
      </c>
      <c r="Q193" s="24">
        <v>40788.11</v>
      </c>
      <c r="R193" s="25">
        <v>91.6</v>
      </c>
      <c r="S193" s="25" t="s">
        <v>129</v>
      </c>
      <c r="T193" s="25">
        <v>91.6</v>
      </c>
    </row>
    <row r="194" spans="1:20" ht="43.5" customHeight="1" x14ac:dyDescent="0.15">
      <c r="A194" s="59" t="s">
        <v>129</v>
      </c>
      <c r="B194" s="60" t="s">
        <v>129</v>
      </c>
      <c r="C194" s="61" t="s">
        <v>129</v>
      </c>
      <c r="D194" s="23" t="s">
        <v>199</v>
      </c>
      <c r="E194" s="26" t="s">
        <v>122</v>
      </c>
      <c r="F194" s="24">
        <v>44528.9</v>
      </c>
      <c r="G194" s="24" t="s">
        <v>129</v>
      </c>
      <c r="H194" s="24">
        <v>44528.9</v>
      </c>
      <c r="I194" s="24">
        <v>44528.91</v>
      </c>
      <c r="J194" s="24" t="s">
        <v>129</v>
      </c>
      <c r="K194" s="24">
        <v>44528.91</v>
      </c>
      <c r="L194" s="24">
        <v>44528.91</v>
      </c>
      <c r="M194" s="24" t="s">
        <v>129</v>
      </c>
      <c r="N194" s="24">
        <v>44528.91</v>
      </c>
      <c r="O194" s="24">
        <v>40788.11</v>
      </c>
      <c r="P194" s="24" t="s">
        <v>129</v>
      </c>
      <c r="Q194" s="24">
        <v>40788.11</v>
      </c>
      <c r="R194" s="25">
        <v>91.6</v>
      </c>
      <c r="S194" s="25" t="s">
        <v>129</v>
      </c>
      <c r="T194" s="25">
        <v>91.6</v>
      </c>
    </row>
    <row r="195" spans="1:20" ht="19.5" customHeight="1" x14ac:dyDescent="0.15">
      <c r="A195" s="59" t="s">
        <v>129</v>
      </c>
      <c r="B195" s="61" t="s">
        <v>129</v>
      </c>
      <c r="C195" s="61" t="s">
        <v>129</v>
      </c>
      <c r="D195" s="61" t="s">
        <v>129</v>
      </c>
      <c r="E195" s="23" t="s">
        <v>313</v>
      </c>
      <c r="F195" s="24">
        <v>8423.7999999999993</v>
      </c>
      <c r="G195" s="24" t="s">
        <v>129</v>
      </c>
      <c r="H195" s="24">
        <v>8423.7999999999993</v>
      </c>
      <c r="I195" s="24">
        <v>8423.77</v>
      </c>
      <c r="J195" s="24" t="s">
        <v>129</v>
      </c>
      <c r="K195" s="24">
        <v>8423.77</v>
      </c>
      <c r="L195" s="24">
        <v>8423.77</v>
      </c>
      <c r="M195" s="24" t="s">
        <v>129</v>
      </c>
      <c r="N195" s="24">
        <v>8423.77</v>
      </c>
      <c r="O195" s="24">
        <v>6847.98</v>
      </c>
      <c r="P195" s="24" t="s">
        <v>129</v>
      </c>
      <c r="Q195" s="24">
        <v>6847.98</v>
      </c>
      <c r="R195" s="25">
        <v>81.290000000000006</v>
      </c>
      <c r="S195" s="25" t="s">
        <v>129</v>
      </c>
      <c r="T195" s="25">
        <v>81.290000000000006</v>
      </c>
    </row>
    <row r="196" spans="1:20" ht="19.5" customHeight="1" x14ac:dyDescent="0.15">
      <c r="A196" s="59" t="s">
        <v>129</v>
      </c>
      <c r="B196" s="61" t="s">
        <v>129</v>
      </c>
      <c r="C196" s="61" t="s">
        <v>129</v>
      </c>
      <c r="D196" s="61" t="s">
        <v>129</v>
      </c>
      <c r="E196" s="23" t="s">
        <v>312</v>
      </c>
      <c r="F196" s="24">
        <v>5</v>
      </c>
      <c r="G196" s="24" t="s">
        <v>129</v>
      </c>
      <c r="H196" s="24">
        <v>5</v>
      </c>
      <c r="I196" s="24">
        <v>5</v>
      </c>
      <c r="J196" s="24" t="s">
        <v>129</v>
      </c>
      <c r="K196" s="24">
        <v>5</v>
      </c>
      <c r="L196" s="24">
        <v>5</v>
      </c>
      <c r="M196" s="24" t="s">
        <v>129</v>
      </c>
      <c r="N196" s="24">
        <v>5</v>
      </c>
      <c r="O196" s="24">
        <v>0.8</v>
      </c>
      <c r="P196" s="24" t="s">
        <v>129</v>
      </c>
      <c r="Q196" s="24">
        <v>0.8</v>
      </c>
      <c r="R196" s="25">
        <v>16</v>
      </c>
      <c r="S196" s="25" t="s">
        <v>129</v>
      </c>
      <c r="T196" s="25">
        <v>16</v>
      </c>
    </row>
    <row r="197" spans="1:20" ht="19.5" customHeight="1" x14ac:dyDescent="0.15">
      <c r="A197" s="59" t="s">
        <v>129</v>
      </c>
      <c r="B197" s="61" t="s">
        <v>129</v>
      </c>
      <c r="C197" s="61" t="s">
        <v>129</v>
      </c>
      <c r="D197" s="61" t="s">
        <v>129</v>
      </c>
      <c r="E197" s="23" t="s">
        <v>311</v>
      </c>
      <c r="F197" s="24">
        <v>16418.7</v>
      </c>
      <c r="G197" s="24" t="s">
        <v>129</v>
      </c>
      <c r="H197" s="24">
        <v>16418.7</v>
      </c>
      <c r="I197" s="24">
        <v>16418.68</v>
      </c>
      <c r="J197" s="24" t="s">
        <v>129</v>
      </c>
      <c r="K197" s="24">
        <v>16418.68</v>
      </c>
      <c r="L197" s="24">
        <v>16418.68</v>
      </c>
      <c r="M197" s="24" t="s">
        <v>129</v>
      </c>
      <c r="N197" s="24">
        <v>16418.68</v>
      </c>
      <c r="O197" s="24">
        <v>16371</v>
      </c>
      <c r="P197" s="24" t="s">
        <v>129</v>
      </c>
      <c r="Q197" s="24">
        <v>16371</v>
      </c>
      <c r="R197" s="25">
        <v>99.71</v>
      </c>
      <c r="S197" s="25" t="s">
        <v>129</v>
      </c>
      <c r="T197" s="25">
        <v>99.71</v>
      </c>
    </row>
    <row r="198" spans="1:20" ht="19.5" customHeight="1" x14ac:dyDescent="0.15">
      <c r="A198" s="59" t="s">
        <v>129</v>
      </c>
      <c r="B198" s="61" t="s">
        <v>129</v>
      </c>
      <c r="C198" s="61" t="s">
        <v>129</v>
      </c>
      <c r="D198" s="61" t="s">
        <v>129</v>
      </c>
      <c r="E198" s="23" t="s">
        <v>310</v>
      </c>
      <c r="F198" s="24">
        <v>19681.400000000001</v>
      </c>
      <c r="G198" s="24" t="s">
        <v>129</v>
      </c>
      <c r="H198" s="24">
        <v>19681.400000000001</v>
      </c>
      <c r="I198" s="24">
        <v>19681.46</v>
      </c>
      <c r="J198" s="24" t="s">
        <v>129</v>
      </c>
      <c r="K198" s="24">
        <v>19681.46</v>
      </c>
      <c r="L198" s="24">
        <v>19681.46</v>
      </c>
      <c r="M198" s="24" t="s">
        <v>129</v>
      </c>
      <c r="N198" s="24">
        <v>19681.46</v>
      </c>
      <c r="O198" s="24">
        <v>17568.330000000002</v>
      </c>
      <c r="P198" s="24" t="s">
        <v>129</v>
      </c>
      <c r="Q198" s="24">
        <v>17568.330000000002</v>
      </c>
      <c r="R198" s="25">
        <v>89.26</v>
      </c>
      <c r="S198" s="25" t="s">
        <v>129</v>
      </c>
      <c r="T198" s="25">
        <v>89.26</v>
      </c>
    </row>
    <row r="199" spans="1:20" ht="17" x14ac:dyDescent="0.15">
      <c r="A199" s="27" t="s">
        <v>129</v>
      </c>
      <c r="B199" s="27" t="s">
        <v>129</v>
      </c>
      <c r="C199" s="27" t="s">
        <v>129</v>
      </c>
      <c r="D199" s="27" t="s">
        <v>129</v>
      </c>
      <c r="E199" s="27" t="s">
        <v>129</v>
      </c>
      <c r="F199" s="28" t="s">
        <v>129</v>
      </c>
      <c r="G199" s="28" t="s">
        <v>129</v>
      </c>
      <c r="H199" s="28" t="s">
        <v>129</v>
      </c>
      <c r="I199" s="29" t="s">
        <v>129</v>
      </c>
      <c r="J199" s="29" t="s">
        <v>129</v>
      </c>
      <c r="K199" s="29" t="s">
        <v>129</v>
      </c>
      <c r="L199" s="29" t="s">
        <v>129</v>
      </c>
      <c r="M199" s="29" t="s">
        <v>129</v>
      </c>
      <c r="N199" s="29" t="s">
        <v>129</v>
      </c>
      <c r="O199" s="29" t="s">
        <v>129</v>
      </c>
      <c r="P199" s="29" t="s">
        <v>129</v>
      </c>
      <c r="Q199" s="29" t="s">
        <v>129</v>
      </c>
      <c r="R199" s="29" t="s">
        <v>129</v>
      </c>
      <c r="S199" s="29" t="s">
        <v>129</v>
      </c>
      <c r="T199" s="29" t="s">
        <v>129</v>
      </c>
    </row>
  </sheetData>
  <mergeCells count="143">
    <mergeCell ref="A193:A198"/>
    <mergeCell ref="B193:B198"/>
    <mergeCell ref="C193:C198"/>
    <mergeCell ref="D195:D198"/>
    <mergeCell ref="A182:A189"/>
    <mergeCell ref="B182:B189"/>
    <mergeCell ref="C182:C189"/>
    <mergeCell ref="D184:D187"/>
    <mergeCell ref="A190:A192"/>
    <mergeCell ref="B190:B192"/>
    <mergeCell ref="C190:C192"/>
    <mergeCell ref="A170:A175"/>
    <mergeCell ref="B170:B175"/>
    <mergeCell ref="C170:C175"/>
    <mergeCell ref="D172:D175"/>
    <mergeCell ref="A176:A181"/>
    <mergeCell ref="B176:B181"/>
    <mergeCell ref="C176:C181"/>
    <mergeCell ref="D178:D181"/>
    <mergeCell ref="A158:A163"/>
    <mergeCell ref="B158:B163"/>
    <mergeCell ref="C158:C163"/>
    <mergeCell ref="D160:D163"/>
    <mergeCell ref="A164:A169"/>
    <mergeCell ref="B164:B169"/>
    <mergeCell ref="C164:C169"/>
    <mergeCell ref="D166:D169"/>
    <mergeCell ref="A137:A157"/>
    <mergeCell ref="B137:B157"/>
    <mergeCell ref="C137:C157"/>
    <mergeCell ref="D139:D142"/>
    <mergeCell ref="D144:D147"/>
    <mergeCell ref="D149:D152"/>
    <mergeCell ref="D154:D157"/>
    <mergeCell ref="A111:A136"/>
    <mergeCell ref="B111:B136"/>
    <mergeCell ref="C111:C136"/>
    <mergeCell ref="D113:D120"/>
    <mergeCell ref="D122:D126"/>
    <mergeCell ref="D128:D131"/>
    <mergeCell ref="D133:D136"/>
    <mergeCell ref="A105:A107"/>
    <mergeCell ref="B105:B107"/>
    <mergeCell ref="C105:C107"/>
    <mergeCell ref="A108:A110"/>
    <mergeCell ref="B108:B110"/>
    <mergeCell ref="C108:C110"/>
    <mergeCell ref="A99:A101"/>
    <mergeCell ref="B99:B101"/>
    <mergeCell ref="C99:C101"/>
    <mergeCell ref="A102:A104"/>
    <mergeCell ref="B102:B104"/>
    <mergeCell ref="C102:C104"/>
    <mergeCell ref="A93:A95"/>
    <mergeCell ref="B93:B95"/>
    <mergeCell ref="C93:C95"/>
    <mergeCell ref="A96:A98"/>
    <mergeCell ref="B96:B98"/>
    <mergeCell ref="C96:C98"/>
    <mergeCell ref="A85:A88"/>
    <mergeCell ref="B85:B88"/>
    <mergeCell ref="C85:C88"/>
    <mergeCell ref="D87:D88"/>
    <mergeCell ref="A89:A92"/>
    <mergeCell ref="B89:B92"/>
    <mergeCell ref="C89:C92"/>
    <mergeCell ref="D91:D92"/>
    <mergeCell ref="D73:D76"/>
    <mergeCell ref="A77:A79"/>
    <mergeCell ref="B77:B79"/>
    <mergeCell ref="C77:C79"/>
    <mergeCell ref="A80:A84"/>
    <mergeCell ref="B80:B84"/>
    <mergeCell ref="C80:C84"/>
    <mergeCell ref="D82:D84"/>
    <mergeCell ref="A68:A70"/>
    <mergeCell ref="B68:B70"/>
    <mergeCell ref="C68:C70"/>
    <mergeCell ref="A71:A76"/>
    <mergeCell ref="B71:B76"/>
    <mergeCell ref="C71:C76"/>
    <mergeCell ref="A61:A64"/>
    <mergeCell ref="B61:B64"/>
    <mergeCell ref="C61:C64"/>
    <mergeCell ref="D63:D64"/>
    <mergeCell ref="A65:A67"/>
    <mergeCell ref="B65:B67"/>
    <mergeCell ref="C65:C67"/>
    <mergeCell ref="A51:A57"/>
    <mergeCell ref="B51:B57"/>
    <mergeCell ref="C51:C57"/>
    <mergeCell ref="D53:D54"/>
    <mergeCell ref="D56:D57"/>
    <mergeCell ref="A58:A60"/>
    <mergeCell ref="B58:B60"/>
    <mergeCell ref="C58:C60"/>
    <mergeCell ref="A45:A47"/>
    <mergeCell ref="B45:B47"/>
    <mergeCell ref="C45:C47"/>
    <mergeCell ref="A48:A50"/>
    <mergeCell ref="B48:B50"/>
    <mergeCell ref="C48:C50"/>
    <mergeCell ref="A39:A41"/>
    <mergeCell ref="B39:B41"/>
    <mergeCell ref="C39:C41"/>
    <mergeCell ref="A42:A44"/>
    <mergeCell ref="B42:B44"/>
    <mergeCell ref="C42:C44"/>
    <mergeCell ref="R9:R10"/>
    <mergeCell ref="S9:T9"/>
    <mergeCell ref="A12:A19"/>
    <mergeCell ref="B12:B19"/>
    <mergeCell ref="C12:C38"/>
    <mergeCell ref="A20:A38"/>
    <mergeCell ref="B20:B38"/>
    <mergeCell ref="D24:D30"/>
    <mergeCell ref="D32:D33"/>
    <mergeCell ref="D35:D38"/>
    <mergeCell ref="A7:A10"/>
    <mergeCell ref="B7:B10"/>
    <mergeCell ref="C7:C10"/>
    <mergeCell ref="D7:D10"/>
    <mergeCell ref="E7:E10"/>
    <mergeCell ref="F9:F10"/>
    <mergeCell ref="G9:H9"/>
    <mergeCell ref="I9:I10"/>
    <mergeCell ref="J9:K9"/>
    <mergeCell ref="L9:L10"/>
    <mergeCell ref="F7:Q7"/>
    <mergeCell ref="M9:N9"/>
    <mergeCell ref="O9:O10"/>
    <mergeCell ref="P9:Q9"/>
    <mergeCell ref="A1:T1"/>
    <mergeCell ref="A2:T2"/>
    <mergeCell ref="A3:T3"/>
    <mergeCell ref="A4:T4"/>
    <mergeCell ref="A5:T5"/>
    <mergeCell ref="A6:T6"/>
    <mergeCell ref="R7:T8"/>
    <mergeCell ref="F8:H8"/>
    <mergeCell ref="I8:K8"/>
    <mergeCell ref="L8:N8"/>
    <mergeCell ref="O8:Q8"/>
  </mergeCells>
  <pageMargins left="0.39370078740157483" right="0.39370078740157483" top="0.78740157480314965" bottom="0.39370078740157483" header="0.31496062992125984" footer="0.31496062992125984"/>
  <pageSetup paperSize="8" scale="73" fitToHeight="0" orientation="landscape" r:id="rId1"/>
  <headerFooter>
    <oddHeader>&amp;C&amp;P</oddHeader>
    <oddFooter>&amp;C&amp;P из &amp;N</oddFooter>
  </headerFooter>
  <rowBreaks count="5" manualBreakCount="5">
    <brk id="38" max="16383" man="1"/>
    <brk id="67" max="16383" man="1"/>
    <brk id="92" max="16383" man="1"/>
    <brk id="101" max="16383" man="1"/>
    <brk id="18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77"/>
  <sheetViews>
    <sheetView workbookViewId="0">
      <selection activeCell="E14" sqref="E14"/>
    </sheetView>
  </sheetViews>
  <sheetFormatPr baseColWidth="10" defaultColWidth="9.25" defaultRowHeight="13" x14ac:dyDescent="0.15"/>
  <cols>
    <col min="1" max="1" width="33.75" style="11" customWidth="1"/>
    <col min="2" max="2" width="41.5" style="11" customWidth="1"/>
    <col min="3" max="3" width="33.75" style="11" customWidth="1"/>
    <col min="4" max="15" width="16.75" style="11" customWidth="1"/>
    <col min="16" max="16384" width="9.25" style="11"/>
  </cols>
  <sheetData>
    <row r="1" spans="1:15" ht="14" x14ac:dyDescent="0.15">
      <c r="A1" s="62" t="s">
        <v>336</v>
      </c>
      <c r="B1" s="62"/>
      <c r="C1" s="62"/>
      <c r="D1" s="62"/>
      <c r="E1" s="62"/>
      <c r="F1" s="62"/>
      <c r="G1" s="62"/>
      <c r="H1" s="62"/>
      <c r="I1" s="62"/>
      <c r="J1" s="62"/>
      <c r="K1" s="62"/>
      <c r="L1" s="62"/>
      <c r="M1" s="62"/>
      <c r="N1" s="62"/>
      <c r="O1" s="62"/>
    </row>
    <row r="2" spans="1:15" ht="14" x14ac:dyDescent="0.15">
      <c r="A2" s="46" t="s">
        <v>271</v>
      </c>
      <c r="B2" s="46"/>
      <c r="C2" s="46"/>
      <c r="D2" s="46"/>
      <c r="E2" s="46"/>
      <c r="F2" s="46"/>
      <c r="G2" s="46"/>
      <c r="H2" s="46"/>
      <c r="I2" s="46"/>
      <c r="J2" s="46"/>
      <c r="K2" s="46"/>
      <c r="L2" s="46"/>
      <c r="M2" s="46"/>
      <c r="N2" s="46"/>
      <c r="O2" s="46"/>
    </row>
    <row r="3" spans="1:15" ht="14" x14ac:dyDescent="0.15">
      <c r="A3" s="46" t="s">
        <v>195</v>
      </c>
      <c r="B3" s="46"/>
      <c r="C3" s="46"/>
      <c r="D3" s="46"/>
      <c r="E3" s="46"/>
      <c r="F3" s="46"/>
      <c r="G3" s="46"/>
      <c r="H3" s="46"/>
      <c r="I3" s="46"/>
      <c r="J3" s="46"/>
      <c r="K3" s="46"/>
      <c r="L3" s="46"/>
      <c r="M3" s="46"/>
      <c r="N3" s="46"/>
      <c r="O3" s="46"/>
    </row>
    <row r="4" spans="1:15" ht="14" x14ac:dyDescent="0.15">
      <c r="A4" s="46" t="s">
        <v>231</v>
      </c>
      <c r="B4" s="46"/>
      <c r="C4" s="46"/>
      <c r="D4" s="46"/>
      <c r="E4" s="46"/>
      <c r="F4" s="46"/>
      <c r="G4" s="46"/>
      <c r="H4" s="46"/>
      <c r="I4" s="46"/>
      <c r="J4" s="46"/>
      <c r="K4" s="46"/>
      <c r="L4" s="46"/>
      <c r="M4" s="46"/>
      <c r="N4" s="46"/>
      <c r="O4" s="46"/>
    </row>
    <row r="5" spans="1:15" ht="14" x14ac:dyDescent="0.15">
      <c r="A5" s="47" t="s">
        <v>337</v>
      </c>
      <c r="B5" s="47"/>
      <c r="C5" s="47"/>
      <c r="D5" s="47"/>
      <c r="E5" s="47"/>
      <c r="F5" s="47"/>
      <c r="G5" s="47"/>
      <c r="H5" s="47"/>
      <c r="I5" s="47"/>
      <c r="J5" s="47"/>
      <c r="K5" s="47"/>
      <c r="L5" s="47"/>
      <c r="M5" s="47"/>
      <c r="N5" s="47"/>
      <c r="O5" s="47"/>
    </row>
    <row r="6" spans="1:15" ht="21.75" customHeight="1" x14ac:dyDescent="0.15">
      <c r="A6" s="46" t="s">
        <v>338</v>
      </c>
      <c r="B6" s="46"/>
      <c r="C6" s="46"/>
      <c r="D6" s="46"/>
      <c r="E6" s="46"/>
      <c r="F6" s="46"/>
      <c r="G6" s="46"/>
      <c r="H6" s="46"/>
      <c r="I6" s="46"/>
      <c r="J6" s="46"/>
      <c r="K6" s="46"/>
      <c r="L6" s="46"/>
      <c r="M6" s="46"/>
      <c r="N6" s="46"/>
      <c r="O6" s="46"/>
    </row>
    <row r="7" spans="1:15" ht="23.25" customHeight="1" x14ac:dyDescent="0.15">
      <c r="A7" s="48" t="s">
        <v>3</v>
      </c>
      <c r="B7" s="48" t="s">
        <v>188</v>
      </c>
      <c r="C7" s="48" t="s">
        <v>339</v>
      </c>
      <c r="D7" s="48" t="s">
        <v>276</v>
      </c>
      <c r="E7" s="48"/>
      <c r="F7" s="48"/>
      <c r="G7" s="48"/>
      <c r="H7" s="48"/>
      <c r="I7" s="48"/>
      <c r="J7" s="48"/>
      <c r="K7" s="48"/>
      <c r="L7" s="48"/>
      <c r="M7" s="48"/>
      <c r="N7" s="48"/>
      <c r="O7" s="48"/>
    </row>
    <row r="8" spans="1:15" ht="55.5" customHeight="1" x14ac:dyDescent="0.15">
      <c r="A8" s="48" t="s">
        <v>129</v>
      </c>
      <c r="B8" s="48" t="s">
        <v>129</v>
      </c>
      <c r="C8" s="48" t="s">
        <v>129</v>
      </c>
      <c r="D8" s="48" t="s">
        <v>189</v>
      </c>
      <c r="E8" s="48"/>
      <c r="F8" s="48"/>
      <c r="G8" s="48" t="s">
        <v>190</v>
      </c>
      <c r="H8" s="48"/>
      <c r="I8" s="48"/>
      <c r="J8" s="48" t="s">
        <v>191</v>
      </c>
      <c r="K8" s="48"/>
      <c r="L8" s="48"/>
      <c r="M8" s="48" t="s">
        <v>192</v>
      </c>
      <c r="N8" s="48"/>
      <c r="O8" s="48"/>
    </row>
    <row r="9" spans="1:15" ht="23.25" customHeight="1" x14ac:dyDescent="0.15">
      <c r="A9" s="48" t="s">
        <v>129</v>
      </c>
      <c r="B9" s="48" t="s">
        <v>129</v>
      </c>
      <c r="C9" s="48" t="s">
        <v>129</v>
      </c>
      <c r="D9" s="48" t="s">
        <v>233</v>
      </c>
      <c r="E9" s="48" t="s">
        <v>193</v>
      </c>
      <c r="F9" s="48"/>
      <c r="G9" s="48" t="s">
        <v>233</v>
      </c>
      <c r="H9" s="48" t="s">
        <v>193</v>
      </c>
      <c r="I9" s="48"/>
      <c r="J9" s="48" t="s">
        <v>233</v>
      </c>
      <c r="K9" s="48" t="s">
        <v>193</v>
      </c>
      <c r="L9" s="48"/>
      <c r="M9" s="48" t="s">
        <v>233</v>
      </c>
      <c r="N9" s="48" t="s">
        <v>193</v>
      </c>
      <c r="O9" s="48"/>
    </row>
    <row r="10" spans="1:15" ht="34.5" customHeight="1" x14ac:dyDescent="0.15">
      <c r="A10" s="48" t="s">
        <v>129</v>
      </c>
      <c r="B10" s="48" t="s">
        <v>129</v>
      </c>
      <c r="C10" s="48" t="s">
        <v>129</v>
      </c>
      <c r="D10" s="48" t="s">
        <v>129</v>
      </c>
      <c r="E10" s="30" t="s">
        <v>123</v>
      </c>
      <c r="F10" s="30" t="s">
        <v>124</v>
      </c>
      <c r="G10" s="48" t="s">
        <v>129</v>
      </c>
      <c r="H10" s="30" t="s">
        <v>123</v>
      </c>
      <c r="I10" s="30" t="s">
        <v>124</v>
      </c>
      <c r="J10" s="48" t="s">
        <v>129</v>
      </c>
      <c r="K10" s="30" t="s">
        <v>123</v>
      </c>
      <c r="L10" s="30" t="s">
        <v>124</v>
      </c>
      <c r="M10" s="48" t="s">
        <v>129</v>
      </c>
      <c r="N10" s="30" t="s">
        <v>123</v>
      </c>
      <c r="O10" s="30" t="s">
        <v>124</v>
      </c>
    </row>
    <row r="11" spans="1:15" ht="15" x14ac:dyDescent="0.15">
      <c r="A11" s="34" t="s">
        <v>46</v>
      </c>
      <c r="B11" s="34" t="s">
        <v>47</v>
      </c>
      <c r="C11" s="34" t="s">
        <v>48</v>
      </c>
      <c r="D11" s="34" t="s">
        <v>49</v>
      </c>
      <c r="E11" s="34" t="s">
        <v>50</v>
      </c>
      <c r="F11" s="34" t="s">
        <v>51</v>
      </c>
      <c r="G11" s="34" t="s">
        <v>52</v>
      </c>
      <c r="H11" s="34" t="s">
        <v>53</v>
      </c>
      <c r="I11" s="34" t="s">
        <v>54</v>
      </c>
      <c r="J11" s="34" t="s">
        <v>55</v>
      </c>
      <c r="K11" s="34" t="s">
        <v>56</v>
      </c>
      <c r="L11" s="34" t="s">
        <v>57</v>
      </c>
      <c r="M11" s="34" t="s">
        <v>58</v>
      </c>
      <c r="N11" s="34" t="s">
        <v>59</v>
      </c>
      <c r="O11" s="34" t="s">
        <v>60</v>
      </c>
    </row>
    <row r="12" spans="1:15" ht="24.75" customHeight="1" x14ac:dyDescent="0.15">
      <c r="A12" s="49" t="s">
        <v>120</v>
      </c>
      <c r="B12" s="50" t="s">
        <v>121</v>
      </c>
      <c r="C12" s="35" t="s">
        <v>194</v>
      </c>
      <c r="D12" s="36">
        <v>1205409.8</v>
      </c>
      <c r="E12" s="36">
        <v>342759.8</v>
      </c>
      <c r="F12" s="36">
        <v>862650</v>
      </c>
      <c r="G12" s="36">
        <v>1209343.21</v>
      </c>
      <c r="H12" s="36">
        <v>342759.8</v>
      </c>
      <c r="I12" s="36">
        <v>866583.41</v>
      </c>
      <c r="J12" s="36">
        <v>1209343.21</v>
      </c>
      <c r="K12" s="36">
        <v>342759.8</v>
      </c>
      <c r="L12" s="36">
        <v>866583.41</v>
      </c>
      <c r="M12" s="36">
        <v>1134396.1299999999</v>
      </c>
      <c r="N12" s="36">
        <v>322467.88</v>
      </c>
      <c r="O12" s="36">
        <v>811928.25</v>
      </c>
    </row>
    <row r="13" spans="1:15" ht="45" customHeight="1" x14ac:dyDescent="0.15">
      <c r="A13" s="49" t="s">
        <v>129</v>
      </c>
      <c r="B13" s="63" t="s">
        <v>129</v>
      </c>
      <c r="C13" s="35" t="s">
        <v>340</v>
      </c>
      <c r="D13" s="36">
        <v>510698.6</v>
      </c>
      <c r="E13" s="36">
        <v>186460.3</v>
      </c>
      <c r="F13" s="36">
        <v>324238.3</v>
      </c>
      <c r="G13" s="36">
        <v>510698.6</v>
      </c>
      <c r="H13" s="36">
        <v>186460.3</v>
      </c>
      <c r="I13" s="36">
        <v>324238.3</v>
      </c>
      <c r="J13" s="36">
        <v>510698.6</v>
      </c>
      <c r="K13" s="36">
        <v>186460.3</v>
      </c>
      <c r="L13" s="36">
        <v>324238.3</v>
      </c>
      <c r="M13" s="36">
        <v>466659.32</v>
      </c>
      <c r="N13" s="36">
        <v>167864.08</v>
      </c>
      <c r="O13" s="36">
        <v>298795.24</v>
      </c>
    </row>
    <row r="14" spans="1:15" ht="24" customHeight="1" x14ac:dyDescent="0.15">
      <c r="A14" s="49" t="s">
        <v>129</v>
      </c>
      <c r="B14" s="63" t="s">
        <v>129</v>
      </c>
      <c r="C14" s="35" t="s">
        <v>341</v>
      </c>
      <c r="D14" s="36">
        <v>694711.2</v>
      </c>
      <c r="E14" s="36">
        <v>156299.5</v>
      </c>
      <c r="F14" s="36">
        <v>538411.69999999995</v>
      </c>
      <c r="G14" s="36">
        <v>698644.61</v>
      </c>
      <c r="H14" s="36">
        <v>156299.5</v>
      </c>
      <c r="I14" s="36">
        <v>542345.11</v>
      </c>
      <c r="J14" s="36">
        <v>698644.61</v>
      </c>
      <c r="K14" s="36">
        <v>156299.5</v>
      </c>
      <c r="L14" s="36">
        <v>542345.11</v>
      </c>
      <c r="M14" s="36">
        <v>667736.81000000006</v>
      </c>
      <c r="N14" s="36">
        <v>154603.79999999999</v>
      </c>
      <c r="O14" s="36">
        <v>513133.01</v>
      </c>
    </row>
    <row r="15" spans="1:15" ht="24.75" customHeight="1" x14ac:dyDescent="0.15">
      <c r="A15" s="49" t="s">
        <v>125</v>
      </c>
      <c r="B15" s="50" t="s">
        <v>126</v>
      </c>
      <c r="C15" s="35" t="s">
        <v>194</v>
      </c>
      <c r="D15" s="36">
        <v>879047.5</v>
      </c>
      <c r="E15" s="36">
        <v>342759.8</v>
      </c>
      <c r="F15" s="36">
        <v>536287.69999999995</v>
      </c>
      <c r="G15" s="36">
        <v>879047.5</v>
      </c>
      <c r="H15" s="36">
        <v>342759.8</v>
      </c>
      <c r="I15" s="36">
        <v>536287.69999999995</v>
      </c>
      <c r="J15" s="36">
        <v>879047.5</v>
      </c>
      <c r="K15" s="36">
        <v>342759.8</v>
      </c>
      <c r="L15" s="36">
        <v>536287.69999999995</v>
      </c>
      <c r="M15" s="36">
        <v>829687.68</v>
      </c>
      <c r="N15" s="36">
        <v>322467.88</v>
      </c>
      <c r="O15" s="36">
        <v>507219.8</v>
      </c>
    </row>
    <row r="16" spans="1:15" ht="34.5" customHeight="1" x14ac:dyDescent="0.15">
      <c r="A16" s="49" t="s">
        <v>129</v>
      </c>
      <c r="B16" s="63" t="s">
        <v>129</v>
      </c>
      <c r="C16" s="35" t="s">
        <v>340</v>
      </c>
      <c r="D16" s="36">
        <v>510698.6</v>
      </c>
      <c r="E16" s="36">
        <v>186460.3</v>
      </c>
      <c r="F16" s="36">
        <v>324238.3</v>
      </c>
      <c r="G16" s="36">
        <v>510698.6</v>
      </c>
      <c r="H16" s="36">
        <v>186460.3</v>
      </c>
      <c r="I16" s="36">
        <v>324238.3</v>
      </c>
      <c r="J16" s="36">
        <v>510698.6</v>
      </c>
      <c r="K16" s="36">
        <v>186460.3</v>
      </c>
      <c r="L16" s="36">
        <v>324238.3</v>
      </c>
      <c r="M16" s="36">
        <v>466659.32</v>
      </c>
      <c r="N16" s="36">
        <v>167864.08</v>
      </c>
      <c r="O16" s="36">
        <v>298795.24</v>
      </c>
    </row>
    <row r="17" spans="1:15" ht="25.5" customHeight="1" x14ac:dyDescent="0.15">
      <c r="A17" s="49" t="s">
        <v>129</v>
      </c>
      <c r="B17" s="63" t="s">
        <v>129</v>
      </c>
      <c r="C17" s="35" t="s">
        <v>341</v>
      </c>
      <c r="D17" s="36">
        <v>368348.9</v>
      </c>
      <c r="E17" s="36">
        <v>156299.5</v>
      </c>
      <c r="F17" s="36">
        <v>212049.4</v>
      </c>
      <c r="G17" s="36">
        <v>368348.9</v>
      </c>
      <c r="H17" s="36">
        <v>156299.5</v>
      </c>
      <c r="I17" s="36">
        <v>212049.4</v>
      </c>
      <c r="J17" s="36">
        <v>368348.9</v>
      </c>
      <c r="K17" s="36">
        <v>156299.5</v>
      </c>
      <c r="L17" s="36">
        <v>212049.4</v>
      </c>
      <c r="M17" s="36">
        <v>363028.36</v>
      </c>
      <c r="N17" s="36">
        <v>154603.79999999999</v>
      </c>
      <c r="O17" s="36">
        <v>208424.56</v>
      </c>
    </row>
    <row r="18" spans="1:15" ht="21.75" customHeight="1" x14ac:dyDescent="0.15">
      <c r="A18" s="49" t="s">
        <v>127</v>
      </c>
      <c r="B18" s="50" t="s">
        <v>128</v>
      </c>
      <c r="C18" s="35" t="s">
        <v>194</v>
      </c>
      <c r="D18" s="36">
        <v>226083.6</v>
      </c>
      <c r="E18" s="36">
        <v>76083.600000000006</v>
      </c>
      <c r="F18" s="36">
        <v>150000</v>
      </c>
      <c r="G18" s="36">
        <v>226083.6</v>
      </c>
      <c r="H18" s="36">
        <v>76083.600000000006</v>
      </c>
      <c r="I18" s="36">
        <v>150000</v>
      </c>
      <c r="J18" s="36">
        <v>226083.6</v>
      </c>
      <c r="K18" s="36">
        <v>76083.600000000006</v>
      </c>
      <c r="L18" s="36">
        <v>150000</v>
      </c>
      <c r="M18" s="36">
        <v>226083.6</v>
      </c>
      <c r="N18" s="36">
        <v>76083.600000000006</v>
      </c>
      <c r="O18" s="36">
        <v>150000</v>
      </c>
    </row>
    <row r="19" spans="1:15" ht="24" customHeight="1" x14ac:dyDescent="0.15">
      <c r="A19" s="49" t="s">
        <v>129</v>
      </c>
      <c r="B19" s="63" t="s">
        <v>129</v>
      </c>
      <c r="C19" s="35" t="s">
        <v>341</v>
      </c>
      <c r="D19" s="36">
        <v>226083.6</v>
      </c>
      <c r="E19" s="36">
        <v>76083.600000000006</v>
      </c>
      <c r="F19" s="36">
        <v>150000</v>
      </c>
      <c r="G19" s="36">
        <v>226083.6</v>
      </c>
      <c r="H19" s="36">
        <v>76083.600000000006</v>
      </c>
      <c r="I19" s="36">
        <v>150000</v>
      </c>
      <c r="J19" s="36">
        <v>226083.6</v>
      </c>
      <c r="K19" s="36">
        <v>76083.600000000006</v>
      </c>
      <c r="L19" s="36">
        <v>150000</v>
      </c>
      <c r="M19" s="36">
        <v>226083.6</v>
      </c>
      <c r="N19" s="36">
        <v>76083.600000000006</v>
      </c>
      <c r="O19" s="36">
        <v>150000</v>
      </c>
    </row>
    <row r="20" spans="1:15" ht="24.75" customHeight="1" x14ac:dyDescent="0.15">
      <c r="A20" s="49" t="s">
        <v>132</v>
      </c>
      <c r="B20" s="50" t="s">
        <v>133</v>
      </c>
      <c r="C20" s="35" t="s">
        <v>194</v>
      </c>
      <c r="D20" s="36">
        <v>32008.7</v>
      </c>
      <c r="E20" s="36" t="s">
        <v>129</v>
      </c>
      <c r="F20" s="36">
        <v>32008.7</v>
      </c>
      <c r="G20" s="36">
        <v>32008.7</v>
      </c>
      <c r="H20" s="36" t="s">
        <v>129</v>
      </c>
      <c r="I20" s="36">
        <v>32008.7</v>
      </c>
      <c r="J20" s="36">
        <v>32008.7</v>
      </c>
      <c r="K20" s="36" t="s">
        <v>129</v>
      </c>
      <c r="L20" s="36">
        <v>32008.7</v>
      </c>
      <c r="M20" s="36">
        <v>31990.25</v>
      </c>
      <c r="N20" s="36" t="s">
        <v>129</v>
      </c>
      <c r="O20" s="36">
        <v>31990.25</v>
      </c>
    </row>
    <row r="21" spans="1:15" ht="66.75" customHeight="1" x14ac:dyDescent="0.15">
      <c r="A21" s="49" t="s">
        <v>129</v>
      </c>
      <c r="B21" s="63" t="s">
        <v>129</v>
      </c>
      <c r="C21" s="35" t="s">
        <v>340</v>
      </c>
      <c r="D21" s="36">
        <v>32008.7</v>
      </c>
      <c r="E21" s="36" t="s">
        <v>129</v>
      </c>
      <c r="F21" s="36">
        <v>32008.7</v>
      </c>
      <c r="G21" s="36">
        <v>32008.7</v>
      </c>
      <c r="H21" s="36" t="s">
        <v>129</v>
      </c>
      <c r="I21" s="36">
        <v>32008.7</v>
      </c>
      <c r="J21" s="36">
        <v>32008.7</v>
      </c>
      <c r="K21" s="36" t="s">
        <v>129</v>
      </c>
      <c r="L21" s="36">
        <v>32008.7</v>
      </c>
      <c r="M21" s="36">
        <v>31990.25</v>
      </c>
      <c r="N21" s="36" t="s">
        <v>129</v>
      </c>
      <c r="O21" s="36">
        <v>31990.25</v>
      </c>
    </row>
    <row r="22" spans="1:15" ht="22.5" customHeight="1" x14ac:dyDescent="0.15">
      <c r="A22" s="49" t="s">
        <v>136</v>
      </c>
      <c r="B22" s="50" t="s">
        <v>137</v>
      </c>
      <c r="C22" s="35" t="s">
        <v>194</v>
      </c>
      <c r="D22" s="36">
        <v>16877.5</v>
      </c>
      <c r="E22" s="36" t="s">
        <v>129</v>
      </c>
      <c r="F22" s="36">
        <v>16877.5</v>
      </c>
      <c r="G22" s="36">
        <v>16877.5</v>
      </c>
      <c r="H22" s="36" t="s">
        <v>129</v>
      </c>
      <c r="I22" s="36">
        <v>16877.5</v>
      </c>
      <c r="J22" s="36">
        <v>16877.5</v>
      </c>
      <c r="K22" s="36" t="s">
        <v>129</v>
      </c>
      <c r="L22" s="36">
        <v>16877.5</v>
      </c>
      <c r="M22" s="36">
        <v>16877.5</v>
      </c>
      <c r="N22" s="36" t="s">
        <v>129</v>
      </c>
      <c r="O22" s="36">
        <v>16877.5</v>
      </c>
    </row>
    <row r="23" spans="1:15" ht="54" customHeight="1" x14ac:dyDescent="0.15">
      <c r="A23" s="49" t="s">
        <v>129</v>
      </c>
      <c r="B23" s="63" t="s">
        <v>129</v>
      </c>
      <c r="C23" s="35" t="s">
        <v>340</v>
      </c>
      <c r="D23" s="36">
        <v>16877.5</v>
      </c>
      <c r="E23" s="36" t="s">
        <v>129</v>
      </c>
      <c r="F23" s="36">
        <v>16877.5</v>
      </c>
      <c r="G23" s="36">
        <v>16877.5</v>
      </c>
      <c r="H23" s="36" t="s">
        <v>129</v>
      </c>
      <c r="I23" s="36">
        <v>16877.5</v>
      </c>
      <c r="J23" s="36">
        <v>16877.5</v>
      </c>
      <c r="K23" s="36" t="s">
        <v>129</v>
      </c>
      <c r="L23" s="36">
        <v>16877.5</v>
      </c>
      <c r="M23" s="36">
        <v>16877.5</v>
      </c>
      <c r="N23" s="36" t="s">
        <v>129</v>
      </c>
      <c r="O23" s="36">
        <v>16877.5</v>
      </c>
    </row>
    <row r="24" spans="1:15" ht="24" customHeight="1" x14ac:dyDescent="0.15">
      <c r="A24" s="49" t="s">
        <v>235</v>
      </c>
      <c r="B24" s="50" t="s">
        <v>139</v>
      </c>
      <c r="C24" s="35" t="s">
        <v>194</v>
      </c>
      <c r="D24" s="36">
        <v>16877.5</v>
      </c>
      <c r="E24" s="36" t="s">
        <v>129</v>
      </c>
      <c r="F24" s="36">
        <v>16877.5</v>
      </c>
      <c r="G24" s="36">
        <v>16877.5</v>
      </c>
      <c r="H24" s="36" t="s">
        <v>129</v>
      </c>
      <c r="I24" s="36">
        <v>16877.5</v>
      </c>
      <c r="J24" s="36">
        <v>16877.5</v>
      </c>
      <c r="K24" s="36" t="s">
        <v>129</v>
      </c>
      <c r="L24" s="36">
        <v>16877.5</v>
      </c>
      <c r="M24" s="36">
        <v>16877.5</v>
      </c>
      <c r="N24" s="36" t="s">
        <v>129</v>
      </c>
      <c r="O24" s="36">
        <v>16877.5</v>
      </c>
    </row>
    <row r="25" spans="1:15" ht="43.5" customHeight="1" x14ac:dyDescent="0.15">
      <c r="A25" s="49" t="s">
        <v>129</v>
      </c>
      <c r="B25" s="63" t="s">
        <v>129</v>
      </c>
      <c r="C25" s="35" t="s">
        <v>340</v>
      </c>
      <c r="D25" s="36">
        <v>16877.5</v>
      </c>
      <c r="E25" s="36" t="s">
        <v>129</v>
      </c>
      <c r="F25" s="36">
        <v>16877.5</v>
      </c>
      <c r="G25" s="36">
        <v>16877.5</v>
      </c>
      <c r="H25" s="36" t="s">
        <v>129</v>
      </c>
      <c r="I25" s="36">
        <v>16877.5</v>
      </c>
      <c r="J25" s="36">
        <v>16877.5</v>
      </c>
      <c r="K25" s="36" t="s">
        <v>129</v>
      </c>
      <c r="L25" s="36">
        <v>16877.5</v>
      </c>
      <c r="M25" s="36">
        <v>16877.5</v>
      </c>
      <c r="N25" s="36" t="s">
        <v>129</v>
      </c>
      <c r="O25" s="36">
        <v>16877.5</v>
      </c>
    </row>
    <row r="26" spans="1:15" ht="22.5" customHeight="1" x14ac:dyDescent="0.15">
      <c r="A26" s="49" t="s">
        <v>142</v>
      </c>
      <c r="B26" s="50" t="s">
        <v>143</v>
      </c>
      <c r="C26" s="35" t="s">
        <v>194</v>
      </c>
      <c r="D26" s="36">
        <v>274114.90000000002</v>
      </c>
      <c r="E26" s="36" t="s">
        <v>129</v>
      </c>
      <c r="F26" s="36">
        <v>274114.90000000002</v>
      </c>
      <c r="G26" s="36">
        <v>274114.90000000002</v>
      </c>
      <c r="H26" s="36" t="s">
        <v>129</v>
      </c>
      <c r="I26" s="36">
        <v>274114.90000000002</v>
      </c>
      <c r="J26" s="36">
        <v>274114.90000000002</v>
      </c>
      <c r="K26" s="36" t="s">
        <v>129</v>
      </c>
      <c r="L26" s="36">
        <v>274114.90000000002</v>
      </c>
      <c r="M26" s="36">
        <v>247503.37</v>
      </c>
      <c r="N26" s="36" t="s">
        <v>129</v>
      </c>
      <c r="O26" s="36">
        <v>247503.37</v>
      </c>
    </row>
    <row r="27" spans="1:15" ht="43.5" customHeight="1" x14ac:dyDescent="0.15">
      <c r="A27" s="49" t="s">
        <v>129</v>
      </c>
      <c r="B27" s="63" t="s">
        <v>129</v>
      </c>
      <c r="C27" s="35" t="s">
        <v>340</v>
      </c>
      <c r="D27" s="36">
        <v>271514.90000000002</v>
      </c>
      <c r="E27" s="36" t="s">
        <v>129</v>
      </c>
      <c r="F27" s="36">
        <v>271514.90000000002</v>
      </c>
      <c r="G27" s="36">
        <v>271514.90000000002</v>
      </c>
      <c r="H27" s="36" t="s">
        <v>129</v>
      </c>
      <c r="I27" s="36">
        <v>271514.90000000002</v>
      </c>
      <c r="J27" s="36">
        <v>271514.90000000002</v>
      </c>
      <c r="K27" s="36" t="s">
        <v>129</v>
      </c>
      <c r="L27" s="36">
        <v>271514.90000000002</v>
      </c>
      <c r="M27" s="36">
        <v>246501.71</v>
      </c>
      <c r="N27" s="36" t="s">
        <v>129</v>
      </c>
      <c r="O27" s="36">
        <v>246501.71</v>
      </c>
    </row>
    <row r="28" spans="1:15" ht="25.5" customHeight="1" x14ac:dyDescent="0.15">
      <c r="A28" s="49" t="s">
        <v>129</v>
      </c>
      <c r="B28" s="63" t="s">
        <v>129</v>
      </c>
      <c r="C28" s="35" t="s">
        <v>341</v>
      </c>
      <c r="D28" s="36">
        <v>2600</v>
      </c>
      <c r="E28" s="36" t="s">
        <v>129</v>
      </c>
      <c r="F28" s="36">
        <v>2600</v>
      </c>
      <c r="G28" s="36">
        <v>2600</v>
      </c>
      <c r="H28" s="36" t="s">
        <v>129</v>
      </c>
      <c r="I28" s="36">
        <v>2600</v>
      </c>
      <c r="J28" s="36">
        <v>2600</v>
      </c>
      <c r="K28" s="36" t="s">
        <v>129</v>
      </c>
      <c r="L28" s="36">
        <v>2600</v>
      </c>
      <c r="M28" s="36">
        <v>1001.66</v>
      </c>
      <c r="N28" s="36" t="s">
        <v>129</v>
      </c>
      <c r="O28" s="36">
        <v>1001.66</v>
      </c>
    </row>
    <row r="29" spans="1:15" ht="26.25" customHeight="1" x14ac:dyDescent="0.15">
      <c r="A29" s="49" t="s">
        <v>237</v>
      </c>
      <c r="B29" s="50" t="s">
        <v>166</v>
      </c>
      <c r="C29" s="35" t="s">
        <v>194</v>
      </c>
      <c r="D29" s="36">
        <v>58882.6</v>
      </c>
      <c r="E29" s="36" t="s">
        <v>129</v>
      </c>
      <c r="F29" s="36">
        <v>58882.6</v>
      </c>
      <c r="G29" s="36">
        <v>58882.6</v>
      </c>
      <c r="H29" s="36" t="s">
        <v>129</v>
      </c>
      <c r="I29" s="36">
        <v>58882.6</v>
      </c>
      <c r="J29" s="36">
        <v>58882.6</v>
      </c>
      <c r="K29" s="36" t="s">
        <v>129</v>
      </c>
      <c r="L29" s="36">
        <v>58882.6</v>
      </c>
      <c r="M29" s="36">
        <v>56475.21</v>
      </c>
      <c r="N29" s="36" t="s">
        <v>129</v>
      </c>
      <c r="O29" s="36">
        <v>56475.21</v>
      </c>
    </row>
    <row r="30" spans="1:15" ht="41.25" customHeight="1" x14ac:dyDescent="0.15">
      <c r="A30" s="49" t="s">
        <v>129</v>
      </c>
      <c r="B30" s="63" t="s">
        <v>129</v>
      </c>
      <c r="C30" s="35" t="s">
        <v>340</v>
      </c>
      <c r="D30" s="36">
        <v>58882.6</v>
      </c>
      <c r="E30" s="36" t="s">
        <v>129</v>
      </c>
      <c r="F30" s="36">
        <v>58882.6</v>
      </c>
      <c r="G30" s="36">
        <v>58882.6</v>
      </c>
      <c r="H30" s="36" t="s">
        <v>129</v>
      </c>
      <c r="I30" s="36">
        <v>58882.6</v>
      </c>
      <c r="J30" s="36">
        <v>58882.6</v>
      </c>
      <c r="K30" s="36" t="s">
        <v>129</v>
      </c>
      <c r="L30" s="36">
        <v>58882.6</v>
      </c>
      <c r="M30" s="36">
        <v>56475.21</v>
      </c>
      <c r="N30" s="36" t="s">
        <v>129</v>
      </c>
      <c r="O30" s="36">
        <v>56475.21</v>
      </c>
    </row>
    <row r="31" spans="1:15" ht="24.75" customHeight="1" x14ac:dyDescent="0.15">
      <c r="A31" s="49" t="s">
        <v>238</v>
      </c>
      <c r="B31" s="50" t="s">
        <v>239</v>
      </c>
      <c r="C31" s="35" t="s">
        <v>194</v>
      </c>
      <c r="D31" s="36">
        <v>212632.3</v>
      </c>
      <c r="E31" s="36" t="s">
        <v>129</v>
      </c>
      <c r="F31" s="36">
        <v>212632.3</v>
      </c>
      <c r="G31" s="36">
        <v>212632.3</v>
      </c>
      <c r="H31" s="36" t="s">
        <v>129</v>
      </c>
      <c r="I31" s="36">
        <v>212632.3</v>
      </c>
      <c r="J31" s="36">
        <v>212632.3</v>
      </c>
      <c r="K31" s="36" t="s">
        <v>129</v>
      </c>
      <c r="L31" s="36">
        <v>212632.3</v>
      </c>
      <c r="M31" s="36">
        <v>190026.5</v>
      </c>
      <c r="N31" s="36" t="s">
        <v>129</v>
      </c>
      <c r="O31" s="36">
        <v>190026.5</v>
      </c>
    </row>
    <row r="32" spans="1:15" ht="85.5" customHeight="1" x14ac:dyDescent="0.15">
      <c r="A32" s="49" t="s">
        <v>129</v>
      </c>
      <c r="B32" s="63" t="s">
        <v>129</v>
      </c>
      <c r="C32" s="35" t="s">
        <v>340</v>
      </c>
      <c r="D32" s="36">
        <v>212632.3</v>
      </c>
      <c r="E32" s="36" t="s">
        <v>129</v>
      </c>
      <c r="F32" s="36">
        <v>212632.3</v>
      </c>
      <c r="G32" s="36">
        <v>212632.3</v>
      </c>
      <c r="H32" s="36" t="s">
        <v>129</v>
      </c>
      <c r="I32" s="36">
        <v>212632.3</v>
      </c>
      <c r="J32" s="36">
        <v>212632.3</v>
      </c>
      <c r="K32" s="36" t="s">
        <v>129</v>
      </c>
      <c r="L32" s="36">
        <v>212632.3</v>
      </c>
      <c r="M32" s="36">
        <v>190026.5</v>
      </c>
      <c r="N32" s="36" t="s">
        <v>129</v>
      </c>
      <c r="O32" s="36">
        <v>190026.5</v>
      </c>
    </row>
    <row r="33" spans="1:15" ht="32.25" customHeight="1" x14ac:dyDescent="0.15">
      <c r="A33" s="49" t="s">
        <v>240</v>
      </c>
      <c r="B33" s="50" t="s">
        <v>167</v>
      </c>
      <c r="C33" s="35" t="s">
        <v>194</v>
      </c>
      <c r="D33" s="36">
        <v>2600</v>
      </c>
      <c r="E33" s="36" t="s">
        <v>129</v>
      </c>
      <c r="F33" s="36">
        <v>2600</v>
      </c>
      <c r="G33" s="36">
        <v>2600</v>
      </c>
      <c r="H33" s="36" t="s">
        <v>129</v>
      </c>
      <c r="I33" s="36">
        <v>2600</v>
      </c>
      <c r="J33" s="36">
        <v>2600</v>
      </c>
      <c r="K33" s="36" t="s">
        <v>129</v>
      </c>
      <c r="L33" s="36">
        <v>2600</v>
      </c>
      <c r="M33" s="36">
        <v>1001.66</v>
      </c>
      <c r="N33" s="36" t="s">
        <v>129</v>
      </c>
      <c r="O33" s="36">
        <v>1001.66</v>
      </c>
    </row>
    <row r="34" spans="1:15" ht="55.5" customHeight="1" x14ac:dyDescent="0.15">
      <c r="A34" s="49" t="s">
        <v>129</v>
      </c>
      <c r="B34" s="63" t="s">
        <v>129</v>
      </c>
      <c r="C34" s="35" t="s">
        <v>341</v>
      </c>
      <c r="D34" s="36">
        <v>2600</v>
      </c>
      <c r="E34" s="36" t="s">
        <v>129</v>
      </c>
      <c r="F34" s="36">
        <v>2600</v>
      </c>
      <c r="G34" s="36">
        <v>2600</v>
      </c>
      <c r="H34" s="36" t="s">
        <v>129</v>
      </c>
      <c r="I34" s="36">
        <v>2600</v>
      </c>
      <c r="J34" s="36">
        <v>2600</v>
      </c>
      <c r="K34" s="36" t="s">
        <v>129</v>
      </c>
      <c r="L34" s="36">
        <v>2600</v>
      </c>
      <c r="M34" s="36">
        <v>1001.66</v>
      </c>
      <c r="N34" s="36" t="s">
        <v>129</v>
      </c>
      <c r="O34" s="36">
        <v>1001.66</v>
      </c>
    </row>
    <row r="35" spans="1:15" ht="30" customHeight="1" x14ac:dyDescent="0.15">
      <c r="A35" s="49" t="s">
        <v>169</v>
      </c>
      <c r="B35" s="50" t="s">
        <v>170</v>
      </c>
      <c r="C35" s="35" t="s">
        <v>194</v>
      </c>
      <c r="D35" s="36">
        <v>57422.9</v>
      </c>
      <c r="E35" s="36" t="s">
        <v>129</v>
      </c>
      <c r="F35" s="36">
        <v>57422.9</v>
      </c>
      <c r="G35" s="36">
        <v>57422.9</v>
      </c>
      <c r="H35" s="36" t="s">
        <v>129</v>
      </c>
      <c r="I35" s="36">
        <v>57422.9</v>
      </c>
      <c r="J35" s="36">
        <v>57422.9</v>
      </c>
      <c r="K35" s="36" t="s">
        <v>129</v>
      </c>
      <c r="L35" s="36">
        <v>57422.9</v>
      </c>
      <c r="M35" s="36">
        <v>57422.9</v>
      </c>
      <c r="N35" s="36" t="s">
        <v>129</v>
      </c>
      <c r="O35" s="36">
        <v>57422.9</v>
      </c>
    </row>
    <row r="36" spans="1:15" ht="54" customHeight="1" x14ac:dyDescent="0.15">
      <c r="A36" s="49" t="s">
        <v>129</v>
      </c>
      <c r="B36" s="63" t="s">
        <v>129</v>
      </c>
      <c r="C36" s="35" t="s">
        <v>341</v>
      </c>
      <c r="D36" s="36">
        <v>57422.9</v>
      </c>
      <c r="E36" s="36" t="s">
        <v>129</v>
      </c>
      <c r="F36" s="36">
        <v>57422.9</v>
      </c>
      <c r="G36" s="36">
        <v>57422.9</v>
      </c>
      <c r="H36" s="36" t="s">
        <v>129</v>
      </c>
      <c r="I36" s="36">
        <v>57422.9</v>
      </c>
      <c r="J36" s="36">
        <v>57422.9</v>
      </c>
      <c r="K36" s="36" t="s">
        <v>129</v>
      </c>
      <c r="L36" s="36">
        <v>57422.9</v>
      </c>
      <c r="M36" s="36">
        <v>57422.9</v>
      </c>
      <c r="N36" s="36" t="s">
        <v>129</v>
      </c>
      <c r="O36" s="36">
        <v>57422.9</v>
      </c>
    </row>
    <row r="37" spans="1:15" ht="33" customHeight="1" x14ac:dyDescent="0.15">
      <c r="A37" s="49" t="s">
        <v>171</v>
      </c>
      <c r="B37" s="50" t="s">
        <v>172</v>
      </c>
      <c r="C37" s="35" t="s">
        <v>194</v>
      </c>
      <c r="D37" s="36">
        <v>82242.399999999994</v>
      </c>
      <c r="E37" s="36">
        <v>80215.899999999994</v>
      </c>
      <c r="F37" s="36">
        <v>2026.5</v>
      </c>
      <c r="G37" s="36">
        <v>82242.399999999994</v>
      </c>
      <c r="H37" s="36">
        <v>80215.899999999994</v>
      </c>
      <c r="I37" s="36">
        <v>2026.5</v>
      </c>
      <c r="J37" s="36">
        <v>82242.399999999994</v>
      </c>
      <c r="K37" s="36">
        <v>80215.899999999994</v>
      </c>
      <c r="L37" s="36">
        <v>2026.5</v>
      </c>
      <c r="M37" s="36">
        <v>78520.2</v>
      </c>
      <c r="N37" s="36">
        <v>78520.2</v>
      </c>
      <c r="O37" s="36" t="s">
        <v>129</v>
      </c>
    </row>
    <row r="38" spans="1:15" ht="30.75" customHeight="1" x14ac:dyDescent="0.15">
      <c r="A38" s="49" t="s">
        <v>129</v>
      </c>
      <c r="B38" s="63" t="s">
        <v>129</v>
      </c>
      <c r="C38" s="35" t="s">
        <v>341</v>
      </c>
      <c r="D38" s="36">
        <v>82242.399999999994</v>
      </c>
      <c r="E38" s="36">
        <v>80215.899999999994</v>
      </c>
      <c r="F38" s="36">
        <v>2026.5</v>
      </c>
      <c r="G38" s="36">
        <v>82242.399999999994</v>
      </c>
      <c r="H38" s="36">
        <v>80215.899999999994</v>
      </c>
      <c r="I38" s="36">
        <v>2026.5</v>
      </c>
      <c r="J38" s="36">
        <v>82242.399999999994</v>
      </c>
      <c r="K38" s="36">
        <v>80215.899999999994</v>
      </c>
      <c r="L38" s="36">
        <v>2026.5</v>
      </c>
      <c r="M38" s="36">
        <v>78520.2</v>
      </c>
      <c r="N38" s="36">
        <v>78520.2</v>
      </c>
      <c r="O38" s="36" t="s">
        <v>129</v>
      </c>
    </row>
    <row r="39" spans="1:15" ht="50.25" customHeight="1" x14ac:dyDescent="0.15">
      <c r="A39" s="49" t="s">
        <v>243</v>
      </c>
      <c r="B39" s="50" t="s">
        <v>244</v>
      </c>
      <c r="C39" s="35" t="s">
        <v>194</v>
      </c>
      <c r="D39" s="36">
        <v>28204.3</v>
      </c>
      <c r="E39" s="36">
        <v>28204.3</v>
      </c>
      <c r="F39" s="36" t="s">
        <v>129</v>
      </c>
      <c r="G39" s="36">
        <v>28204.3</v>
      </c>
      <c r="H39" s="36">
        <v>28204.3</v>
      </c>
      <c r="I39" s="36" t="s">
        <v>129</v>
      </c>
      <c r="J39" s="36">
        <v>28204.3</v>
      </c>
      <c r="K39" s="36">
        <v>28204.3</v>
      </c>
      <c r="L39" s="36" t="s">
        <v>129</v>
      </c>
      <c r="M39" s="36">
        <v>27134.66</v>
      </c>
      <c r="N39" s="36">
        <v>27134.66</v>
      </c>
      <c r="O39" s="36" t="s">
        <v>129</v>
      </c>
    </row>
    <row r="40" spans="1:15" ht="120" customHeight="1" x14ac:dyDescent="0.15">
      <c r="A40" s="49" t="s">
        <v>129</v>
      </c>
      <c r="B40" s="63" t="s">
        <v>129</v>
      </c>
      <c r="C40" s="35" t="s">
        <v>341</v>
      </c>
      <c r="D40" s="36">
        <v>28204.3</v>
      </c>
      <c r="E40" s="36">
        <v>28204.3</v>
      </c>
      <c r="F40" s="36" t="s">
        <v>129</v>
      </c>
      <c r="G40" s="36">
        <v>28204.3</v>
      </c>
      <c r="H40" s="36">
        <v>28204.3</v>
      </c>
      <c r="I40" s="36" t="s">
        <v>129</v>
      </c>
      <c r="J40" s="36">
        <v>28204.3</v>
      </c>
      <c r="K40" s="36">
        <v>28204.3</v>
      </c>
      <c r="L40" s="36" t="s">
        <v>129</v>
      </c>
      <c r="M40" s="36">
        <v>27134.66</v>
      </c>
      <c r="N40" s="36">
        <v>27134.66</v>
      </c>
      <c r="O40" s="36" t="s">
        <v>129</v>
      </c>
    </row>
    <row r="41" spans="1:15" ht="15" x14ac:dyDescent="0.15">
      <c r="A41" s="49" t="s">
        <v>245</v>
      </c>
      <c r="B41" s="50" t="s">
        <v>246</v>
      </c>
      <c r="C41" s="35" t="s">
        <v>194</v>
      </c>
      <c r="D41" s="36">
        <v>54038.1</v>
      </c>
      <c r="E41" s="36">
        <v>52011.6</v>
      </c>
      <c r="F41" s="36">
        <v>2026.5</v>
      </c>
      <c r="G41" s="36">
        <v>54038.1</v>
      </c>
      <c r="H41" s="36">
        <v>52011.6</v>
      </c>
      <c r="I41" s="36">
        <v>2026.5</v>
      </c>
      <c r="J41" s="36">
        <v>54038.1</v>
      </c>
      <c r="K41" s="36">
        <v>52011.6</v>
      </c>
      <c r="L41" s="36">
        <v>2026.5</v>
      </c>
      <c r="M41" s="36">
        <v>51385.54</v>
      </c>
      <c r="N41" s="36">
        <v>51385.54</v>
      </c>
      <c r="O41" s="36" t="s">
        <v>129</v>
      </c>
    </row>
    <row r="42" spans="1:15" ht="110.25" customHeight="1" x14ac:dyDescent="0.15">
      <c r="A42" s="49" t="s">
        <v>129</v>
      </c>
      <c r="B42" s="63" t="s">
        <v>129</v>
      </c>
      <c r="C42" s="35" t="s">
        <v>341</v>
      </c>
      <c r="D42" s="36">
        <v>54038.1</v>
      </c>
      <c r="E42" s="36">
        <v>52011.6</v>
      </c>
      <c r="F42" s="36">
        <v>2026.5</v>
      </c>
      <c r="G42" s="36">
        <v>54038.1</v>
      </c>
      <c r="H42" s="36">
        <v>52011.6</v>
      </c>
      <c r="I42" s="36">
        <v>2026.5</v>
      </c>
      <c r="J42" s="36">
        <v>54038.1</v>
      </c>
      <c r="K42" s="36">
        <v>52011.6</v>
      </c>
      <c r="L42" s="36">
        <v>2026.5</v>
      </c>
      <c r="M42" s="36">
        <v>51385.54</v>
      </c>
      <c r="N42" s="36">
        <v>51385.54</v>
      </c>
      <c r="O42" s="36" t="s">
        <v>129</v>
      </c>
    </row>
    <row r="43" spans="1:15" ht="24.75" customHeight="1" x14ac:dyDescent="0.15">
      <c r="A43" s="49" t="s">
        <v>147</v>
      </c>
      <c r="B43" s="50" t="s">
        <v>248</v>
      </c>
      <c r="C43" s="35" t="s">
        <v>194</v>
      </c>
      <c r="D43" s="36">
        <v>190297.5</v>
      </c>
      <c r="E43" s="36">
        <v>186460.3</v>
      </c>
      <c r="F43" s="36">
        <v>3837.2</v>
      </c>
      <c r="G43" s="36">
        <v>190297.5</v>
      </c>
      <c r="H43" s="36">
        <v>186460.3</v>
      </c>
      <c r="I43" s="36">
        <v>3837.2</v>
      </c>
      <c r="J43" s="36">
        <v>190297.5</v>
      </c>
      <c r="K43" s="36">
        <v>186460.3</v>
      </c>
      <c r="L43" s="36">
        <v>3837.2</v>
      </c>
      <c r="M43" s="36">
        <v>171289.86</v>
      </c>
      <c r="N43" s="36">
        <v>167864.08</v>
      </c>
      <c r="O43" s="36">
        <v>3425.78</v>
      </c>
    </row>
    <row r="44" spans="1:15" ht="37.5" customHeight="1" x14ac:dyDescent="0.15">
      <c r="A44" s="49" t="s">
        <v>129</v>
      </c>
      <c r="B44" s="63" t="s">
        <v>129</v>
      </c>
      <c r="C44" s="35" t="s">
        <v>340</v>
      </c>
      <c r="D44" s="36">
        <v>190297.5</v>
      </c>
      <c r="E44" s="36">
        <v>186460.3</v>
      </c>
      <c r="F44" s="36">
        <v>3837.2</v>
      </c>
      <c r="G44" s="36">
        <v>190297.5</v>
      </c>
      <c r="H44" s="36">
        <v>186460.3</v>
      </c>
      <c r="I44" s="36">
        <v>3837.2</v>
      </c>
      <c r="J44" s="36">
        <v>190297.5</v>
      </c>
      <c r="K44" s="36">
        <v>186460.3</v>
      </c>
      <c r="L44" s="36">
        <v>3837.2</v>
      </c>
      <c r="M44" s="36">
        <v>171289.86</v>
      </c>
      <c r="N44" s="36">
        <v>167864.08</v>
      </c>
      <c r="O44" s="36">
        <v>3425.78</v>
      </c>
    </row>
    <row r="45" spans="1:15" ht="23.25" customHeight="1" x14ac:dyDescent="0.15">
      <c r="A45" s="49" t="s">
        <v>153</v>
      </c>
      <c r="B45" s="50" t="s">
        <v>154</v>
      </c>
      <c r="C45" s="35" t="s">
        <v>194</v>
      </c>
      <c r="D45" s="36">
        <v>45725</v>
      </c>
      <c r="E45" s="36" t="s">
        <v>129</v>
      </c>
      <c r="F45" s="36">
        <v>45725</v>
      </c>
      <c r="G45" s="36">
        <v>45725</v>
      </c>
      <c r="H45" s="36" t="s">
        <v>129</v>
      </c>
      <c r="I45" s="36">
        <v>45725</v>
      </c>
      <c r="J45" s="36">
        <v>45725</v>
      </c>
      <c r="K45" s="36" t="s">
        <v>129</v>
      </c>
      <c r="L45" s="36">
        <v>45725</v>
      </c>
      <c r="M45" s="36">
        <v>27096.07</v>
      </c>
      <c r="N45" s="36" t="s">
        <v>129</v>
      </c>
      <c r="O45" s="36">
        <v>27096.07</v>
      </c>
    </row>
    <row r="46" spans="1:15" ht="24.75" customHeight="1" x14ac:dyDescent="0.15">
      <c r="A46" s="49" t="s">
        <v>129</v>
      </c>
      <c r="B46" s="63" t="s">
        <v>129</v>
      </c>
      <c r="C46" s="35" t="s">
        <v>341</v>
      </c>
      <c r="D46" s="36">
        <v>45725</v>
      </c>
      <c r="E46" s="36" t="s">
        <v>129</v>
      </c>
      <c r="F46" s="36">
        <v>45725</v>
      </c>
      <c r="G46" s="36">
        <v>45725</v>
      </c>
      <c r="H46" s="36" t="s">
        <v>129</v>
      </c>
      <c r="I46" s="36">
        <v>45725</v>
      </c>
      <c r="J46" s="36">
        <v>45725</v>
      </c>
      <c r="K46" s="36" t="s">
        <v>129</v>
      </c>
      <c r="L46" s="36">
        <v>45725</v>
      </c>
      <c r="M46" s="36">
        <v>27096.07</v>
      </c>
      <c r="N46" s="36" t="s">
        <v>129</v>
      </c>
      <c r="O46" s="36">
        <v>27096.07</v>
      </c>
    </row>
    <row r="47" spans="1:15" ht="22.5" customHeight="1" x14ac:dyDescent="0.15">
      <c r="A47" s="49" t="s">
        <v>155</v>
      </c>
      <c r="B47" s="50" t="s">
        <v>156</v>
      </c>
      <c r="C47" s="35" t="s">
        <v>194</v>
      </c>
      <c r="D47" s="36">
        <v>36149.800000000003</v>
      </c>
      <c r="E47" s="36" t="s">
        <v>129</v>
      </c>
      <c r="F47" s="36">
        <v>36149.800000000003</v>
      </c>
      <c r="G47" s="36">
        <v>36149.800000000003</v>
      </c>
      <c r="H47" s="36" t="s">
        <v>129</v>
      </c>
      <c r="I47" s="36">
        <v>36149.800000000003</v>
      </c>
      <c r="J47" s="36">
        <v>36149.800000000003</v>
      </c>
      <c r="K47" s="36" t="s">
        <v>129</v>
      </c>
      <c r="L47" s="36">
        <v>36149.800000000003</v>
      </c>
      <c r="M47" s="36">
        <v>26176.57</v>
      </c>
      <c r="N47" s="36" t="s">
        <v>129</v>
      </c>
      <c r="O47" s="36">
        <v>26176.57</v>
      </c>
    </row>
    <row r="48" spans="1:15" ht="22.5" customHeight="1" x14ac:dyDescent="0.15">
      <c r="A48" s="49" t="s">
        <v>129</v>
      </c>
      <c r="B48" s="63" t="s">
        <v>129</v>
      </c>
      <c r="C48" s="35" t="s">
        <v>341</v>
      </c>
      <c r="D48" s="36">
        <v>36149.800000000003</v>
      </c>
      <c r="E48" s="36" t="s">
        <v>129</v>
      </c>
      <c r="F48" s="36">
        <v>36149.800000000003</v>
      </c>
      <c r="G48" s="36">
        <v>36149.800000000003</v>
      </c>
      <c r="H48" s="36" t="s">
        <v>129</v>
      </c>
      <c r="I48" s="36">
        <v>36149.800000000003</v>
      </c>
      <c r="J48" s="36">
        <v>36149.800000000003</v>
      </c>
      <c r="K48" s="36" t="s">
        <v>129</v>
      </c>
      <c r="L48" s="36">
        <v>36149.800000000003</v>
      </c>
      <c r="M48" s="36">
        <v>26176.57</v>
      </c>
      <c r="N48" s="36" t="s">
        <v>129</v>
      </c>
      <c r="O48" s="36">
        <v>26176.57</v>
      </c>
    </row>
    <row r="49" spans="1:15" ht="27" customHeight="1" x14ac:dyDescent="0.15">
      <c r="A49" s="49" t="s">
        <v>249</v>
      </c>
      <c r="B49" s="50" t="s">
        <v>158</v>
      </c>
      <c r="C49" s="35" t="s">
        <v>194</v>
      </c>
      <c r="D49" s="36">
        <v>5806</v>
      </c>
      <c r="E49" s="36" t="s">
        <v>129</v>
      </c>
      <c r="F49" s="36">
        <v>5806</v>
      </c>
      <c r="G49" s="36">
        <v>5806</v>
      </c>
      <c r="H49" s="36" t="s">
        <v>129</v>
      </c>
      <c r="I49" s="36">
        <v>5806</v>
      </c>
      <c r="J49" s="36">
        <v>5806</v>
      </c>
      <c r="K49" s="36" t="s">
        <v>129</v>
      </c>
      <c r="L49" s="36">
        <v>5806</v>
      </c>
      <c r="M49" s="36">
        <v>5805.77</v>
      </c>
      <c r="N49" s="36" t="s">
        <v>129</v>
      </c>
      <c r="O49" s="36">
        <v>5805.77</v>
      </c>
    </row>
    <row r="50" spans="1:15" ht="61.5" customHeight="1" x14ac:dyDescent="0.15">
      <c r="A50" s="49" t="s">
        <v>129</v>
      </c>
      <c r="B50" s="63" t="s">
        <v>129</v>
      </c>
      <c r="C50" s="35" t="s">
        <v>341</v>
      </c>
      <c r="D50" s="36">
        <v>5806</v>
      </c>
      <c r="E50" s="36" t="s">
        <v>129</v>
      </c>
      <c r="F50" s="36">
        <v>5806</v>
      </c>
      <c r="G50" s="36">
        <v>5806</v>
      </c>
      <c r="H50" s="36" t="s">
        <v>129</v>
      </c>
      <c r="I50" s="36">
        <v>5806</v>
      </c>
      <c r="J50" s="36">
        <v>5806</v>
      </c>
      <c r="K50" s="36" t="s">
        <v>129</v>
      </c>
      <c r="L50" s="36">
        <v>5806</v>
      </c>
      <c r="M50" s="36">
        <v>5805.77</v>
      </c>
      <c r="N50" s="36" t="s">
        <v>129</v>
      </c>
      <c r="O50" s="36">
        <v>5805.77</v>
      </c>
    </row>
    <row r="51" spans="1:15" ht="23.25" customHeight="1" x14ac:dyDescent="0.15">
      <c r="A51" s="49" t="s">
        <v>250</v>
      </c>
      <c r="B51" s="50" t="s">
        <v>162</v>
      </c>
      <c r="C51" s="35" t="s">
        <v>194</v>
      </c>
      <c r="D51" s="36">
        <v>20919</v>
      </c>
      <c r="E51" s="36" t="s">
        <v>129</v>
      </c>
      <c r="F51" s="36">
        <v>20919</v>
      </c>
      <c r="G51" s="36">
        <v>20919</v>
      </c>
      <c r="H51" s="36" t="s">
        <v>129</v>
      </c>
      <c r="I51" s="36">
        <v>20919</v>
      </c>
      <c r="J51" s="36">
        <v>20919</v>
      </c>
      <c r="K51" s="36" t="s">
        <v>129</v>
      </c>
      <c r="L51" s="36">
        <v>20919</v>
      </c>
      <c r="M51" s="36">
        <v>10946</v>
      </c>
      <c r="N51" s="36" t="s">
        <v>129</v>
      </c>
      <c r="O51" s="36">
        <v>10946</v>
      </c>
    </row>
    <row r="52" spans="1:15" ht="51.75" customHeight="1" x14ac:dyDescent="0.15">
      <c r="A52" s="49" t="s">
        <v>129</v>
      </c>
      <c r="B52" s="63" t="s">
        <v>129</v>
      </c>
      <c r="C52" s="35" t="s">
        <v>341</v>
      </c>
      <c r="D52" s="36">
        <v>20919</v>
      </c>
      <c r="E52" s="36" t="s">
        <v>129</v>
      </c>
      <c r="F52" s="36">
        <v>20919</v>
      </c>
      <c r="G52" s="36">
        <v>20919</v>
      </c>
      <c r="H52" s="36" t="s">
        <v>129</v>
      </c>
      <c r="I52" s="36">
        <v>20919</v>
      </c>
      <c r="J52" s="36">
        <v>20919</v>
      </c>
      <c r="K52" s="36" t="s">
        <v>129</v>
      </c>
      <c r="L52" s="36">
        <v>20919</v>
      </c>
      <c r="M52" s="36">
        <v>10946</v>
      </c>
      <c r="N52" s="36" t="s">
        <v>129</v>
      </c>
      <c r="O52" s="36">
        <v>10946</v>
      </c>
    </row>
    <row r="53" spans="1:15" ht="15" x14ac:dyDescent="0.15">
      <c r="A53" s="49" t="s">
        <v>251</v>
      </c>
      <c r="B53" s="50" t="s">
        <v>164</v>
      </c>
      <c r="C53" s="35" t="s">
        <v>194</v>
      </c>
      <c r="D53" s="36">
        <v>9424.7999999999993</v>
      </c>
      <c r="E53" s="36" t="s">
        <v>129</v>
      </c>
      <c r="F53" s="36">
        <v>9424.7999999999993</v>
      </c>
      <c r="G53" s="36">
        <v>9424.7999999999993</v>
      </c>
      <c r="H53" s="36" t="s">
        <v>129</v>
      </c>
      <c r="I53" s="36">
        <v>9424.7999999999993</v>
      </c>
      <c r="J53" s="36">
        <v>9424.7999999999993</v>
      </c>
      <c r="K53" s="36" t="s">
        <v>129</v>
      </c>
      <c r="L53" s="36">
        <v>9424.7999999999993</v>
      </c>
      <c r="M53" s="36">
        <v>9424.7999999999993</v>
      </c>
      <c r="N53" s="36" t="s">
        <v>129</v>
      </c>
      <c r="O53" s="36">
        <v>9424.7999999999993</v>
      </c>
    </row>
    <row r="54" spans="1:15" ht="114.75" customHeight="1" x14ac:dyDescent="0.15">
      <c r="A54" s="49" t="s">
        <v>129</v>
      </c>
      <c r="B54" s="63" t="s">
        <v>129</v>
      </c>
      <c r="C54" s="35" t="s">
        <v>341</v>
      </c>
      <c r="D54" s="36">
        <v>9424.7999999999993</v>
      </c>
      <c r="E54" s="36" t="s">
        <v>129</v>
      </c>
      <c r="F54" s="36">
        <v>9424.7999999999993</v>
      </c>
      <c r="G54" s="36">
        <v>9424.7999999999993</v>
      </c>
      <c r="H54" s="36" t="s">
        <v>129</v>
      </c>
      <c r="I54" s="36">
        <v>9424.7999999999993</v>
      </c>
      <c r="J54" s="36">
        <v>9424.7999999999993</v>
      </c>
      <c r="K54" s="36" t="s">
        <v>129</v>
      </c>
      <c r="L54" s="36">
        <v>9424.7999999999993</v>
      </c>
      <c r="M54" s="36">
        <v>9424.7999999999993</v>
      </c>
      <c r="N54" s="36" t="s">
        <v>129</v>
      </c>
      <c r="O54" s="36">
        <v>9424.7999999999993</v>
      </c>
    </row>
    <row r="55" spans="1:15" ht="25.5" customHeight="1" x14ac:dyDescent="0.15">
      <c r="A55" s="49" t="s">
        <v>175</v>
      </c>
      <c r="B55" s="50" t="s">
        <v>176</v>
      </c>
      <c r="C55" s="35" t="s">
        <v>194</v>
      </c>
      <c r="D55" s="36">
        <v>9575.2000000000007</v>
      </c>
      <c r="E55" s="36" t="s">
        <v>129</v>
      </c>
      <c r="F55" s="36">
        <v>9575.2000000000007</v>
      </c>
      <c r="G55" s="36">
        <v>9575.2000000000007</v>
      </c>
      <c r="H55" s="36" t="s">
        <v>129</v>
      </c>
      <c r="I55" s="36">
        <v>9575.2000000000007</v>
      </c>
      <c r="J55" s="36">
        <v>9575.2000000000007</v>
      </c>
      <c r="K55" s="36" t="s">
        <v>129</v>
      </c>
      <c r="L55" s="36">
        <v>9575.2000000000007</v>
      </c>
      <c r="M55" s="36">
        <v>919.5</v>
      </c>
      <c r="N55" s="36" t="s">
        <v>129</v>
      </c>
      <c r="O55" s="36">
        <v>919.5</v>
      </c>
    </row>
    <row r="56" spans="1:15" ht="60.75" customHeight="1" x14ac:dyDescent="0.15">
      <c r="A56" s="49" t="s">
        <v>129</v>
      </c>
      <c r="B56" s="63" t="s">
        <v>129</v>
      </c>
      <c r="C56" s="35" t="s">
        <v>341</v>
      </c>
      <c r="D56" s="36">
        <v>9575.2000000000007</v>
      </c>
      <c r="E56" s="36" t="s">
        <v>129</v>
      </c>
      <c r="F56" s="36">
        <v>9575.2000000000007</v>
      </c>
      <c r="G56" s="36">
        <v>9575.2000000000007</v>
      </c>
      <c r="H56" s="36" t="s">
        <v>129</v>
      </c>
      <c r="I56" s="36">
        <v>9575.2000000000007</v>
      </c>
      <c r="J56" s="36">
        <v>9575.2000000000007</v>
      </c>
      <c r="K56" s="36" t="s">
        <v>129</v>
      </c>
      <c r="L56" s="36">
        <v>9575.2000000000007</v>
      </c>
      <c r="M56" s="36">
        <v>919.5</v>
      </c>
      <c r="N56" s="36" t="s">
        <v>129</v>
      </c>
      <c r="O56" s="36">
        <v>919.5</v>
      </c>
    </row>
    <row r="57" spans="1:15" ht="27" customHeight="1" x14ac:dyDescent="0.15">
      <c r="A57" s="49" t="s">
        <v>253</v>
      </c>
      <c r="B57" s="50" t="s">
        <v>177</v>
      </c>
      <c r="C57" s="35" t="s">
        <v>194</v>
      </c>
      <c r="D57" s="36">
        <v>9575.2000000000007</v>
      </c>
      <c r="E57" s="36" t="s">
        <v>129</v>
      </c>
      <c r="F57" s="36">
        <v>9575.2000000000007</v>
      </c>
      <c r="G57" s="36">
        <v>9575.2000000000007</v>
      </c>
      <c r="H57" s="36" t="s">
        <v>129</v>
      </c>
      <c r="I57" s="36">
        <v>9575.2000000000007</v>
      </c>
      <c r="J57" s="36">
        <v>9575.2000000000007</v>
      </c>
      <c r="K57" s="36" t="s">
        <v>129</v>
      </c>
      <c r="L57" s="36">
        <v>9575.2000000000007</v>
      </c>
      <c r="M57" s="36">
        <v>919.5</v>
      </c>
      <c r="N57" s="36" t="s">
        <v>129</v>
      </c>
      <c r="O57" s="36">
        <v>919.5</v>
      </c>
    </row>
    <row r="58" spans="1:15" ht="61.5" customHeight="1" x14ac:dyDescent="0.15">
      <c r="A58" s="49" t="s">
        <v>129</v>
      </c>
      <c r="B58" s="63" t="s">
        <v>129</v>
      </c>
      <c r="C58" s="35" t="s">
        <v>341</v>
      </c>
      <c r="D58" s="36">
        <v>9575.2000000000007</v>
      </c>
      <c r="E58" s="36" t="s">
        <v>129</v>
      </c>
      <c r="F58" s="36">
        <v>9575.2000000000007</v>
      </c>
      <c r="G58" s="36">
        <v>9575.2000000000007</v>
      </c>
      <c r="H58" s="36" t="s">
        <v>129</v>
      </c>
      <c r="I58" s="36">
        <v>9575.2000000000007</v>
      </c>
      <c r="J58" s="36">
        <v>9575.2000000000007</v>
      </c>
      <c r="K58" s="36" t="s">
        <v>129</v>
      </c>
      <c r="L58" s="36">
        <v>9575.2000000000007</v>
      </c>
      <c r="M58" s="36">
        <v>919.5</v>
      </c>
      <c r="N58" s="36" t="s">
        <v>129</v>
      </c>
      <c r="O58" s="36">
        <v>919.5</v>
      </c>
    </row>
    <row r="59" spans="1:15" ht="22.5" customHeight="1" x14ac:dyDescent="0.15">
      <c r="A59" s="49" t="s">
        <v>178</v>
      </c>
      <c r="B59" s="50" t="s">
        <v>179</v>
      </c>
      <c r="C59" s="35" t="s">
        <v>194</v>
      </c>
      <c r="D59" s="36">
        <v>280637.3</v>
      </c>
      <c r="E59" s="36" t="s">
        <v>129</v>
      </c>
      <c r="F59" s="36">
        <v>280637.3</v>
      </c>
      <c r="G59" s="36">
        <v>284570.71000000002</v>
      </c>
      <c r="H59" s="36" t="s">
        <v>129</v>
      </c>
      <c r="I59" s="36">
        <v>284570.71000000002</v>
      </c>
      <c r="J59" s="36">
        <v>284570.71000000002</v>
      </c>
      <c r="K59" s="36" t="s">
        <v>129</v>
      </c>
      <c r="L59" s="36">
        <v>284570.71000000002</v>
      </c>
      <c r="M59" s="36">
        <v>277612.38</v>
      </c>
      <c r="N59" s="36" t="s">
        <v>129</v>
      </c>
      <c r="O59" s="36">
        <v>277612.38</v>
      </c>
    </row>
    <row r="60" spans="1:15" ht="30" customHeight="1" x14ac:dyDescent="0.15">
      <c r="A60" s="49" t="s">
        <v>129</v>
      </c>
      <c r="B60" s="63" t="s">
        <v>129</v>
      </c>
      <c r="C60" s="35" t="s">
        <v>341</v>
      </c>
      <c r="D60" s="36">
        <v>280637.3</v>
      </c>
      <c r="E60" s="36" t="s">
        <v>129</v>
      </c>
      <c r="F60" s="36">
        <v>280637.3</v>
      </c>
      <c r="G60" s="36">
        <v>284570.71000000002</v>
      </c>
      <c r="H60" s="36" t="s">
        <v>129</v>
      </c>
      <c r="I60" s="36">
        <v>284570.71000000002</v>
      </c>
      <c r="J60" s="36">
        <v>284570.71000000002</v>
      </c>
      <c r="K60" s="36" t="s">
        <v>129</v>
      </c>
      <c r="L60" s="36">
        <v>284570.71000000002</v>
      </c>
      <c r="M60" s="36">
        <v>277612.38</v>
      </c>
      <c r="N60" s="36" t="s">
        <v>129</v>
      </c>
      <c r="O60" s="36">
        <v>277612.38</v>
      </c>
    </row>
    <row r="61" spans="1:15" ht="39" customHeight="1" x14ac:dyDescent="0.15">
      <c r="A61" s="49" t="s">
        <v>180</v>
      </c>
      <c r="B61" s="50" t="s">
        <v>181</v>
      </c>
      <c r="C61" s="35" t="s">
        <v>194</v>
      </c>
      <c r="D61" s="36">
        <v>145191</v>
      </c>
      <c r="E61" s="36" t="s">
        <v>129</v>
      </c>
      <c r="F61" s="36">
        <v>145191</v>
      </c>
      <c r="G61" s="36">
        <v>149124.4</v>
      </c>
      <c r="H61" s="36" t="s">
        <v>129</v>
      </c>
      <c r="I61" s="36">
        <v>149124.4</v>
      </c>
      <c r="J61" s="36">
        <v>149124.4</v>
      </c>
      <c r="K61" s="36" t="s">
        <v>129</v>
      </c>
      <c r="L61" s="36">
        <v>149124.4</v>
      </c>
      <c r="M61" s="36">
        <v>145906.87</v>
      </c>
      <c r="N61" s="36" t="s">
        <v>129</v>
      </c>
      <c r="O61" s="36">
        <v>145906.87</v>
      </c>
    </row>
    <row r="62" spans="1:15" ht="75" customHeight="1" x14ac:dyDescent="0.15">
      <c r="A62" s="49" t="s">
        <v>129</v>
      </c>
      <c r="B62" s="63" t="s">
        <v>129</v>
      </c>
      <c r="C62" s="35" t="s">
        <v>341</v>
      </c>
      <c r="D62" s="36">
        <v>145191</v>
      </c>
      <c r="E62" s="36" t="s">
        <v>129</v>
      </c>
      <c r="F62" s="36">
        <v>145191</v>
      </c>
      <c r="G62" s="36">
        <v>149124.4</v>
      </c>
      <c r="H62" s="36" t="s">
        <v>129</v>
      </c>
      <c r="I62" s="36">
        <v>149124.4</v>
      </c>
      <c r="J62" s="36">
        <v>149124.4</v>
      </c>
      <c r="K62" s="36" t="s">
        <v>129</v>
      </c>
      <c r="L62" s="36">
        <v>149124.4</v>
      </c>
      <c r="M62" s="36">
        <v>145906.87</v>
      </c>
      <c r="N62" s="36" t="s">
        <v>129</v>
      </c>
      <c r="O62" s="36">
        <v>145906.87</v>
      </c>
    </row>
    <row r="63" spans="1:15" ht="24" customHeight="1" x14ac:dyDescent="0.15">
      <c r="A63" s="49" t="s">
        <v>260</v>
      </c>
      <c r="B63" s="50" t="s">
        <v>182</v>
      </c>
      <c r="C63" s="35" t="s">
        <v>194</v>
      </c>
      <c r="D63" s="36">
        <v>40621</v>
      </c>
      <c r="E63" s="36" t="s">
        <v>129</v>
      </c>
      <c r="F63" s="36">
        <v>40621</v>
      </c>
      <c r="G63" s="36">
        <v>42186.2</v>
      </c>
      <c r="H63" s="36" t="s">
        <v>129</v>
      </c>
      <c r="I63" s="36">
        <v>42186.2</v>
      </c>
      <c r="J63" s="36">
        <v>42186.2</v>
      </c>
      <c r="K63" s="36" t="s">
        <v>129</v>
      </c>
      <c r="L63" s="36">
        <v>42186.2</v>
      </c>
      <c r="M63" s="36">
        <v>41138.94</v>
      </c>
      <c r="N63" s="36" t="s">
        <v>129</v>
      </c>
      <c r="O63" s="36">
        <v>41138.94</v>
      </c>
    </row>
    <row r="64" spans="1:15" ht="56.25" customHeight="1" x14ac:dyDescent="0.15">
      <c r="A64" s="49" t="s">
        <v>129</v>
      </c>
      <c r="B64" s="63" t="s">
        <v>129</v>
      </c>
      <c r="C64" s="35" t="s">
        <v>341</v>
      </c>
      <c r="D64" s="36">
        <v>40621</v>
      </c>
      <c r="E64" s="36" t="s">
        <v>129</v>
      </c>
      <c r="F64" s="36">
        <v>40621</v>
      </c>
      <c r="G64" s="36">
        <v>42186.2</v>
      </c>
      <c r="H64" s="36" t="s">
        <v>129</v>
      </c>
      <c r="I64" s="36">
        <v>42186.2</v>
      </c>
      <c r="J64" s="36">
        <v>42186.2</v>
      </c>
      <c r="K64" s="36" t="s">
        <v>129</v>
      </c>
      <c r="L64" s="36">
        <v>42186.2</v>
      </c>
      <c r="M64" s="36">
        <v>41138.94</v>
      </c>
      <c r="N64" s="36" t="s">
        <v>129</v>
      </c>
      <c r="O64" s="36">
        <v>41138.94</v>
      </c>
    </row>
    <row r="65" spans="1:15" ht="26.25" customHeight="1" x14ac:dyDescent="0.15">
      <c r="A65" s="49" t="s">
        <v>261</v>
      </c>
      <c r="B65" s="50" t="s">
        <v>183</v>
      </c>
      <c r="C65" s="35" t="s">
        <v>194</v>
      </c>
      <c r="D65" s="36">
        <v>30252</v>
      </c>
      <c r="E65" s="36" t="s">
        <v>129</v>
      </c>
      <c r="F65" s="36">
        <v>30252</v>
      </c>
      <c r="G65" s="36">
        <v>30844.1</v>
      </c>
      <c r="H65" s="36" t="s">
        <v>129</v>
      </c>
      <c r="I65" s="36">
        <v>30844.1</v>
      </c>
      <c r="J65" s="36">
        <v>30844.1</v>
      </c>
      <c r="K65" s="36" t="s">
        <v>129</v>
      </c>
      <c r="L65" s="36">
        <v>30844.1</v>
      </c>
      <c r="M65" s="36">
        <v>29234.32</v>
      </c>
      <c r="N65" s="36" t="s">
        <v>129</v>
      </c>
      <c r="O65" s="36">
        <v>29234.32</v>
      </c>
    </row>
    <row r="66" spans="1:15" ht="51.75" customHeight="1" x14ac:dyDescent="0.15">
      <c r="A66" s="49" t="s">
        <v>129</v>
      </c>
      <c r="B66" s="63" t="s">
        <v>129</v>
      </c>
      <c r="C66" s="35" t="s">
        <v>341</v>
      </c>
      <c r="D66" s="36">
        <v>30252</v>
      </c>
      <c r="E66" s="36" t="s">
        <v>129</v>
      </c>
      <c r="F66" s="36">
        <v>30252</v>
      </c>
      <c r="G66" s="36">
        <v>30844.1</v>
      </c>
      <c r="H66" s="36" t="s">
        <v>129</v>
      </c>
      <c r="I66" s="36">
        <v>30844.1</v>
      </c>
      <c r="J66" s="36">
        <v>30844.1</v>
      </c>
      <c r="K66" s="36" t="s">
        <v>129</v>
      </c>
      <c r="L66" s="36">
        <v>30844.1</v>
      </c>
      <c r="M66" s="36">
        <v>29234.32</v>
      </c>
      <c r="N66" s="36" t="s">
        <v>129</v>
      </c>
      <c r="O66" s="36">
        <v>29234.32</v>
      </c>
    </row>
    <row r="67" spans="1:15" ht="19.5" customHeight="1" x14ac:dyDescent="0.15">
      <c r="A67" s="49" t="s">
        <v>262</v>
      </c>
      <c r="B67" s="50" t="s">
        <v>184</v>
      </c>
      <c r="C67" s="35" t="s">
        <v>194</v>
      </c>
      <c r="D67" s="36">
        <v>53275</v>
      </c>
      <c r="E67" s="36" t="s">
        <v>129</v>
      </c>
      <c r="F67" s="36">
        <v>53275</v>
      </c>
      <c r="G67" s="36">
        <v>54607.1</v>
      </c>
      <c r="H67" s="36" t="s">
        <v>129</v>
      </c>
      <c r="I67" s="36">
        <v>54607.1</v>
      </c>
      <c r="J67" s="36">
        <v>54607.1</v>
      </c>
      <c r="K67" s="36" t="s">
        <v>129</v>
      </c>
      <c r="L67" s="36">
        <v>54607.1</v>
      </c>
      <c r="M67" s="36">
        <v>54064.14</v>
      </c>
      <c r="N67" s="36" t="s">
        <v>129</v>
      </c>
      <c r="O67" s="36">
        <v>54064.14</v>
      </c>
    </row>
    <row r="68" spans="1:15" ht="61.5" customHeight="1" x14ac:dyDescent="0.15">
      <c r="A68" s="49" t="s">
        <v>129</v>
      </c>
      <c r="B68" s="63" t="s">
        <v>129</v>
      </c>
      <c r="C68" s="35" t="s">
        <v>341</v>
      </c>
      <c r="D68" s="36">
        <v>53275</v>
      </c>
      <c r="E68" s="36" t="s">
        <v>129</v>
      </c>
      <c r="F68" s="36">
        <v>53275</v>
      </c>
      <c r="G68" s="36">
        <v>54607.1</v>
      </c>
      <c r="H68" s="36" t="s">
        <v>129</v>
      </c>
      <c r="I68" s="36">
        <v>54607.1</v>
      </c>
      <c r="J68" s="36">
        <v>54607.1</v>
      </c>
      <c r="K68" s="36" t="s">
        <v>129</v>
      </c>
      <c r="L68" s="36">
        <v>54607.1</v>
      </c>
      <c r="M68" s="36">
        <v>54064.14</v>
      </c>
      <c r="N68" s="36" t="s">
        <v>129</v>
      </c>
      <c r="O68" s="36">
        <v>54064.14</v>
      </c>
    </row>
    <row r="69" spans="1:15" ht="23.25" customHeight="1" x14ac:dyDescent="0.15">
      <c r="A69" s="49" t="s">
        <v>263</v>
      </c>
      <c r="B69" s="50" t="s">
        <v>185</v>
      </c>
      <c r="C69" s="35" t="s">
        <v>194</v>
      </c>
      <c r="D69" s="36">
        <v>21043</v>
      </c>
      <c r="E69" s="36" t="s">
        <v>129</v>
      </c>
      <c r="F69" s="36">
        <v>21043</v>
      </c>
      <c r="G69" s="36">
        <v>21487</v>
      </c>
      <c r="H69" s="36" t="s">
        <v>129</v>
      </c>
      <c r="I69" s="36">
        <v>21487</v>
      </c>
      <c r="J69" s="36">
        <v>21487</v>
      </c>
      <c r="K69" s="36" t="s">
        <v>129</v>
      </c>
      <c r="L69" s="36">
        <v>21487</v>
      </c>
      <c r="M69" s="36">
        <v>21469.47</v>
      </c>
      <c r="N69" s="36" t="s">
        <v>129</v>
      </c>
      <c r="O69" s="36">
        <v>21469.47</v>
      </c>
    </row>
    <row r="70" spans="1:15" ht="52.5" customHeight="1" x14ac:dyDescent="0.15">
      <c r="A70" s="49" t="s">
        <v>129</v>
      </c>
      <c r="B70" s="63" t="s">
        <v>129</v>
      </c>
      <c r="C70" s="35" t="s">
        <v>341</v>
      </c>
      <c r="D70" s="36">
        <v>21043</v>
      </c>
      <c r="E70" s="36" t="s">
        <v>129</v>
      </c>
      <c r="F70" s="36">
        <v>21043</v>
      </c>
      <c r="G70" s="36">
        <v>21487</v>
      </c>
      <c r="H70" s="36" t="s">
        <v>129</v>
      </c>
      <c r="I70" s="36">
        <v>21487</v>
      </c>
      <c r="J70" s="36">
        <v>21487</v>
      </c>
      <c r="K70" s="36" t="s">
        <v>129</v>
      </c>
      <c r="L70" s="36">
        <v>21487</v>
      </c>
      <c r="M70" s="36">
        <v>21469.47</v>
      </c>
      <c r="N70" s="36" t="s">
        <v>129</v>
      </c>
      <c r="O70" s="36">
        <v>21469.47</v>
      </c>
    </row>
    <row r="71" spans="1:15" ht="22.5" customHeight="1" x14ac:dyDescent="0.15">
      <c r="A71" s="49" t="s">
        <v>186</v>
      </c>
      <c r="B71" s="50" t="s">
        <v>187</v>
      </c>
      <c r="C71" s="35" t="s">
        <v>194</v>
      </c>
      <c r="D71" s="36">
        <v>135446.29999999999</v>
      </c>
      <c r="E71" s="36" t="s">
        <v>129</v>
      </c>
      <c r="F71" s="36">
        <v>135446.29999999999</v>
      </c>
      <c r="G71" s="36">
        <v>135446.31</v>
      </c>
      <c r="H71" s="36" t="s">
        <v>129</v>
      </c>
      <c r="I71" s="36">
        <v>135446.31</v>
      </c>
      <c r="J71" s="36">
        <v>135446.31</v>
      </c>
      <c r="K71" s="36" t="s">
        <v>129</v>
      </c>
      <c r="L71" s="36">
        <v>135446.31</v>
      </c>
      <c r="M71" s="36">
        <v>131705.51</v>
      </c>
      <c r="N71" s="36" t="s">
        <v>129</v>
      </c>
      <c r="O71" s="36">
        <v>131705.51</v>
      </c>
    </row>
    <row r="72" spans="1:15" ht="43.5" customHeight="1" x14ac:dyDescent="0.15">
      <c r="A72" s="49" t="s">
        <v>129</v>
      </c>
      <c r="B72" s="63" t="s">
        <v>129</v>
      </c>
      <c r="C72" s="35" t="s">
        <v>341</v>
      </c>
      <c r="D72" s="36">
        <v>135446.29999999999</v>
      </c>
      <c r="E72" s="36" t="s">
        <v>129</v>
      </c>
      <c r="F72" s="36">
        <v>135446.29999999999</v>
      </c>
      <c r="G72" s="36">
        <v>135446.31</v>
      </c>
      <c r="H72" s="36" t="s">
        <v>129</v>
      </c>
      <c r="I72" s="36">
        <v>135446.31</v>
      </c>
      <c r="J72" s="36">
        <v>135446.31</v>
      </c>
      <c r="K72" s="36" t="s">
        <v>129</v>
      </c>
      <c r="L72" s="36">
        <v>135446.31</v>
      </c>
      <c r="M72" s="36">
        <v>131705.51</v>
      </c>
      <c r="N72" s="36" t="s">
        <v>129</v>
      </c>
      <c r="O72" s="36">
        <v>131705.51</v>
      </c>
    </row>
    <row r="73" spans="1:15" ht="24" customHeight="1" x14ac:dyDescent="0.15">
      <c r="A73" s="49" t="s">
        <v>264</v>
      </c>
      <c r="B73" s="50" t="s">
        <v>265</v>
      </c>
      <c r="C73" s="35" t="s">
        <v>194</v>
      </c>
      <c r="D73" s="36">
        <v>90917.4</v>
      </c>
      <c r="E73" s="36" t="s">
        <v>129</v>
      </c>
      <c r="F73" s="36">
        <v>90917.4</v>
      </c>
      <c r="G73" s="36">
        <v>90917.4</v>
      </c>
      <c r="H73" s="36" t="s">
        <v>129</v>
      </c>
      <c r="I73" s="36">
        <v>90917.4</v>
      </c>
      <c r="J73" s="36">
        <v>90917.4</v>
      </c>
      <c r="K73" s="36" t="s">
        <v>129</v>
      </c>
      <c r="L73" s="36">
        <v>90917.4</v>
      </c>
      <c r="M73" s="36">
        <v>90917.4</v>
      </c>
      <c r="N73" s="36" t="s">
        <v>129</v>
      </c>
      <c r="O73" s="36">
        <v>90917.4</v>
      </c>
    </row>
    <row r="74" spans="1:15" ht="50.25" customHeight="1" x14ac:dyDescent="0.15">
      <c r="A74" s="49" t="s">
        <v>129</v>
      </c>
      <c r="B74" s="63" t="s">
        <v>129</v>
      </c>
      <c r="C74" s="35" t="s">
        <v>341</v>
      </c>
      <c r="D74" s="36">
        <v>90917.4</v>
      </c>
      <c r="E74" s="36" t="s">
        <v>129</v>
      </c>
      <c r="F74" s="36">
        <v>90917.4</v>
      </c>
      <c r="G74" s="36">
        <v>90917.4</v>
      </c>
      <c r="H74" s="36" t="s">
        <v>129</v>
      </c>
      <c r="I74" s="36">
        <v>90917.4</v>
      </c>
      <c r="J74" s="36">
        <v>90917.4</v>
      </c>
      <c r="K74" s="36" t="s">
        <v>129</v>
      </c>
      <c r="L74" s="36">
        <v>90917.4</v>
      </c>
      <c r="M74" s="36">
        <v>90917.4</v>
      </c>
      <c r="N74" s="36" t="s">
        <v>129</v>
      </c>
      <c r="O74" s="36">
        <v>90917.4</v>
      </c>
    </row>
    <row r="75" spans="1:15" ht="36" customHeight="1" x14ac:dyDescent="0.15">
      <c r="A75" s="49" t="s">
        <v>266</v>
      </c>
      <c r="B75" s="50" t="s">
        <v>267</v>
      </c>
      <c r="C75" s="35" t="s">
        <v>194</v>
      </c>
      <c r="D75" s="36">
        <v>44528.9</v>
      </c>
      <c r="E75" s="36" t="s">
        <v>129</v>
      </c>
      <c r="F75" s="36">
        <v>44528.9</v>
      </c>
      <c r="G75" s="36">
        <v>44528.91</v>
      </c>
      <c r="H75" s="36" t="s">
        <v>129</v>
      </c>
      <c r="I75" s="36">
        <v>44528.91</v>
      </c>
      <c r="J75" s="36">
        <v>44528.91</v>
      </c>
      <c r="K75" s="36" t="s">
        <v>129</v>
      </c>
      <c r="L75" s="36">
        <v>44528.91</v>
      </c>
      <c r="M75" s="36">
        <v>40788.11</v>
      </c>
      <c r="N75" s="36" t="s">
        <v>129</v>
      </c>
      <c r="O75" s="36">
        <v>40788.11</v>
      </c>
    </row>
    <row r="76" spans="1:15" ht="74.25" customHeight="1" x14ac:dyDescent="0.15">
      <c r="A76" s="49" t="s">
        <v>129</v>
      </c>
      <c r="B76" s="63" t="s">
        <v>129</v>
      </c>
      <c r="C76" s="35" t="s">
        <v>341</v>
      </c>
      <c r="D76" s="36">
        <v>44528.9</v>
      </c>
      <c r="E76" s="36" t="s">
        <v>129</v>
      </c>
      <c r="F76" s="36">
        <v>44528.9</v>
      </c>
      <c r="G76" s="36">
        <v>44528.91</v>
      </c>
      <c r="H76" s="36" t="s">
        <v>129</v>
      </c>
      <c r="I76" s="36">
        <v>44528.91</v>
      </c>
      <c r="J76" s="36">
        <v>44528.91</v>
      </c>
      <c r="K76" s="36" t="s">
        <v>129</v>
      </c>
      <c r="L76" s="36">
        <v>44528.91</v>
      </c>
      <c r="M76" s="36">
        <v>40788.11</v>
      </c>
      <c r="N76" s="36" t="s">
        <v>129</v>
      </c>
      <c r="O76" s="36">
        <v>40788.11</v>
      </c>
    </row>
    <row r="77" spans="1:15" ht="17" x14ac:dyDescent="0.15">
      <c r="A77" s="12" t="s">
        <v>129</v>
      </c>
      <c r="B77" s="12" t="s">
        <v>129</v>
      </c>
      <c r="C77" s="12" t="s">
        <v>129</v>
      </c>
      <c r="D77" s="14" t="s">
        <v>129</v>
      </c>
      <c r="E77" s="14" t="s">
        <v>129</v>
      </c>
      <c r="F77" s="14" t="s">
        <v>129</v>
      </c>
      <c r="G77" s="14" t="s">
        <v>129</v>
      </c>
      <c r="H77" s="14" t="s">
        <v>129</v>
      </c>
      <c r="I77" s="14" t="s">
        <v>129</v>
      </c>
      <c r="J77" s="14" t="s">
        <v>129</v>
      </c>
      <c r="K77" s="14" t="s">
        <v>129</v>
      </c>
      <c r="L77" s="14" t="s">
        <v>129</v>
      </c>
      <c r="M77" s="14" t="s">
        <v>129</v>
      </c>
      <c r="N77" s="14" t="s">
        <v>129</v>
      </c>
      <c r="O77" s="14" t="s">
        <v>129</v>
      </c>
    </row>
  </sheetData>
  <mergeCells count="84">
    <mergeCell ref="A75:A76"/>
    <mergeCell ref="B75:B76"/>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51:A52"/>
    <mergeCell ref="B51:B52"/>
    <mergeCell ref="A53:A54"/>
    <mergeCell ref="B53:B54"/>
    <mergeCell ref="A55:A56"/>
    <mergeCell ref="B55:B56"/>
    <mergeCell ref="A45:A46"/>
    <mergeCell ref="B45:B46"/>
    <mergeCell ref="A47:A48"/>
    <mergeCell ref="B47:B48"/>
    <mergeCell ref="A49:A50"/>
    <mergeCell ref="B49:B50"/>
    <mergeCell ref="A39:A40"/>
    <mergeCell ref="B39:B40"/>
    <mergeCell ref="A41:A42"/>
    <mergeCell ref="B41:B42"/>
    <mergeCell ref="A43:A44"/>
    <mergeCell ref="B43:B44"/>
    <mergeCell ref="A33:A34"/>
    <mergeCell ref="B33:B34"/>
    <mergeCell ref="A35:A36"/>
    <mergeCell ref="B35:B36"/>
    <mergeCell ref="A37:A38"/>
    <mergeCell ref="B37:B38"/>
    <mergeCell ref="A26:A28"/>
    <mergeCell ref="B26:B28"/>
    <mergeCell ref="A29:A30"/>
    <mergeCell ref="B29:B30"/>
    <mergeCell ref="A31:A32"/>
    <mergeCell ref="B31:B32"/>
    <mergeCell ref="A20:A21"/>
    <mergeCell ref="B20:B21"/>
    <mergeCell ref="A22:A23"/>
    <mergeCell ref="B22:B23"/>
    <mergeCell ref="A24:A25"/>
    <mergeCell ref="B24:B25"/>
    <mergeCell ref="A12:A14"/>
    <mergeCell ref="B12:B14"/>
    <mergeCell ref="A15:A17"/>
    <mergeCell ref="B15:B17"/>
    <mergeCell ref="A18:A19"/>
    <mergeCell ref="B18:B19"/>
    <mergeCell ref="N9:O9"/>
    <mergeCell ref="A7:A10"/>
    <mergeCell ref="B7:B10"/>
    <mergeCell ref="C7:C10"/>
    <mergeCell ref="D7:O7"/>
    <mergeCell ref="D8:F8"/>
    <mergeCell ref="G8:I8"/>
    <mergeCell ref="J8:L8"/>
    <mergeCell ref="M8:O8"/>
    <mergeCell ref="D9:D10"/>
    <mergeCell ref="E9:F9"/>
    <mergeCell ref="G9:G10"/>
    <mergeCell ref="H9:I9"/>
    <mergeCell ref="J9:J10"/>
    <mergeCell ref="K9:L9"/>
    <mergeCell ref="M9:M10"/>
    <mergeCell ref="A6:O6"/>
    <mergeCell ref="A1:O1"/>
    <mergeCell ref="A2:O2"/>
    <mergeCell ref="A3:O3"/>
    <mergeCell ref="A4:O4"/>
    <mergeCell ref="A5:O5"/>
  </mergeCells>
  <pageMargins left="0.39370078740157483" right="0.39370078740157483" top="0.78740157480314965" bottom="0.39370078740157483" header="0.31496062992125984" footer="0.31496062992125984"/>
  <pageSetup paperSize="8" scale="89" fitToHeight="0" orientation="landscape" r:id="rId1"/>
  <headerFooter>
    <oddHeader>&amp;C&amp;P</oddHeader>
    <oddFooter>&amp;C&amp;P из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97"/>
  <sheetViews>
    <sheetView view="pageBreakPreview" topLeftCell="A4" zoomScale="60" zoomScaleNormal="100" workbookViewId="0">
      <selection activeCell="H12" sqref="H12"/>
    </sheetView>
  </sheetViews>
  <sheetFormatPr baseColWidth="10" defaultColWidth="9.25" defaultRowHeight="13" x14ac:dyDescent="0.15"/>
  <cols>
    <col min="1" max="1" width="23.75" style="11" customWidth="1"/>
    <col min="2" max="2" width="54.25" style="11" customWidth="1"/>
    <col min="3" max="3" width="40" style="11" customWidth="1"/>
    <col min="4" max="4" width="26.5" style="11" customWidth="1"/>
    <col min="5" max="5" width="24.75" style="11" customWidth="1"/>
    <col min="6" max="6" width="9.25" style="11"/>
    <col min="7" max="7" width="15.75" style="11" customWidth="1"/>
    <col min="8" max="8" width="19.25" style="11" customWidth="1"/>
    <col min="9" max="16384" width="9.25" style="11"/>
  </cols>
  <sheetData>
    <row r="1" spans="1:5" ht="14.75" customHeight="1" x14ac:dyDescent="0.15">
      <c r="A1" s="62" t="s">
        <v>342</v>
      </c>
      <c r="B1" s="62"/>
      <c r="C1" s="62"/>
      <c r="D1" s="62"/>
      <c r="E1" s="62"/>
    </row>
    <row r="2" spans="1:5" ht="14.75" customHeight="1" x14ac:dyDescent="0.15">
      <c r="A2" s="46" t="s">
        <v>0</v>
      </c>
      <c r="B2" s="46"/>
      <c r="C2" s="46"/>
      <c r="D2" s="46"/>
      <c r="E2" s="46"/>
    </row>
    <row r="3" spans="1:5" ht="28.25" customHeight="1" x14ac:dyDescent="0.15">
      <c r="A3" s="46" t="s">
        <v>343</v>
      </c>
      <c r="B3" s="46"/>
      <c r="C3" s="46"/>
      <c r="D3" s="46"/>
      <c r="E3" s="46"/>
    </row>
    <row r="4" spans="1:5" ht="15.25" customHeight="1" x14ac:dyDescent="0.15">
      <c r="A4" s="46" t="s">
        <v>231</v>
      </c>
      <c r="B4" s="46"/>
      <c r="C4" s="46"/>
      <c r="D4" s="46"/>
      <c r="E4" s="46"/>
    </row>
    <row r="5" spans="1:5" ht="14.25" customHeight="1" x14ac:dyDescent="0.15">
      <c r="A5" s="47" t="s">
        <v>338</v>
      </c>
      <c r="B5" s="47"/>
      <c r="C5" s="47"/>
      <c r="D5" s="47"/>
      <c r="E5" s="47"/>
    </row>
    <row r="6" spans="1:5" ht="13.25" customHeight="1" x14ac:dyDescent="0.15">
      <c r="A6" s="46" t="s">
        <v>129</v>
      </c>
      <c r="B6" s="46"/>
      <c r="C6" s="46"/>
      <c r="D6" s="46"/>
      <c r="E6" s="46"/>
    </row>
    <row r="7" spans="1:5" ht="32.25" customHeight="1" x14ac:dyDescent="0.15">
      <c r="A7" s="64" t="s">
        <v>3</v>
      </c>
      <c r="B7" s="64" t="s">
        <v>188</v>
      </c>
      <c r="C7" s="64" t="s">
        <v>5</v>
      </c>
      <c r="D7" s="64" t="s">
        <v>344</v>
      </c>
      <c r="E7" s="64"/>
    </row>
    <row r="8" spans="1:5" ht="50.25" customHeight="1" x14ac:dyDescent="0.15">
      <c r="A8" s="64" t="s">
        <v>129</v>
      </c>
      <c r="B8" s="64" t="s">
        <v>129</v>
      </c>
      <c r="C8" s="64" t="s">
        <v>129</v>
      </c>
      <c r="D8" s="19" t="s">
        <v>226</v>
      </c>
      <c r="E8" s="19" t="s">
        <v>227</v>
      </c>
    </row>
    <row r="9" spans="1:5" ht="13.25" customHeight="1" x14ac:dyDescent="0.15">
      <c r="A9" s="19" t="s">
        <v>46</v>
      </c>
      <c r="B9" s="19" t="s">
        <v>47</v>
      </c>
      <c r="C9" s="19" t="s">
        <v>48</v>
      </c>
      <c r="D9" s="19" t="s">
        <v>49</v>
      </c>
      <c r="E9" s="19" t="s">
        <v>50</v>
      </c>
    </row>
    <row r="10" spans="1:5" ht="32.25" customHeight="1" x14ac:dyDescent="0.15">
      <c r="A10" s="65" t="s">
        <v>120</v>
      </c>
      <c r="B10" s="66" t="s">
        <v>121</v>
      </c>
      <c r="C10" s="31" t="s">
        <v>345</v>
      </c>
      <c r="D10" s="37" t="s">
        <v>723</v>
      </c>
      <c r="E10" s="37" t="s">
        <v>724</v>
      </c>
    </row>
    <row r="11" spans="1:5" ht="32.25" customHeight="1" x14ac:dyDescent="0.15">
      <c r="A11" s="65" t="s">
        <v>129</v>
      </c>
      <c r="B11" s="67" t="s">
        <v>129</v>
      </c>
      <c r="C11" s="31" t="s">
        <v>123</v>
      </c>
      <c r="D11" s="37" t="s">
        <v>346</v>
      </c>
      <c r="E11" s="37" t="s">
        <v>347</v>
      </c>
    </row>
    <row r="12" spans="1:5" ht="15" customHeight="1" x14ac:dyDescent="0.15">
      <c r="A12" s="65" t="s">
        <v>129</v>
      </c>
      <c r="B12" s="67" t="s">
        <v>129</v>
      </c>
      <c r="C12" s="31" t="s">
        <v>124</v>
      </c>
      <c r="D12" s="37" t="s">
        <v>348</v>
      </c>
      <c r="E12" s="37" t="s">
        <v>349</v>
      </c>
    </row>
    <row r="13" spans="1:5" ht="15" customHeight="1" x14ac:dyDescent="0.15">
      <c r="A13" s="65" t="s">
        <v>129</v>
      </c>
      <c r="B13" s="67" t="s">
        <v>129</v>
      </c>
      <c r="C13" s="31" t="s">
        <v>228</v>
      </c>
      <c r="D13" s="37" t="s">
        <v>725</v>
      </c>
      <c r="E13" s="37" t="s">
        <v>725</v>
      </c>
    </row>
    <row r="14" spans="1:5" ht="15" customHeight="1" x14ac:dyDescent="0.15">
      <c r="A14" s="65" t="s">
        <v>129</v>
      </c>
      <c r="B14" s="67" t="s">
        <v>129</v>
      </c>
      <c r="C14" s="31" t="s">
        <v>350</v>
      </c>
      <c r="D14" s="37" t="s">
        <v>351</v>
      </c>
      <c r="E14" s="37" t="s">
        <v>351</v>
      </c>
    </row>
    <row r="15" spans="1:5" ht="49" customHeight="1" x14ac:dyDescent="0.15">
      <c r="A15" s="65" t="s">
        <v>125</v>
      </c>
      <c r="B15" s="66" t="s">
        <v>126</v>
      </c>
      <c r="C15" s="31" t="s">
        <v>345</v>
      </c>
      <c r="D15" s="37" t="s">
        <v>352</v>
      </c>
      <c r="E15" s="37" t="s">
        <v>353</v>
      </c>
    </row>
    <row r="16" spans="1:5" ht="15" customHeight="1" x14ac:dyDescent="0.15">
      <c r="A16" s="65" t="s">
        <v>129</v>
      </c>
      <c r="B16" s="67" t="s">
        <v>129</v>
      </c>
      <c r="C16" s="31" t="s">
        <v>123</v>
      </c>
      <c r="D16" s="37" t="s">
        <v>346</v>
      </c>
      <c r="E16" s="37" t="s">
        <v>347</v>
      </c>
    </row>
    <row r="17" spans="1:5" ht="15" customHeight="1" x14ac:dyDescent="0.15">
      <c r="A17" s="65" t="s">
        <v>129</v>
      </c>
      <c r="B17" s="67" t="s">
        <v>129</v>
      </c>
      <c r="C17" s="31" t="s">
        <v>124</v>
      </c>
      <c r="D17" s="37" t="s">
        <v>354</v>
      </c>
      <c r="E17" s="37" t="s">
        <v>355</v>
      </c>
    </row>
    <row r="18" spans="1:5" ht="15" customHeight="1" x14ac:dyDescent="0.15">
      <c r="A18" s="65" t="s">
        <v>129</v>
      </c>
      <c r="B18" s="67" t="s">
        <v>129</v>
      </c>
      <c r="C18" s="31" t="s">
        <v>228</v>
      </c>
      <c r="D18" s="37" t="s">
        <v>356</v>
      </c>
      <c r="E18" s="37" t="s">
        <v>356</v>
      </c>
    </row>
    <row r="19" spans="1:5" ht="15" customHeight="1" x14ac:dyDescent="0.15">
      <c r="A19" s="65" t="s">
        <v>129</v>
      </c>
      <c r="B19" s="67" t="s">
        <v>129</v>
      </c>
      <c r="C19" s="31" t="s">
        <v>350</v>
      </c>
      <c r="D19" s="37" t="s">
        <v>351</v>
      </c>
      <c r="E19" s="37" t="s">
        <v>351</v>
      </c>
    </row>
    <row r="20" spans="1:5" ht="32.25" customHeight="1" x14ac:dyDescent="0.15">
      <c r="A20" s="65" t="s">
        <v>127</v>
      </c>
      <c r="B20" s="66" t="s">
        <v>128</v>
      </c>
      <c r="C20" s="31" t="s">
        <v>345</v>
      </c>
      <c r="D20" s="37" t="s">
        <v>357</v>
      </c>
      <c r="E20" s="37" t="s">
        <v>357</v>
      </c>
    </row>
    <row r="21" spans="1:5" ht="15" customHeight="1" x14ac:dyDescent="0.15">
      <c r="A21" s="65" t="s">
        <v>129</v>
      </c>
      <c r="B21" s="67" t="s">
        <v>129</v>
      </c>
      <c r="C21" s="31" t="s">
        <v>123</v>
      </c>
      <c r="D21" s="37" t="s">
        <v>358</v>
      </c>
      <c r="E21" s="37" t="s">
        <v>358</v>
      </c>
    </row>
    <row r="22" spans="1:5" ht="15" customHeight="1" x14ac:dyDescent="0.15">
      <c r="A22" s="65" t="s">
        <v>129</v>
      </c>
      <c r="B22" s="67" t="s">
        <v>129</v>
      </c>
      <c r="C22" s="31" t="s">
        <v>124</v>
      </c>
      <c r="D22" s="37" t="s">
        <v>359</v>
      </c>
      <c r="E22" s="37" t="s">
        <v>359</v>
      </c>
    </row>
    <row r="23" spans="1:5" ht="15" customHeight="1" x14ac:dyDescent="0.15">
      <c r="A23" s="65" t="s">
        <v>129</v>
      </c>
      <c r="B23" s="67" t="s">
        <v>129</v>
      </c>
      <c r="C23" s="31" t="s">
        <v>228</v>
      </c>
      <c r="D23" s="37" t="s">
        <v>360</v>
      </c>
      <c r="E23" s="37" t="s">
        <v>360</v>
      </c>
    </row>
    <row r="24" spans="1:5" ht="15" customHeight="1" x14ac:dyDescent="0.15">
      <c r="A24" s="65" t="s">
        <v>129</v>
      </c>
      <c r="B24" s="67" t="s">
        <v>129</v>
      </c>
      <c r="C24" s="31" t="s">
        <v>350</v>
      </c>
      <c r="D24" s="37" t="s">
        <v>361</v>
      </c>
      <c r="E24" s="37" t="s">
        <v>361</v>
      </c>
    </row>
    <row r="25" spans="1:5" ht="64.5" customHeight="1" x14ac:dyDescent="0.15">
      <c r="A25" s="65" t="s">
        <v>132</v>
      </c>
      <c r="B25" s="66" t="s">
        <v>133</v>
      </c>
      <c r="C25" s="31" t="s">
        <v>345</v>
      </c>
      <c r="D25" s="37" t="s">
        <v>362</v>
      </c>
      <c r="E25" s="37" t="s">
        <v>363</v>
      </c>
    </row>
    <row r="26" spans="1:5" ht="15" customHeight="1" x14ac:dyDescent="0.15">
      <c r="A26" s="65" t="s">
        <v>129</v>
      </c>
      <c r="B26" s="67" t="s">
        <v>129</v>
      </c>
      <c r="C26" s="31" t="s">
        <v>124</v>
      </c>
      <c r="D26" s="37" t="s">
        <v>364</v>
      </c>
      <c r="E26" s="37" t="s">
        <v>365</v>
      </c>
    </row>
    <row r="27" spans="1:5" ht="15" customHeight="1" x14ac:dyDescent="0.15">
      <c r="A27" s="65" t="s">
        <v>129</v>
      </c>
      <c r="B27" s="67" t="s">
        <v>129</v>
      </c>
      <c r="C27" s="31" t="s">
        <v>228</v>
      </c>
      <c r="D27" s="37" t="s">
        <v>366</v>
      </c>
      <c r="E27" s="37" t="s">
        <v>366</v>
      </c>
    </row>
    <row r="28" spans="1:5" ht="32.25" customHeight="1" x14ac:dyDescent="0.15">
      <c r="A28" s="65" t="s">
        <v>136</v>
      </c>
      <c r="B28" s="66" t="s">
        <v>137</v>
      </c>
      <c r="C28" s="31" t="s">
        <v>345</v>
      </c>
      <c r="D28" s="37" t="s">
        <v>367</v>
      </c>
      <c r="E28" s="37" t="s">
        <v>367</v>
      </c>
    </row>
    <row r="29" spans="1:5" ht="15" customHeight="1" x14ac:dyDescent="0.15">
      <c r="A29" s="65" t="s">
        <v>129</v>
      </c>
      <c r="B29" s="67" t="s">
        <v>129</v>
      </c>
      <c r="C29" s="31" t="s">
        <v>124</v>
      </c>
      <c r="D29" s="37" t="s">
        <v>368</v>
      </c>
      <c r="E29" s="37" t="s">
        <v>368</v>
      </c>
    </row>
    <row r="30" spans="1:5" ht="15" customHeight="1" x14ac:dyDescent="0.15">
      <c r="A30" s="65" t="s">
        <v>129</v>
      </c>
      <c r="B30" s="67" t="s">
        <v>129</v>
      </c>
      <c r="C30" s="31" t="s">
        <v>228</v>
      </c>
      <c r="D30" s="37" t="s">
        <v>369</v>
      </c>
      <c r="E30" s="37" t="s">
        <v>369</v>
      </c>
    </row>
    <row r="31" spans="1:5" ht="32.25" customHeight="1" x14ac:dyDescent="0.15">
      <c r="A31" s="65" t="s">
        <v>235</v>
      </c>
      <c r="B31" s="66" t="s">
        <v>139</v>
      </c>
      <c r="C31" s="31" t="s">
        <v>345</v>
      </c>
      <c r="D31" s="37" t="s">
        <v>367</v>
      </c>
      <c r="E31" s="37" t="s">
        <v>367</v>
      </c>
    </row>
    <row r="32" spans="1:5" ht="15" customHeight="1" x14ac:dyDescent="0.15">
      <c r="A32" s="65" t="s">
        <v>129</v>
      </c>
      <c r="B32" s="67" t="s">
        <v>129</v>
      </c>
      <c r="C32" s="31" t="s">
        <v>124</v>
      </c>
      <c r="D32" s="37" t="s">
        <v>368</v>
      </c>
      <c r="E32" s="37" t="s">
        <v>368</v>
      </c>
    </row>
    <row r="33" spans="1:5" ht="15" customHeight="1" x14ac:dyDescent="0.15">
      <c r="A33" s="65" t="s">
        <v>129</v>
      </c>
      <c r="B33" s="67" t="s">
        <v>129</v>
      </c>
      <c r="C33" s="31" t="s">
        <v>228</v>
      </c>
      <c r="D33" s="37" t="s">
        <v>369</v>
      </c>
      <c r="E33" s="37" t="s">
        <v>369</v>
      </c>
    </row>
    <row r="34" spans="1:5" ht="32.25" customHeight="1" x14ac:dyDescent="0.15">
      <c r="A34" s="65" t="s">
        <v>142</v>
      </c>
      <c r="B34" s="66" t="s">
        <v>143</v>
      </c>
      <c r="C34" s="31" t="s">
        <v>345</v>
      </c>
      <c r="D34" s="37" t="s">
        <v>370</v>
      </c>
      <c r="E34" s="37" t="s">
        <v>371</v>
      </c>
    </row>
    <row r="35" spans="1:5" ht="15" customHeight="1" x14ac:dyDescent="0.15">
      <c r="A35" s="65" t="s">
        <v>129</v>
      </c>
      <c r="B35" s="67" t="s">
        <v>129</v>
      </c>
      <c r="C35" s="31" t="s">
        <v>124</v>
      </c>
      <c r="D35" s="37" t="s">
        <v>372</v>
      </c>
      <c r="E35" s="37" t="s">
        <v>373</v>
      </c>
    </row>
    <row r="36" spans="1:5" ht="15" customHeight="1" x14ac:dyDescent="0.15">
      <c r="A36" s="65" t="s">
        <v>129</v>
      </c>
      <c r="B36" s="67" t="s">
        <v>129</v>
      </c>
      <c r="C36" s="31" t="s">
        <v>228</v>
      </c>
      <c r="D36" s="37" t="s">
        <v>374</v>
      </c>
      <c r="E36" s="37" t="s">
        <v>374</v>
      </c>
    </row>
    <row r="37" spans="1:5" ht="15" customHeight="1" x14ac:dyDescent="0.15">
      <c r="A37" s="65" t="s">
        <v>129</v>
      </c>
      <c r="B37" s="67" t="s">
        <v>129</v>
      </c>
      <c r="C37" s="31" t="s">
        <v>350</v>
      </c>
      <c r="D37" s="37" t="s">
        <v>375</v>
      </c>
      <c r="E37" s="37" t="s">
        <v>375</v>
      </c>
    </row>
    <row r="38" spans="1:5" ht="32.25" customHeight="1" x14ac:dyDescent="0.15">
      <c r="A38" s="65" t="s">
        <v>237</v>
      </c>
      <c r="B38" s="66" t="s">
        <v>166</v>
      </c>
      <c r="C38" s="31" t="s">
        <v>345</v>
      </c>
      <c r="D38" s="37" t="s">
        <v>376</v>
      </c>
      <c r="E38" s="37" t="s">
        <v>377</v>
      </c>
    </row>
    <row r="39" spans="1:5" ht="15" customHeight="1" x14ac:dyDescent="0.15">
      <c r="A39" s="65" t="s">
        <v>129</v>
      </c>
      <c r="B39" s="67" t="s">
        <v>129</v>
      </c>
      <c r="C39" s="31" t="s">
        <v>124</v>
      </c>
      <c r="D39" s="37" t="s">
        <v>378</v>
      </c>
      <c r="E39" s="37" t="s">
        <v>379</v>
      </c>
    </row>
    <row r="40" spans="1:5" ht="15" customHeight="1" x14ac:dyDescent="0.15">
      <c r="A40" s="65" t="s">
        <v>129</v>
      </c>
      <c r="B40" s="67" t="s">
        <v>129</v>
      </c>
      <c r="C40" s="31" t="s">
        <v>350</v>
      </c>
      <c r="D40" s="37" t="s">
        <v>375</v>
      </c>
      <c r="E40" s="37" t="s">
        <v>375</v>
      </c>
    </row>
    <row r="41" spans="1:5" ht="49" customHeight="1" x14ac:dyDescent="0.15">
      <c r="A41" s="65" t="s">
        <v>238</v>
      </c>
      <c r="B41" s="66" t="s">
        <v>239</v>
      </c>
      <c r="C41" s="31" t="s">
        <v>345</v>
      </c>
      <c r="D41" s="37" t="s">
        <v>380</v>
      </c>
      <c r="E41" s="37" t="s">
        <v>381</v>
      </c>
    </row>
    <row r="42" spans="1:5" ht="15" customHeight="1" x14ac:dyDescent="0.15">
      <c r="A42" s="65" t="s">
        <v>129</v>
      </c>
      <c r="B42" s="67" t="s">
        <v>129</v>
      </c>
      <c r="C42" s="31" t="s">
        <v>124</v>
      </c>
      <c r="D42" s="37" t="s">
        <v>382</v>
      </c>
      <c r="E42" s="37" t="s">
        <v>383</v>
      </c>
    </row>
    <row r="43" spans="1:5" ht="15" customHeight="1" x14ac:dyDescent="0.15">
      <c r="A43" s="65" t="s">
        <v>129</v>
      </c>
      <c r="B43" s="67" t="s">
        <v>129</v>
      </c>
      <c r="C43" s="31" t="s">
        <v>228</v>
      </c>
      <c r="D43" s="37" t="s">
        <v>374</v>
      </c>
      <c r="E43" s="37" t="s">
        <v>374</v>
      </c>
    </row>
    <row r="44" spans="1:5" ht="49" customHeight="1" x14ac:dyDescent="0.15">
      <c r="A44" s="65" t="s">
        <v>240</v>
      </c>
      <c r="B44" s="66" t="s">
        <v>167</v>
      </c>
      <c r="C44" s="31" t="s">
        <v>345</v>
      </c>
      <c r="D44" s="37" t="s">
        <v>384</v>
      </c>
      <c r="E44" s="37" t="s">
        <v>385</v>
      </c>
    </row>
    <row r="45" spans="1:5" ht="15" customHeight="1" x14ac:dyDescent="0.15">
      <c r="A45" s="65" t="s">
        <v>129</v>
      </c>
      <c r="B45" s="67" t="s">
        <v>129</v>
      </c>
      <c r="C45" s="31" t="s">
        <v>124</v>
      </c>
      <c r="D45" s="37" t="s">
        <v>384</v>
      </c>
      <c r="E45" s="37" t="s">
        <v>385</v>
      </c>
    </row>
    <row r="46" spans="1:5" ht="49" customHeight="1" x14ac:dyDescent="0.15">
      <c r="A46" s="65" t="s">
        <v>169</v>
      </c>
      <c r="B46" s="66" t="s">
        <v>170</v>
      </c>
      <c r="C46" s="31" t="s">
        <v>345</v>
      </c>
      <c r="D46" s="37" t="s">
        <v>386</v>
      </c>
      <c r="E46" s="37" t="s">
        <v>386</v>
      </c>
    </row>
    <row r="47" spans="1:5" ht="15" customHeight="1" x14ac:dyDescent="0.15">
      <c r="A47" s="65" t="s">
        <v>129</v>
      </c>
      <c r="B47" s="67" t="s">
        <v>129</v>
      </c>
      <c r="C47" s="31" t="s">
        <v>124</v>
      </c>
      <c r="D47" s="37" t="s">
        <v>386</v>
      </c>
      <c r="E47" s="37" t="s">
        <v>386</v>
      </c>
    </row>
    <row r="48" spans="1:5" ht="49" customHeight="1" x14ac:dyDescent="0.15">
      <c r="A48" s="65" t="s">
        <v>171</v>
      </c>
      <c r="B48" s="66" t="s">
        <v>172</v>
      </c>
      <c r="C48" s="31" t="s">
        <v>345</v>
      </c>
      <c r="D48" s="37" t="s">
        <v>387</v>
      </c>
      <c r="E48" s="37" t="s">
        <v>388</v>
      </c>
    </row>
    <row r="49" spans="1:5" ht="15" customHeight="1" x14ac:dyDescent="0.15">
      <c r="A49" s="65" t="s">
        <v>129</v>
      </c>
      <c r="B49" s="67" t="s">
        <v>129</v>
      </c>
      <c r="C49" s="31" t="s">
        <v>123</v>
      </c>
      <c r="D49" s="37" t="s">
        <v>389</v>
      </c>
      <c r="E49" s="37" t="s">
        <v>388</v>
      </c>
    </row>
    <row r="50" spans="1:5" ht="15" customHeight="1" x14ac:dyDescent="0.15">
      <c r="A50" s="65" t="s">
        <v>129</v>
      </c>
      <c r="B50" s="67" t="s">
        <v>129</v>
      </c>
      <c r="C50" s="31" t="s">
        <v>124</v>
      </c>
      <c r="D50" s="37" t="s">
        <v>390</v>
      </c>
      <c r="E50" s="37" t="s">
        <v>391</v>
      </c>
    </row>
    <row r="51" spans="1:5" ht="112.25" customHeight="1" x14ac:dyDescent="0.15">
      <c r="A51" s="65" t="s">
        <v>243</v>
      </c>
      <c r="B51" s="66" t="s">
        <v>244</v>
      </c>
      <c r="C51" s="31" t="s">
        <v>345</v>
      </c>
      <c r="D51" s="37" t="s">
        <v>392</v>
      </c>
      <c r="E51" s="37" t="s">
        <v>393</v>
      </c>
    </row>
    <row r="52" spans="1:5" ht="15" customHeight="1" x14ac:dyDescent="0.15">
      <c r="A52" s="65" t="s">
        <v>129</v>
      </c>
      <c r="B52" s="67" t="s">
        <v>129</v>
      </c>
      <c r="C52" s="31" t="s">
        <v>123</v>
      </c>
      <c r="D52" s="37" t="s">
        <v>392</v>
      </c>
      <c r="E52" s="37" t="s">
        <v>393</v>
      </c>
    </row>
    <row r="53" spans="1:5" ht="80" customHeight="1" x14ac:dyDescent="0.15">
      <c r="A53" s="65" t="s">
        <v>245</v>
      </c>
      <c r="B53" s="66" t="s">
        <v>246</v>
      </c>
      <c r="C53" s="31" t="s">
        <v>345</v>
      </c>
      <c r="D53" s="37" t="s">
        <v>394</v>
      </c>
      <c r="E53" s="37" t="s">
        <v>395</v>
      </c>
    </row>
    <row r="54" spans="1:5" ht="15" customHeight="1" x14ac:dyDescent="0.15">
      <c r="A54" s="65" t="s">
        <v>129</v>
      </c>
      <c r="B54" s="67" t="s">
        <v>129</v>
      </c>
      <c r="C54" s="31" t="s">
        <v>123</v>
      </c>
      <c r="D54" s="37" t="s">
        <v>396</v>
      </c>
      <c r="E54" s="37" t="s">
        <v>395</v>
      </c>
    </row>
    <row r="55" spans="1:5" ht="15" customHeight="1" x14ac:dyDescent="0.15">
      <c r="A55" s="65" t="s">
        <v>129</v>
      </c>
      <c r="B55" s="67" t="s">
        <v>129</v>
      </c>
      <c r="C55" s="31" t="s">
        <v>124</v>
      </c>
      <c r="D55" s="37" t="s">
        <v>390</v>
      </c>
      <c r="E55" s="37" t="s">
        <v>391</v>
      </c>
    </row>
    <row r="56" spans="1:5" ht="32.25" customHeight="1" x14ac:dyDescent="0.15">
      <c r="A56" s="65" t="s">
        <v>147</v>
      </c>
      <c r="B56" s="66" t="s">
        <v>248</v>
      </c>
      <c r="C56" s="31" t="s">
        <v>345</v>
      </c>
      <c r="D56" s="37" t="s">
        <v>397</v>
      </c>
      <c r="E56" s="37" t="s">
        <v>398</v>
      </c>
    </row>
    <row r="57" spans="1:5" ht="15" customHeight="1" x14ac:dyDescent="0.15">
      <c r="A57" s="65" t="s">
        <v>129</v>
      </c>
      <c r="B57" s="67" t="s">
        <v>129</v>
      </c>
      <c r="C57" s="31" t="s">
        <v>123</v>
      </c>
      <c r="D57" s="37" t="s">
        <v>399</v>
      </c>
      <c r="E57" s="37" t="s">
        <v>400</v>
      </c>
    </row>
    <row r="58" spans="1:5" ht="15" customHeight="1" x14ac:dyDescent="0.15">
      <c r="A58" s="65" t="s">
        <v>129</v>
      </c>
      <c r="B58" s="67" t="s">
        <v>129</v>
      </c>
      <c r="C58" s="31" t="s">
        <v>124</v>
      </c>
      <c r="D58" s="37" t="s">
        <v>401</v>
      </c>
      <c r="E58" s="37" t="s">
        <v>402</v>
      </c>
    </row>
    <row r="59" spans="1:5" ht="15" customHeight="1" x14ac:dyDescent="0.15">
      <c r="A59" s="65" t="s">
        <v>129</v>
      </c>
      <c r="B59" s="67" t="s">
        <v>129</v>
      </c>
      <c r="C59" s="31" t="s">
        <v>228</v>
      </c>
      <c r="D59" s="37" t="s">
        <v>403</v>
      </c>
      <c r="E59" s="37" t="s">
        <v>403</v>
      </c>
    </row>
    <row r="60" spans="1:5" ht="32.25" customHeight="1" x14ac:dyDescent="0.15">
      <c r="A60" s="65" t="s">
        <v>153</v>
      </c>
      <c r="B60" s="66" t="s">
        <v>154</v>
      </c>
      <c r="C60" s="31" t="s">
        <v>345</v>
      </c>
      <c r="D60" s="37" t="s">
        <v>726</v>
      </c>
      <c r="E60" s="37" t="s">
        <v>727</v>
      </c>
    </row>
    <row r="61" spans="1:5" ht="15" customHeight="1" x14ac:dyDescent="0.15">
      <c r="A61" s="65" t="s">
        <v>129</v>
      </c>
      <c r="B61" s="67" t="s">
        <v>129</v>
      </c>
      <c r="C61" s="31" t="s">
        <v>124</v>
      </c>
      <c r="D61" s="37" t="s">
        <v>404</v>
      </c>
      <c r="E61" s="37" t="s">
        <v>405</v>
      </c>
    </row>
    <row r="62" spans="1:5" ht="15" customHeight="1" x14ac:dyDescent="0.15">
      <c r="A62" s="65" t="s">
        <v>129</v>
      </c>
      <c r="B62" s="67" t="s">
        <v>129</v>
      </c>
      <c r="C62" s="31" t="s">
        <v>228</v>
      </c>
      <c r="D62" s="37" t="s">
        <v>728</v>
      </c>
      <c r="E62" s="37" t="s">
        <v>728</v>
      </c>
    </row>
    <row r="63" spans="1:5" ht="32.25" customHeight="1" x14ac:dyDescent="0.15">
      <c r="A63" s="65" t="s">
        <v>155</v>
      </c>
      <c r="B63" s="66" t="s">
        <v>156</v>
      </c>
      <c r="C63" s="31" t="s">
        <v>345</v>
      </c>
      <c r="D63" s="37" t="s">
        <v>729</v>
      </c>
      <c r="E63" s="37" t="s">
        <v>730</v>
      </c>
    </row>
    <row r="64" spans="1:5" ht="15" customHeight="1" x14ac:dyDescent="0.15">
      <c r="A64" s="65" t="s">
        <v>129</v>
      </c>
      <c r="B64" s="67" t="s">
        <v>129</v>
      </c>
      <c r="C64" s="31" t="s">
        <v>124</v>
      </c>
      <c r="D64" s="37" t="s">
        <v>406</v>
      </c>
      <c r="E64" s="37" t="s">
        <v>407</v>
      </c>
    </row>
    <row r="65" spans="1:5" ht="15" customHeight="1" x14ac:dyDescent="0.15">
      <c r="A65" s="65" t="s">
        <v>129</v>
      </c>
      <c r="B65" s="67" t="s">
        <v>129</v>
      </c>
      <c r="C65" s="31" t="s">
        <v>228</v>
      </c>
      <c r="D65" s="37" t="s">
        <v>728</v>
      </c>
      <c r="E65" s="37" t="s">
        <v>728</v>
      </c>
    </row>
    <row r="66" spans="1:5" ht="64.5" customHeight="1" x14ac:dyDescent="0.15">
      <c r="A66" s="65" t="s">
        <v>249</v>
      </c>
      <c r="B66" s="66" t="s">
        <v>158</v>
      </c>
      <c r="C66" s="31" t="s">
        <v>345</v>
      </c>
      <c r="D66" s="37" t="s">
        <v>408</v>
      </c>
      <c r="E66" s="37" t="s">
        <v>409</v>
      </c>
    </row>
    <row r="67" spans="1:5" ht="15" customHeight="1" x14ac:dyDescent="0.15">
      <c r="A67" s="65" t="s">
        <v>129</v>
      </c>
      <c r="B67" s="67" t="s">
        <v>129</v>
      </c>
      <c r="C67" s="31" t="s">
        <v>124</v>
      </c>
      <c r="D67" s="37" t="s">
        <v>410</v>
      </c>
      <c r="E67" s="37" t="s">
        <v>411</v>
      </c>
    </row>
    <row r="68" spans="1:5" ht="15" customHeight="1" x14ac:dyDescent="0.15">
      <c r="A68" s="65" t="s">
        <v>129</v>
      </c>
      <c r="B68" s="67" t="s">
        <v>129</v>
      </c>
      <c r="C68" s="31" t="s">
        <v>228</v>
      </c>
      <c r="D68" s="37" t="s">
        <v>412</v>
      </c>
      <c r="E68" s="37" t="s">
        <v>412</v>
      </c>
    </row>
    <row r="69" spans="1:5" ht="49" customHeight="1" x14ac:dyDescent="0.15">
      <c r="A69" s="65" t="s">
        <v>250</v>
      </c>
      <c r="B69" s="66" t="s">
        <v>162</v>
      </c>
      <c r="C69" s="31" t="s">
        <v>345</v>
      </c>
      <c r="D69" s="37" t="s">
        <v>731</v>
      </c>
      <c r="E69" s="37" t="s">
        <v>732</v>
      </c>
    </row>
    <row r="70" spans="1:5" ht="15" customHeight="1" x14ac:dyDescent="0.15">
      <c r="A70" s="65" t="s">
        <v>129</v>
      </c>
      <c r="B70" s="67" t="s">
        <v>129</v>
      </c>
      <c r="C70" s="31" t="s">
        <v>124</v>
      </c>
      <c r="D70" s="37" t="s">
        <v>413</v>
      </c>
      <c r="E70" s="37" t="s">
        <v>414</v>
      </c>
    </row>
    <row r="71" spans="1:5" ht="15" customHeight="1" x14ac:dyDescent="0.15">
      <c r="A71" s="65" t="s">
        <v>129</v>
      </c>
      <c r="B71" s="67" t="s">
        <v>129</v>
      </c>
      <c r="C71" s="31" t="s">
        <v>228</v>
      </c>
      <c r="D71" s="37" t="s">
        <v>414</v>
      </c>
      <c r="E71" s="37" t="s">
        <v>414</v>
      </c>
    </row>
    <row r="72" spans="1:5" ht="80" customHeight="1" x14ac:dyDescent="0.15">
      <c r="A72" s="65" t="s">
        <v>251</v>
      </c>
      <c r="B72" s="66" t="s">
        <v>164</v>
      </c>
      <c r="C72" s="31" t="s">
        <v>345</v>
      </c>
      <c r="D72" s="37" t="s">
        <v>415</v>
      </c>
      <c r="E72" s="37" t="s">
        <v>415</v>
      </c>
    </row>
    <row r="73" spans="1:5" ht="15" customHeight="1" x14ac:dyDescent="0.15">
      <c r="A73" s="65" t="s">
        <v>129</v>
      </c>
      <c r="B73" s="67" t="s">
        <v>129</v>
      </c>
      <c r="C73" s="31" t="s">
        <v>124</v>
      </c>
      <c r="D73" s="37" t="s">
        <v>416</v>
      </c>
      <c r="E73" s="37" t="s">
        <v>416</v>
      </c>
    </row>
    <row r="74" spans="1:5" ht="15" customHeight="1" x14ac:dyDescent="0.15">
      <c r="A74" s="65" t="s">
        <v>129</v>
      </c>
      <c r="B74" s="67" t="s">
        <v>129</v>
      </c>
      <c r="C74" s="31" t="s">
        <v>228</v>
      </c>
      <c r="D74" s="37" t="s">
        <v>417</v>
      </c>
      <c r="E74" s="37" t="s">
        <v>417</v>
      </c>
    </row>
    <row r="75" spans="1:5" ht="49" customHeight="1" x14ac:dyDescent="0.15">
      <c r="A75" s="65" t="s">
        <v>175</v>
      </c>
      <c r="B75" s="66" t="s">
        <v>176</v>
      </c>
      <c r="C75" s="31" t="s">
        <v>345</v>
      </c>
      <c r="D75" s="37" t="s">
        <v>418</v>
      </c>
      <c r="E75" s="37" t="s">
        <v>419</v>
      </c>
    </row>
    <row r="76" spans="1:5" ht="15" customHeight="1" x14ac:dyDescent="0.15">
      <c r="A76" s="65" t="s">
        <v>129</v>
      </c>
      <c r="B76" s="67" t="s">
        <v>129</v>
      </c>
      <c r="C76" s="31" t="s">
        <v>124</v>
      </c>
      <c r="D76" s="37" t="s">
        <v>418</v>
      </c>
      <c r="E76" s="37" t="s">
        <v>419</v>
      </c>
    </row>
    <row r="77" spans="1:5" ht="64.5" customHeight="1" x14ac:dyDescent="0.15">
      <c r="A77" s="65" t="s">
        <v>253</v>
      </c>
      <c r="B77" s="66" t="s">
        <v>177</v>
      </c>
      <c r="C77" s="31" t="s">
        <v>345</v>
      </c>
      <c r="D77" s="37" t="s">
        <v>418</v>
      </c>
      <c r="E77" s="37" t="s">
        <v>419</v>
      </c>
    </row>
    <row r="78" spans="1:5" ht="15" customHeight="1" x14ac:dyDescent="0.15">
      <c r="A78" s="65" t="s">
        <v>129</v>
      </c>
      <c r="B78" s="67" t="s">
        <v>129</v>
      </c>
      <c r="C78" s="31" t="s">
        <v>124</v>
      </c>
      <c r="D78" s="37" t="s">
        <v>418</v>
      </c>
      <c r="E78" s="37" t="s">
        <v>419</v>
      </c>
    </row>
    <row r="79" spans="1:5" ht="32.25" customHeight="1" x14ac:dyDescent="0.15">
      <c r="A79" s="65" t="s">
        <v>178</v>
      </c>
      <c r="B79" s="66" t="s">
        <v>179</v>
      </c>
      <c r="C79" s="31" t="s">
        <v>345</v>
      </c>
      <c r="D79" s="37" t="s">
        <v>420</v>
      </c>
      <c r="E79" s="37" t="s">
        <v>421</v>
      </c>
    </row>
    <row r="80" spans="1:5" ht="15" customHeight="1" x14ac:dyDescent="0.15">
      <c r="A80" s="65" t="s">
        <v>129</v>
      </c>
      <c r="B80" s="67" t="s">
        <v>129</v>
      </c>
      <c r="C80" s="31" t="s">
        <v>124</v>
      </c>
      <c r="D80" s="37" t="s">
        <v>420</v>
      </c>
      <c r="E80" s="37" t="s">
        <v>421</v>
      </c>
    </row>
    <row r="81" spans="1:5" ht="64.5" customHeight="1" x14ac:dyDescent="0.15">
      <c r="A81" s="65" t="s">
        <v>180</v>
      </c>
      <c r="B81" s="66" t="s">
        <v>181</v>
      </c>
      <c r="C81" s="31" t="s">
        <v>345</v>
      </c>
      <c r="D81" s="37" t="s">
        <v>422</v>
      </c>
      <c r="E81" s="37" t="s">
        <v>423</v>
      </c>
    </row>
    <row r="82" spans="1:5" ht="15" customHeight="1" x14ac:dyDescent="0.15">
      <c r="A82" s="65" t="s">
        <v>129</v>
      </c>
      <c r="B82" s="67" t="s">
        <v>129</v>
      </c>
      <c r="C82" s="31" t="s">
        <v>124</v>
      </c>
      <c r="D82" s="37" t="s">
        <v>422</v>
      </c>
      <c r="E82" s="37" t="s">
        <v>423</v>
      </c>
    </row>
    <row r="83" spans="1:5" ht="49" customHeight="1" x14ac:dyDescent="0.15">
      <c r="A83" s="65" t="s">
        <v>260</v>
      </c>
      <c r="B83" s="66" t="s">
        <v>182</v>
      </c>
      <c r="C83" s="31" t="s">
        <v>345</v>
      </c>
      <c r="D83" s="37" t="s">
        <v>424</v>
      </c>
      <c r="E83" s="37" t="s">
        <v>425</v>
      </c>
    </row>
    <row r="84" spans="1:5" ht="15" customHeight="1" x14ac:dyDescent="0.15">
      <c r="A84" s="65" t="s">
        <v>129</v>
      </c>
      <c r="B84" s="67" t="s">
        <v>129</v>
      </c>
      <c r="C84" s="31" t="s">
        <v>124</v>
      </c>
      <c r="D84" s="37" t="s">
        <v>424</v>
      </c>
      <c r="E84" s="37" t="s">
        <v>425</v>
      </c>
    </row>
    <row r="85" spans="1:5" ht="49" customHeight="1" x14ac:dyDescent="0.15">
      <c r="A85" s="65" t="s">
        <v>261</v>
      </c>
      <c r="B85" s="66" t="s">
        <v>183</v>
      </c>
      <c r="C85" s="31" t="s">
        <v>345</v>
      </c>
      <c r="D85" s="37" t="s">
        <v>426</v>
      </c>
      <c r="E85" s="37" t="s">
        <v>427</v>
      </c>
    </row>
    <row r="86" spans="1:5" ht="15" customHeight="1" x14ac:dyDescent="0.15">
      <c r="A86" s="65" t="s">
        <v>129</v>
      </c>
      <c r="B86" s="67" t="s">
        <v>129</v>
      </c>
      <c r="C86" s="31" t="s">
        <v>124</v>
      </c>
      <c r="D86" s="37" t="s">
        <v>426</v>
      </c>
      <c r="E86" s="37" t="s">
        <v>427</v>
      </c>
    </row>
    <row r="87" spans="1:5" ht="49" customHeight="1" x14ac:dyDescent="0.15">
      <c r="A87" s="65" t="s">
        <v>262</v>
      </c>
      <c r="B87" s="66" t="s">
        <v>184</v>
      </c>
      <c r="C87" s="31" t="s">
        <v>345</v>
      </c>
      <c r="D87" s="37" t="s">
        <v>428</v>
      </c>
      <c r="E87" s="37" t="s">
        <v>429</v>
      </c>
    </row>
    <row r="88" spans="1:5" ht="15" customHeight="1" x14ac:dyDescent="0.15">
      <c r="A88" s="65" t="s">
        <v>129</v>
      </c>
      <c r="B88" s="67" t="s">
        <v>129</v>
      </c>
      <c r="C88" s="31" t="s">
        <v>124</v>
      </c>
      <c r="D88" s="37" t="s">
        <v>428</v>
      </c>
      <c r="E88" s="37" t="s">
        <v>429</v>
      </c>
    </row>
    <row r="89" spans="1:5" ht="49" customHeight="1" x14ac:dyDescent="0.15">
      <c r="A89" s="65" t="s">
        <v>263</v>
      </c>
      <c r="B89" s="66" t="s">
        <v>185</v>
      </c>
      <c r="C89" s="31" t="s">
        <v>345</v>
      </c>
      <c r="D89" s="37" t="s">
        <v>430</v>
      </c>
      <c r="E89" s="37" t="s">
        <v>431</v>
      </c>
    </row>
    <row r="90" spans="1:5" ht="15" customHeight="1" x14ac:dyDescent="0.15">
      <c r="A90" s="65" t="s">
        <v>129</v>
      </c>
      <c r="B90" s="67" t="s">
        <v>129</v>
      </c>
      <c r="C90" s="31" t="s">
        <v>124</v>
      </c>
      <c r="D90" s="37" t="s">
        <v>430</v>
      </c>
      <c r="E90" s="37" t="s">
        <v>431</v>
      </c>
    </row>
    <row r="91" spans="1:5" ht="32.25" customHeight="1" x14ac:dyDescent="0.15">
      <c r="A91" s="65" t="s">
        <v>186</v>
      </c>
      <c r="B91" s="66" t="s">
        <v>187</v>
      </c>
      <c r="C91" s="31" t="s">
        <v>345</v>
      </c>
      <c r="D91" s="37" t="s">
        <v>432</v>
      </c>
      <c r="E91" s="37" t="s">
        <v>433</v>
      </c>
    </row>
    <row r="92" spans="1:5" ht="15" customHeight="1" x14ac:dyDescent="0.15">
      <c r="A92" s="65" t="s">
        <v>129</v>
      </c>
      <c r="B92" s="67" t="s">
        <v>129</v>
      </c>
      <c r="C92" s="31" t="s">
        <v>124</v>
      </c>
      <c r="D92" s="37" t="s">
        <v>432</v>
      </c>
      <c r="E92" s="37" t="s">
        <v>433</v>
      </c>
    </row>
    <row r="93" spans="1:5" ht="49" customHeight="1" x14ac:dyDescent="0.15">
      <c r="A93" s="65" t="s">
        <v>264</v>
      </c>
      <c r="B93" s="66" t="s">
        <v>265</v>
      </c>
      <c r="C93" s="31" t="s">
        <v>345</v>
      </c>
      <c r="D93" s="37" t="s">
        <v>434</v>
      </c>
      <c r="E93" s="37" t="s">
        <v>434</v>
      </c>
    </row>
    <row r="94" spans="1:5" ht="15" customHeight="1" x14ac:dyDescent="0.15">
      <c r="A94" s="65" t="s">
        <v>129</v>
      </c>
      <c r="B94" s="67" t="s">
        <v>129</v>
      </c>
      <c r="C94" s="31" t="s">
        <v>124</v>
      </c>
      <c r="D94" s="37" t="s">
        <v>434</v>
      </c>
      <c r="E94" s="37" t="s">
        <v>434</v>
      </c>
    </row>
    <row r="95" spans="1:5" ht="64.5" customHeight="1" x14ac:dyDescent="0.15">
      <c r="A95" s="65" t="s">
        <v>266</v>
      </c>
      <c r="B95" s="66" t="s">
        <v>267</v>
      </c>
      <c r="C95" s="31" t="s">
        <v>345</v>
      </c>
      <c r="D95" s="37" t="s">
        <v>435</v>
      </c>
      <c r="E95" s="37" t="s">
        <v>436</v>
      </c>
    </row>
    <row r="96" spans="1:5" ht="15" customHeight="1" x14ac:dyDescent="0.15">
      <c r="A96" s="65" t="s">
        <v>129</v>
      </c>
      <c r="B96" s="67" t="s">
        <v>129</v>
      </c>
      <c r="C96" s="31" t="s">
        <v>124</v>
      </c>
      <c r="D96" s="37" t="s">
        <v>435</v>
      </c>
      <c r="E96" s="37" t="s">
        <v>436</v>
      </c>
    </row>
    <row r="97" spans="1:5" ht="12" customHeight="1" x14ac:dyDescent="0.15">
      <c r="A97" s="12" t="s">
        <v>129</v>
      </c>
      <c r="B97" s="12" t="s">
        <v>129</v>
      </c>
      <c r="C97" s="12" t="s">
        <v>129</v>
      </c>
      <c r="D97" s="13" t="s">
        <v>129</v>
      </c>
      <c r="E97" s="13" t="s">
        <v>129</v>
      </c>
    </row>
  </sheetData>
  <mergeCells count="72">
    <mergeCell ref="A91:A92"/>
    <mergeCell ref="B91:B92"/>
    <mergeCell ref="A93:A94"/>
    <mergeCell ref="B93:B94"/>
    <mergeCell ref="A95:A96"/>
    <mergeCell ref="B95:B96"/>
    <mergeCell ref="A85:A86"/>
    <mergeCell ref="B85:B86"/>
    <mergeCell ref="A87:A88"/>
    <mergeCell ref="B87:B88"/>
    <mergeCell ref="A89:A90"/>
    <mergeCell ref="B89:B90"/>
    <mergeCell ref="A79:A80"/>
    <mergeCell ref="B79:B80"/>
    <mergeCell ref="A81:A82"/>
    <mergeCell ref="B81:B82"/>
    <mergeCell ref="A83:A84"/>
    <mergeCell ref="B83:B84"/>
    <mergeCell ref="A72:A74"/>
    <mergeCell ref="B72:B74"/>
    <mergeCell ref="A75:A76"/>
    <mergeCell ref="B75:B76"/>
    <mergeCell ref="A77:A78"/>
    <mergeCell ref="B77:B78"/>
    <mergeCell ref="A63:A65"/>
    <mergeCell ref="B63:B65"/>
    <mergeCell ref="A66:A68"/>
    <mergeCell ref="B66:B68"/>
    <mergeCell ref="A69:A71"/>
    <mergeCell ref="B69:B71"/>
    <mergeCell ref="A53:A55"/>
    <mergeCell ref="B53:B55"/>
    <mergeCell ref="A56:A59"/>
    <mergeCell ref="B56:B59"/>
    <mergeCell ref="A60:A62"/>
    <mergeCell ref="B60:B62"/>
    <mergeCell ref="A46:A47"/>
    <mergeCell ref="B46:B47"/>
    <mergeCell ref="A48:A50"/>
    <mergeCell ref="B48:B50"/>
    <mergeCell ref="A51:A52"/>
    <mergeCell ref="B51:B52"/>
    <mergeCell ref="A38:A40"/>
    <mergeCell ref="B38:B40"/>
    <mergeCell ref="A41:A43"/>
    <mergeCell ref="B41:B43"/>
    <mergeCell ref="A44:A45"/>
    <mergeCell ref="B44:B45"/>
    <mergeCell ref="A28:A30"/>
    <mergeCell ref="B28:B30"/>
    <mergeCell ref="A31:A33"/>
    <mergeCell ref="B31:B33"/>
    <mergeCell ref="A34:A37"/>
    <mergeCell ref="B34:B37"/>
    <mergeCell ref="A15:A19"/>
    <mergeCell ref="B15:B19"/>
    <mergeCell ref="A20:A24"/>
    <mergeCell ref="B20:B24"/>
    <mergeCell ref="A25:A27"/>
    <mergeCell ref="B25:B27"/>
    <mergeCell ref="A7:A8"/>
    <mergeCell ref="B7:B8"/>
    <mergeCell ref="C7:C8"/>
    <mergeCell ref="D7:E7"/>
    <mergeCell ref="A10:A14"/>
    <mergeCell ref="B10:B14"/>
    <mergeCell ref="A6:E6"/>
    <mergeCell ref="A1:E1"/>
    <mergeCell ref="A2:E2"/>
    <mergeCell ref="A3:E3"/>
    <mergeCell ref="A4:E4"/>
    <mergeCell ref="A5:E5"/>
  </mergeCells>
  <printOptions horizontalCentered="1"/>
  <pageMargins left="0.39370078740157483" right="0.39370078740157483" top="0.70866141732283472" bottom="0.39370078740157483" header="0.31496062992125984" footer="0.31496062992125984"/>
  <pageSetup paperSize="9" scale="79" fitToHeight="0" orientation="portrait" horizontalDpi="360" verticalDpi="360" r:id="rId1"/>
  <headerFooter>
    <oddHeader>&amp;C&amp;P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BX84"/>
  <sheetViews>
    <sheetView showGridLines="0" view="pageBreakPreview" topLeftCell="AO1" zoomScale="60" zoomScaleNormal="100" workbookViewId="0">
      <pane ySplit="9" topLeftCell="A61" activePane="bottomLeft" state="frozen"/>
      <selection pane="bottomLeft" activeCell="BW62" sqref="BW62"/>
    </sheetView>
  </sheetViews>
  <sheetFormatPr baseColWidth="10" defaultColWidth="8.75" defaultRowHeight="11" x14ac:dyDescent="0.15"/>
  <cols>
    <col min="1" max="1" width="3.25" customWidth="1"/>
    <col min="2" max="2" width="20.5" customWidth="1"/>
    <col min="3" max="3" width="53.25" customWidth="1"/>
    <col min="4" max="4" width="24" customWidth="1"/>
    <col min="5" max="5" width="19" customWidth="1"/>
    <col min="6" max="6" width="19.75" customWidth="1"/>
    <col min="7" max="7" width="20.25" customWidth="1"/>
    <col min="8" max="8" width="18.25" customWidth="1"/>
    <col min="9" max="9" width="15.75" customWidth="1"/>
    <col min="10" max="10" width="14.25" customWidth="1"/>
    <col min="11" max="11" width="14" customWidth="1"/>
    <col min="12" max="12" width="14.25" customWidth="1"/>
    <col min="13" max="13" width="14" customWidth="1"/>
    <col min="14" max="14" width="14.25" customWidth="1"/>
    <col min="15" max="15" width="14" customWidth="1"/>
    <col min="16" max="16" width="14.25" customWidth="1"/>
    <col min="17" max="17" width="14" customWidth="1"/>
    <col min="18" max="26" width="14.25" customWidth="1"/>
    <col min="27" max="27" width="14" customWidth="1"/>
    <col min="28" max="28" width="14.25" customWidth="1"/>
    <col min="29" max="29" width="14" customWidth="1"/>
    <col min="30" max="30" width="14.25" customWidth="1"/>
    <col min="31" max="31" width="14" customWidth="1"/>
    <col min="32" max="32" width="14.25" customWidth="1"/>
    <col min="33" max="33" width="14" customWidth="1"/>
    <col min="34" max="38" width="14.25" customWidth="1"/>
    <col min="39" max="39" width="14" customWidth="1"/>
    <col min="40" max="40" width="14.25" customWidth="1"/>
    <col min="41" max="41" width="14" customWidth="1"/>
    <col min="42" max="68" width="14.25" customWidth="1"/>
    <col min="69" max="69" width="14" customWidth="1"/>
    <col min="70" max="70" width="14.25" customWidth="1"/>
    <col min="71" max="71" width="14" customWidth="1"/>
    <col min="72" max="72" width="14.25" customWidth="1"/>
    <col min="73" max="73" width="14" customWidth="1"/>
    <col min="74" max="74" width="14.25" customWidth="1"/>
    <col min="75" max="75" width="20.75" customWidth="1"/>
    <col min="76" max="76" width="9.25" customWidth="1"/>
  </cols>
  <sheetData>
    <row r="1" spans="1:76" ht="16" x14ac:dyDescent="0.15">
      <c r="A1" s="1"/>
      <c r="B1" s="72" t="s">
        <v>0</v>
      </c>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1"/>
    </row>
    <row r="2" spans="1:76" ht="16" x14ac:dyDescent="0.15">
      <c r="A2" s="1"/>
      <c r="B2" s="72" t="s">
        <v>1</v>
      </c>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1"/>
    </row>
    <row r="3" spans="1:76" ht="16" x14ac:dyDescent="0.15">
      <c r="A3" s="1"/>
      <c r="B3" s="72" t="str">
        <f>CHAR(34)&amp;$C$10&amp;CHAR(34)</f>
        <v>"Обеспечение доступным и комфортным жильем населения Воронежской области"</v>
      </c>
      <c r="C3" s="72"/>
      <c r="D3" s="72"/>
      <c r="E3" s="72"/>
      <c r="F3" s="72"/>
      <c r="G3" s="72"/>
      <c r="H3" s="72"/>
      <c r="I3" s="72"/>
      <c r="J3" s="72"/>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1"/>
    </row>
    <row r="4" spans="1:76" ht="16" x14ac:dyDescent="0.15">
      <c r="A4" s="1"/>
      <c r="B4" s="72" t="s">
        <v>229</v>
      </c>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1"/>
    </row>
    <row r="5" spans="1:76" ht="17" x14ac:dyDescent="0.15">
      <c r="A5" s="1"/>
      <c r="B5" s="2"/>
      <c r="C5" s="2"/>
      <c r="D5" s="1"/>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3" t="s">
        <v>2</v>
      </c>
      <c r="BX5" s="1"/>
    </row>
    <row r="6" spans="1:76" ht="51.75" customHeight="1" x14ac:dyDescent="0.15">
      <c r="A6" s="1"/>
      <c r="B6" s="73" t="s">
        <v>3</v>
      </c>
      <c r="C6" s="73" t="s">
        <v>4</v>
      </c>
      <c r="D6" s="73" t="s">
        <v>5</v>
      </c>
      <c r="E6" s="73" t="s">
        <v>6</v>
      </c>
      <c r="F6" s="73" t="s">
        <v>7</v>
      </c>
      <c r="G6" s="74" t="s">
        <v>8</v>
      </c>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1"/>
    </row>
    <row r="7" spans="1:76" ht="52.5" customHeight="1" x14ac:dyDescent="0.15">
      <c r="A7" s="1"/>
      <c r="B7" s="73"/>
      <c r="C7" s="73"/>
      <c r="D7" s="73"/>
      <c r="E7" s="73"/>
      <c r="F7" s="73"/>
      <c r="G7" s="71" t="s">
        <v>9</v>
      </c>
      <c r="H7" s="72" t="s">
        <v>10</v>
      </c>
      <c r="I7" s="72"/>
      <c r="J7" s="71" t="s">
        <v>11</v>
      </c>
      <c r="K7" s="71"/>
      <c r="L7" s="71" t="s">
        <v>12</v>
      </c>
      <c r="M7" s="71"/>
      <c r="N7" s="71" t="s">
        <v>13</v>
      </c>
      <c r="O7" s="71"/>
      <c r="P7" s="71" t="s">
        <v>14</v>
      </c>
      <c r="Q7" s="71"/>
      <c r="R7" s="71" t="s">
        <v>15</v>
      </c>
      <c r="S7" s="71"/>
      <c r="T7" s="71" t="s">
        <v>16</v>
      </c>
      <c r="U7" s="71"/>
      <c r="V7" s="71" t="s">
        <v>17</v>
      </c>
      <c r="W7" s="71"/>
      <c r="X7" s="71" t="s">
        <v>18</v>
      </c>
      <c r="Y7" s="71"/>
      <c r="Z7" s="71" t="s">
        <v>19</v>
      </c>
      <c r="AA7" s="71"/>
      <c r="AB7" s="71" t="s">
        <v>20</v>
      </c>
      <c r="AC7" s="71"/>
      <c r="AD7" s="71" t="s">
        <v>21</v>
      </c>
      <c r="AE7" s="71"/>
      <c r="AF7" s="71" t="s">
        <v>22</v>
      </c>
      <c r="AG7" s="71"/>
      <c r="AH7" s="71" t="s">
        <v>23</v>
      </c>
      <c r="AI7" s="71"/>
      <c r="AJ7" s="71" t="s">
        <v>24</v>
      </c>
      <c r="AK7" s="71"/>
      <c r="AL7" s="71" t="s">
        <v>25</v>
      </c>
      <c r="AM7" s="71"/>
      <c r="AN7" s="71" t="s">
        <v>26</v>
      </c>
      <c r="AO7" s="71"/>
      <c r="AP7" s="71" t="s">
        <v>27</v>
      </c>
      <c r="AQ7" s="71"/>
      <c r="AR7" s="71" t="s">
        <v>28</v>
      </c>
      <c r="AS7" s="71"/>
      <c r="AT7" s="71" t="s">
        <v>29</v>
      </c>
      <c r="AU7" s="71"/>
      <c r="AV7" s="71" t="s">
        <v>30</v>
      </c>
      <c r="AW7" s="71"/>
      <c r="AX7" s="71" t="s">
        <v>31</v>
      </c>
      <c r="AY7" s="71"/>
      <c r="AZ7" s="71" t="s">
        <v>32</v>
      </c>
      <c r="BA7" s="71"/>
      <c r="BB7" s="71" t="s">
        <v>33</v>
      </c>
      <c r="BC7" s="71"/>
      <c r="BD7" s="71" t="s">
        <v>34</v>
      </c>
      <c r="BE7" s="71"/>
      <c r="BF7" s="71" t="s">
        <v>35</v>
      </c>
      <c r="BG7" s="71"/>
      <c r="BH7" s="71" t="s">
        <v>36</v>
      </c>
      <c r="BI7" s="71"/>
      <c r="BJ7" s="71" t="s">
        <v>37</v>
      </c>
      <c r="BK7" s="71"/>
      <c r="BL7" s="71" t="s">
        <v>38</v>
      </c>
      <c r="BM7" s="71"/>
      <c r="BN7" s="71" t="s">
        <v>39</v>
      </c>
      <c r="BO7" s="71"/>
      <c r="BP7" s="71" t="s">
        <v>40</v>
      </c>
      <c r="BQ7" s="71"/>
      <c r="BR7" s="73" t="s">
        <v>41</v>
      </c>
      <c r="BS7" s="73"/>
      <c r="BT7" s="73" t="s">
        <v>42</v>
      </c>
      <c r="BU7" s="73"/>
      <c r="BV7" s="73" t="s">
        <v>43</v>
      </c>
      <c r="BW7" s="73"/>
      <c r="BX7" s="1"/>
    </row>
    <row r="8" spans="1:76" ht="84" customHeight="1" x14ac:dyDescent="0.15">
      <c r="A8" s="1"/>
      <c r="B8" s="73"/>
      <c r="C8" s="73"/>
      <c r="D8" s="73"/>
      <c r="E8" s="73"/>
      <c r="F8" s="73"/>
      <c r="G8" s="71"/>
      <c r="H8" s="5" t="s">
        <v>44</v>
      </c>
      <c r="I8" s="5" t="s">
        <v>45</v>
      </c>
      <c r="J8" s="5" t="s">
        <v>44</v>
      </c>
      <c r="K8" s="5" t="s">
        <v>45</v>
      </c>
      <c r="L8" s="5" t="s">
        <v>44</v>
      </c>
      <c r="M8" s="5" t="s">
        <v>45</v>
      </c>
      <c r="N8" s="5" t="s">
        <v>44</v>
      </c>
      <c r="O8" s="5" t="s">
        <v>45</v>
      </c>
      <c r="P8" s="5" t="s">
        <v>44</v>
      </c>
      <c r="Q8" s="5" t="s">
        <v>45</v>
      </c>
      <c r="R8" s="5" t="s">
        <v>44</v>
      </c>
      <c r="S8" s="5" t="s">
        <v>45</v>
      </c>
      <c r="T8" s="5" t="s">
        <v>44</v>
      </c>
      <c r="U8" s="5" t="s">
        <v>45</v>
      </c>
      <c r="V8" s="5" t="s">
        <v>44</v>
      </c>
      <c r="W8" s="5" t="s">
        <v>45</v>
      </c>
      <c r="X8" s="5" t="s">
        <v>44</v>
      </c>
      <c r="Y8" s="5" t="s">
        <v>45</v>
      </c>
      <c r="Z8" s="5" t="s">
        <v>44</v>
      </c>
      <c r="AA8" s="5" t="s">
        <v>45</v>
      </c>
      <c r="AB8" s="5" t="s">
        <v>44</v>
      </c>
      <c r="AC8" s="5" t="s">
        <v>45</v>
      </c>
      <c r="AD8" s="5" t="s">
        <v>44</v>
      </c>
      <c r="AE8" s="5" t="s">
        <v>45</v>
      </c>
      <c r="AF8" s="5" t="s">
        <v>44</v>
      </c>
      <c r="AG8" s="5" t="s">
        <v>45</v>
      </c>
      <c r="AH8" s="5" t="s">
        <v>44</v>
      </c>
      <c r="AI8" s="5" t="s">
        <v>45</v>
      </c>
      <c r="AJ8" s="5" t="s">
        <v>44</v>
      </c>
      <c r="AK8" s="5" t="s">
        <v>45</v>
      </c>
      <c r="AL8" s="5" t="s">
        <v>44</v>
      </c>
      <c r="AM8" s="5" t="s">
        <v>45</v>
      </c>
      <c r="AN8" s="5" t="s">
        <v>44</v>
      </c>
      <c r="AO8" s="5" t="s">
        <v>45</v>
      </c>
      <c r="AP8" s="5" t="s">
        <v>44</v>
      </c>
      <c r="AQ8" s="5" t="s">
        <v>45</v>
      </c>
      <c r="AR8" s="5" t="s">
        <v>44</v>
      </c>
      <c r="AS8" s="5" t="s">
        <v>45</v>
      </c>
      <c r="AT8" s="5" t="s">
        <v>44</v>
      </c>
      <c r="AU8" s="5" t="s">
        <v>45</v>
      </c>
      <c r="AV8" s="5" t="s">
        <v>44</v>
      </c>
      <c r="AW8" s="5" t="s">
        <v>45</v>
      </c>
      <c r="AX8" s="5" t="s">
        <v>44</v>
      </c>
      <c r="AY8" s="5" t="s">
        <v>45</v>
      </c>
      <c r="AZ8" s="5" t="s">
        <v>44</v>
      </c>
      <c r="BA8" s="5" t="s">
        <v>45</v>
      </c>
      <c r="BB8" s="5" t="s">
        <v>44</v>
      </c>
      <c r="BC8" s="5" t="s">
        <v>45</v>
      </c>
      <c r="BD8" s="5" t="s">
        <v>44</v>
      </c>
      <c r="BE8" s="5" t="s">
        <v>45</v>
      </c>
      <c r="BF8" s="5" t="s">
        <v>44</v>
      </c>
      <c r="BG8" s="5" t="s">
        <v>45</v>
      </c>
      <c r="BH8" s="5" t="s">
        <v>44</v>
      </c>
      <c r="BI8" s="5" t="s">
        <v>45</v>
      </c>
      <c r="BJ8" s="5" t="s">
        <v>44</v>
      </c>
      <c r="BK8" s="5" t="s">
        <v>45</v>
      </c>
      <c r="BL8" s="5" t="s">
        <v>44</v>
      </c>
      <c r="BM8" s="5" t="s">
        <v>45</v>
      </c>
      <c r="BN8" s="5" t="s">
        <v>44</v>
      </c>
      <c r="BO8" s="5" t="s">
        <v>45</v>
      </c>
      <c r="BP8" s="5" t="s">
        <v>44</v>
      </c>
      <c r="BQ8" s="5" t="s">
        <v>45</v>
      </c>
      <c r="BR8" s="5" t="s">
        <v>44</v>
      </c>
      <c r="BS8" s="5" t="s">
        <v>45</v>
      </c>
      <c r="BT8" s="5" t="s">
        <v>44</v>
      </c>
      <c r="BU8" s="5" t="s">
        <v>45</v>
      </c>
      <c r="BV8" s="5" t="s">
        <v>44</v>
      </c>
      <c r="BW8" s="5" t="s">
        <v>45</v>
      </c>
      <c r="BX8" s="1"/>
    </row>
    <row r="9" spans="1:76" ht="18" customHeight="1" x14ac:dyDescent="0.15">
      <c r="A9" s="1"/>
      <c r="B9" s="4" t="s">
        <v>46</v>
      </c>
      <c r="C9" s="4" t="s">
        <v>47</v>
      </c>
      <c r="D9" s="4" t="s">
        <v>48</v>
      </c>
      <c r="E9" s="4" t="s">
        <v>49</v>
      </c>
      <c r="F9" s="4" t="s">
        <v>50</v>
      </c>
      <c r="G9" s="4" t="s">
        <v>51</v>
      </c>
      <c r="H9" s="4" t="s">
        <v>52</v>
      </c>
      <c r="I9" s="4" t="s">
        <v>53</v>
      </c>
      <c r="J9" s="4" t="s">
        <v>54</v>
      </c>
      <c r="K9" s="4" t="s">
        <v>55</v>
      </c>
      <c r="L9" s="4" t="s">
        <v>56</v>
      </c>
      <c r="M9" s="4" t="s">
        <v>57</v>
      </c>
      <c r="N9" s="4" t="s">
        <v>58</v>
      </c>
      <c r="O9" s="4" t="s">
        <v>59</v>
      </c>
      <c r="P9" s="4" t="s">
        <v>60</v>
      </c>
      <c r="Q9" s="4" t="s">
        <v>61</v>
      </c>
      <c r="R9" s="4" t="s">
        <v>62</v>
      </c>
      <c r="S9" s="4" t="s">
        <v>63</v>
      </c>
      <c r="T9" s="4" t="s">
        <v>64</v>
      </c>
      <c r="U9" s="4" t="s">
        <v>65</v>
      </c>
      <c r="V9" s="4" t="s">
        <v>66</v>
      </c>
      <c r="W9" s="4" t="s">
        <v>67</v>
      </c>
      <c r="X9" s="4" t="s">
        <v>68</v>
      </c>
      <c r="Y9" s="4" t="s">
        <v>69</v>
      </c>
      <c r="Z9" s="4" t="s">
        <v>70</v>
      </c>
      <c r="AA9" s="4" t="s">
        <v>71</v>
      </c>
      <c r="AB9" s="4" t="s">
        <v>72</v>
      </c>
      <c r="AC9" s="4" t="s">
        <v>73</v>
      </c>
      <c r="AD9" s="4" t="s">
        <v>74</v>
      </c>
      <c r="AE9" s="4" t="s">
        <v>75</v>
      </c>
      <c r="AF9" s="4" t="s">
        <v>76</v>
      </c>
      <c r="AG9" s="4" t="s">
        <v>77</v>
      </c>
      <c r="AH9" s="4" t="s">
        <v>78</v>
      </c>
      <c r="AI9" s="4" t="s">
        <v>79</v>
      </c>
      <c r="AJ9" s="4" t="s">
        <v>80</v>
      </c>
      <c r="AK9" s="4" t="s">
        <v>81</v>
      </c>
      <c r="AL9" s="4" t="s">
        <v>82</v>
      </c>
      <c r="AM9" s="4" t="s">
        <v>83</v>
      </c>
      <c r="AN9" s="4" t="s">
        <v>84</v>
      </c>
      <c r="AO9" s="4" t="s">
        <v>85</v>
      </c>
      <c r="AP9" s="4" t="s">
        <v>86</v>
      </c>
      <c r="AQ9" s="4" t="s">
        <v>87</v>
      </c>
      <c r="AR9" s="4" t="s">
        <v>88</v>
      </c>
      <c r="AS9" s="4" t="s">
        <v>89</v>
      </c>
      <c r="AT9" s="4" t="s">
        <v>90</v>
      </c>
      <c r="AU9" s="4" t="s">
        <v>91</v>
      </c>
      <c r="AV9" s="4" t="s">
        <v>92</v>
      </c>
      <c r="AW9" s="4" t="s">
        <v>93</v>
      </c>
      <c r="AX9" s="4" t="s">
        <v>94</v>
      </c>
      <c r="AY9" s="4" t="s">
        <v>95</v>
      </c>
      <c r="AZ9" s="4" t="s">
        <v>96</v>
      </c>
      <c r="BA9" s="4" t="s">
        <v>97</v>
      </c>
      <c r="BB9" s="4" t="s">
        <v>98</v>
      </c>
      <c r="BC9" s="4" t="s">
        <v>99</v>
      </c>
      <c r="BD9" s="4" t="s">
        <v>100</v>
      </c>
      <c r="BE9" s="4" t="s">
        <v>101</v>
      </c>
      <c r="BF9" s="4" t="s">
        <v>102</v>
      </c>
      <c r="BG9" s="4" t="s">
        <v>103</v>
      </c>
      <c r="BH9" s="4" t="s">
        <v>104</v>
      </c>
      <c r="BI9" s="4" t="s">
        <v>105</v>
      </c>
      <c r="BJ9" s="4" t="s">
        <v>106</v>
      </c>
      <c r="BK9" s="4" t="s">
        <v>107</v>
      </c>
      <c r="BL9" s="4" t="s">
        <v>108</v>
      </c>
      <c r="BM9" s="4" t="s">
        <v>109</v>
      </c>
      <c r="BN9" s="4" t="s">
        <v>110</v>
      </c>
      <c r="BO9" s="4" t="s">
        <v>111</v>
      </c>
      <c r="BP9" s="4" t="s">
        <v>112</v>
      </c>
      <c r="BQ9" s="4" t="s">
        <v>113</v>
      </c>
      <c r="BR9" s="4" t="s">
        <v>114</v>
      </c>
      <c r="BS9" s="4" t="s">
        <v>115</v>
      </c>
      <c r="BT9" s="4" t="s">
        <v>116</v>
      </c>
      <c r="BU9" s="4" t="s">
        <v>117</v>
      </c>
      <c r="BV9" s="4" t="s">
        <v>118</v>
      </c>
      <c r="BW9" s="4" t="s">
        <v>119</v>
      </c>
      <c r="BX9" s="1"/>
    </row>
    <row r="10" spans="1:76" s="7" customFormat="1" ht="15.75" customHeight="1" x14ac:dyDescent="0.2">
      <c r="B10" s="69" t="s">
        <v>120</v>
      </c>
      <c r="C10" s="69" t="s">
        <v>121</v>
      </c>
      <c r="D10" s="8" t="s">
        <v>122</v>
      </c>
      <c r="E10" s="9">
        <f>E11+E12</f>
        <v>703335.69700000004</v>
      </c>
      <c r="F10" s="9">
        <f>F11+F12</f>
        <v>653983.84400000004</v>
      </c>
      <c r="G10" s="9">
        <v>4.1230000000000002</v>
      </c>
      <c r="H10" s="9">
        <f>SUM(H11:H12)</f>
        <v>19919.7</v>
      </c>
      <c r="I10" s="9">
        <f t="shared" ref="I10:BE10" si="0">SUM(I11:I12)</f>
        <v>19913.629999999997</v>
      </c>
      <c r="J10" s="9">
        <f t="shared" si="0"/>
        <v>17155.400000000001</v>
      </c>
      <c r="K10" s="9">
        <f t="shared" si="0"/>
        <v>17155.400000000001</v>
      </c>
      <c r="L10" s="9">
        <f t="shared" si="0"/>
        <v>5732.0749999999998</v>
      </c>
      <c r="M10" s="9">
        <f t="shared" si="0"/>
        <v>5732.0749999999998</v>
      </c>
      <c r="N10" s="9">
        <f t="shared" si="0"/>
        <v>15292</v>
      </c>
      <c r="O10" s="9">
        <f t="shared" si="0"/>
        <v>15274.91</v>
      </c>
      <c r="P10" s="9">
        <f t="shared" si="0"/>
        <v>2179.5809999999997</v>
      </c>
      <c r="Q10" s="9">
        <f t="shared" si="0"/>
        <v>2179.5809999999997</v>
      </c>
      <c r="R10" s="9">
        <f t="shared" si="0"/>
        <v>449.70000000000005</v>
      </c>
      <c r="S10" s="9">
        <f t="shared" si="0"/>
        <v>449.70000000000005</v>
      </c>
      <c r="T10" s="9">
        <f t="shared" si="0"/>
        <v>2171</v>
      </c>
      <c r="U10" s="9">
        <f t="shared" si="0"/>
        <v>2171</v>
      </c>
      <c r="V10" s="9">
        <f t="shared" si="0"/>
        <v>4755.1776900000004</v>
      </c>
      <c r="W10" s="9">
        <f t="shared" si="0"/>
        <v>4755.1776900000004</v>
      </c>
      <c r="X10" s="9">
        <f t="shared" si="0"/>
        <v>16707.883000000002</v>
      </c>
      <c r="Y10" s="9">
        <f t="shared" si="0"/>
        <v>16707.782999999999</v>
      </c>
      <c r="Z10" s="9">
        <f t="shared" si="0"/>
        <v>17665.758999999998</v>
      </c>
      <c r="AA10" s="9">
        <f t="shared" si="0"/>
        <v>11046.909</v>
      </c>
      <c r="AB10" s="9">
        <f t="shared" si="0"/>
        <v>11177</v>
      </c>
      <c r="AC10" s="9">
        <f t="shared" si="0"/>
        <v>10779.060000000001</v>
      </c>
      <c r="AD10" s="9">
        <f t="shared" si="0"/>
        <v>1377.9</v>
      </c>
      <c r="AE10" s="9">
        <f t="shared" si="0"/>
        <v>1377.9</v>
      </c>
      <c r="AF10" s="9">
        <f t="shared" si="0"/>
        <v>8865.4000000000015</v>
      </c>
      <c r="AG10" s="9">
        <f t="shared" si="0"/>
        <v>8865.4000000000015</v>
      </c>
      <c r="AH10" s="9">
        <f t="shared" si="0"/>
        <v>5495.5550000000003</v>
      </c>
      <c r="AI10" s="9">
        <f t="shared" si="0"/>
        <v>5463.7049999999999</v>
      </c>
      <c r="AJ10" s="9">
        <f t="shared" si="0"/>
        <v>21228.739999999998</v>
      </c>
      <c r="AK10" s="9">
        <f t="shared" si="0"/>
        <v>15418.17</v>
      </c>
      <c r="AL10" s="9">
        <f t="shared" si="0"/>
        <v>8882.8700000000008</v>
      </c>
      <c r="AM10" s="9">
        <f t="shared" si="0"/>
        <v>8882.8700000000008</v>
      </c>
      <c r="AN10" s="9">
        <f t="shared" si="0"/>
        <v>13953.095999999998</v>
      </c>
      <c r="AO10" s="9">
        <f t="shared" si="0"/>
        <v>12535.266</v>
      </c>
      <c r="AP10" s="9">
        <f t="shared" si="0"/>
        <v>8608.3289999999997</v>
      </c>
      <c r="AQ10" s="9">
        <f t="shared" si="0"/>
        <v>8608.3289999999997</v>
      </c>
      <c r="AR10" s="9">
        <f t="shared" si="0"/>
        <v>4525.5953100000006</v>
      </c>
      <c r="AS10" s="9">
        <f t="shared" si="0"/>
        <v>4525.5953100000006</v>
      </c>
      <c r="AT10" s="9">
        <f t="shared" si="0"/>
        <v>2284.422</v>
      </c>
      <c r="AU10" s="9">
        <f t="shared" si="0"/>
        <v>2284.422</v>
      </c>
      <c r="AV10" s="9">
        <f t="shared" si="0"/>
        <v>871.8</v>
      </c>
      <c r="AW10" s="9">
        <f t="shared" si="0"/>
        <v>871.8</v>
      </c>
      <c r="AX10" s="9">
        <f t="shared" si="0"/>
        <v>3471.3849999999998</v>
      </c>
      <c r="AY10" s="9">
        <f t="shared" si="0"/>
        <v>3471.3849999999998</v>
      </c>
      <c r="AZ10" s="9">
        <f t="shared" si="0"/>
        <v>9177.8739999999998</v>
      </c>
      <c r="BA10" s="9">
        <f t="shared" si="0"/>
        <v>9036.6739999999991</v>
      </c>
      <c r="BB10" s="9">
        <f t="shared" si="0"/>
        <v>57689.565999999999</v>
      </c>
      <c r="BC10" s="9">
        <f t="shared" si="0"/>
        <v>55772.689999999995</v>
      </c>
      <c r="BD10" s="9">
        <f t="shared" si="0"/>
        <v>3036.06277</v>
      </c>
      <c r="BE10" s="9">
        <f t="shared" si="0"/>
        <v>3036.06277</v>
      </c>
      <c r="BF10" s="9">
        <f t="shared" ref="BF10" si="1">SUM(BF11:BF12)</f>
        <v>21232.5</v>
      </c>
      <c r="BG10" s="9">
        <f t="shared" ref="BG10" si="2">SUM(BG11:BG12)</f>
        <v>21232.5</v>
      </c>
      <c r="BH10" s="9">
        <f t="shared" ref="BH10" si="3">SUM(BH11:BH12)</f>
        <v>8819.2010000000009</v>
      </c>
      <c r="BI10" s="9">
        <f t="shared" ref="BI10" si="4">SUM(BI11:BI12)</f>
        <v>8819.2010000000009</v>
      </c>
      <c r="BJ10" s="9">
        <f t="shared" ref="BJ10" si="5">SUM(BJ11:BJ12)</f>
        <v>9932.15</v>
      </c>
      <c r="BK10" s="9">
        <f t="shared" ref="BK10" si="6">SUM(BK11:BK12)</f>
        <v>8699.16</v>
      </c>
      <c r="BL10" s="9">
        <f t="shared" ref="BL10" si="7">SUM(BL11:BL12)</f>
        <v>1203.175</v>
      </c>
      <c r="BM10" s="9">
        <f t="shared" ref="BM10" si="8">SUM(BM11:BM12)</f>
        <v>1203.175</v>
      </c>
      <c r="BN10" s="9">
        <f t="shared" ref="BN10" si="9">SUM(BN11:BN12)</f>
        <v>16546.526999999998</v>
      </c>
      <c r="BO10" s="9">
        <f t="shared" ref="BO10" si="10">SUM(BO11:BO12)</f>
        <v>15470.416999999998</v>
      </c>
      <c r="BP10" s="9">
        <f t="shared" ref="BP10" si="11">SUM(BP11:BP12)</f>
        <v>1968.3683900000001</v>
      </c>
      <c r="BQ10" s="9">
        <f t="shared" ref="BQ10" si="12">SUM(BQ11:BQ12)</f>
        <v>1968.3683900000001</v>
      </c>
      <c r="BR10" s="9">
        <f t="shared" ref="BR10" si="13">SUM(BR11:BR12)</f>
        <v>85699.3</v>
      </c>
      <c r="BS10" s="9">
        <f t="shared" ref="BS10" si="14">SUM(BS11:BS12)</f>
        <v>84409.54</v>
      </c>
      <c r="BT10" s="9">
        <f t="shared" ref="BT10" si="15">SUM(BT11:BT12)</f>
        <v>8753.4174999999996</v>
      </c>
      <c r="BU10" s="9">
        <f t="shared" ref="BU10" si="16">SUM(BU11:BU12)</f>
        <v>8753.4174999999996</v>
      </c>
      <c r="BV10" s="9">
        <f t="shared" ref="BV10" si="17">SUM(BV11:BV12)</f>
        <v>286503.06733999995</v>
      </c>
      <c r="BW10" s="9">
        <f t="shared" ref="BW10" si="18">SUM(BW11:BW12)</f>
        <v>257112.57033999998</v>
      </c>
    </row>
    <row r="11" spans="1:76" s="7" customFormat="1" ht="34" x14ac:dyDescent="0.2">
      <c r="B11" s="69"/>
      <c r="C11" s="69"/>
      <c r="D11" s="8" t="s">
        <v>123</v>
      </c>
      <c r="E11" s="9">
        <f>E14</f>
        <v>262543.89999999997</v>
      </c>
      <c r="F11" s="9">
        <f>F14</f>
        <v>243947.68</v>
      </c>
      <c r="G11" s="10"/>
      <c r="H11" s="9">
        <f>H14</f>
        <v>6559.7839599999998</v>
      </c>
      <c r="I11" s="9">
        <f>I14</f>
        <v>6559.7839599999998</v>
      </c>
      <c r="J11" s="9">
        <f t="shared" ref="J11:BT11" si="19">J14</f>
        <v>5773.2829400000001</v>
      </c>
      <c r="K11" s="9">
        <f t="shared" si="19"/>
        <v>5773.2829400000001</v>
      </c>
      <c r="L11" s="9">
        <f t="shared" si="19"/>
        <v>1912.32384</v>
      </c>
      <c r="M11" s="9">
        <f t="shared" si="19"/>
        <v>1912.32384</v>
      </c>
      <c r="N11" s="9">
        <f t="shared" si="19"/>
        <v>2196.2530200000001</v>
      </c>
      <c r="O11" s="9">
        <f t="shared" si="19"/>
        <v>2196.2530200000001</v>
      </c>
      <c r="P11" s="9">
        <f t="shared" si="19"/>
        <v>725.72394999999995</v>
      </c>
      <c r="Q11" s="9">
        <f t="shared" si="19"/>
        <v>725.72394999999995</v>
      </c>
      <c r="R11" s="9">
        <f t="shared" si="19"/>
        <v>151.33691999999999</v>
      </c>
      <c r="S11" s="9">
        <f t="shared" si="19"/>
        <v>151.33691999999999</v>
      </c>
      <c r="T11" s="9">
        <f t="shared" si="19"/>
        <v>730.60361999999998</v>
      </c>
      <c r="U11" s="9">
        <f t="shared" si="19"/>
        <v>730.60361999999998</v>
      </c>
      <c r="V11" s="9">
        <f t="shared" si="19"/>
        <v>1545.18435</v>
      </c>
      <c r="W11" s="9">
        <f t="shared" si="19"/>
        <v>1545.18435</v>
      </c>
      <c r="X11" s="9">
        <f t="shared" si="19"/>
        <v>1510.68434</v>
      </c>
      <c r="Y11" s="9">
        <f t="shared" si="19"/>
        <v>1510.68434</v>
      </c>
      <c r="Z11" s="9">
        <f t="shared" si="19"/>
        <v>644.62054999999998</v>
      </c>
      <c r="AA11" s="9">
        <f t="shared" si="19"/>
        <v>644.62054999999998</v>
      </c>
      <c r="AB11" s="9">
        <f t="shared" si="19"/>
        <v>1912.32384</v>
      </c>
      <c r="AC11" s="9">
        <f t="shared" si="19"/>
        <v>1912.32384</v>
      </c>
      <c r="AD11" s="9">
        <f t="shared" si="19"/>
        <v>463.70276999999999</v>
      </c>
      <c r="AE11" s="9">
        <f t="shared" si="19"/>
        <v>463.70276999999999</v>
      </c>
      <c r="AF11" s="9">
        <f t="shared" si="19"/>
        <v>2983.4607500000002</v>
      </c>
      <c r="AG11" s="9">
        <f t="shared" si="19"/>
        <v>2983.4607500000002</v>
      </c>
      <c r="AH11" s="9">
        <f t="shared" si="19"/>
        <v>425.77600000000001</v>
      </c>
      <c r="AI11" s="9">
        <f t="shared" si="19"/>
        <v>425.77600000000001</v>
      </c>
      <c r="AJ11" s="9">
        <f t="shared" si="19"/>
        <v>2254.48594</v>
      </c>
      <c r="AK11" s="9">
        <f t="shared" si="19"/>
        <v>2254.48594</v>
      </c>
      <c r="AL11" s="9">
        <f t="shared" si="19"/>
        <v>2917.03</v>
      </c>
      <c r="AM11" s="9">
        <f t="shared" si="19"/>
        <v>2917.03</v>
      </c>
      <c r="AN11" s="9">
        <f t="shared" si="19"/>
        <v>419.40618000000001</v>
      </c>
      <c r="AO11" s="9">
        <f t="shared" si="19"/>
        <v>419.40618000000001</v>
      </c>
      <c r="AP11" s="9">
        <f t="shared" si="19"/>
        <v>2886.64147</v>
      </c>
      <c r="AQ11" s="9">
        <f t="shared" si="19"/>
        <v>2886.64147</v>
      </c>
      <c r="AR11" s="9">
        <f t="shared" si="19"/>
        <v>1522.9402700000001</v>
      </c>
      <c r="AS11" s="9">
        <f t="shared" si="19"/>
        <v>1522.9402700000001</v>
      </c>
      <c r="AT11" s="9">
        <f t="shared" si="19"/>
        <v>616.85694999999998</v>
      </c>
      <c r="AU11" s="9">
        <f t="shared" si="19"/>
        <v>616.85694999999998</v>
      </c>
      <c r="AV11" s="9">
        <f t="shared" si="19"/>
        <v>293.38565</v>
      </c>
      <c r="AW11" s="9">
        <f t="shared" si="19"/>
        <v>293.38565</v>
      </c>
      <c r="AX11" s="9">
        <f t="shared" si="19"/>
        <v>1141.1315</v>
      </c>
      <c r="AY11" s="9">
        <f t="shared" si="19"/>
        <v>1141.1315</v>
      </c>
      <c r="AZ11" s="9">
        <f t="shared" si="19"/>
        <v>778.72721000000001</v>
      </c>
      <c r="BA11" s="9">
        <f t="shared" si="19"/>
        <v>778.72721000000001</v>
      </c>
      <c r="BB11" s="9">
        <f t="shared" si="19"/>
        <v>3025.2576100000001</v>
      </c>
      <c r="BC11" s="9">
        <f t="shared" si="19"/>
        <v>3025.2576100000001</v>
      </c>
      <c r="BD11" s="9">
        <f t="shared" si="19"/>
        <v>881.32091000000003</v>
      </c>
      <c r="BE11" s="9">
        <f t="shared" si="19"/>
        <v>881.32091000000003</v>
      </c>
      <c r="BF11" s="9">
        <f t="shared" si="19"/>
        <v>1465.5821000000001</v>
      </c>
      <c r="BG11" s="9">
        <f t="shared" si="19"/>
        <v>1465.5821000000001</v>
      </c>
      <c r="BH11" s="9">
        <f t="shared" si="19"/>
        <v>2854.83952</v>
      </c>
      <c r="BI11" s="9">
        <f t="shared" si="19"/>
        <v>2854.83952</v>
      </c>
      <c r="BJ11" s="9">
        <f t="shared" si="19"/>
        <v>997.01648999999998</v>
      </c>
      <c r="BK11" s="9">
        <f t="shared" si="19"/>
        <v>997.01648999999998</v>
      </c>
      <c r="BL11" s="9">
        <f t="shared" si="19"/>
        <v>345.98505999999998</v>
      </c>
      <c r="BM11" s="9">
        <f t="shared" si="19"/>
        <v>345.98505999999998</v>
      </c>
      <c r="BN11" s="9">
        <f t="shared" si="19"/>
        <v>701.83714999999995</v>
      </c>
      <c r="BO11" s="9">
        <f t="shared" si="19"/>
        <v>701.83714999999995</v>
      </c>
      <c r="BP11" s="9">
        <f t="shared" si="19"/>
        <v>662.41228000000001</v>
      </c>
      <c r="BQ11" s="9">
        <f t="shared" si="19"/>
        <v>662.41228000000001</v>
      </c>
      <c r="BR11" s="9">
        <f t="shared" si="19"/>
        <v>12205.21968</v>
      </c>
      <c r="BS11" s="9">
        <f t="shared" si="19"/>
        <v>12205.21968</v>
      </c>
      <c r="BT11" s="9">
        <f t="shared" si="19"/>
        <v>2945.7754399999999</v>
      </c>
      <c r="BU11" s="9">
        <f t="shared" ref="BU11:BW11" si="20">BU14</f>
        <v>2945.7754399999999</v>
      </c>
      <c r="BV11" s="9">
        <f t="shared" si="20"/>
        <v>196092.98773999998</v>
      </c>
      <c r="BW11" s="9">
        <f t="shared" si="20"/>
        <v>177496.76773999998</v>
      </c>
    </row>
    <row r="12" spans="1:76" s="7" customFormat="1" ht="34" x14ac:dyDescent="0.2">
      <c r="B12" s="69"/>
      <c r="C12" s="69"/>
      <c r="D12" s="8" t="s">
        <v>124</v>
      </c>
      <c r="E12" s="9">
        <f>E15+E61</f>
        <v>440791.79700000008</v>
      </c>
      <c r="F12" s="9">
        <f>F15+F61</f>
        <v>410036.16399999999</v>
      </c>
      <c r="G12" s="9">
        <v>4.1230000000000002</v>
      </c>
      <c r="H12" s="9">
        <f>H15+H61</f>
        <v>13359.91604</v>
      </c>
      <c r="I12" s="9">
        <f t="shared" ref="I12:BT12" si="21">I15+I61</f>
        <v>13353.846039999999</v>
      </c>
      <c r="J12" s="9">
        <f t="shared" si="21"/>
        <v>11382.11706</v>
      </c>
      <c r="K12" s="9">
        <f t="shared" si="21"/>
        <v>11382.11706</v>
      </c>
      <c r="L12" s="9">
        <f t="shared" si="21"/>
        <v>3819.7511599999998</v>
      </c>
      <c r="M12" s="9">
        <f t="shared" si="21"/>
        <v>3819.7511599999998</v>
      </c>
      <c r="N12" s="9">
        <f t="shared" si="21"/>
        <v>13095.74698</v>
      </c>
      <c r="O12" s="9">
        <f t="shared" si="21"/>
        <v>13078.65698</v>
      </c>
      <c r="P12" s="9">
        <f t="shared" si="21"/>
        <v>1453.8570499999998</v>
      </c>
      <c r="Q12" s="9">
        <f t="shared" si="21"/>
        <v>1453.8570499999998</v>
      </c>
      <c r="R12" s="9">
        <f t="shared" si="21"/>
        <v>298.36308000000002</v>
      </c>
      <c r="S12" s="9">
        <f t="shared" si="21"/>
        <v>298.36308000000002</v>
      </c>
      <c r="T12" s="9">
        <f t="shared" si="21"/>
        <v>1440.3963799999999</v>
      </c>
      <c r="U12" s="9">
        <f t="shared" si="21"/>
        <v>1440.3963799999999</v>
      </c>
      <c r="V12" s="9">
        <f t="shared" si="21"/>
        <v>3209.99334</v>
      </c>
      <c r="W12" s="9">
        <f t="shared" si="21"/>
        <v>3209.99334</v>
      </c>
      <c r="X12" s="9">
        <f t="shared" si="21"/>
        <v>15197.198660000002</v>
      </c>
      <c r="Y12" s="9">
        <f t="shared" si="21"/>
        <v>15197.09866</v>
      </c>
      <c r="Z12" s="9">
        <f t="shared" si="21"/>
        <v>17021.138449999999</v>
      </c>
      <c r="AA12" s="9">
        <f t="shared" si="21"/>
        <v>10402.28845</v>
      </c>
      <c r="AB12" s="9">
        <f t="shared" si="21"/>
        <v>9264.6761599999991</v>
      </c>
      <c r="AC12" s="9">
        <f t="shared" si="21"/>
        <v>8866.7361600000004</v>
      </c>
      <c r="AD12" s="9">
        <f t="shared" si="21"/>
        <v>914.19722999999999</v>
      </c>
      <c r="AE12" s="9">
        <f t="shared" si="21"/>
        <v>914.19722999999999</v>
      </c>
      <c r="AF12" s="9">
        <f t="shared" si="21"/>
        <v>5881.9392500000004</v>
      </c>
      <c r="AG12" s="9">
        <f t="shared" si="21"/>
        <v>5881.9392500000004</v>
      </c>
      <c r="AH12" s="9">
        <f t="shared" si="21"/>
        <v>5069.7790000000005</v>
      </c>
      <c r="AI12" s="9">
        <f t="shared" si="21"/>
        <v>5037.9290000000001</v>
      </c>
      <c r="AJ12" s="9">
        <f t="shared" si="21"/>
        <v>18974.254059999999</v>
      </c>
      <c r="AK12" s="9">
        <f t="shared" si="21"/>
        <v>13163.68406</v>
      </c>
      <c r="AL12" s="9">
        <f t="shared" si="21"/>
        <v>5965.84</v>
      </c>
      <c r="AM12" s="9">
        <f t="shared" si="21"/>
        <v>5965.84</v>
      </c>
      <c r="AN12" s="9">
        <f t="shared" si="21"/>
        <v>13533.689819999998</v>
      </c>
      <c r="AO12" s="9">
        <f t="shared" si="21"/>
        <v>12115.85982</v>
      </c>
      <c r="AP12" s="9">
        <f t="shared" si="21"/>
        <v>5721.6875300000002</v>
      </c>
      <c r="AQ12" s="9">
        <f t="shared" si="21"/>
        <v>5721.6875300000002</v>
      </c>
      <c r="AR12" s="9">
        <f t="shared" si="21"/>
        <v>3002.6550400000001</v>
      </c>
      <c r="AS12" s="9">
        <f t="shared" si="21"/>
        <v>3002.6550400000001</v>
      </c>
      <c r="AT12" s="9">
        <f t="shared" si="21"/>
        <v>1667.5650499999999</v>
      </c>
      <c r="AU12" s="9">
        <f t="shared" si="21"/>
        <v>1667.5650499999999</v>
      </c>
      <c r="AV12" s="9">
        <f t="shared" si="21"/>
        <v>578.41435000000001</v>
      </c>
      <c r="AW12" s="9">
        <f t="shared" si="21"/>
        <v>578.41435000000001</v>
      </c>
      <c r="AX12" s="9">
        <f t="shared" si="21"/>
        <v>2330.2534999999998</v>
      </c>
      <c r="AY12" s="9">
        <f t="shared" si="21"/>
        <v>2330.2534999999998</v>
      </c>
      <c r="AZ12" s="9">
        <f t="shared" si="21"/>
        <v>8399.1467900000007</v>
      </c>
      <c r="BA12" s="9">
        <f t="shared" si="21"/>
        <v>8257.94679</v>
      </c>
      <c r="BB12" s="9">
        <f t="shared" si="21"/>
        <v>54664.308389999998</v>
      </c>
      <c r="BC12" s="9">
        <f t="shared" si="21"/>
        <v>52747.432389999994</v>
      </c>
      <c r="BD12" s="9">
        <f t="shared" si="21"/>
        <v>2154.7418600000001</v>
      </c>
      <c r="BE12" s="9">
        <f t="shared" si="21"/>
        <v>2154.7418600000001</v>
      </c>
      <c r="BF12" s="9">
        <f t="shared" si="21"/>
        <v>19766.9179</v>
      </c>
      <c r="BG12" s="9">
        <f t="shared" si="21"/>
        <v>19766.9179</v>
      </c>
      <c r="BH12" s="9">
        <f t="shared" si="21"/>
        <v>5964.3614800000005</v>
      </c>
      <c r="BI12" s="9">
        <f t="shared" si="21"/>
        <v>5964.3614800000005</v>
      </c>
      <c r="BJ12" s="9">
        <f t="shared" si="21"/>
        <v>8935.1335099999997</v>
      </c>
      <c r="BK12" s="9">
        <f t="shared" si="21"/>
        <v>7702.1435099999999</v>
      </c>
      <c r="BL12" s="9">
        <f t="shared" si="21"/>
        <v>857.18993999999998</v>
      </c>
      <c r="BM12" s="9">
        <f t="shared" si="21"/>
        <v>857.18993999999998</v>
      </c>
      <c r="BN12" s="9">
        <f t="shared" si="21"/>
        <v>15844.689849999999</v>
      </c>
      <c r="BO12" s="9">
        <f t="shared" si="21"/>
        <v>14768.579849999998</v>
      </c>
      <c r="BP12" s="9">
        <f t="shared" si="21"/>
        <v>1305.9561100000001</v>
      </c>
      <c r="BQ12" s="9">
        <f t="shared" si="21"/>
        <v>1305.9561100000001</v>
      </c>
      <c r="BR12" s="9">
        <f t="shared" si="21"/>
        <v>73494.080320000008</v>
      </c>
      <c r="BS12" s="9">
        <f t="shared" si="21"/>
        <v>72204.320319999999</v>
      </c>
      <c r="BT12" s="9">
        <f t="shared" si="21"/>
        <v>5807.6420600000001</v>
      </c>
      <c r="BU12" s="9">
        <f t="shared" ref="BU12:BW12" si="22">BU15+BU61</f>
        <v>5807.6420600000001</v>
      </c>
      <c r="BV12" s="9">
        <f t="shared" si="22"/>
        <v>90410.079599999997</v>
      </c>
      <c r="BW12" s="9">
        <f t="shared" si="22"/>
        <v>79615.802599999995</v>
      </c>
    </row>
    <row r="13" spans="1:76" s="7" customFormat="1" ht="17" x14ac:dyDescent="0.2">
      <c r="B13" s="69" t="s">
        <v>125</v>
      </c>
      <c r="C13" s="69" t="s">
        <v>126</v>
      </c>
      <c r="D13" s="8" t="s">
        <v>122</v>
      </c>
      <c r="E13" s="9">
        <f>E14+E15</f>
        <v>667185.9</v>
      </c>
      <c r="F13" s="9">
        <f>F14+F15</f>
        <v>627807.44999999995</v>
      </c>
      <c r="G13" s="10"/>
      <c r="H13" s="9">
        <f>SUM(H14:H15)</f>
        <v>19919.7</v>
      </c>
      <c r="I13" s="9">
        <f t="shared" ref="I13:BT13" si="23">SUM(I14:I15)</f>
        <v>19913.629999999997</v>
      </c>
      <c r="J13" s="9">
        <f t="shared" si="23"/>
        <v>17155.400000000001</v>
      </c>
      <c r="K13" s="9">
        <f t="shared" si="23"/>
        <v>17155.400000000001</v>
      </c>
      <c r="L13" s="9">
        <f t="shared" si="23"/>
        <v>5682.5</v>
      </c>
      <c r="M13" s="9">
        <f t="shared" si="23"/>
        <v>5682.5</v>
      </c>
      <c r="N13" s="9">
        <f t="shared" si="23"/>
        <v>15292</v>
      </c>
      <c r="O13" s="9">
        <f t="shared" si="23"/>
        <v>15274.91</v>
      </c>
      <c r="P13" s="9">
        <f t="shared" si="23"/>
        <v>2156.5</v>
      </c>
      <c r="Q13" s="9">
        <f t="shared" si="23"/>
        <v>2156.5</v>
      </c>
      <c r="R13" s="9">
        <f t="shared" si="23"/>
        <v>449.70000000000005</v>
      </c>
      <c r="S13" s="9">
        <f t="shared" si="23"/>
        <v>449.70000000000005</v>
      </c>
      <c r="T13" s="9">
        <f t="shared" si="23"/>
        <v>2171</v>
      </c>
      <c r="U13" s="9">
        <f t="shared" si="23"/>
        <v>2171</v>
      </c>
      <c r="V13" s="9">
        <f t="shared" si="23"/>
        <v>4591.3846899999999</v>
      </c>
      <c r="W13" s="9">
        <f t="shared" si="23"/>
        <v>4591.3846899999999</v>
      </c>
      <c r="X13" s="9">
        <f t="shared" si="23"/>
        <v>16486.022000000001</v>
      </c>
      <c r="Y13" s="9">
        <f t="shared" si="23"/>
        <v>16485.921999999999</v>
      </c>
      <c r="Z13" s="9">
        <f t="shared" si="23"/>
        <v>17471.099999999999</v>
      </c>
      <c r="AA13" s="9">
        <f t="shared" si="23"/>
        <v>10852.25</v>
      </c>
      <c r="AB13" s="9">
        <f t="shared" si="23"/>
        <v>11177</v>
      </c>
      <c r="AC13" s="9">
        <f t="shared" si="23"/>
        <v>10779.060000000001</v>
      </c>
      <c r="AD13" s="9">
        <f t="shared" si="23"/>
        <v>1377.9</v>
      </c>
      <c r="AE13" s="9">
        <f t="shared" si="23"/>
        <v>1377.9</v>
      </c>
      <c r="AF13" s="9">
        <f t="shared" si="23"/>
        <v>8865.4000000000015</v>
      </c>
      <c r="AG13" s="9">
        <f t="shared" si="23"/>
        <v>8865.4000000000015</v>
      </c>
      <c r="AH13" s="9">
        <f t="shared" si="23"/>
        <v>5408.3</v>
      </c>
      <c r="AI13" s="9">
        <f t="shared" si="23"/>
        <v>5376.45</v>
      </c>
      <c r="AJ13" s="9">
        <f t="shared" si="23"/>
        <v>21228.739999999998</v>
      </c>
      <c r="AK13" s="9">
        <f t="shared" si="23"/>
        <v>15418.17</v>
      </c>
      <c r="AL13" s="9">
        <f t="shared" si="23"/>
        <v>8668</v>
      </c>
      <c r="AM13" s="9">
        <f t="shared" si="23"/>
        <v>8668</v>
      </c>
      <c r="AN13" s="9">
        <f t="shared" si="23"/>
        <v>13858.071999999998</v>
      </c>
      <c r="AO13" s="9">
        <f t="shared" si="23"/>
        <v>12440.242</v>
      </c>
      <c r="AP13" s="9">
        <f t="shared" si="23"/>
        <v>8577.7000000000007</v>
      </c>
      <c r="AQ13" s="9">
        <f t="shared" si="23"/>
        <v>8577.7000000000007</v>
      </c>
      <c r="AR13" s="9">
        <f t="shared" si="23"/>
        <v>4525.5953100000006</v>
      </c>
      <c r="AS13" s="9">
        <f t="shared" si="23"/>
        <v>4525.5953100000006</v>
      </c>
      <c r="AT13" s="9">
        <f t="shared" si="23"/>
        <v>1833</v>
      </c>
      <c r="AU13" s="9">
        <f t="shared" si="23"/>
        <v>1833</v>
      </c>
      <c r="AV13" s="9">
        <f t="shared" si="23"/>
        <v>871.8</v>
      </c>
      <c r="AW13" s="9">
        <f t="shared" si="23"/>
        <v>871.8</v>
      </c>
      <c r="AX13" s="9">
        <f t="shared" si="23"/>
        <v>3390.89</v>
      </c>
      <c r="AY13" s="9">
        <f t="shared" si="23"/>
        <v>3390.89</v>
      </c>
      <c r="AZ13" s="9">
        <f t="shared" si="23"/>
        <v>9036.9000000000015</v>
      </c>
      <c r="BA13" s="9">
        <f t="shared" si="23"/>
        <v>8895.7000000000007</v>
      </c>
      <c r="BB13" s="9">
        <f t="shared" si="23"/>
        <v>56678.400000000001</v>
      </c>
      <c r="BC13" s="9">
        <f t="shared" si="23"/>
        <v>54972.689999999995</v>
      </c>
      <c r="BD13" s="9">
        <f t="shared" si="23"/>
        <v>2618.8587699999998</v>
      </c>
      <c r="BE13" s="9">
        <f t="shared" si="23"/>
        <v>2618.8587699999998</v>
      </c>
      <c r="BF13" s="9">
        <f t="shared" si="23"/>
        <v>21232.5</v>
      </c>
      <c r="BG13" s="9">
        <f t="shared" si="23"/>
        <v>21232.5</v>
      </c>
      <c r="BH13" s="9">
        <f t="shared" si="23"/>
        <v>8483.2000000000007</v>
      </c>
      <c r="BI13" s="9">
        <f t="shared" si="23"/>
        <v>8483.2000000000007</v>
      </c>
      <c r="BJ13" s="9">
        <f t="shared" si="23"/>
        <v>9932.15</v>
      </c>
      <c r="BK13" s="9">
        <f t="shared" si="23"/>
        <v>8699.16</v>
      </c>
      <c r="BL13" s="9">
        <f t="shared" si="23"/>
        <v>1028.0999999999999</v>
      </c>
      <c r="BM13" s="9">
        <f t="shared" si="23"/>
        <v>1028.0999999999999</v>
      </c>
      <c r="BN13" s="9">
        <f t="shared" si="23"/>
        <v>16250.619999999999</v>
      </c>
      <c r="BO13" s="9">
        <f t="shared" si="23"/>
        <v>15174.509999999998</v>
      </c>
      <c r="BP13" s="9">
        <f t="shared" si="23"/>
        <v>1968.3683900000001</v>
      </c>
      <c r="BQ13" s="9">
        <f t="shared" si="23"/>
        <v>1968.3683900000001</v>
      </c>
      <c r="BR13" s="9">
        <f t="shared" si="23"/>
        <v>85699.3</v>
      </c>
      <c r="BS13" s="9">
        <f t="shared" si="23"/>
        <v>84409.54</v>
      </c>
      <c r="BT13" s="9">
        <f t="shared" si="23"/>
        <v>8753.4174999999996</v>
      </c>
      <c r="BU13" s="9">
        <f t="shared" ref="BU13:BW13" si="24">SUM(BU14:BU15)</f>
        <v>8753.4174999999996</v>
      </c>
      <c r="BV13" s="9">
        <f t="shared" si="24"/>
        <v>254346.38133999996</v>
      </c>
      <c r="BW13" s="9">
        <f t="shared" si="24"/>
        <v>234714.00133999999</v>
      </c>
    </row>
    <row r="14" spans="1:76" s="7" customFormat="1" ht="34" x14ac:dyDescent="0.2">
      <c r="B14" s="69"/>
      <c r="C14" s="69"/>
      <c r="D14" s="8" t="s">
        <v>123</v>
      </c>
      <c r="E14" s="9">
        <f>E17+E48</f>
        <v>262543.89999999997</v>
      </c>
      <c r="F14" s="9">
        <f>F17+F48</f>
        <v>243947.68</v>
      </c>
      <c r="G14" s="10"/>
      <c r="H14" s="9">
        <f>H17+H48</f>
        <v>6559.7839599999998</v>
      </c>
      <c r="I14" s="9">
        <f t="shared" ref="I14:BT14" si="25">I17+I48</f>
        <v>6559.7839599999998</v>
      </c>
      <c r="J14" s="9">
        <f t="shared" si="25"/>
        <v>5773.2829400000001</v>
      </c>
      <c r="K14" s="9">
        <f t="shared" si="25"/>
        <v>5773.2829400000001</v>
      </c>
      <c r="L14" s="9">
        <f>L17+L48</f>
        <v>1912.32384</v>
      </c>
      <c r="M14" s="9">
        <f t="shared" si="25"/>
        <v>1912.32384</v>
      </c>
      <c r="N14" s="9">
        <f t="shared" si="25"/>
        <v>2196.2530200000001</v>
      </c>
      <c r="O14" s="9">
        <f t="shared" si="25"/>
        <v>2196.2530200000001</v>
      </c>
      <c r="P14" s="9">
        <f t="shared" si="25"/>
        <v>725.72394999999995</v>
      </c>
      <c r="Q14" s="9">
        <f t="shared" si="25"/>
        <v>725.72394999999995</v>
      </c>
      <c r="R14" s="9">
        <f t="shared" si="25"/>
        <v>151.33691999999999</v>
      </c>
      <c r="S14" s="9">
        <f t="shared" si="25"/>
        <v>151.33691999999999</v>
      </c>
      <c r="T14" s="9">
        <f t="shared" si="25"/>
        <v>730.60361999999998</v>
      </c>
      <c r="U14" s="9">
        <f t="shared" si="25"/>
        <v>730.60361999999998</v>
      </c>
      <c r="V14" s="9">
        <f t="shared" si="25"/>
        <v>1545.18435</v>
      </c>
      <c r="W14" s="9">
        <f t="shared" si="25"/>
        <v>1545.18435</v>
      </c>
      <c r="X14" s="9">
        <f t="shared" si="25"/>
        <v>1510.68434</v>
      </c>
      <c r="Y14" s="9">
        <f t="shared" si="25"/>
        <v>1510.68434</v>
      </c>
      <c r="Z14" s="9">
        <f t="shared" si="25"/>
        <v>644.62054999999998</v>
      </c>
      <c r="AA14" s="9">
        <f t="shared" si="25"/>
        <v>644.62054999999998</v>
      </c>
      <c r="AB14" s="9">
        <f t="shared" si="25"/>
        <v>1912.32384</v>
      </c>
      <c r="AC14" s="9">
        <f t="shared" si="25"/>
        <v>1912.32384</v>
      </c>
      <c r="AD14" s="9">
        <f t="shared" si="25"/>
        <v>463.70276999999999</v>
      </c>
      <c r="AE14" s="9">
        <f t="shared" si="25"/>
        <v>463.70276999999999</v>
      </c>
      <c r="AF14" s="9">
        <f t="shared" si="25"/>
        <v>2983.4607500000002</v>
      </c>
      <c r="AG14" s="9">
        <f t="shared" si="25"/>
        <v>2983.4607500000002</v>
      </c>
      <c r="AH14" s="9">
        <f t="shared" si="25"/>
        <v>425.77600000000001</v>
      </c>
      <c r="AI14" s="9">
        <f t="shared" si="25"/>
        <v>425.77600000000001</v>
      </c>
      <c r="AJ14" s="9">
        <f t="shared" si="25"/>
        <v>2254.48594</v>
      </c>
      <c r="AK14" s="9">
        <f t="shared" si="25"/>
        <v>2254.48594</v>
      </c>
      <c r="AL14" s="9">
        <f t="shared" si="25"/>
        <v>2917.03</v>
      </c>
      <c r="AM14" s="9">
        <f t="shared" si="25"/>
        <v>2917.03</v>
      </c>
      <c r="AN14" s="9">
        <f t="shared" si="25"/>
        <v>419.40618000000001</v>
      </c>
      <c r="AO14" s="9">
        <f t="shared" si="25"/>
        <v>419.40618000000001</v>
      </c>
      <c r="AP14" s="9">
        <f t="shared" si="25"/>
        <v>2886.64147</v>
      </c>
      <c r="AQ14" s="9">
        <f t="shared" si="25"/>
        <v>2886.64147</v>
      </c>
      <c r="AR14" s="9">
        <f t="shared" si="25"/>
        <v>1522.9402700000001</v>
      </c>
      <c r="AS14" s="9">
        <f t="shared" si="25"/>
        <v>1522.9402700000001</v>
      </c>
      <c r="AT14" s="9">
        <f t="shared" si="25"/>
        <v>616.85694999999998</v>
      </c>
      <c r="AU14" s="9">
        <f t="shared" si="25"/>
        <v>616.85694999999998</v>
      </c>
      <c r="AV14" s="9">
        <f t="shared" si="25"/>
        <v>293.38565</v>
      </c>
      <c r="AW14" s="9">
        <f t="shared" si="25"/>
        <v>293.38565</v>
      </c>
      <c r="AX14" s="9">
        <f t="shared" si="25"/>
        <v>1141.1315</v>
      </c>
      <c r="AY14" s="9">
        <f t="shared" si="25"/>
        <v>1141.1315</v>
      </c>
      <c r="AZ14" s="9">
        <f t="shared" si="25"/>
        <v>778.72721000000001</v>
      </c>
      <c r="BA14" s="9">
        <f t="shared" si="25"/>
        <v>778.72721000000001</v>
      </c>
      <c r="BB14" s="9">
        <f t="shared" si="25"/>
        <v>3025.2576100000001</v>
      </c>
      <c r="BC14" s="9">
        <f t="shared" si="25"/>
        <v>3025.2576100000001</v>
      </c>
      <c r="BD14" s="9">
        <f t="shared" si="25"/>
        <v>881.32091000000003</v>
      </c>
      <c r="BE14" s="9">
        <f t="shared" si="25"/>
        <v>881.32091000000003</v>
      </c>
      <c r="BF14" s="9">
        <f t="shared" si="25"/>
        <v>1465.5821000000001</v>
      </c>
      <c r="BG14" s="9">
        <f t="shared" si="25"/>
        <v>1465.5821000000001</v>
      </c>
      <c r="BH14" s="9">
        <f t="shared" si="25"/>
        <v>2854.83952</v>
      </c>
      <c r="BI14" s="9">
        <f t="shared" si="25"/>
        <v>2854.83952</v>
      </c>
      <c r="BJ14" s="9">
        <f t="shared" si="25"/>
        <v>997.01648999999998</v>
      </c>
      <c r="BK14" s="9">
        <f t="shared" si="25"/>
        <v>997.01648999999998</v>
      </c>
      <c r="BL14" s="9">
        <f t="shared" si="25"/>
        <v>345.98505999999998</v>
      </c>
      <c r="BM14" s="9">
        <f t="shared" si="25"/>
        <v>345.98505999999998</v>
      </c>
      <c r="BN14" s="9">
        <f t="shared" si="25"/>
        <v>701.83714999999995</v>
      </c>
      <c r="BO14" s="9">
        <f t="shared" si="25"/>
        <v>701.83714999999995</v>
      </c>
      <c r="BP14" s="9">
        <f t="shared" si="25"/>
        <v>662.41228000000001</v>
      </c>
      <c r="BQ14" s="9">
        <f t="shared" si="25"/>
        <v>662.41228000000001</v>
      </c>
      <c r="BR14" s="9">
        <f t="shared" si="25"/>
        <v>12205.21968</v>
      </c>
      <c r="BS14" s="9">
        <f t="shared" si="25"/>
        <v>12205.21968</v>
      </c>
      <c r="BT14" s="9">
        <f t="shared" si="25"/>
        <v>2945.7754399999999</v>
      </c>
      <c r="BU14" s="9">
        <f t="shared" ref="BU14:BW14" si="26">BU17+BU48</f>
        <v>2945.7754399999999</v>
      </c>
      <c r="BV14" s="9">
        <f t="shared" si="26"/>
        <v>196092.98773999998</v>
      </c>
      <c r="BW14" s="9">
        <f t="shared" si="26"/>
        <v>177496.76773999998</v>
      </c>
    </row>
    <row r="15" spans="1:76" s="7" customFormat="1" ht="34" x14ac:dyDescent="0.2">
      <c r="B15" s="69"/>
      <c r="C15" s="69"/>
      <c r="D15" s="8" t="s">
        <v>124</v>
      </c>
      <c r="E15" s="9">
        <f>E18+E26+E32+E40+E49</f>
        <v>404642.00000000006</v>
      </c>
      <c r="F15" s="9">
        <f>F18+F26+F32+F40+F49</f>
        <v>383859.77</v>
      </c>
      <c r="G15" s="10"/>
      <c r="H15" s="9">
        <f>H18+H49+H28+H32+H42</f>
        <v>13359.91604</v>
      </c>
      <c r="I15" s="9">
        <f t="shared" ref="I15:BT15" si="27">I18+I49+I28+I32+I42</f>
        <v>13353.846039999999</v>
      </c>
      <c r="J15" s="9">
        <f t="shared" si="27"/>
        <v>11382.11706</v>
      </c>
      <c r="K15" s="9">
        <f t="shared" si="27"/>
        <v>11382.11706</v>
      </c>
      <c r="L15" s="9">
        <f t="shared" si="27"/>
        <v>3770.17616</v>
      </c>
      <c r="M15" s="9">
        <f t="shared" si="27"/>
        <v>3770.17616</v>
      </c>
      <c r="N15" s="9">
        <f t="shared" si="27"/>
        <v>13095.74698</v>
      </c>
      <c r="O15" s="9">
        <f t="shared" si="27"/>
        <v>13078.65698</v>
      </c>
      <c r="P15" s="9">
        <f t="shared" si="27"/>
        <v>1430.7760499999999</v>
      </c>
      <c r="Q15" s="9">
        <f t="shared" si="27"/>
        <v>1430.7760499999999</v>
      </c>
      <c r="R15" s="9">
        <f t="shared" si="27"/>
        <v>298.36308000000002</v>
      </c>
      <c r="S15" s="9">
        <f t="shared" si="27"/>
        <v>298.36308000000002</v>
      </c>
      <c r="T15" s="9">
        <f t="shared" si="27"/>
        <v>1440.3963799999999</v>
      </c>
      <c r="U15" s="9">
        <f t="shared" si="27"/>
        <v>1440.3963799999999</v>
      </c>
      <c r="V15" s="9">
        <f t="shared" si="27"/>
        <v>3046.2003399999999</v>
      </c>
      <c r="W15" s="9">
        <f t="shared" si="27"/>
        <v>3046.2003399999999</v>
      </c>
      <c r="X15" s="9">
        <f t="shared" si="27"/>
        <v>14975.337660000001</v>
      </c>
      <c r="Y15" s="9">
        <f t="shared" si="27"/>
        <v>14975.237659999999</v>
      </c>
      <c r="Z15" s="9">
        <f t="shared" si="27"/>
        <v>16826.479449999999</v>
      </c>
      <c r="AA15" s="9">
        <f t="shared" si="27"/>
        <v>10207.62945</v>
      </c>
      <c r="AB15" s="9">
        <f t="shared" si="27"/>
        <v>9264.6761599999991</v>
      </c>
      <c r="AC15" s="9">
        <f t="shared" si="27"/>
        <v>8866.7361600000004</v>
      </c>
      <c r="AD15" s="9">
        <f t="shared" si="27"/>
        <v>914.19722999999999</v>
      </c>
      <c r="AE15" s="9">
        <f t="shared" si="27"/>
        <v>914.19722999999999</v>
      </c>
      <c r="AF15" s="9">
        <f t="shared" si="27"/>
        <v>5881.9392500000004</v>
      </c>
      <c r="AG15" s="9">
        <f t="shared" si="27"/>
        <v>5881.9392500000004</v>
      </c>
      <c r="AH15" s="9">
        <f t="shared" si="27"/>
        <v>4982.5240000000003</v>
      </c>
      <c r="AI15" s="9">
        <f t="shared" si="27"/>
        <v>4950.674</v>
      </c>
      <c r="AJ15" s="9">
        <f t="shared" si="27"/>
        <v>18974.254059999999</v>
      </c>
      <c r="AK15" s="9">
        <f t="shared" si="27"/>
        <v>13163.68406</v>
      </c>
      <c r="AL15" s="9">
        <f t="shared" si="27"/>
        <v>5750.97</v>
      </c>
      <c r="AM15" s="9">
        <f t="shared" si="27"/>
        <v>5750.97</v>
      </c>
      <c r="AN15" s="9">
        <f t="shared" si="27"/>
        <v>13438.665819999998</v>
      </c>
      <c r="AO15" s="9">
        <f t="shared" si="27"/>
        <v>12020.83582</v>
      </c>
      <c r="AP15" s="9">
        <f t="shared" si="27"/>
        <v>5691.0585300000002</v>
      </c>
      <c r="AQ15" s="9">
        <f t="shared" si="27"/>
        <v>5691.0585300000002</v>
      </c>
      <c r="AR15" s="9">
        <f t="shared" si="27"/>
        <v>3002.6550400000001</v>
      </c>
      <c r="AS15" s="9">
        <f t="shared" si="27"/>
        <v>3002.6550400000001</v>
      </c>
      <c r="AT15" s="9">
        <f t="shared" si="27"/>
        <v>1216.1430499999999</v>
      </c>
      <c r="AU15" s="9">
        <f t="shared" si="27"/>
        <v>1216.1430499999999</v>
      </c>
      <c r="AV15" s="9">
        <f t="shared" si="27"/>
        <v>578.41435000000001</v>
      </c>
      <c r="AW15" s="9">
        <f t="shared" si="27"/>
        <v>578.41435000000001</v>
      </c>
      <c r="AX15" s="9">
        <f t="shared" si="27"/>
        <v>2249.7584999999999</v>
      </c>
      <c r="AY15" s="9">
        <f t="shared" si="27"/>
        <v>2249.7584999999999</v>
      </c>
      <c r="AZ15" s="9">
        <f t="shared" si="27"/>
        <v>8258.1727900000005</v>
      </c>
      <c r="BA15" s="9">
        <f t="shared" si="27"/>
        <v>8116.9727899999998</v>
      </c>
      <c r="BB15" s="9">
        <f t="shared" si="27"/>
        <v>53653.142390000001</v>
      </c>
      <c r="BC15" s="9">
        <f t="shared" si="27"/>
        <v>51947.432389999994</v>
      </c>
      <c r="BD15" s="9">
        <f t="shared" si="27"/>
        <v>1737.5378599999999</v>
      </c>
      <c r="BE15" s="9">
        <f t="shared" si="27"/>
        <v>1737.5378599999999</v>
      </c>
      <c r="BF15" s="9">
        <f t="shared" si="27"/>
        <v>19766.9179</v>
      </c>
      <c r="BG15" s="9">
        <f t="shared" si="27"/>
        <v>19766.9179</v>
      </c>
      <c r="BH15" s="9">
        <f t="shared" si="27"/>
        <v>5628.3604800000003</v>
      </c>
      <c r="BI15" s="9">
        <f t="shared" si="27"/>
        <v>5628.3604800000003</v>
      </c>
      <c r="BJ15" s="9">
        <f t="shared" si="27"/>
        <v>8935.1335099999997</v>
      </c>
      <c r="BK15" s="9">
        <f t="shared" si="27"/>
        <v>7702.1435099999999</v>
      </c>
      <c r="BL15" s="9">
        <f t="shared" si="27"/>
        <v>682.11494000000005</v>
      </c>
      <c r="BM15" s="9">
        <f t="shared" si="27"/>
        <v>682.11494000000005</v>
      </c>
      <c r="BN15" s="9">
        <f t="shared" si="27"/>
        <v>15548.78285</v>
      </c>
      <c r="BO15" s="9">
        <f t="shared" si="27"/>
        <v>14472.672849999999</v>
      </c>
      <c r="BP15" s="9">
        <f t="shared" si="27"/>
        <v>1305.9561100000001</v>
      </c>
      <c r="BQ15" s="9">
        <f t="shared" si="27"/>
        <v>1305.9561100000001</v>
      </c>
      <c r="BR15" s="9">
        <f t="shared" si="27"/>
        <v>73494.080320000008</v>
      </c>
      <c r="BS15" s="9">
        <f t="shared" si="27"/>
        <v>72204.320319999999</v>
      </c>
      <c r="BT15" s="9">
        <f t="shared" si="27"/>
        <v>5807.6420600000001</v>
      </c>
      <c r="BU15" s="9">
        <f t="shared" ref="BU15:BW15" si="28">BU18+BU49+BU28+BU32+BU42</f>
        <v>5807.6420600000001</v>
      </c>
      <c r="BV15" s="9">
        <f t="shared" si="28"/>
        <v>58253.393599999996</v>
      </c>
      <c r="BW15" s="9">
        <f t="shared" si="28"/>
        <v>57217.2336</v>
      </c>
    </row>
    <row r="16" spans="1:76" s="7" customFormat="1" ht="17" x14ac:dyDescent="0.2">
      <c r="B16" s="69" t="s">
        <v>127</v>
      </c>
      <c r="C16" s="69" t="s">
        <v>128</v>
      </c>
      <c r="D16" s="8" t="s">
        <v>122</v>
      </c>
      <c r="E16" s="9">
        <v>226083.60000000003</v>
      </c>
      <c r="F16" s="9">
        <v>226083.60000000003</v>
      </c>
      <c r="G16" s="10"/>
      <c r="H16" s="9">
        <v>19492.5</v>
      </c>
      <c r="I16" s="9">
        <v>19492.5</v>
      </c>
      <c r="J16" s="9">
        <v>17155.400000000001</v>
      </c>
      <c r="K16" s="9">
        <v>17155.400000000001</v>
      </c>
      <c r="L16" s="9">
        <v>5682.5</v>
      </c>
      <c r="M16" s="9">
        <v>5682.5</v>
      </c>
      <c r="N16" s="9">
        <v>6526.2</v>
      </c>
      <c r="O16" s="9">
        <v>6526.2</v>
      </c>
      <c r="P16" s="9">
        <v>2156.5</v>
      </c>
      <c r="Q16" s="9">
        <v>2156.5</v>
      </c>
      <c r="R16" s="9">
        <v>449.70000000000005</v>
      </c>
      <c r="S16" s="9">
        <v>449.70000000000005</v>
      </c>
      <c r="T16" s="9">
        <v>2171</v>
      </c>
      <c r="U16" s="9">
        <v>2171</v>
      </c>
      <c r="V16" s="9">
        <v>4591.3846899999999</v>
      </c>
      <c r="W16" s="9">
        <v>4591.3846899999999</v>
      </c>
      <c r="X16" s="9">
        <v>4489.0219999999999</v>
      </c>
      <c r="Y16" s="9">
        <v>4489.0219999999999</v>
      </c>
      <c r="Z16" s="9">
        <v>1915.5</v>
      </c>
      <c r="AA16" s="9">
        <v>1915.5</v>
      </c>
      <c r="AB16" s="9">
        <v>5682.5</v>
      </c>
      <c r="AC16" s="9">
        <v>5682.5</v>
      </c>
      <c r="AD16" s="9">
        <v>1377.9</v>
      </c>
      <c r="AE16" s="9">
        <v>1377.9</v>
      </c>
      <c r="AF16" s="9">
        <v>8865.4000000000015</v>
      </c>
      <c r="AG16" s="9">
        <v>8865.4000000000015</v>
      </c>
      <c r="AH16" s="9">
        <v>1265.2</v>
      </c>
      <c r="AI16" s="9">
        <v>1265.2</v>
      </c>
      <c r="AJ16" s="9">
        <v>6699.24</v>
      </c>
      <c r="AK16" s="9">
        <v>6699.24</v>
      </c>
      <c r="AL16" s="9">
        <v>8668</v>
      </c>
      <c r="AM16" s="9">
        <v>8668</v>
      </c>
      <c r="AN16" s="9">
        <v>1246.2719999999999</v>
      </c>
      <c r="AO16" s="9">
        <v>1246.2719999999999</v>
      </c>
      <c r="AP16" s="9">
        <v>8577.7000000000007</v>
      </c>
      <c r="AQ16" s="9">
        <v>8577.7000000000007</v>
      </c>
      <c r="AR16" s="9">
        <v>4525.5953100000006</v>
      </c>
      <c r="AS16" s="9">
        <v>4525.5953100000006</v>
      </c>
      <c r="AT16" s="9">
        <v>1833</v>
      </c>
      <c r="AU16" s="9">
        <v>1833</v>
      </c>
      <c r="AV16" s="9">
        <v>871.8</v>
      </c>
      <c r="AW16" s="9">
        <v>871.8</v>
      </c>
      <c r="AX16" s="9">
        <v>3390.89</v>
      </c>
      <c r="AY16" s="9">
        <v>3390.89</v>
      </c>
      <c r="AZ16" s="9">
        <v>2314</v>
      </c>
      <c r="BA16" s="9">
        <v>2314</v>
      </c>
      <c r="BB16" s="9">
        <v>8989.6</v>
      </c>
      <c r="BC16" s="9">
        <v>8989.6</v>
      </c>
      <c r="BD16" s="9">
        <v>2618.8587699999998</v>
      </c>
      <c r="BE16" s="9">
        <v>2618.8587699999998</v>
      </c>
      <c r="BF16" s="9">
        <v>4355</v>
      </c>
      <c r="BG16" s="9">
        <v>4355</v>
      </c>
      <c r="BH16" s="9">
        <v>8483.2000000000007</v>
      </c>
      <c r="BI16" s="9">
        <v>8483.2000000000007</v>
      </c>
      <c r="BJ16" s="9">
        <v>2962.6499999999996</v>
      </c>
      <c r="BK16" s="9">
        <v>2962.6499999999996</v>
      </c>
      <c r="BL16" s="9">
        <v>1028.0999999999999</v>
      </c>
      <c r="BM16" s="9">
        <v>1028.0999999999999</v>
      </c>
      <c r="BN16" s="9">
        <v>2085.52</v>
      </c>
      <c r="BO16" s="9">
        <v>2085.52</v>
      </c>
      <c r="BP16" s="9">
        <v>1968.3683900000001</v>
      </c>
      <c r="BQ16" s="9">
        <v>1968.3683900000001</v>
      </c>
      <c r="BR16" s="9">
        <v>36268</v>
      </c>
      <c r="BS16" s="9">
        <v>36268</v>
      </c>
      <c r="BT16" s="9">
        <v>8753.4174999999996</v>
      </c>
      <c r="BU16" s="9">
        <v>8753.4174999999996</v>
      </c>
      <c r="BV16" s="9">
        <v>28623.681340000003</v>
      </c>
      <c r="BW16" s="9">
        <v>28623.681340000003</v>
      </c>
    </row>
    <row r="17" spans="2:75" s="7" customFormat="1" ht="34" x14ac:dyDescent="0.2">
      <c r="B17" s="69"/>
      <c r="C17" s="69"/>
      <c r="D17" s="8" t="s">
        <v>123</v>
      </c>
      <c r="E17" s="9">
        <v>76083.599999999991</v>
      </c>
      <c r="F17" s="9">
        <v>76083.599999999991</v>
      </c>
      <c r="G17" s="10"/>
      <c r="H17" s="9">
        <v>6559.7839599999998</v>
      </c>
      <c r="I17" s="9">
        <v>6559.7839599999998</v>
      </c>
      <c r="J17" s="9">
        <v>5773.2829400000001</v>
      </c>
      <c r="K17" s="9">
        <v>5773.2829400000001</v>
      </c>
      <c r="L17" s="9">
        <v>1912.32384</v>
      </c>
      <c r="M17" s="9">
        <v>1912.32384</v>
      </c>
      <c r="N17" s="9">
        <v>2196.2530200000001</v>
      </c>
      <c r="O17" s="9">
        <v>2196.2530200000001</v>
      </c>
      <c r="P17" s="9">
        <v>725.72394999999995</v>
      </c>
      <c r="Q17" s="9">
        <v>725.72394999999995</v>
      </c>
      <c r="R17" s="9">
        <v>151.33691999999999</v>
      </c>
      <c r="S17" s="9">
        <v>151.33691999999999</v>
      </c>
      <c r="T17" s="9">
        <v>730.60361999999998</v>
      </c>
      <c r="U17" s="9">
        <v>730.60361999999998</v>
      </c>
      <c r="V17" s="9">
        <v>1545.18435</v>
      </c>
      <c r="W17" s="9">
        <v>1545.18435</v>
      </c>
      <c r="X17" s="9">
        <v>1510.68434</v>
      </c>
      <c r="Y17" s="9">
        <v>1510.68434</v>
      </c>
      <c r="Z17" s="9">
        <v>644.62054999999998</v>
      </c>
      <c r="AA17" s="9">
        <v>644.62054999999998</v>
      </c>
      <c r="AB17" s="9">
        <v>1912.32384</v>
      </c>
      <c r="AC17" s="9">
        <v>1912.32384</v>
      </c>
      <c r="AD17" s="9">
        <v>463.70276999999999</v>
      </c>
      <c r="AE17" s="9">
        <v>463.70276999999999</v>
      </c>
      <c r="AF17" s="9">
        <v>2983.4607500000002</v>
      </c>
      <c r="AG17" s="9">
        <v>2983.4607500000002</v>
      </c>
      <c r="AH17" s="9">
        <v>425.77600000000001</v>
      </c>
      <c r="AI17" s="9">
        <v>425.77600000000001</v>
      </c>
      <c r="AJ17" s="9">
        <v>2254.48594</v>
      </c>
      <c r="AK17" s="9">
        <v>2254.48594</v>
      </c>
      <c r="AL17" s="9">
        <v>2917.03</v>
      </c>
      <c r="AM17" s="9">
        <v>2917.03</v>
      </c>
      <c r="AN17" s="9">
        <v>419.40618000000001</v>
      </c>
      <c r="AO17" s="9">
        <v>419.40618000000001</v>
      </c>
      <c r="AP17" s="9">
        <v>2886.64147</v>
      </c>
      <c r="AQ17" s="9">
        <v>2886.64147</v>
      </c>
      <c r="AR17" s="9">
        <v>1522.9402700000001</v>
      </c>
      <c r="AS17" s="9">
        <v>1522.9402700000001</v>
      </c>
      <c r="AT17" s="9">
        <v>616.85694999999998</v>
      </c>
      <c r="AU17" s="9">
        <v>616.85694999999998</v>
      </c>
      <c r="AV17" s="9">
        <v>293.38565</v>
      </c>
      <c r="AW17" s="9">
        <v>293.38565</v>
      </c>
      <c r="AX17" s="9">
        <v>1141.1315</v>
      </c>
      <c r="AY17" s="9">
        <v>1141.1315</v>
      </c>
      <c r="AZ17" s="9">
        <v>778.72721000000001</v>
      </c>
      <c r="BA17" s="9">
        <v>778.72721000000001</v>
      </c>
      <c r="BB17" s="9">
        <v>3025.2576100000001</v>
      </c>
      <c r="BC17" s="9">
        <v>3025.2576100000001</v>
      </c>
      <c r="BD17" s="9">
        <v>881.32091000000003</v>
      </c>
      <c r="BE17" s="9">
        <v>881.32091000000003</v>
      </c>
      <c r="BF17" s="9">
        <v>1465.5821000000001</v>
      </c>
      <c r="BG17" s="9">
        <v>1465.5821000000001</v>
      </c>
      <c r="BH17" s="9">
        <v>2854.83952</v>
      </c>
      <c r="BI17" s="9">
        <v>2854.83952</v>
      </c>
      <c r="BJ17" s="9">
        <v>997.01648999999998</v>
      </c>
      <c r="BK17" s="9">
        <v>997.01648999999998</v>
      </c>
      <c r="BL17" s="9">
        <v>345.98505999999998</v>
      </c>
      <c r="BM17" s="9">
        <v>345.98505999999998</v>
      </c>
      <c r="BN17" s="9">
        <v>701.83714999999995</v>
      </c>
      <c r="BO17" s="9">
        <v>701.83714999999995</v>
      </c>
      <c r="BP17" s="9">
        <v>662.41228000000001</v>
      </c>
      <c r="BQ17" s="9">
        <v>662.41228000000001</v>
      </c>
      <c r="BR17" s="9">
        <v>12205.21968</v>
      </c>
      <c r="BS17" s="9">
        <v>12205.21968</v>
      </c>
      <c r="BT17" s="9">
        <v>2945.7754399999999</v>
      </c>
      <c r="BU17" s="9">
        <v>2945.7754399999999</v>
      </c>
      <c r="BV17" s="9">
        <v>9632.6877399999994</v>
      </c>
      <c r="BW17" s="9">
        <v>9632.6877399999994</v>
      </c>
    </row>
    <row r="18" spans="2:75" s="7" customFormat="1" ht="34" x14ac:dyDescent="0.2">
      <c r="B18" s="69"/>
      <c r="C18" s="69"/>
      <c r="D18" s="8" t="s">
        <v>124</v>
      </c>
      <c r="E18" s="9">
        <v>150000.00000000003</v>
      </c>
      <c r="F18" s="9">
        <v>150000.00000000003</v>
      </c>
      <c r="G18" s="10"/>
      <c r="H18" s="9">
        <v>12932.716039999999</v>
      </c>
      <c r="I18" s="9">
        <v>12932.716039999999</v>
      </c>
      <c r="J18" s="9">
        <v>11382.11706</v>
      </c>
      <c r="K18" s="9">
        <v>11382.11706</v>
      </c>
      <c r="L18" s="9">
        <v>3770.17616</v>
      </c>
      <c r="M18" s="9">
        <v>3770.17616</v>
      </c>
      <c r="N18" s="9">
        <v>4329.9469799999997</v>
      </c>
      <c r="O18" s="9">
        <v>4329.9469799999997</v>
      </c>
      <c r="P18" s="9">
        <v>1430.7760499999999</v>
      </c>
      <c r="Q18" s="9">
        <v>1430.7760499999999</v>
      </c>
      <c r="R18" s="9">
        <v>298.36308000000002</v>
      </c>
      <c r="S18" s="9">
        <v>298.36308000000002</v>
      </c>
      <c r="T18" s="9">
        <v>1440.3963799999999</v>
      </c>
      <c r="U18" s="9">
        <v>1440.3963799999999</v>
      </c>
      <c r="V18" s="9">
        <v>3046.2003399999999</v>
      </c>
      <c r="W18" s="9">
        <v>3046.2003399999999</v>
      </c>
      <c r="X18" s="9">
        <v>2978.3376600000001</v>
      </c>
      <c r="Y18" s="9">
        <v>2978.3376600000001</v>
      </c>
      <c r="Z18" s="9">
        <v>1270.8794499999999</v>
      </c>
      <c r="AA18" s="9">
        <v>1270.8794499999999</v>
      </c>
      <c r="AB18" s="9">
        <v>3770.17616</v>
      </c>
      <c r="AC18" s="9">
        <v>3770.17616</v>
      </c>
      <c r="AD18" s="9">
        <v>914.19722999999999</v>
      </c>
      <c r="AE18" s="9">
        <v>914.19722999999999</v>
      </c>
      <c r="AF18" s="9">
        <v>5881.9392500000004</v>
      </c>
      <c r="AG18" s="9">
        <v>5881.9392500000004</v>
      </c>
      <c r="AH18" s="9">
        <v>839.42399999999998</v>
      </c>
      <c r="AI18" s="9">
        <v>839.42399999999998</v>
      </c>
      <c r="AJ18" s="9">
        <v>4444.7540600000002</v>
      </c>
      <c r="AK18" s="9">
        <v>4444.7540600000002</v>
      </c>
      <c r="AL18" s="9">
        <v>5750.97</v>
      </c>
      <c r="AM18" s="9">
        <v>5750.97</v>
      </c>
      <c r="AN18" s="9">
        <v>826.86581999999999</v>
      </c>
      <c r="AO18" s="9">
        <v>826.86581999999999</v>
      </c>
      <c r="AP18" s="9">
        <v>5691.0585300000002</v>
      </c>
      <c r="AQ18" s="9">
        <v>5691.0585300000002</v>
      </c>
      <c r="AR18" s="9">
        <v>3002.6550400000001</v>
      </c>
      <c r="AS18" s="9">
        <v>3002.6550400000001</v>
      </c>
      <c r="AT18" s="9">
        <v>1216.1430499999999</v>
      </c>
      <c r="AU18" s="9">
        <v>1216.1430499999999</v>
      </c>
      <c r="AV18" s="9">
        <v>578.41435000000001</v>
      </c>
      <c r="AW18" s="9">
        <v>578.41435000000001</v>
      </c>
      <c r="AX18" s="9">
        <v>2249.7584999999999</v>
      </c>
      <c r="AY18" s="9">
        <v>2249.7584999999999</v>
      </c>
      <c r="AZ18" s="9">
        <v>1535.27279</v>
      </c>
      <c r="BA18" s="9">
        <v>1535.27279</v>
      </c>
      <c r="BB18" s="9">
        <v>5964.3423899999998</v>
      </c>
      <c r="BC18" s="9">
        <v>5964.3423899999998</v>
      </c>
      <c r="BD18" s="9">
        <v>1737.5378599999999</v>
      </c>
      <c r="BE18" s="9">
        <v>1737.5378599999999</v>
      </c>
      <c r="BF18" s="9">
        <v>2889.4178999999999</v>
      </c>
      <c r="BG18" s="9">
        <v>2889.4178999999999</v>
      </c>
      <c r="BH18" s="9">
        <v>5628.3604800000003</v>
      </c>
      <c r="BI18" s="9">
        <v>5628.3604800000003</v>
      </c>
      <c r="BJ18" s="9">
        <v>1965.6335099999999</v>
      </c>
      <c r="BK18" s="9">
        <v>1965.6335099999999</v>
      </c>
      <c r="BL18" s="9">
        <v>682.11494000000005</v>
      </c>
      <c r="BM18" s="9">
        <v>682.11494000000005</v>
      </c>
      <c r="BN18" s="9">
        <v>1383.6828499999999</v>
      </c>
      <c r="BO18" s="9">
        <v>1383.6828499999999</v>
      </c>
      <c r="BP18" s="9">
        <v>1305.9561100000001</v>
      </c>
      <c r="BQ18" s="9">
        <v>1305.9561100000001</v>
      </c>
      <c r="BR18" s="9">
        <v>24062.780320000002</v>
      </c>
      <c r="BS18" s="9">
        <v>24062.780320000002</v>
      </c>
      <c r="BT18" s="9">
        <v>5807.6420600000001</v>
      </c>
      <c r="BU18" s="9">
        <v>5807.6420600000001</v>
      </c>
      <c r="BV18" s="9">
        <v>18990.993600000002</v>
      </c>
      <c r="BW18" s="9">
        <v>18990.993600000002</v>
      </c>
    </row>
    <row r="19" spans="2:75" s="7" customFormat="1" ht="17" x14ac:dyDescent="0.2">
      <c r="B19" s="69" t="s">
        <v>129</v>
      </c>
      <c r="C19" s="69" t="s">
        <v>130</v>
      </c>
      <c r="D19" s="8" t="s">
        <v>122</v>
      </c>
      <c r="E19" s="9">
        <v>226083.60000000003</v>
      </c>
      <c r="F19" s="9">
        <v>226083.60000000003</v>
      </c>
      <c r="G19" s="10"/>
      <c r="H19" s="9">
        <v>19492.5</v>
      </c>
      <c r="I19" s="9">
        <v>19492.5</v>
      </c>
      <c r="J19" s="9">
        <v>17155.400000000001</v>
      </c>
      <c r="K19" s="9">
        <v>17155.400000000001</v>
      </c>
      <c r="L19" s="9">
        <v>5682.5</v>
      </c>
      <c r="M19" s="9">
        <v>5682.5</v>
      </c>
      <c r="N19" s="9">
        <v>6526.2</v>
      </c>
      <c r="O19" s="9">
        <v>6526.2</v>
      </c>
      <c r="P19" s="9">
        <v>2156.5</v>
      </c>
      <c r="Q19" s="9">
        <v>2156.5</v>
      </c>
      <c r="R19" s="9">
        <v>449.70000000000005</v>
      </c>
      <c r="S19" s="9">
        <v>449.70000000000005</v>
      </c>
      <c r="T19" s="9">
        <v>2171</v>
      </c>
      <c r="U19" s="9">
        <v>2171</v>
      </c>
      <c r="V19" s="9">
        <v>4591.3846899999999</v>
      </c>
      <c r="W19" s="9">
        <v>4591.3846899999999</v>
      </c>
      <c r="X19" s="9">
        <v>4489.0219999999999</v>
      </c>
      <c r="Y19" s="9">
        <v>4489.0219999999999</v>
      </c>
      <c r="Z19" s="9">
        <v>1915.5</v>
      </c>
      <c r="AA19" s="9">
        <v>1915.5</v>
      </c>
      <c r="AB19" s="9">
        <v>5682.5</v>
      </c>
      <c r="AC19" s="9">
        <v>5682.5</v>
      </c>
      <c r="AD19" s="9">
        <v>1377.9</v>
      </c>
      <c r="AE19" s="9">
        <v>1377.9</v>
      </c>
      <c r="AF19" s="9">
        <v>8865.4000000000015</v>
      </c>
      <c r="AG19" s="9">
        <v>8865.4000000000015</v>
      </c>
      <c r="AH19" s="9">
        <v>1265.2</v>
      </c>
      <c r="AI19" s="9">
        <v>1265.2</v>
      </c>
      <c r="AJ19" s="9">
        <v>6699.24</v>
      </c>
      <c r="AK19" s="9">
        <v>6699.24</v>
      </c>
      <c r="AL19" s="9">
        <v>8668</v>
      </c>
      <c r="AM19" s="9">
        <v>8668</v>
      </c>
      <c r="AN19" s="9">
        <v>1246.2719999999999</v>
      </c>
      <c r="AO19" s="9">
        <v>1246.2719999999999</v>
      </c>
      <c r="AP19" s="9">
        <v>8577.7000000000007</v>
      </c>
      <c r="AQ19" s="9">
        <v>8577.7000000000007</v>
      </c>
      <c r="AR19" s="9">
        <v>4525.5953100000006</v>
      </c>
      <c r="AS19" s="9">
        <v>4525.5953100000006</v>
      </c>
      <c r="AT19" s="9">
        <v>1833</v>
      </c>
      <c r="AU19" s="9">
        <v>1833</v>
      </c>
      <c r="AV19" s="9">
        <v>871.8</v>
      </c>
      <c r="AW19" s="9">
        <v>871.8</v>
      </c>
      <c r="AX19" s="9">
        <v>3390.89</v>
      </c>
      <c r="AY19" s="9">
        <v>3390.89</v>
      </c>
      <c r="AZ19" s="9">
        <v>2314</v>
      </c>
      <c r="BA19" s="9">
        <v>2314</v>
      </c>
      <c r="BB19" s="9">
        <v>8989.6</v>
      </c>
      <c r="BC19" s="9">
        <v>8989.6</v>
      </c>
      <c r="BD19" s="9">
        <v>2618.8587699999998</v>
      </c>
      <c r="BE19" s="9">
        <v>2618.8587699999998</v>
      </c>
      <c r="BF19" s="9">
        <v>4355</v>
      </c>
      <c r="BG19" s="9">
        <v>4355</v>
      </c>
      <c r="BH19" s="9">
        <v>8483.2000000000007</v>
      </c>
      <c r="BI19" s="9">
        <v>8483.2000000000007</v>
      </c>
      <c r="BJ19" s="9">
        <v>2962.6499999999996</v>
      </c>
      <c r="BK19" s="9">
        <v>2962.6499999999996</v>
      </c>
      <c r="BL19" s="9">
        <v>1028.0999999999999</v>
      </c>
      <c r="BM19" s="9">
        <v>1028.0999999999999</v>
      </c>
      <c r="BN19" s="9">
        <v>2085.52</v>
      </c>
      <c r="BO19" s="9">
        <v>2085.52</v>
      </c>
      <c r="BP19" s="9">
        <v>1968.3683900000001</v>
      </c>
      <c r="BQ19" s="9">
        <v>1968.3683900000001</v>
      </c>
      <c r="BR19" s="9">
        <v>36268</v>
      </c>
      <c r="BS19" s="9">
        <v>36268</v>
      </c>
      <c r="BT19" s="9">
        <v>8753.4174999999996</v>
      </c>
      <c r="BU19" s="9">
        <v>8753.4174999999996</v>
      </c>
      <c r="BV19" s="9">
        <v>28623.681340000003</v>
      </c>
      <c r="BW19" s="9">
        <v>28623.681340000003</v>
      </c>
    </row>
    <row r="20" spans="2:75" s="7" customFormat="1" ht="34" x14ac:dyDescent="0.2">
      <c r="B20" s="69"/>
      <c r="C20" s="69"/>
      <c r="D20" s="8" t="s">
        <v>123</v>
      </c>
      <c r="E20" s="9">
        <v>76083.599999999991</v>
      </c>
      <c r="F20" s="9">
        <v>76083.599999999991</v>
      </c>
      <c r="G20" s="10"/>
      <c r="H20" s="9">
        <v>6559.7839599999998</v>
      </c>
      <c r="I20" s="9">
        <v>6559.7839599999998</v>
      </c>
      <c r="J20" s="9">
        <v>5773.2829400000001</v>
      </c>
      <c r="K20" s="9">
        <v>5773.2829400000001</v>
      </c>
      <c r="L20" s="9">
        <v>1912.32384</v>
      </c>
      <c r="M20" s="9">
        <v>1912.32384</v>
      </c>
      <c r="N20" s="9">
        <v>2196.2530200000001</v>
      </c>
      <c r="O20" s="9">
        <v>2196.2530200000001</v>
      </c>
      <c r="P20" s="9">
        <v>725.72394999999995</v>
      </c>
      <c r="Q20" s="9">
        <v>725.72394999999995</v>
      </c>
      <c r="R20" s="9">
        <v>151.33691999999999</v>
      </c>
      <c r="S20" s="9">
        <v>151.33691999999999</v>
      </c>
      <c r="T20" s="9">
        <v>730.60361999999998</v>
      </c>
      <c r="U20" s="9">
        <v>730.60361999999998</v>
      </c>
      <c r="V20" s="9">
        <v>1545.18435</v>
      </c>
      <c r="W20" s="9">
        <v>1545.18435</v>
      </c>
      <c r="X20" s="9">
        <v>1510.68434</v>
      </c>
      <c r="Y20" s="9">
        <v>1510.68434</v>
      </c>
      <c r="Z20" s="9">
        <v>644.62054999999998</v>
      </c>
      <c r="AA20" s="9">
        <v>644.62054999999998</v>
      </c>
      <c r="AB20" s="9">
        <v>1912.32384</v>
      </c>
      <c r="AC20" s="9">
        <v>1912.32384</v>
      </c>
      <c r="AD20" s="9">
        <v>463.70276999999999</v>
      </c>
      <c r="AE20" s="9">
        <v>463.70276999999999</v>
      </c>
      <c r="AF20" s="9">
        <v>2983.4607500000002</v>
      </c>
      <c r="AG20" s="9">
        <v>2983.4607500000002</v>
      </c>
      <c r="AH20" s="9">
        <v>425.77600000000001</v>
      </c>
      <c r="AI20" s="9">
        <v>425.77600000000001</v>
      </c>
      <c r="AJ20" s="9">
        <v>2254.48594</v>
      </c>
      <c r="AK20" s="9">
        <v>2254.48594</v>
      </c>
      <c r="AL20" s="9">
        <v>2917.03</v>
      </c>
      <c r="AM20" s="9">
        <v>2917.03</v>
      </c>
      <c r="AN20" s="9">
        <v>419.40618000000001</v>
      </c>
      <c r="AO20" s="9">
        <v>419.40618000000001</v>
      </c>
      <c r="AP20" s="9">
        <v>2886.64147</v>
      </c>
      <c r="AQ20" s="9">
        <v>2886.64147</v>
      </c>
      <c r="AR20" s="9">
        <v>1522.9402700000001</v>
      </c>
      <c r="AS20" s="9">
        <v>1522.9402700000001</v>
      </c>
      <c r="AT20" s="9">
        <v>616.85694999999998</v>
      </c>
      <c r="AU20" s="9">
        <v>616.85694999999998</v>
      </c>
      <c r="AV20" s="9">
        <v>293.38565</v>
      </c>
      <c r="AW20" s="9">
        <v>293.38565</v>
      </c>
      <c r="AX20" s="9">
        <v>1141.1315</v>
      </c>
      <c r="AY20" s="9">
        <v>1141.1315</v>
      </c>
      <c r="AZ20" s="9">
        <v>778.72721000000001</v>
      </c>
      <c r="BA20" s="9">
        <v>778.72721000000001</v>
      </c>
      <c r="BB20" s="9">
        <v>3025.2576100000001</v>
      </c>
      <c r="BC20" s="9">
        <v>3025.2576100000001</v>
      </c>
      <c r="BD20" s="9">
        <v>881.32091000000003</v>
      </c>
      <c r="BE20" s="9">
        <v>881.32091000000003</v>
      </c>
      <c r="BF20" s="9">
        <v>1465.5821000000001</v>
      </c>
      <c r="BG20" s="9">
        <v>1465.5821000000001</v>
      </c>
      <c r="BH20" s="9">
        <v>2854.83952</v>
      </c>
      <c r="BI20" s="9">
        <v>2854.83952</v>
      </c>
      <c r="BJ20" s="9">
        <v>997.01648999999998</v>
      </c>
      <c r="BK20" s="9">
        <v>997.01648999999998</v>
      </c>
      <c r="BL20" s="9">
        <v>345.98505999999998</v>
      </c>
      <c r="BM20" s="9">
        <v>345.98505999999998</v>
      </c>
      <c r="BN20" s="9">
        <v>701.83714999999995</v>
      </c>
      <c r="BO20" s="9">
        <v>701.83714999999995</v>
      </c>
      <c r="BP20" s="9">
        <v>662.41228000000001</v>
      </c>
      <c r="BQ20" s="9">
        <v>662.41228000000001</v>
      </c>
      <c r="BR20" s="9">
        <v>12205.21968</v>
      </c>
      <c r="BS20" s="9">
        <v>12205.21968</v>
      </c>
      <c r="BT20" s="9">
        <v>2945.7754399999999</v>
      </c>
      <c r="BU20" s="9">
        <v>2945.7754399999999</v>
      </c>
      <c r="BV20" s="9">
        <v>9632.6877399999994</v>
      </c>
      <c r="BW20" s="9">
        <v>9632.6877399999994</v>
      </c>
    </row>
    <row r="21" spans="2:75" s="7" customFormat="1" ht="34" x14ac:dyDescent="0.2">
      <c r="B21" s="69"/>
      <c r="C21" s="69"/>
      <c r="D21" s="8" t="s">
        <v>124</v>
      </c>
      <c r="E21" s="9">
        <v>150000.00000000003</v>
      </c>
      <c r="F21" s="9">
        <v>150000.00000000003</v>
      </c>
      <c r="G21" s="10"/>
      <c r="H21" s="9">
        <v>12932.716039999999</v>
      </c>
      <c r="I21" s="9">
        <v>12932.716039999999</v>
      </c>
      <c r="J21" s="9">
        <v>11382.11706</v>
      </c>
      <c r="K21" s="9">
        <v>11382.11706</v>
      </c>
      <c r="L21" s="9">
        <v>3770.17616</v>
      </c>
      <c r="M21" s="9">
        <v>3770.17616</v>
      </c>
      <c r="N21" s="9">
        <v>4329.9469799999997</v>
      </c>
      <c r="O21" s="9">
        <v>4329.9469799999997</v>
      </c>
      <c r="P21" s="9">
        <v>1430.7760499999999</v>
      </c>
      <c r="Q21" s="9">
        <v>1430.7760499999999</v>
      </c>
      <c r="R21" s="9">
        <v>298.36308000000002</v>
      </c>
      <c r="S21" s="9">
        <v>298.36308000000002</v>
      </c>
      <c r="T21" s="9">
        <v>1440.3963799999999</v>
      </c>
      <c r="U21" s="9">
        <v>1440.3963799999999</v>
      </c>
      <c r="V21" s="9">
        <v>3046.2003399999999</v>
      </c>
      <c r="W21" s="9">
        <v>3046.2003399999999</v>
      </c>
      <c r="X21" s="9">
        <v>2978.3376600000001</v>
      </c>
      <c r="Y21" s="9">
        <v>2978.3376600000001</v>
      </c>
      <c r="Z21" s="9">
        <v>1270.8794499999999</v>
      </c>
      <c r="AA21" s="9">
        <v>1270.8794499999999</v>
      </c>
      <c r="AB21" s="9">
        <v>3770.17616</v>
      </c>
      <c r="AC21" s="9">
        <v>3770.17616</v>
      </c>
      <c r="AD21" s="9">
        <v>914.19722999999999</v>
      </c>
      <c r="AE21" s="9">
        <v>914.19722999999999</v>
      </c>
      <c r="AF21" s="9">
        <v>5881.9392500000004</v>
      </c>
      <c r="AG21" s="9">
        <v>5881.9392500000004</v>
      </c>
      <c r="AH21" s="9">
        <v>839.42399999999998</v>
      </c>
      <c r="AI21" s="9">
        <v>839.42399999999998</v>
      </c>
      <c r="AJ21" s="9">
        <v>4444.7540600000002</v>
      </c>
      <c r="AK21" s="9">
        <v>4444.7540600000002</v>
      </c>
      <c r="AL21" s="9">
        <v>5750.97</v>
      </c>
      <c r="AM21" s="9">
        <v>5750.97</v>
      </c>
      <c r="AN21" s="9">
        <v>826.86581999999999</v>
      </c>
      <c r="AO21" s="9">
        <v>826.86581999999999</v>
      </c>
      <c r="AP21" s="9">
        <v>5691.0585300000002</v>
      </c>
      <c r="AQ21" s="9">
        <v>5691.0585300000002</v>
      </c>
      <c r="AR21" s="9">
        <v>3002.6550400000001</v>
      </c>
      <c r="AS21" s="9">
        <v>3002.6550400000001</v>
      </c>
      <c r="AT21" s="9">
        <v>1216.1430499999999</v>
      </c>
      <c r="AU21" s="9">
        <v>1216.1430499999999</v>
      </c>
      <c r="AV21" s="9">
        <v>578.41435000000001</v>
      </c>
      <c r="AW21" s="9">
        <v>578.41435000000001</v>
      </c>
      <c r="AX21" s="9">
        <v>2249.7584999999999</v>
      </c>
      <c r="AY21" s="9">
        <v>2249.7584999999999</v>
      </c>
      <c r="AZ21" s="9">
        <v>1535.27279</v>
      </c>
      <c r="BA21" s="9">
        <v>1535.27279</v>
      </c>
      <c r="BB21" s="9">
        <v>5964.3423899999998</v>
      </c>
      <c r="BC21" s="9">
        <v>5964.3423899999998</v>
      </c>
      <c r="BD21" s="9">
        <v>1737.5378599999999</v>
      </c>
      <c r="BE21" s="9">
        <v>1737.5378599999999</v>
      </c>
      <c r="BF21" s="9">
        <v>2889.4178999999999</v>
      </c>
      <c r="BG21" s="9">
        <v>2889.4178999999999</v>
      </c>
      <c r="BH21" s="9">
        <v>5628.3604800000003</v>
      </c>
      <c r="BI21" s="9">
        <v>5628.3604800000003</v>
      </c>
      <c r="BJ21" s="9">
        <v>1965.6335099999999</v>
      </c>
      <c r="BK21" s="9">
        <v>1965.6335099999999</v>
      </c>
      <c r="BL21" s="9">
        <v>682.11494000000005</v>
      </c>
      <c r="BM21" s="9">
        <v>682.11494000000005</v>
      </c>
      <c r="BN21" s="9">
        <v>1383.6828499999999</v>
      </c>
      <c r="BO21" s="9">
        <v>1383.6828499999999</v>
      </c>
      <c r="BP21" s="9">
        <v>1305.9561100000001</v>
      </c>
      <c r="BQ21" s="9">
        <v>1305.9561100000001</v>
      </c>
      <c r="BR21" s="9">
        <v>24062.780320000002</v>
      </c>
      <c r="BS21" s="9">
        <v>24062.780320000002</v>
      </c>
      <c r="BT21" s="9">
        <v>5807.6420600000001</v>
      </c>
      <c r="BU21" s="9">
        <v>5807.6420600000001</v>
      </c>
      <c r="BV21" s="9">
        <v>18990.993600000002</v>
      </c>
      <c r="BW21" s="9">
        <v>18990.993600000002</v>
      </c>
    </row>
    <row r="22" spans="2:75" s="7" customFormat="1" ht="17" x14ac:dyDescent="0.2">
      <c r="B22" s="68" t="s">
        <v>129</v>
      </c>
      <c r="C22" s="68" t="s">
        <v>131</v>
      </c>
      <c r="D22" s="8" t="s">
        <v>122</v>
      </c>
      <c r="E22" s="9">
        <v>226083.60000000003</v>
      </c>
      <c r="F22" s="9">
        <v>226083.60000000003</v>
      </c>
      <c r="G22" s="10"/>
      <c r="H22" s="9">
        <v>19492.5</v>
      </c>
      <c r="I22" s="9">
        <v>19492.5</v>
      </c>
      <c r="J22" s="9">
        <v>17155.400000000001</v>
      </c>
      <c r="K22" s="9">
        <v>17155.400000000001</v>
      </c>
      <c r="L22" s="9">
        <v>5682.5</v>
      </c>
      <c r="M22" s="9">
        <v>5682.5</v>
      </c>
      <c r="N22" s="9">
        <v>6526.2</v>
      </c>
      <c r="O22" s="9">
        <v>6526.2</v>
      </c>
      <c r="P22" s="9">
        <v>2156.5</v>
      </c>
      <c r="Q22" s="9">
        <v>2156.5</v>
      </c>
      <c r="R22" s="9">
        <v>449.70000000000005</v>
      </c>
      <c r="S22" s="9">
        <v>449.70000000000005</v>
      </c>
      <c r="T22" s="9">
        <v>2171</v>
      </c>
      <c r="U22" s="9">
        <v>2171</v>
      </c>
      <c r="V22" s="9">
        <v>4591.3846899999999</v>
      </c>
      <c r="W22" s="9">
        <v>4591.3846899999999</v>
      </c>
      <c r="X22" s="9">
        <v>4489.0219999999999</v>
      </c>
      <c r="Y22" s="9">
        <v>4489.0219999999999</v>
      </c>
      <c r="Z22" s="9">
        <v>1915.5</v>
      </c>
      <c r="AA22" s="9">
        <v>1915.5</v>
      </c>
      <c r="AB22" s="9">
        <v>5682.5</v>
      </c>
      <c r="AC22" s="9">
        <v>5682.5</v>
      </c>
      <c r="AD22" s="9">
        <v>1377.9</v>
      </c>
      <c r="AE22" s="9">
        <v>1377.9</v>
      </c>
      <c r="AF22" s="9">
        <v>8865.4000000000015</v>
      </c>
      <c r="AG22" s="9">
        <v>8865.4000000000015</v>
      </c>
      <c r="AH22" s="9">
        <v>1265.2</v>
      </c>
      <c r="AI22" s="9">
        <v>1265.2</v>
      </c>
      <c r="AJ22" s="9">
        <v>6699.24</v>
      </c>
      <c r="AK22" s="9">
        <v>6699.24</v>
      </c>
      <c r="AL22" s="9">
        <v>8668</v>
      </c>
      <c r="AM22" s="9">
        <v>8668</v>
      </c>
      <c r="AN22" s="9">
        <v>1246.2719999999999</v>
      </c>
      <c r="AO22" s="9">
        <v>1246.2719999999999</v>
      </c>
      <c r="AP22" s="9">
        <v>8577.7000000000007</v>
      </c>
      <c r="AQ22" s="9">
        <v>8577.7000000000007</v>
      </c>
      <c r="AR22" s="9">
        <v>4525.5953100000006</v>
      </c>
      <c r="AS22" s="9">
        <v>4525.5953100000006</v>
      </c>
      <c r="AT22" s="9">
        <v>1833</v>
      </c>
      <c r="AU22" s="9">
        <v>1833</v>
      </c>
      <c r="AV22" s="9">
        <v>871.8</v>
      </c>
      <c r="AW22" s="9">
        <v>871.8</v>
      </c>
      <c r="AX22" s="9">
        <v>3390.89</v>
      </c>
      <c r="AY22" s="9">
        <v>3390.89</v>
      </c>
      <c r="AZ22" s="9">
        <v>2314</v>
      </c>
      <c r="BA22" s="9">
        <v>2314</v>
      </c>
      <c r="BB22" s="9">
        <v>8989.6</v>
      </c>
      <c r="BC22" s="9">
        <v>8989.6</v>
      </c>
      <c r="BD22" s="9">
        <v>2618.8587699999998</v>
      </c>
      <c r="BE22" s="9">
        <v>2618.8587699999998</v>
      </c>
      <c r="BF22" s="9">
        <v>4355</v>
      </c>
      <c r="BG22" s="9">
        <v>4355</v>
      </c>
      <c r="BH22" s="9">
        <v>8483.2000000000007</v>
      </c>
      <c r="BI22" s="9">
        <v>8483.2000000000007</v>
      </c>
      <c r="BJ22" s="9">
        <v>2962.6499999999996</v>
      </c>
      <c r="BK22" s="9">
        <v>2962.6499999999996</v>
      </c>
      <c r="BL22" s="9">
        <v>1028.0999999999999</v>
      </c>
      <c r="BM22" s="9">
        <v>1028.0999999999999</v>
      </c>
      <c r="BN22" s="9">
        <v>2085.52</v>
      </c>
      <c r="BO22" s="9">
        <v>2085.52</v>
      </c>
      <c r="BP22" s="9">
        <v>1968.3683900000001</v>
      </c>
      <c r="BQ22" s="9">
        <v>1968.3683900000001</v>
      </c>
      <c r="BR22" s="9">
        <v>36268</v>
      </c>
      <c r="BS22" s="9">
        <v>36268</v>
      </c>
      <c r="BT22" s="9">
        <v>8753.4174999999996</v>
      </c>
      <c r="BU22" s="9">
        <v>8753.4174999999996</v>
      </c>
      <c r="BV22" s="9">
        <v>28623.681340000003</v>
      </c>
      <c r="BW22" s="9">
        <v>28623.681340000003</v>
      </c>
    </row>
    <row r="23" spans="2:75" s="7" customFormat="1" ht="34" x14ac:dyDescent="0.2">
      <c r="B23" s="68"/>
      <c r="C23" s="68"/>
      <c r="D23" s="8" t="s">
        <v>123</v>
      </c>
      <c r="E23" s="9">
        <v>76083.599999999991</v>
      </c>
      <c r="F23" s="9">
        <v>76083.599999999991</v>
      </c>
      <c r="G23" s="10"/>
      <c r="H23" s="9">
        <v>6559.7839599999998</v>
      </c>
      <c r="I23" s="9">
        <v>6559.7839599999998</v>
      </c>
      <c r="J23" s="9">
        <v>5773.2829400000001</v>
      </c>
      <c r="K23" s="9">
        <v>5773.2829400000001</v>
      </c>
      <c r="L23" s="9">
        <v>1912.32384</v>
      </c>
      <c r="M23" s="9">
        <v>1912.32384</v>
      </c>
      <c r="N23" s="9">
        <v>2196.2530200000001</v>
      </c>
      <c r="O23" s="9">
        <v>2196.2530200000001</v>
      </c>
      <c r="P23" s="9">
        <v>725.72394999999995</v>
      </c>
      <c r="Q23" s="9">
        <v>725.72394999999995</v>
      </c>
      <c r="R23" s="9">
        <v>151.33691999999999</v>
      </c>
      <c r="S23" s="9">
        <v>151.33691999999999</v>
      </c>
      <c r="T23" s="9">
        <v>730.60361999999998</v>
      </c>
      <c r="U23" s="9">
        <v>730.60361999999998</v>
      </c>
      <c r="V23" s="9">
        <v>1545.18435</v>
      </c>
      <c r="W23" s="9">
        <v>1545.18435</v>
      </c>
      <c r="X23" s="9">
        <v>1510.68434</v>
      </c>
      <c r="Y23" s="9">
        <v>1510.68434</v>
      </c>
      <c r="Z23" s="9">
        <v>644.62054999999998</v>
      </c>
      <c r="AA23" s="9">
        <v>644.62054999999998</v>
      </c>
      <c r="AB23" s="9">
        <v>1912.32384</v>
      </c>
      <c r="AC23" s="9">
        <v>1912.32384</v>
      </c>
      <c r="AD23" s="9">
        <v>463.70276999999999</v>
      </c>
      <c r="AE23" s="9">
        <v>463.70276999999999</v>
      </c>
      <c r="AF23" s="9">
        <v>2983.4607500000002</v>
      </c>
      <c r="AG23" s="9">
        <v>2983.4607500000002</v>
      </c>
      <c r="AH23" s="9">
        <v>425.77600000000001</v>
      </c>
      <c r="AI23" s="9">
        <v>425.77600000000001</v>
      </c>
      <c r="AJ23" s="9">
        <v>2254.48594</v>
      </c>
      <c r="AK23" s="9">
        <v>2254.48594</v>
      </c>
      <c r="AL23" s="9">
        <v>2917.03</v>
      </c>
      <c r="AM23" s="9">
        <v>2917.03</v>
      </c>
      <c r="AN23" s="9">
        <v>419.40618000000001</v>
      </c>
      <c r="AO23" s="9">
        <v>419.40618000000001</v>
      </c>
      <c r="AP23" s="9">
        <v>2886.64147</v>
      </c>
      <c r="AQ23" s="9">
        <v>2886.64147</v>
      </c>
      <c r="AR23" s="9">
        <v>1522.9402700000001</v>
      </c>
      <c r="AS23" s="9">
        <v>1522.9402700000001</v>
      </c>
      <c r="AT23" s="9">
        <v>616.85694999999998</v>
      </c>
      <c r="AU23" s="9">
        <v>616.85694999999998</v>
      </c>
      <c r="AV23" s="9">
        <v>293.38565</v>
      </c>
      <c r="AW23" s="9">
        <v>293.38565</v>
      </c>
      <c r="AX23" s="9">
        <v>1141.1315</v>
      </c>
      <c r="AY23" s="9">
        <v>1141.1315</v>
      </c>
      <c r="AZ23" s="9">
        <v>778.72721000000001</v>
      </c>
      <c r="BA23" s="9">
        <v>778.72721000000001</v>
      </c>
      <c r="BB23" s="9">
        <v>3025.2576100000001</v>
      </c>
      <c r="BC23" s="9">
        <v>3025.2576100000001</v>
      </c>
      <c r="BD23" s="9">
        <v>881.32091000000003</v>
      </c>
      <c r="BE23" s="9">
        <v>881.32091000000003</v>
      </c>
      <c r="BF23" s="9">
        <v>1465.5821000000001</v>
      </c>
      <c r="BG23" s="9">
        <v>1465.5821000000001</v>
      </c>
      <c r="BH23" s="9">
        <v>2854.83952</v>
      </c>
      <c r="BI23" s="9">
        <v>2854.83952</v>
      </c>
      <c r="BJ23" s="9">
        <v>997.01648999999998</v>
      </c>
      <c r="BK23" s="9">
        <v>997.01648999999998</v>
      </c>
      <c r="BL23" s="9">
        <v>345.98505999999998</v>
      </c>
      <c r="BM23" s="9">
        <v>345.98505999999998</v>
      </c>
      <c r="BN23" s="9">
        <v>701.83714999999995</v>
      </c>
      <c r="BO23" s="9">
        <v>701.83714999999995</v>
      </c>
      <c r="BP23" s="9">
        <v>662.41228000000001</v>
      </c>
      <c r="BQ23" s="9">
        <v>662.41228000000001</v>
      </c>
      <c r="BR23" s="9">
        <v>12205.21968</v>
      </c>
      <c r="BS23" s="9">
        <v>12205.21968</v>
      </c>
      <c r="BT23" s="9">
        <v>2945.7754399999999</v>
      </c>
      <c r="BU23" s="9">
        <v>2945.7754399999999</v>
      </c>
      <c r="BV23" s="9">
        <v>9632.6877399999994</v>
      </c>
      <c r="BW23" s="9">
        <v>9632.6877399999994</v>
      </c>
    </row>
    <row r="24" spans="2:75" s="7" customFormat="1" ht="34" x14ac:dyDescent="0.2">
      <c r="B24" s="68"/>
      <c r="C24" s="68"/>
      <c r="D24" s="8" t="s">
        <v>124</v>
      </c>
      <c r="E24" s="9">
        <v>150000.00000000003</v>
      </c>
      <c r="F24" s="9">
        <v>150000.00000000003</v>
      </c>
      <c r="G24" s="10"/>
      <c r="H24" s="9">
        <v>12932.716039999999</v>
      </c>
      <c r="I24" s="9">
        <v>12932.716039999999</v>
      </c>
      <c r="J24" s="9">
        <v>11382.11706</v>
      </c>
      <c r="K24" s="9">
        <v>11382.11706</v>
      </c>
      <c r="L24" s="9">
        <v>3770.17616</v>
      </c>
      <c r="M24" s="9">
        <v>3770.17616</v>
      </c>
      <c r="N24" s="9">
        <v>4329.9469799999997</v>
      </c>
      <c r="O24" s="9">
        <v>4329.9469799999997</v>
      </c>
      <c r="P24" s="9">
        <v>1430.7760499999999</v>
      </c>
      <c r="Q24" s="9">
        <v>1430.7760499999999</v>
      </c>
      <c r="R24" s="9">
        <v>298.36308000000002</v>
      </c>
      <c r="S24" s="9">
        <v>298.36308000000002</v>
      </c>
      <c r="T24" s="9">
        <v>1440.3963799999999</v>
      </c>
      <c r="U24" s="9">
        <v>1440.3963799999999</v>
      </c>
      <c r="V24" s="9">
        <v>3046.2003399999999</v>
      </c>
      <c r="W24" s="9">
        <v>3046.2003399999999</v>
      </c>
      <c r="X24" s="9">
        <v>2978.3376600000001</v>
      </c>
      <c r="Y24" s="9">
        <v>2978.3376600000001</v>
      </c>
      <c r="Z24" s="9">
        <v>1270.8794499999999</v>
      </c>
      <c r="AA24" s="9">
        <v>1270.8794499999999</v>
      </c>
      <c r="AB24" s="9">
        <v>3770.17616</v>
      </c>
      <c r="AC24" s="9">
        <v>3770.17616</v>
      </c>
      <c r="AD24" s="9">
        <v>914.19722999999999</v>
      </c>
      <c r="AE24" s="9">
        <v>914.19722999999999</v>
      </c>
      <c r="AF24" s="9">
        <v>5881.9392500000004</v>
      </c>
      <c r="AG24" s="9">
        <v>5881.9392500000004</v>
      </c>
      <c r="AH24" s="9">
        <v>839.42399999999998</v>
      </c>
      <c r="AI24" s="9">
        <v>839.42399999999998</v>
      </c>
      <c r="AJ24" s="9">
        <v>4444.7540600000002</v>
      </c>
      <c r="AK24" s="9">
        <v>4444.7540600000002</v>
      </c>
      <c r="AL24" s="9">
        <v>5750.97</v>
      </c>
      <c r="AM24" s="9">
        <v>5750.97</v>
      </c>
      <c r="AN24" s="9">
        <v>826.86581999999999</v>
      </c>
      <c r="AO24" s="9">
        <v>826.86581999999999</v>
      </c>
      <c r="AP24" s="9">
        <v>5691.0585300000002</v>
      </c>
      <c r="AQ24" s="9">
        <v>5691.0585300000002</v>
      </c>
      <c r="AR24" s="9">
        <v>3002.6550400000001</v>
      </c>
      <c r="AS24" s="9">
        <v>3002.6550400000001</v>
      </c>
      <c r="AT24" s="9">
        <v>1216.1430499999999</v>
      </c>
      <c r="AU24" s="9">
        <v>1216.1430499999999</v>
      </c>
      <c r="AV24" s="9">
        <v>578.41435000000001</v>
      </c>
      <c r="AW24" s="9">
        <v>578.41435000000001</v>
      </c>
      <c r="AX24" s="9">
        <v>2249.7584999999999</v>
      </c>
      <c r="AY24" s="9">
        <v>2249.7584999999999</v>
      </c>
      <c r="AZ24" s="9">
        <v>1535.27279</v>
      </c>
      <c r="BA24" s="9">
        <v>1535.27279</v>
      </c>
      <c r="BB24" s="9">
        <v>5964.3423899999998</v>
      </c>
      <c r="BC24" s="9">
        <v>5964.3423899999998</v>
      </c>
      <c r="BD24" s="9">
        <v>1737.5378599999999</v>
      </c>
      <c r="BE24" s="9">
        <v>1737.5378599999999</v>
      </c>
      <c r="BF24" s="9">
        <v>2889.4178999999999</v>
      </c>
      <c r="BG24" s="9">
        <v>2889.4178999999999</v>
      </c>
      <c r="BH24" s="9">
        <v>5628.3604800000003</v>
      </c>
      <c r="BI24" s="9">
        <v>5628.3604800000003</v>
      </c>
      <c r="BJ24" s="9">
        <v>1965.6335099999999</v>
      </c>
      <c r="BK24" s="9">
        <v>1965.6335099999999</v>
      </c>
      <c r="BL24" s="9">
        <v>682.11494000000005</v>
      </c>
      <c r="BM24" s="9">
        <v>682.11494000000005</v>
      </c>
      <c r="BN24" s="9">
        <v>1383.6828499999999</v>
      </c>
      <c r="BO24" s="9">
        <v>1383.6828499999999</v>
      </c>
      <c r="BP24" s="9">
        <v>1305.9561100000001</v>
      </c>
      <c r="BQ24" s="9">
        <v>1305.9561100000001</v>
      </c>
      <c r="BR24" s="9">
        <v>24062.780320000002</v>
      </c>
      <c r="BS24" s="9">
        <v>24062.780320000002</v>
      </c>
      <c r="BT24" s="9">
        <v>5807.6420600000001</v>
      </c>
      <c r="BU24" s="9">
        <v>5807.6420600000001</v>
      </c>
      <c r="BV24" s="9">
        <v>18990.993600000002</v>
      </c>
      <c r="BW24" s="9">
        <v>18990.993600000002</v>
      </c>
    </row>
    <row r="25" spans="2:75" s="7" customFormat="1" ht="17" x14ac:dyDescent="0.2">
      <c r="B25" s="69" t="s">
        <v>132</v>
      </c>
      <c r="C25" s="69" t="s">
        <v>133</v>
      </c>
      <c r="D25" s="8" t="s">
        <v>122</v>
      </c>
      <c r="E25" s="9">
        <f t="shared" ref="E25:E29" si="29">BR25</f>
        <v>32008.7</v>
      </c>
      <c r="F25" s="9">
        <f t="shared" ref="F25:F29" si="30">BS25</f>
        <v>31990.25</v>
      </c>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9">
        <v>32008.7</v>
      </c>
      <c r="BS25" s="9">
        <v>31990.25</v>
      </c>
      <c r="BT25" s="10"/>
      <c r="BU25" s="10"/>
      <c r="BV25" s="10"/>
      <c r="BW25" s="10"/>
    </row>
    <row r="26" spans="2:75" s="7" customFormat="1" ht="50.25" customHeight="1" x14ac:dyDescent="0.2">
      <c r="B26" s="69"/>
      <c r="C26" s="69"/>
      <c r="D26" s="8" t="s">
        <v>124</v>
      </c>
      <c r="E26" s="9">
        <f t="shared" si="29"/>
        <v>32008.7</v>
      </c>
      <c r="F26" s="9">
        <f t="shared" si="30"/>
        <v>31990.25</v>
      </c>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9">
        <v>32008.7</v>
      </c>
      <c r="BS26" s="9">
        <v>31990.25</v>
      </c>
      <c r="BT26" s="10"/>
      <c r="BU26" s="10"/>
      <c r="BV26" s="10"/>
      <c r="BW26" s="10"/>
    </row>
    <row r="27" spans="2:75" s="7" customFormat="1" ht="17" x14ac:dyDescent="0.2">
      <c r="B27" s="69" t="s">
        <v>129</v>
      </c>
      <c r="C27" s="69" t="s">
        <v>134</v>
      </c>
      <c r="D27" s="8" t="s">
        <v>122</v>
      </c>
      <c r="E27" s="9">
        <f t="shared" si="29"/>
        <v>32008.7</v>
      </c>
      <c r="F27" s="9">
        <f t="shared" si="30"/>
        <v>31990.25</v>
      </c>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9">
        <v>32008.7</v>
      </c>
      <c r="BS27" s="9">
        <v>31990.25</v>
      </c>
      <c r="BT27" s="10"/>
      <c r="BU27" s="10"/>
      <c r="BV27" s="10"/>
      <c r="BW27" s="10"/>
    </row>
    <row r="28" spans="2:75" s="7" customFormat="1" ht="37.5" customHeight="1" x14ac:dyDescent="0.2">
      <c r="B28" s="69"/>
      <c r="C28" s="69"/>
      <c r="D28" s="8" t="s">
        <v>124</v>
      </c>
      <c r="E28" s="9">
        <f t="shared" si="29"/>
        <v>32008.7</v>
      </c>
      <c r="F28" s="9">
        <f t="shared" si="30"/>
        <v>31990.25</v>
      </c>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9">
        <v>32008.7</v>
      </c>
      <c r="BS28" s="9">
        <v>31990.25</v>
      </c>
      <c r="BT28" s="10"/>
      <c r="BU28" s="10"/>
      <c r="BV28" s="10"/>
      <c r="BW28" s="10"/>
    </row>
    <row r="29" spans="2:75" s="7" customFormat="1" ht="17" x14ac:dyDescent="0.2">
      <c r="B29" s="68" t="s">
        <v>129</v>
      </c>
      <c r="C29" s="68" t="s">
        <v>135</v>
      </c>
      <c r="D29" s="8" t="s">
        <v>122</v>
      </c>
      <c r="E29" s="9">
        <f t="shared" si="29"/>
        <v>32008.7</v>
      </c>
      <c r="F29" s="9">
        <f t="shared" si="30"/>
        <v>31990.25</v>
      </c>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9">
        <v>32008.7</v>
      </c>
      <c r="BS29" s="9">
        <v>31990.25</v>
      </c>
      <c r="BT29" s="10"/>
      <c r="BU29" s="10"/>
      <c r="BV29" s="10"/>
      <c r="BW29" s="10"/>
    </row>
    <row r="30" spans="2:75" s="7" customFormat="1" ht="34" x14ac:dyDescent="0.2">
      <c r="B30" s="68"/>
      <c r="C30" s="68"/>
      <c r="D30" s="8" t="s">
        <v>124</v>
      </c>
      <c r="E30" s="9">
        <f>BR30</f>
        <v>32008.7</v>
      </c>
      <c r="F30" s="9">
        <f>BS30</f>
        <v>31990.25</v>
      </c>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9"/>
      <c r="BH30" s="10"/>
      <c r="BI30" s="10"/>
      <c r="BJ30" s="10"/>
      <c r="BK30" s="10"/>
      <c r="BL30" s="10"/>
      <c r="BM30" s="10"/>
      <c r="BN30" s="10"/>
      <c r="BO30" s="10"/>
      <c r="BP30" s="10"/>
      <c r="BQ30" s="10"/>
      <c r="BR30" s="9">
        <v>32008.7</v>
      </c>
      <c r="BS30" s="9">
        <v>31990.25</v>
      </c>
      <c r="BT30" s="10"/>
      <c r="BU30" s="10"/>
      <c r="BV30" s="10"/>
      <c r="BW30" s="10"/>
    </row>
    <row r="31" spans="2:75" s="7" customFormat="1" ht="17" x14ac:dyDescent="0.2">
      <c r="B31" s="69" t="s">
        <v>136</v>
      </c>
      <c r="C31" s="69" t="s">
        <v>137</v>
      </c>
      <c r="D31" s="8" t="s">
        <v>122</v>
      </c>
      <c r="E31" s="9">
        <f t="shared" ref="E31:E37" si="31">BF31</f>
        <v>16877.5</v>
      </c>
      <c r="F31" s="9">
        <f t="shared" ref="F31:F37" si="32">BG31</f>
        <v>16877.5</v>
      </c>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9">
        <v>16877.5</v>
      </c>
      <c r="BG31" s="9">
        <v>16877.5</v>
      </c>
      <c r="BH31" s="10"/>
      <c r="BI31" s="10"/>
      <c r="BJ31" s="10"/>
      <c r="BK31" s="10"/>
      <c r="BL31" s="10"/>
      <c r="BM31" s="10"/>
      <c r="BN31" s="10"/>
      <c r="BO31" s="10"/>
      <c r="BP31" s="10"/>
      <c r="BQ31" s="10"/>
      <c r="BR31" s="10"/>
      <c r="BS31" s="10"/>
      <c r="BT31" s="10"/>
      <c r="BU31" s="10"/>
      <c r="BV31" s="10"/>
      <c r="BW31" s="10"/>
    </row>
    <row r="32" spans="2:75" s="7" customFormat="1" ht="27.75" customHeight="1" x14ac:dyDescent="0.2">
      <c r="B32" s="69"/>
      <c r="C32" s="69"/>
      <c r="D32" s="8" t="s">
        <v>124</v>
      </c>
      <c r="E32" s="9">
        <f t="shared" si="31"/>
        <v>16877.5</v>
      </c>
      <c r="F32" s="9">
        <f t="shared" si="32"/>
        <v>16877.5</v>
      </c>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9">
        <v>16877.5</v>
      </c>
      <c r="BG32" s="9">
        <v>16877.5</v>
      </c>
      <c r="BH32" s="10"/>
      <c r="BI32" s="10"/>
      <c r="BJ32" s="10"/>
      <c r="BK32" s="10"/>
      <c r="BL32" s="10"/>
      <c r="BM32" s="10"/>
      <c r="BN32" s="10"/>
      <c r="BO32" s="10"/>
      <c r="BP32" s="10"/>
      <c r="BQ32" s="10"/>
      <c r="BR32" s="10"/>
      <c r="BS32" s="10"/>
      <c r="BT32" s="10"/>
      <c r="BU32" s="10"/>
      <c r="BV32" s="10"/>
      <c r="BW32" s="10"/>
    </row>
    <row r="33" spans="2:75" s="7" customFormat="1" ht="17" x14ac:dyDescent="0.2">
      <c r="B33" s="69" t="s">
        <v>138</v>
      </c>
      <c r="C33" s="69" t="s">
        <v>139</v>
      </c>
      <c r="D33" s="8" t="s">
        <v>122</v>
      </c>
      <c r="E33" s="9">
        <f t="shared" si="31"/>
        <v>16877.5</v>
      </c>
      <c r="F33" s="9">
        <f t="shared" si="32"/>
        <v>16877.5</v>
      </c>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9">
        <v>16877.5</v>
      </c>
      <c r="BG33" s="9">
        <v>16877.5</v>
      </c>
      <c r="BH33" s="10"/>
      <c r="BI33" s="10"/>
      <c r="BJ33" s="10"/>
      <c r="BK33" s="10"/>
      <c r="BL33" s="10"/>
      <c r="BM33" s="10"/>
      <c r="BN33" s="10"/>
      <c r="BO33" s="10"/>
      <c r="BP33" s="10"/>
      <c r="BQ33" s="10"/>
      <c r="BR33" s="10"/>
      <c r="BS33" s="10"/>
      <c r="BT33" s="10"/>
      <c r="BU33" s="10"/>
      <c r="BV33" s="10"/>
      <c r="BW33" s="10"/>
    </row>
    <row r="34" spans="2:75" s="7" customFormat="1" ht="26.25" customHeight="1" x14ac:dyDescent="0.2">
      <c r="B34" s="69"/>
      <c r="C34" s="69"/>
      <c r="D34" s="8" t="s">
        <v>124</v>
      </c>
      <c r="E34" s="9">
        <f t="shared" si="31"/>
        <v>16877.5</v>
      </c>
      <c r="F34" s="9">
        <f t="shared" si="32"/>
        <v>16877.5</v>
      </c>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9">
        <v>16877.5</v>
      </c>
      <c r="BG34" s="9">
        <v>16877.5</v>
      </c>
      <c r="BH34" s="10"/>
      <c r="BI34" s="10"/>
      <c r="BJ34" s="10"/>
      <c r="BK34" s="10"/>
      <c r="BL34" s="10"/>
      <c r="BM34" s="10"/>
      <c r="BN34" s="10"/>
      <c r="BO34" s="10"/>
      <c r="BP34" s="10"/>
      <c r="BQ34" s="10"/>
      <c r="BR34" s="10"/>
      <c r="BS34" s="10"/>
      <c r="BT34" s="10"/>
      <c r="BU34" s="10"/>
      <c r="BV34" s="10"/>
      <c r="BW34" s="10"/>
    </row>
    <row r="35" spans="2:75" s="7" customFormat="1" ht="17" x14ac:dyDescent="0.2">
      <c r="B35" s="69" t="s">
        <v>129</v>
      </c>
      <c r="C35" s="69" t="s">
        <v>140</v>
      </c>
      <c r="D35" s="8" t="s">
        <v>122</v>
      </c>
      <c r="E35" s="9">
        <f t="shared" si="31"/>
        <v>16877.5</v>
      </c>
      <c r="F35" s="9">
        <f t="shared" si="32"/>
        <v>16877.5</v>
      </c>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9">
        <v>16877.5</v>
      </c>
      <c r="BG35" s="9">
        <v>16877.5</v>
      </c>
      <c r="BH35" s="10"/>
      <c r="BI35" s="10"/>
      <c r="BJ35" s="10"/>
      <c r="BK35" s="10"/>
      <c r="BL35" s="10"/>
      <c r="BM35" s="10"/>
      <c r="BN35" s="10"/>
      <c r="BO35" s="10"/>
      <c r="BP35" s="10"/>
      <c r="BQ35" s="10"/>
      <c r="BR35" s="10"/>
      <c r="BS35" s="10"/>
      <c r="BT35" s="10"/>
      <c r="BU35" s="10"/>
      <c r="BV35" s="10"/>
      <c r="BW35" s="10"/>
    </row>
    <row r="36" spans="2:75" s="7" customFormat="1" ht="39" customHeight="1" x14ac:dyDescent="0.2">
      <c r="B36" s="69"/>
      <c r="C36" s="69"/>
      <c r="D36" s="8" t="s">
        <v>124</v>
      </c>
      <c r="E36" s="9">
        <f t="shared" si="31"/>
        <v>16877.5</v>
      </c>
      <c r="F36" s="9">
        <f t="shared" si="32"/>
        <v>16877.5</v>
      </c>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9">
        <v>16877.5</v>
      </c>
      <c r="BG36" s="9">
        <v>16877.5</v>
      </c>
      <c r="BH36" s="10"/>
      <c r="BI36" s="10"/>
      <c r="BJ36" s="10"/>
      <c r="BK36" s="10"/>
      <c r="BL36" s="10"/>
      <c r="BM36" s="10"/>
      <c r="BN36" s="10"/>
      <c r="BO36" s="10"/>
      <c r="BP36" s="10"/>
      <c r="BQ36" s="10"/>
      <c r="BR36" s="10"/>
      <c r="BS36" s="10"/>
      <c r="BT36" s="10"/>
      <c r="BU36" s="10"/>
      <c r="BV36" s="10"/>
      <c r="BW36" s="10"/>
    </row>
    <row r="37" spans="2:75" s="7" customFormat="1" ht="17" x14ac:dyDescent="0.2">
      <c r="B37" s="68" t="s">
        <v>129</v>
      </c>
      <c r="C37" s="68" t="s">
        <v>141</v>
      </c>
      <c r="D37" s="8" t="s">
        <v>122</v>
      </c>
      <c r="E37" s="9">
        <f t="shared" si="31"/>
        <v>16877.5</v>
      </c>
      <c r="F37" s="9">
        <f t="shared" si="32"/>
        <v>16877.5</v>
      </c>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9">
        <v>16877.5</v>
      </c>
      <c r="BG37" s="9">
        <v>16877.5</v>
      </c>
      <c r="BH37" s="10"/>
      <c r="BI37" s="10"/>
      <c r="BJ37" s="10"/>
      <c r="BK37" s="10"/>
      <c r="BL37" s="10"/>
      <c r="BM37" s="10"/>
      <c r="BN37" s="10"/>
      <c r="BO37" s="10"/>
      <c r="BP37" s="10"/>
      <c r="BQ37" s="10"/>
      <c r="BR37" s="10"/>
      <c r="BS37" s="10"/>
      <c r="BT37" s="10"/>
      <c r="BU37" s="10"/>
      <c r="BV37" s="10"/>
      <c r="BW37" s="10"/>
    </row>
    <row r="38" spans="2:75" s="7" customFormat="1" ht="34" x14ac:dyDescent="0.2">
      <c r="B38" s="68"/>
      <c r="C38" s="68"/>
      <c r="D38" s="8" t="s">
        <v>124</v>
      </c>
      <c r="E38" s="9">
        <f>BF38</f>
        <v>16877.5</v>
      </c>
      <c r="F38" s="9">
        <f>BG38</f>
        <v>16877.5</v>
      </c>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9">
        <v>16877.5</v>
      </c>
      <c r="BG38" s="9">
        <v>16877.5</v>
      </c>
      <c r="BH38" s="10"/>
      <c r="BI38" s="10"/>
      <c r="BJ38" s="10"/>
      <c r="BK38" s="10"/>
      <c r="BL38" s="10"/>
      <c r="BM38" s="10"/>
      <c r="BN38" s="10"/>
      <c r="BO38" s="10"/>
      <c r="BP38" s="10"/>
      <c r="BQ38" s="10"/>
      <c r="BR38" s="10"/>
      <c r="BS38" s="10"/>
      <c r="BT38" s="10"/>
      <c r="BU38" s="10"/>
      <c r="BV38" s="10"/>
      <c r="BW38" s="10"/>
    </row>
    <row r="39" spans="2:75" s="7" customFormat="1" ht="17" x14ac:dyDescent="0.2">
      <c r="B39" s="69" t="s">
        <v>142</v>
      </c>
      <c r="C39" s="69" t="s">
        <v>143</v>
      </c>
      <c r="D39" s="8" t="s">
        <v>122</v>
      </c>
      <c r="E39" s="9">
        <f t="shared" ref="E39:E45" si="33">H39+N39+X39+Z39+AB39+AH39+AJ39+AN39+AZ39+BB39+BJ39+BN39+BR39+BV39</f>
        <v>201918.60000000003</v>
      </c>
      <c r="F39" s="9">
        <f t="shared" ref="F39:F45" si="34">I39+O39+Y39+AA39+AC39+AI39+AK39+AO39+BA39+BC39+BK39+BO39+BS39+BW39</f>
        <v>181566.24</v>
      </c>
      <c r="G39" s="10"/>
      <c r="H39" s="10">
        <v>427.2</v>
      </c>
      <c r="I39" s="10">
        <v>421.13</v>
      </c>
      <c r="J39" s="10"/>
      <c r="K39" s="10"/>
      <c r="L39" s="10"/>
      <c r="M39" s="10"/>
      <c r="N39" s="9">
        <v>8765.7999999999993</v>
      </c>
      <c r="O39" s="10">
        <v>8748.7099999999991</v>
      </c>
      <c r="P39" s="10"/>
      <c r="Q39" s="10"/>
      <c r="R39" s="10"/>
      <c r="S39" s="10"/>
      <c r="T39" s="10"/>
      <c r="U39" s="10"/>
      <c r="V39" s="10"/>
      <c r="W39" s="10"/>
      <c r="X39" s="9">
        <v>11997</v>
      </c>
      <c r="Y39" s="10">
        <v>11996.9</v>
      </c>
      <c r="Z39" s="9">
        <v>15555.6</v>
      </c>
      <c r="AA39" s="10">
        <v>8936.75</v>
      </c>
      <c r="AB39" s="9">
        <v>5494.5</v>
      </c>
      <c r="AC39" s="10">
        <v>5096.5600000000004</v>
      </c>
      <c r="AD39" s="10"/>
      <c r="AE39" s="10"/>
      <c r="AF39" s="10"/>
      <c r="AG39" s="10"/>
      <c r="AH39" s="9">
        <v>4143.1000000000004</v>
      </c>
      <c r="AI39" s="10">
        <v>4111.25</v>
      </c>
      <c r="AJ39" s="9">
        <v>14529.5</v>
      </c>
      <c r="AK39" s="10">
        <v>8718.93</v>
      </c>
      <c r="AL39" s="10"/>
      <c r="AM39" s="10"/>
      <c r="AN39" s="9">
        <v>12611.8</v>
      </c>
      <c r="AO39" s="10">
        <v>11193.97</v>
      </c>
      <c r="AP39" s="10"/>
      <c r="AQ39" s="10"/>
      <c r="AR39" s="10"/>
      <c r="AS39" s="10"/>
      <c r="AT39" s="10"/>
      <c r="AU39" s="10"/>
      <c r="AV39" s="10"/>
      <c r="AW39" s="10"/>
      <c r="AX39" s="10"/>
      <c r="AY39" s="10"/>
      <c r="AZ39" s="9">
        <v>6722.9</v>
      </c>
      <c r="BA39" s="10">
        <v>6581.7</v>
      </c>
      <c r="BB39" s="9">
        <v>47688.800000000003</v>
      </c>
      <c r="BC39" s="10">
        <v>45983.09</v>
      </c>
      <c r="BD39" s="10"/>
      <c r="BE39" s="10"/>
      <c r="BF39" s="10"/>
      <c r="BG39" s="10"/>
      <c r="BH39" s="9"/>
      <c r="BI39" s="10"/>
      <c r="BJ39" s="9">
        <v>6969.5</v>
      </c>
      <c r="BK39" s="10">
        <v>5736.51</v>
      </c>
      <c r="BL39" s="10"/>
      <c r="BM39" s="10"/>
      <c r="BN39" s="9">
        <v>14165.1</v>
      </c>
      <c r="BO39" s="9">
        <v>13088.99</v>
      </c>
      <c r="BP39" s="10"/>
      <c r="BQ39" s="10"/>
      <c r="BR39" s="9">
        <v>17422.599999999999</v>
      </c>
      <c r="BS39" s="9">
        <v>16151.29</v>
      </c>
      <c r="BT39" s="10"/>
      <c r="BU39" s="10"/>
      <c r="BV39" s="9">
        <v>35425.199999999997</v>
      </c>
      <c r="BW39" s="9">
        <v>34800.46</v>
      </c>
    </row>
    <row r="40" spans="2:75" s="7" customFormat="1" ht="34" x14ac:dyDescent="0.2">
      <c r="B40" s="69"/>
      <c r="C40" s="69"/>
      <c r="D40" s="8" t="s">
        <v>124</v>
      </c>
      <c r="E40" s="9">
        <f t="shared" si="33"/>
        <v>201918.60000000003</v>
      </c>
      <c r="F40" s="9">
        <f t="shared" si="34"/>
        <v>181566.24</v>
      </c>
      <c r="G40" s="10"/>
      <c r="H40" s="10">
        <v>427.2</v>
      </c>
      <c r="I40" s="10">
        <v>421.13</v>
      </c>
      <c r="J40" s="10"/>
      <c r="K40" s="10"/>
      <c r="L40" s="10"/>
      <c r="M40" s="10"/>
      <c r="N40" s="9">
        <v>8765.7999999999993</v>
      </c>
      <c r="O40" s="10">
        <v>8748.7099999999991</v>
      </c>
      <c r="P40" s="10"/>
      <c r="Q40" s="10"/>
      <c r="R40" s="10"/>
      <c r="S40" s="10"/>
      <c r="T40" s="10"/>
      <c r="U40" s="10"/>
      <c r="V40" s="10"/>
      <c r="W40" s="10"/>
      <c r="X40" s="9">
        <v>11997</v>
      </c>
      <c r="Y40" s="10">
        <v>11996.9</v>
      </c>
      <c r="Z40" s="9">
        <v>15555.6</v>
      </c>
      <c r="AA40" s="10">
        <v>8936.75</v>
      </c>
      <c r="AB40" s="9">
        <v>5494.5</v>
      </c>
      <c r="AC40" s="10">
        <v>5096.5600000000004</v>
      </c>
      <c r="AD40" s="10"/>
      <c r="AE40" s="10"/>
      <c r="AF40" s="10"/>
      <c r="AG40" s="10"/>
      <c r="AH40" s="9">
        <v>4143.1000000000004</v>
      </c>
      <c r="AI40" s="10">
        <v>4111.25</v>
      </c>
      <c r="AJ40" s="9">
        <v>14529.5</v>
      </c>
      <c r="AK40" s="10">
        <v>8718.93</v>
      </c>
      <c r="AL40" s="10"/>
      <c r="AM40" s="10"/>
      <c r="AN40" s="9">
        <v>12611.8</v>
      </c>
      <c r="AO40" s="10">
        <v>11193.97</v>
      </c>
      <c r="AP40" s="10"/>
      <c r="AQ40" s="10"/>
      <c r="AR40" s="10"/>
      <c r="AS40" s="10"/>
      <c r="AT40" s="10"/>
      <c r="AU40" s="10"/>
      <c r="AV40" s="10"/>
      <c r="AW40" s="10"/>
      <c r="AX40" s="10"/>
      <c r="AY40" s="10"/>
      <c r="AZ40" s="9">
        <v>6722.9</v>
      </c>
      <c r="BA40" s="10">
        <v>6581.7</v>
      </c>
      <c r="BB40" s="9">
        <v>47688.800000000003</v>
      </c>
      <c r="BC40" s="10">
        <v>45983.09</v>
      </c>
      <c r="BD40" s="10"/>
      <c r="BE40" s="10"/>
      <c r="BF40" s="10"/>
      <c r="BG40" s="10"/>
      <c r="BH40" s="9"/>
      <c r="BI40" s="10"/>
      <c r="BJ40" s="9">
        <v>6969.5</v>
      </c>
      <c r="BK40" s="10">
        <v>5736.51</v>
      </c>
      <c r="BL40" s="10"/>
      <c r="BM40" s="10"/>
      <c r="BN40" s="9">
        <v>14165.1</v>
      </c>
      <c r="BO40" s="9">
        <v>13088.99</v>
      </c>
      <c r="BP40" s="10"/>
      <c r="BQ40" s="10"/>
      <c r="BR40" s="9">
        <v>17422.599999999999</v>
      </c>
      <c r="BS40" s="9">
        <v>16151.29</v>
      </c>
      <c r="BT40" s="10"/>
      <c r="BU40" s="10"/>
      <c r="BV40" s="9">
        <v>35425.199999999997</v>
      </c>
      <c r="BW40" s="9">
        <v>34800.46</v>
      </c>
    </row>
    <row r="41" spans="2:75" s="7" customFormat="1" ht="17" x14ac:dyDescent="0.2">
      <c r="B41" s="69" t="s">
        <v>144</v>
      </c>
      <c r="C41" s="69" t="s">
        <v>145</v>
      </c>
      <c r="D41" s="8" t="s">
        <v>122</v>
      </c>
      <c r="E41" s="9">
        <f t="shared" si="33"/>
        <v>201918.60000000003</v>
      </c>
      <c r="F41" s="9">
        <f t="shared" si="34"/>
        <v>181566.24</v>
      </c>
      <c r="G41" s="10"/>
      <c r="H41" s="10">
        <v>427.2</v>
      </c>
      <c r="I41" s="10">
        <v>421.13</v>
      </c>
      <c r="J41" s="10"/>
      <c r="K41" s="10"/>
      <c r="L41" s="10"/>
      <c r="M41" s="10"/>
      <c r="N41" s="9">
        <v>8765.7999999999993</v>
      </c>
      <c r="O41" s="10">
        <v>8748.7099999999991</v>
      </c>
      <c r="P41" s="10"/>
      <c r="Q41" s="10"/>
      <c r="R41" s="10"/>
      <c r="S41" s="10"/>
      <c r="T41" s="10"/>
      <c r="U41" s="10"/>
      <c r="V41" s="10"/>
      <c r="W41" s="10"/>
      <c r="X41" s="9">
        <v>11997</v>
      </c>
      <c r="Y41" s="10">
        <v>11996.9</v>
      </c>
      <c r="Z41" s="9">
        <v>15555.6</v>
      </c>
      <c r="AA41" s="10">
        <v>8936.75</v>
      </c>
      <c r="AB41" s="9">
        <v>5494.5</v>
      </c>
      <c r="AC41" s="10">
        <v>5096.5600000000004</v>
      </c>
      <c r="AD41" s="10"/>
      <c r="AE41" s="10"/>
      <c r="AF41" s="10"/>
      <c r="AG41" s="10"/>
      <c r="AH41" s="9">
        <v>4143.1000000000004</v>
      </c>
      <c r="AI41" s="10">
        <v>4111.25</v>
      </c>
      <c r="AJ41" s="9">
        <v>14529.5</v>
      </c>
      <c r="AK41" s="10">
        <v>8718.93</v>
      </c>
      <c r="AL41" s="10"/>
      <c r="AM41" s="10"/>
      <c r="AN41" s="9">
        <v>12611.8</v>
      </c>
      <c r="AO41" s="10">
        <v>11193.97</v>
      </c>
      <c r="AP41" s="10"/>
      <c r="AQ41" s="10"/>
      <c r="AR41" s="10"/>
      <c r="AS41" s="10"/>
      <c r="AT41" s="10"/>
      <c r="AU41" s="10"/>
      <c r="AV41" s="10"/>
      <c r="AW41" s="10"/>
      <c r="AX41" s="10"/>
      <c r="AY41" s="10"/>
      <c r="AZ41" s="9">
        <v>6722.9</v>
      </c>
      <c r="BA41" s="10">
        <v>6581.7</v>
      </c>
      <c r="BB41" s="9">
        <v>47688.800000000003</v>
      </c>
      <c r="BC41" s="10">
        <v>45983.09</v>
      </c>
      <c r="BD41" s="10"/>
      <c r="BE41" s="10"/>
      <c r="BF41" s="10"/>
      <c r="BG41" s="10"/>
      <c r="BH41" s="9"/>
      <c r="BI41" s="10"/>
      <c r="BJ41" s="9">
        <v>6969.5</v>
      </c>
      <c r="BK41" s="10">
        <v>5736.51</v>
      </c>
      <c r="BL41" s="10"/>
      <c r="BM41" s="10"/>
      <c r="BN41" s="9">
        <v>14165.1</v>
      </c>
      <c r="BO41" s="9">
        <v>13088.99</v>
      </c>
      <c r="BP41" s="10"/>
      <c r="BQ41" s="10"/>
      <c r="BR41" s="9">
        <v>17422.599999999999</v>
      </c>
      <c r="BS41" s="9">
        <v>16151.29</v>
      </c>
      <c r="BT41" s="10"/>
      <c r="BU41" s="10"/>
      <c r="BV41" s="9">
        <v>35425.199999999997</v>
      </c>
      <c r="BW41" s="9">
        <v>34800.46</v>
      </c>
    </row>
    <row r="42" spans="2:75" s="7" customFormat="1" ht="51.75" customHeight="1" x14ac:dyDescent="0.2">
      <c r="B42" s="69"/>
      <c r="C42" s="69"/>
      <c r="D42" s="8" t="s">
        <v>124</v>
      </c>
      <c r="E42" s="9">
        <f t="shared" si="33"/>
        <v>201918.60000000003</v>
      </c>
      <c r="F42" s="9">
        <f t="shared" si="34"/>
        <v>181566.24</v>
      </c>
      <c r="G42" s="10"/>
      <c r="H42" s="10">
        <v>427.2</v>
      </c>
      <c r="I42" s="10">
        <v>421.13</v>
      </c>
      <c r="J42" s="10"/>
      <c r="K42" s="10"/>
      <c r="L42" s="10"/>
      <c r="M42" s="10"/>
      <c r="N42" s="9">
        <v>8765.7999999999993</v>
      </c>
      <c r="O42" s="10">
        <v>8748.7099999999991</v>
      </c>
      <c r="P42" s="10"/>
      <c r="Q42" s="10"/>
      <c r="R42" s="10"/>
      <c r="S42" s="10"/>
      <c r="T42" s="10"/>
      <c r="U42" s="10"/>
      <c r="V42" s="10"/>
      <c r="W42" s="10"/>
      <c r="X42" s="9">
        <v>11997</v>
      </c>
      <c r="Y42" s="10">
        <v>11996.9</v>
      </c>
      <c r="Z42" s="9">
        <v>15555.6</v>
      </c>
      <c r="AA42" s="10">
        <v>8936.75</v>
      </c>
      <c r="AB42" s="9">
        <v>5494.5</v>
      </c>
      <c r="AC42" s="10">
        <v>5096.5600000000004</v>
      </c>
      <c r="AD42" s="10"/>
      <c r="AE42" s="10"/>
      <c r="AF42" s="10"/>
      <c r="AG42" s="10"/>
      <c r="AH42" s="9">
        <v>4143.1000000000004</v>
      </c>
      <c r="AI42" s="10">
        <v>4111.25</v>
      </c>
      <c r="AJ42" s="9">
        <v>14529.5</v>
      </c>
      <c r="AK42" s="10">
        <v>8718.93</v>
      </c>
      <c r="AL42" s="10"/>
      <c r="AM42" s="10"/>
      <c r="AN42" s="9">
        <v>12611.8</v>
      </c>
      <c r="AO42" s="10">
        <v>11193.97</v>
      </c>
      <c r="AP42" s="10"/>
      <c r="AQ42" s="10"/>
      <c r="AR42" s="10"/>
      <c r="AS42" s="10"/>
      <c r="AT42" s="10"/>
      <c r="AU42" s="10"/>
      <c r="AV42" s="10"/>
      <c r="AW42" s="10"/>
      <c r="AX42" s="10"/>
      <c r="AY42" s="10"/>
      <c r="AZ42" s="9">
        <v>6722.9</v>
      </c>
      <c r="BA42" s="10">
        <v>6581.7</v>
      </c>
      <c r="BB42" s="9">
        <v>47688.800000000003</v>
      </c>
      <c r="BC42" s="10">
        <v>45983.09</v>
      </c>
      <c r="BD42" s="10"/>
      <c r="BE42" s="10"/>
      <c r="BF42" s="10"/>
      <c r="BG42" s="10"/>
      <c r="BH42" s="9"/>
      <c r="BI42" s="10"/>
      <c r="BJ42" s="9">
        <v>6969.5</v>
      </c>
      <c r="BK42" s="10">
        <v>5736.51</v>
      </c>
      <c r="BL42" s="10"/>
      <c r="BM42" s="10"/>
      <c r="BN42" s="9">
        <v>14165.1</v>
      </c>
      <c r="BO42" s="9">
        <v>13088.99</v>
      </c>
      <c r="BP42" s="10"/>
      <c r="BQ42" s="10"/>
      <c r="BR42" s="9">
        <v>17422.599999999999</v>
      </c>
      <c r="BS42" s="9">
        <v>16151.29</v>
      </c>
      <c r="BT42" s="10"/>
      <c r="BU42" s="10"/>
      <c r="BV42" s="9">
        <v>35425.199999999997</v>
      </c>
      <c r="BW42" s="9">
        <v>34800.46</v>
      </c>
    </row>
    <row r="43" spans="2:75" s="7" customFormat="1" ht="17" x14ac:dyDescent="0.2">
      <c r="B43" s="69" t="s">
        <v>129</v>
      </c>
      <c r="C43" s="69" t="s">
        <v>134</v>
      </c>
      <c r="D43" s="8" t="s">
        <v>122</v>
      </c>
      <c r="E43" s="9">
        <f t="shared" si="33"/>
        <v>201918.60000000003</v>
      </c>
      <c r="F43" s="9">
        <f t="shared" si="34"/>
        <v>181566.24</v>
      </c>
      <c r="G43" s="10"/>
      <c r="H43" s="10">
        <v>427.2</v>
      </c>
      <c r="I43" s="10">
        <v>421.13</v>
      </c>
      <c r="J43" s="10"/>
      <c r="K43" s="10"/>
      <c r="L43" s="10"/>
      <c r="M43" s="10"/>
      <c r="N43" s="9">
        <v>8765.7999999999993</v>
      </c>
      <c r="O43" s="10">
        <v>8748.7099999999991</v>
      </c>
      <c r="P43" s="10"/>
      <c r="Q43" s="10"/>
      <c r="R43" s="10"/>
      <c r="S43" s="10"/>
      <c r="T43" s="10"/>
      <c r="U43" s="10"/>
      <c r="V43" s="10"/>
      <c r="W43" s="10"/>
      <c r="X43" s="9">
        <v>11997</v>
      </c>
      <c r="Y43" s="10">
        <v>11996.9</v>
      </c>
      <c r="Z43" s="9">
        <v>15555.6</v>
      </c>
      <c r="AA43" s="10">
        <v>8936.75</v>
      </c>
      <c r="AB43" s="9">
        <v>5494.5</v>
      </c>
      <c r="AC43" s="10">
        <v>5096.5600000000004</v>
      </c>
      <c r="AD43" s="10"/>
      <c r="AE43" s="10"/>
      <c r="AF43" s="10"/>
      <c r="AG43" s="10"/>
      <c r="AH43" s="9">
        <v>4143.1000000000004</v>
      </c>
      <c r="AI43" s="10">
        <v>4111.25</v>
      </c>
      <c r="AJ43" s="9">
        <v>14529.5</v>
      </c>
      <c r="AK43" s="10">
        <v>8718.93</v>
      </c>
      <c r="AL43" s="10"/>
      <c r="AM43" s="10"/>
      <c r="AN43" s="9">
        <v>12611.8</v>
      </c>
      <c r="AO43" s="10">
        <v>11193.97</v>
      </c>
      <c r="AP43" s="10"/>
      <c r="AQ43" s="10"/>
      <c r="AR43" s="10"/>
      <c r="AS43" s="10"/>
      <c r="AT43" s="10"/>
      <c r="AU43" s="10"/>
      <c r="AV43" s="10"/>
      <c r="AW43" s="10"/>
      <c r="AX43" s="10"/>
      <c r="AY43" s="10"/>
      <c r="AZ43" s="9">
        <v>6722.9</v>
      </c>
      <c r="BA43" s="10">
        <v>6581.7</v>
      </c>
      <c r="BB43" s="9">
        <v>47688.800000000003</v>
      </c>
      <c r="BC43" s="10">
        <v>45983.09</v>
      </c>
      <c r="BD43" s="10"/>
      <c r="BE43" s="10"/>
      <c r="BF43" s="10"/>
      <c r="BG43" s="10"/>
      <c r="BH43" s="9"/>
      <c r="BI43" s="10"/>
      <c r="BJ43" s="9">
        <v>6969.5</v>
      </c>
      <c r="BK43" s="10">
        <v>5736.51</v>
      </c>
      <c r="BL43" s="10"/>
      <c r="BM43" s="10"/>
      <c r="BN43" s="9">
        <v>14165.1</v>
      </c>
      <c r="BO43" s="9">
        <v>13088.99</v>
      </c>
      <c r="BP43" s="10"/>
      <c r="BQ43" s="10"/>
      <c r="BR43" s="9">
        <v>17422.599999999999</v>
      </c>
      <c r="BS43" s="9">
        <v>16151.29</v>
      </c>
      <c r="BT43" s="10"/>
      <c r="BU43" s="10"/>
      <c r="BV43" s="9">
        <v>35425.199999999997</v>
      </c>
      <c r="BW43" s="9">
        <v>34800.46</v>
      </c>
    </row>
    <row r="44" spans="2:75" s="7" customFormat="1" ht="38.25" customHeight="1" x14ac:dyDescent="0.2">
      <c r="B44" s="69"/>
      <c r="C44" s="69"/>
      <c r="D44" s="8" t="s">
        <v>124</v>
      </c>
      <c r="E44" s="9">
        <f t="shared" si="33"/>
        <v>201918.60000000003</v>
      </c>
      <c r="F44" s="9">
        <f t="shared" si="34"/>
        <v>181566.24</v>
      </c>
      <c r="G44" s="10"/>
      <c r="H44" s="10">
        <v>427.2</v>
      </c>
      <c r="I44" s="10">
        <v>421.13</v>
      </c>
      <c r="J44" s="10"/>
      <c r="K44" s="10"/>
      <c r="L44" s="10"/>
      <c r="M44" s="10"/>
      <c r="N44" s="9">
        <v>8765.7999999999993</v>
      </c>
      <c r="O44" s="10">
        <v>8748.7099999999991</v>
      </c>
      <c r="P44" s="10"/>
      <c r="Q44" s="10"/>
      <c r="R44" s="10"/>
      <c r="S44" s="10"/>
      <c r="T44" s="10"/>
      <c r="U44" s="10"/>
      <c r="V44" s="10"/>
      <c r="W44" s="10"/>
      <c r="X44" s="9">
        <v>11997</v>
      </c>
      <c r="Y44" s="10">
        <v>11996.9</v>
      </c>
      <c r="Z44" s="9">
        <v>15555.6</v>
      </c>
      <c r="AA44" s="10">
        <v>8936.75</v>
      </c>
      <c r="AB44" s="9">
        <v>5494.5</v>
      </c>
      <c r="AC44" s="10">
        <v>5096.5600000000004</v>
      </c>
      <c r="AD44" s="10"/>
      <c r="AE44" s="10"/>
      <c r="AF44" s="10"/>
      <c r="AG44" s="10"/>
      <c r="AH44" s="9">
        <v>4143.1000000000004</v>
      </c>
      <c r="AI44" s="10">
        <v>4111.25</v>
      </c>
      <c r="AJ44" s="9">
        <v>14529.5</v>
      </c>
      <c r="AK44" s="10">
        <v>8718.93</v>
      </c>
      <c r="AL44" s="10"/>
      <c r="AM44" s="10"/>
      <c r="AN44" s="9">
        <v>12611.8</v>
      </c>
      <c r="AO44" s="10">
        <v>11193.97</v>
      </c>
      <c r="AP44" s="10"/>
      <c r="AQ44" s="10"/>
      <c r="AR44" s="10"/>
      <c r="AS44" s="10"/>
      <c r="AT44" s="10"/>
      <c r="AU44" s="10"/>
      <c r="AV44" s="10"/>
      <c r="AW44" s="10"/>
      <c r="AX44" s="10"/>
      <c r="AY44" s="10"/>
      <c r="AZ44" s="9">
        <v>6722.9</v>
      </c>
      <c r="BA44" s="10">
        <v>6581.7</v>
      </c>
      <c r="BB44" s="9">
        <v>47688.800000000003</v>
      </c>
      <c r="BC44" s="10">
        <v>45983.09</v>
      </c>
      <c r="BD44" s="10"/>
      <c r="BE44" s="10"/>
      <c r="BF44" s="10"/>
      <c r="BG44" s="10"/>
      <c r="BH44" s="9"/>
      <c r="BI44" s="10"/>
      <c r="BJ44" s="9">
        <v>6969.5</v>
      </c>
      <c r="BK44" s="10">
        <v>5736.51</v>
      </c>
      <c r="BL44" s="10"/>
      <c r="BM44" s="10"/>
      <c r="BN44" s="9">
        <v>14165.1</v>
      </c>
      <c r="BO44" s="9">
        <v>13088.99</v>
      </c>
      <c r="BP44" s="10"/>
      <c r="BQ44" s="10"/>
      <c r="BR44" s="9">
        <v>17422.599999999999</v>
      </c>
      <c r="BS44" s="9">
        <v>16151.29</v>
      </c>
      <c r="BT44" s="10"/>
      <c r="BU44" s="10"/>
      <c r="BV44" s="9">
        <v>35425.199999999997</v>
      </c>
      <c r="BW44" s="9">
        <v>34800.46</v>
      </c>
    </row>
    <row r="45" spans="2:75" s="7" customFormat="1" ht="17" x14ac:dyDescent="0.2">
      <c r="B45" s="68" t="s">
        <v>129</v>
      </c>
      <c r="C45" s="68" t="s">
        <v>146</v>
      </c>
      <c r="D45" s="8" t="s">
        <v>122</v>
      </c>
      <c r="E45" s="9">
        <f t="shared" si="33"/>
        <v>201918.60000000003</v>
      </c>
      <c r="F45" s="9">
        <f t="shared" si="34"/>
        <v>181566.24</v>
      </c>
      <c r="G45" s="10"/>
      <c r="H45" s="10">
        <v>427.2</v>
      </c>
      <c r="I45" s="10">
        <v>421.13</v>
      </c>
      <c r="J45" s="10"/>
      <c r="K45" s="10"/>
      <c r="L45" s="10"/>
      <c r="M45" s="10"/>
      <c r="N45" s="9">
        <v>8765.7999999999993</v>
      </c>
      <c r="O45" s="10">
        <v>8748.7099999999991</v>
      </c>
      <c r="P45" s="10"/>
      <c r="Q45" s="10"/>
      <c r="R45" s="10"/>
      <c r="S45" s="10"/>
      <c r="T45" s="10"/>
      <c r="U45" s="10"/>
      <c r="V45" s="10"/>
      <c r="W45" s="10"/>
      <c r="X45" s="9">
        <v>11997</v>
      </c>
      <c r="Y45" s="10">
        <v>11996.9</v>
      </c>
      <c r="Z45" s="9">
        <v>15555.6</v>
      </c>
      <c r="AA45" s="10">
        <v>8936.75</v>
      </c>
      <c r="AB45" s="9">
        <v>5494.5</v>
      </c>
      <c r="AC45" s="10">
        <v>5096.5600000000004</v>
      </c>
      <c r="AD45" s="10"/>
      <c r="AE45" s="10"/>
      <c r="AF45" s="10"/>
      <c r="AG45" s="10"/>
      <c r="AH45" s="9">
        <v>4143.1000000000004</v>
      </c>
      <c r="AI45" s="10">
        <v>4111.25</v>
      </c>
      <c r="AJ45" s="9">
        <v>14529.5</v>
      </c>
      <c r="AK45" s="10">
        <v>8718.93</v>
      </c>
      <c r="AL45" s="10"/>
      <c r="AM45" s="10"/>
      <c r="AN45" s="9">
        <v>12611.8</v>
      </c>
      <c r="AO45" s="10">
        <v>11193.97</v>
      </c>
      <c r="AP45" s="10"/>
      <c r="AQ45" s="10"/>
      <c r="AR45" s="10"/>
      <c r="AS45" s="10"/>
      <c r="AT45" s="10"/>
      <c r="AU45" s="10"/>
      <c r="AV45" s="10"/>
      <c r="AW45" s="10"/>
      <c r="AX45" s="10"/>
      <c r="AY45" s="10"/>
      <c r="AZ45" s="9">
        <v>6722.9</v>
      </c>
      <c r="BA45" s="10">
        <v>6581.7</v>
      </c>
      <c r="BB45" s="9">
        <v>47688.800000000003</v>
      </c>
      <c r="BC45" s="10">
        <v>45983.09</v>
      </c>
      <c r="BD45" s="10"/>
      <c r="BE45" s="10"/>
      <c r="BF45" s="10"/>
      <c r="BG45" s="10"/>
      <c r="BH45" s="9"/>
      <c r="BI45" s="10"/>
      <c r="BJ45" s="9">
        <v>6969.5</v>
      </c>
      <c r="BK45" s="10">
        <v>5736.51</v>
      </c>
      <c r="BL45" s="10"/>
      <c r="BM45" s="10"/>
      <c r="BN45" s="9">
        <v>14165.1</v>
      </c>
      <c r="BO45" s="9">
        <v>13088.99</v>
      </c>
      <c r="BP45" s="10"/>
      <c r="BQ45" s="10"/>
      <c r="BR45" s="9">
        <v>17422.599999999999</v>
      </c>
      <c r="BS45" s="9">
        <v>16151.29</v>
      </c>
      <c r="BT45" s="10"/>
      <c r="BU45" s="10"/>
      <c r="BV45" s="9">
        <v>35425.199999999997</v>
      </c>
      <c r="BW45" s="9">
        <v>34800.46</v>
      </c>
    </row>
    <row r="46" spans="2:75" s="7" customFormat="1" ht="34" x14ac:dyDescent="0.2">
      <c r="B46" s="68"/>
      <c r="C46" s="68"/>
      <c r="D46" s="8" t="s">
        <v>124</v>
      </c>
      <c r="E46" s="9">
        <f>H46+N46+X46+Z46+AB46+AH46+AJ46+AN46+AZ46+BB46+BJ46+BN46+BR46+BV46</f>
        <v>201918.60000000003</v>
      </c>
      <c r="F46" s="9">
        <f>I46+O46+Y46+AA46+AC46+AI46+AK46+AO46+BA46+BC46+BK46+BO46+BS46+BW46</f>
        <v>181566.24</v>
      </c>
      <c r="G46" s="10"/>
      <c r="H46" s="10">
        <v>427.2</v>
      </c>
      <c r="I46" s="10">
        <v>421.13</v>
      </c>
      <c r="J46" s="10"/>
      <c r="K46" s="10"/>
      <c r="L46" s="10"/>
      <c r="M46" s="10"/>
      <c r="N46" s="9">
        <v>8765.7999999999993</v>
      </c>
      <c r="O46" s="10">
        <v>8748.7099999999991</v>
      </c>
      <c r="P46" s="10"/>
      <c r="Q46" s="10"/>
      <c r="R46" s="10"/>
      <c r="S46" s="10"/>
      <c r="T46" s="10"/>
      <c r="U46" s="10"/>
      <c r="V46" s="10"/>
      <c r="W46" s="10"/>
      <c r="X46" s="9">
        <v>11997</v>
      </c>
      <c r="Y46" s="10">
        <v>11996.9</v>
      </c>
      <c r="Z46" s="9">
        <v>15555.6</v>
      </c>
      <c r="AA46" s="10">
        <v>8936.75</v>
      </c>
      <c r="AB46" s="9">
        <v>5494.5</v>
      </c>
      <c r="AC46" s="10">
        <v>5096.5600000000004</v>
      </c>
      <c r="AD46" s="10"/>
      <c r="AE46" s="10"/>
      <c r="AF46" s="10"/>
      <c r="AG46" s="10"/>
      <c r="AH46" s="9">
        <v>4143.1000000000004</v>
      </c>
      <c r="AI46" s="10">
        <v>4111.25</v>
      </c>
      <c r="AJ46" s="9">
        <v>14529.5</v>
      </c>
      <c r="AK46" s="10">
        <v>8718.93</v>
      </c>
      <c r="AL46" s="10"/>
      <c r="AM46" s="10"/>
      <c r="AN46" s="9">
        <v>12611.8</v>
      </c>
      <c r="AO46" s="10">
        <v>11193.97</v>
      </c>
      <c r="AP46" s="10"/>
      <c r="AQ46" s="10"/>
      <c r="AR46" s="10"/>
      <c r="AS46" s="10"/>
      <c r="AT46" s="10"/>
      <c r="AU46" s="10"/>
      <c r="AV46" s="10"/>
      <c r="AW46" s="10"/>
      <c r="AX46" s="10"/>
      <c r="AY46" s="10"/>
      <c r="AZ46" s="9">
        <v>6722.9</v>
      </c>
      <c r="BA46" s="10">
        <v>6581.7</v>
      </c>
      <c r="BB46" s="9">
        <v>47688.800000000003</v>
      </c>
      <c r="BC46" s="10">
        <v>45983.09</v>
      </c>
      <c r="BD46" s="10"/>
      <c r="BE46" s="10"/>
      <c r="BF46" s="10"/>
      <c r="BG46" s="10"/>
      <c r="BH46" s="9"/>
      <c r="BI46" s="10"/>
      <c r="BJ46" s="9">
        <v>6969.5</v>
      </c>
      <c r="BK46" s="10">
        <v>5736.51</v>
      </c>
      <c r="BL46" s="10"/>
      <c r="BM46" s="10"/>
      <c r="BN46" s="9">
        <v>14165.1</v>
      </c>
      <c r="BO46" s="9">
        <v>13088.99</v>
      </c>
      <c r="BP46" s="10"/>
      <c r="BQ46" s="10"/>
      <c r="BR46" s="9">
        <v>17422.599999999999</v>
      </c>
      <c r="BS46" s="9">
        <v>16151.29</v>
      </c>
      <c r="BT46" s="10"/>
      <c r="BU46" s="10"/>
      <c r="BV46" s="9">
        <v>35425.199999999997</v>
      </c>
      <c r="BW46" s="9">
        <v>34800.46</v>
      </c>
    </row>
    <row r="47" spans="2:75" s="7" customFormat="1" ht="17" x14ac:dyDescent="0.2">
      <c r="B47" s="69" t="s">
        <v>147</v>
      </c>
      <c r="C47" s="69" t="s">
        <v>148</v>
      </c>
      <c r="D47" s="8" t="s">
        <v>122</v>
      </c>
      <c r="E47" s="9">
        <f>BV47</f>
        <v>190297.5</v>
      </c>
      <c r="F47" s="9">
        <f>BW47</f>
        <v>171289.86</v>
      </c>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9">
        <f>BV48+BV49</f>
        <v>190297.5</v>
      </c>
      <c r="BW47" s="9">
        <f>BW48+BW49</f>
        <v>171289.86</v>
      </c>
    </row>
    <row r="48" spans="2:75" s="7" customFormat="1" ht="34" x14ac:dyDescent="0.2">
      <c r="B48" s="69"/>
      <c r="C48" s="69"/>
      <c r="D48" s="8" t="s">
        <v>123</v>
      </c>
      <c r="E48" s="9">
        <f t="shared" ref="E48:F59" si="35">BV48</f>
        <v>186460.3</v>
      </c>
      <c r="F48" s="9">
        <f t="shared" si="35"/>
        <v>167864.08</v>
      </c>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9">
        <f>BV55</f>
        <v>186460.3</v>
      </c>
      <c r="BW48" s="9">
        <f>BW55</f>
        <v>167864.08</v>
      </c>
    </row>
    <row r="49" spans="2:75" s="7" customFormat="1" ht="34" x14ac:dyDescent="0.2">
      <c r="B49" s="69"/>
      <c r="C49" s="69"/>
      <c r="D49" s="8" t="s">
        <v>124</v>
      </c>
      <c r="E49" s="9">
        <f t="shared" si="35"/>
        <v>3837.2000000000003</v>
      </c>
      <c r="F49" s="9">
        <f t="shared" si="35"/>
        <v>3425.78</v>
      </c>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9">
        <f>BV50+BV56</f>
        <v>3837.2000000000003</v>
      </c>
      <c r="BW49" s="9">
        <f>BW50+BW56</f>
        <v>3425.78</v>
      </c>
    </row>
    <row r="50" spans="2:75" s="7" customFormat="1" ht="17" x14ac:dyDescent="0.2">
      <c r="B50" s="69" t="s">
        <v>129</v>
      </c>
      <c r="C50" s="69" t="s">
        <v>149</v>
      </c>
      <c r="D50" s="8" t="s">
        <v>122</v>
      </c>
      <c r="E50" s="9">
        <f t="shared" si="35"/>
        <v>31.9</v>
      </c>
      <c r="F50" s="9">
        <f t="shared" si="35"/>
        <v>0</v>
      </c>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9">
        <v>31.9</v>
      </c>
      <c r="BW50" s="10"/>
    </row>
    <row r="51" spans="2:75" s="7" customFormat="1" ht="63.75" customHeight="1" x14ac:dyDescent="0.2">
      <c r="B51" s="69"/>
      <c r="C51" s="69"/>
      <c r="D51" s="8" t="s">
        <v>124</v>
      </c>
      <c r="E51" s="9">
        <f t="shared" si="35"/>
        <v>31.9</v>
      </c>
      <c r="F51" s="9">
        <f t="shared" si="35"/>
        <v>0</v>
      </c>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9">
        <v>31.9</v>
      </c>
      <c r="BW51" s="10"/>
    </row>
    <row r="52" spans="2:75" s="7" customFormat="1" ht="17" x14ac:dyDescent="0.2">
      <c r="B52" s="68" t="s">
        <v>129</v>
      </c>
      <c r="C52" s="68" t="s">
        <v>150</v>
      </c>
      <c r="D52" s="8" t="s">
        <v>122</v>
      </c>
      <c r="E52" s="9">
        <f t="shared" si="35"/>
        <v>31.9</v>
      </c>
      <c r="F52" s="9">
        <f t="shared" si="35"/>
        <v>0</v>
      </c>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9">
        <v>31.9</v>
      </c>
      <c r="BW52" s="10"/>
    </row>
    <row r="53" spans="2:75" s="7" customFormat="1" ht="34" x14ac:dyDescent="0.2">
      <c r="B53" s="68"/>
      <c r="C53" s="68"/>
      <c r="D53" s="8" t="s">
        <v>124</v>
      </c>
      <c r="E53" s="9">
        <f t="shared" si="35"/>
        <v>31.9</v>
      </c>
      <c r="F53" s="9">
        <f t="shared" si="35"/>
        <v>0</v>
      </c>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9">
        <v>31.9</v>
      </c>
      <c r="BW53" s="10">
        <v>0</v>
      </c>
    </row>
    <row r="54" spans="2:75" s="7" customFormat="1" ht="17" x14ac:dyDescent="0.2">
      <c r="B54" s="69" t="s">
        <v>129</v>
      </c>
      <c r="C54" s="69" t="s">
        <v>151</v>
      </c>
      <c r="D54" s="8" t="s">
        <v>122</v>
      </c>
      <c r="E54" s="9">
        <f t="shared" si="35"/>
        <v>190265.59999999998</v>
      </c>
      <c r="F54" s="9">
        <f t="shared" si="35"/>
        <v>171289.86</v>
      </c>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9">
        <f>SUM(BV55:BV56)</f>
        <v>190265.59999999998</v>
      </c>
      <c r="BW54" s="9">
        <f>SUM(BW55:BW56)</f>
        <v>171289.86</v>
      </c>
    </row>
    <row r="55" spans="2:75" s="7" customFormat="1" ht="34" x14ac:dyDescent="0.2">
      <c r="B55" s="69"/>
      <c r="C55" s="69"/>
      <c r="D55" s="8" t="s">
        <v>123</v>
      </c>
      <c r="E55" s="9">
        <f t="shared" si="35"/>
        <v>186460.3</v>
      </c>
      <c r="F55" s="9">
        <f t="shared" si="35"/>
        <v>167864.08</v>
      </c>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9">
        <f>BV58</f>
        <v>186460.3</v>
      </c>
      <c r="BW55" s="9">
        <f>BW58</f>
        <v>167864.08</v>
      </c>
    </row>
    <row r="56" spans="2:75" s="7" customFormat="1" ht="34" x14ac:dyDescent="0.2">
      <c r="B56" s="69"/>
      <c r="C56" s="69"/>
      <c r="D56" s="8" t="s">
        <v>124</v>
      </c>
      <c r="E56" s="9">
        <f t="shared" si="35"/>
        <v>3805.3</v>
      </c>
      <c r="F56" s="9">
        <f t="shared" si="35"/>
        <v>3425.78</v>
      </c>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9">
        <f>BV59</f>
        <v>3805.3</v>
      </c>
      <c r="BW56" s="9">
        <f>BW59</f>
        <v>3425.78</v>
      </c>
    </row>
    <row r="57" spans="2:75" s="7" customFormat="1" ht="17" x14ac:dyDescent="0.2">
      <c r="B57" s="68" t="s">
        <v>129</v>
      </c>
      <c r="C57" s="68" t="s">
        <v>152</v>
      </c>
      <c r="D57" s="8" t="s">
        <v>122</v>
      </c>
      <c r="E57" s="9">
        <f t="shared" si="35"/>
        <v>190265.59999999998</v>
      </c>
      <c r="F57" s="9">
        <f t="shared" si="35"/>
        <v>171289.86</v>
      </c>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9">
        <f>BV58+BV59</f>
        <v>190265.59999999998</v>
      </c>
      <c r="BW57" s="9">
        <f>BW58+BW59</f>
        <v>171289.86</v>
      </c>
    </row>
    <row r="58" spans="2:75" s="7" customFormat="1" ht="34" x14ac:dyDescent="0.2">
      <c r="B58" s="68"/>
      <c r="C58" s="68"/>
      <c r="D58" s="8" t="s">
        <v>123</v>
      </c>
      <c r="E58" s="9">
        <f t="shared" si="35"/>
        <v>186460.3</v>
      </c>
      <c r="F58" s="9">
        <f t="shared" si="35"/>
        <v>167864.08</v>
      </c>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9">
        <v>186460.3</v>
      </c>
      <c r="BW58" s="9">
        <v>167864.08</v>
      </c>
    </row>
    <row r="59" spans="2:75" s="7" customFormat="1" ht="34" x14ac:dyDescent="0.2">
      <c r="B59" s="68"/>
      <c r="C59" s="68"/>
      <c r="D59" s="8" t="s">
        <v>124</v>
      </c>
      <c r="E59" s="9">
        <f t="shared" si="35"/>
        <v>3805.3</v>
      </c>
      <c r="F59" s="9">
        <f t="shared" si="35"/>
        <v>3425.78</v>
      </c>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9">
        <v>3805.3</v>
      </c>
      <c r="BW59" s="9">
        <v>3425.78</v>
      </c>
    </row>
    <row r="60" spans="2:75" s="7" customFormat="1" ht="17" x14ac:dyDescent="0.2">
      <c r="B60" s="69" t="s">
        <v>153</v>
      </c>
      <c r="C60" s="69" t="s">
        <v>154</v>
      </c>
      <c r="D60" s="8" t="s">
        <v>122</v>
      </c>
      <c r="E60" s="9">
        <f t="shared" ref="E60:G61" si="36">E62</f>
        <v>36149.796999999999</v>
      </c>
      <c r="F60" s="9">
        <f t="shared" si="36"/>
        <v>26176.394</v>
      </c>
      <c r="G60" s="9">
        <f t="shared" si="36"/>
        <v>4.12</v>
      </c>
      <c r="H60" s="10">
        <f>H61</f>
        <v>0</v>
      </c>
      <c r="I60" s="10">
        <f t="shared" ref="I60:BT60" si="37">I61</f>
        <v>0</v>
      </c>
      <c r="J60" s="10">
        <f t="shared" si="37"/>
        <v>0</v>
      </c>
      <c r="K60" s="10">
        <f t="shared" si="37"/>
        <v>0</v>
      </c>
      <c r="L60" s="10">
        <f t="shared" si="37"/>
        <v>49.575000000000003</v>
      </c>
      <c r="M60" s="10">
        <f t="shared" si="37"/>
        <v>49.575000000000003</v>
      </c>
      <c r="N60" s="10">
        <f t="shared" si="37"/>
        <v>0</v>
      </c>
      <c r="O60" s="10">
        <f t="shared" si="37"/>
        <v>0</v>
      </c>
      <c r="P60" s="10">
        <f t="shared" si="37"/>
        <v>23.081</v>
      </c>
      <c r="Q60" s="10">
        <f t="shared" si="37"/>
        <v>23.081</v>
      </c>
      <c r="R60" s="10">
        <f t="shared" si="37"/>
        <v>0</v>
      </c>
      <c r="S60" s="10">
        <f t="shared" si="37"/>
        <v>0</v>
      </c>
      <c r="T60" s="10">
        <f t="shared" si="37"/>
        <v>0</v>
      </c>
      <c r="U60" s="10">
        <f t="shared" si="37"/>
        <v>0</v>
      </c>
      <c r="V60" s="10">
        <f t="shared" si="37"/>
        <v>163.79300000000001</v>
      </c>
      <c r="W60" s="10">
        <f t="shared" si="37"/>
        <v>163.79300000000001</v>
      </c>
      <c r="X60" s="10">
        <f t="shared" si="37"/>
        <v>221.86099999999999</v>
      </c>
      <c r="Y60" s="10">
        <f t="shared" si="37"/>
        <v>221.86099999999999</v>
      </c>
      <c r="Z60" s="10">
        <f t="shared" si="37"/>
        <v>194.65899999999999</v>
      </c>
      <c r="AA60" s="10">
        <f t="shared" si="37"/>
        <v>194.65899999999999</v>
      </c>
      <c r="AB60" s="10">
        <f t="shared" si="37"/>
        <v>0</v>
      </c>
      <c r="AC60" s="10">
        <f t="shared" si="37"/>
        <v>0</v>
      </c>
      <c r="AD60" s="10">
        <f t="shared" si="37"/>
        <v>0</v>
      </c>
      <c r="AE60" s="10">
        <f t="shared" si="37"/>
        <v>0</v>
      </c>
      <c r="AF60" s="10">
        <f t="shared" si="37"/>
        <v>0</v>
      </c>
      <c r="AG60" s="10">
        <f t="shared" si="37"/>
        <v>0</v>
      </c>
      <c r="AH60" s="10">
        <f t="shared" si="37"/>
        <v>87.254999999999995</v>
      </c>
      <c r="AI60" s="10">
        <f t="shared" si="37"/>
        <v>87.254999999999995</v>
      </c>
      <c r="AJ60" s="10">
        <f t="shared" si="37"/>
        <v>0</v>
      </c>
      <c r="AK60" s="10">
        <f t="shared" si="37"/>
        <v>0</v>
      </c>
      <c r="AL60" s="10">
        <f t="shared" si="37"/>
        <v>214.87</v>
      </c>
      <c r="AM60" s="10">
        <f t="shared" si="37"/>
        <v>214.87</v>
      </c>
      <c r="AN60" s="10">
        <f t="shared" si="37"/>
        <v>95.024000000000001</v>
      </c>
      <c r="AO60" s="10">
        <f t="shared" si="37"/>
        <v>95.024000000000001</v>
      </c>
      <c r="AP60" s="10">
        <f t="shared" si="37"/>
        <v>30.629000000000001</v>
      </c>
      <c r="AQ60" s="10">
        <f t="shared" si="37"/>
        <v>30.629000000000001</v>
      </c>
      <c r="AR60" s="10">
        <f t="shared" si="37"/>
        <v>0</v>
      </c>
      <c r="AS60" s="10">
        <f t="shared" si="37"/>
        <v>0</v>
      </c>
      <c r="AT60" s="10">
        <f t="shared" si="37"/>
        <v>451.42200000000003</v>
      </c>
      <c r="AU60" s="10">
        <f t="shared" si="37"/>
        <v>451.42200000000003</v>
      </c>
      <c r="AV60" s="10">
        <f t="shared" si="37"/>
        <v>0</v>
      </c>
      <c r="AW60" s="10">
        <f t="shared" si="37"/>
        <v>0</v>
      </c>
      <c r="AX60" s="10">
        <f t="shared" si="37"/>
        <v>80.495000000000005</v>
      </c>
      <c r="AY60" s="10">
        <f t="shared" si="37"/>
        <v>80.495000000000005</v>
      </c>
      <c r="AZ60" s="10">
        <f t="shared" si="37"/>
        <v>140.97399999999999</v>
      </c>
      <c r="BA60" s="10">
        <f t="shared" si="37"/>
        <v>140.97399999999999</v>
      </c>
      <c r="BB60" s="10">
        <f t="shared" si="37"/>
        <v>1011.1660000000001</v>
      </c>
      <c r="BC60" s="10">
        <f t="shared" si="37"/>
        <v>800</v>
      </c>
      <c r="BD60" s="10">
        <f t="shared" si="37"/>
        <v>417.20400000000001</v>
      </c>
      <c r="BE60" s="10">
        <f t="shared" si="37"/>
        <v>417.20400000000001</v>
      </c>
      <c r="BF60" s="10">
        <f t="shared" si="37"/>
        <v>0</v>
      </c>
      <c r="BG60" s="10">
        <f t="shared" si="37"/>
        <v>0</v>
      </c>
      <c r="BH60" s="10">
        <f t="shared" si="37"/>
        <v>336.00099999999998</v>
      </c>
      <c r="BI60" s="10">
        <f t="shared" si="37"/>
        <v>336.00099999999998</v>
      </c>
      <c r="BJ60" s="10">
        <f t="shared" si="37"/>
        <v>0</v>
      </c>
      <c r="BK60" s="10">
        <f t="shared" si="37"/>
        <v>0</v>
      </c>
      <c r="BL60" s="10">
        <f t="shared" si="37"/>
        <v>175.07499999999999</v>
      </c>
      <c r="BM60" s="10">
        <f t="shared" si="37"/>
        <v>175.07499999999999</v>
      </c>
      <c r="BN60" s="10">
        <f t="shared" si="37"/>
        <v>295.90699999999998</v>
      </c>
      <c r="BO60" s="10">
        <f t="shared" si="37"/>
        <v>295.90699999999998</v>
      </c>
      <c r="BP60" s="10">
        <f t="shared" si="37"/>
        <v>0</v>
      </c>
      <c r="BQ60" s="10">
        <f t="shared" si="37"/>
        <v>0</v>
      </c>
      <c r="BR60" s="10">
        <f t="shared" si="37"/>
        <v>0</v>
      </c>
      <c r="BS60" s="10">
        <f t="shared" si="37"/>
        <v>0</v>
      </c>
      <c r="BT60" s="10">
        <f t="shared" si="37"/>
        <v>0</v>
      </c>
      <c r="BU60" s="10">
        <f t="shared" ref="BU60:BW60" si="38">BU61</f>
        <v>0</v>
      </c>
      <c r="BV60" s="10">
        <f t="shared" si="38"/>
        <v>32156.685999999998</v>
      </c>
      <c r="BW60" s="10">
        <f t="shared" si="38"/>
        <v>22398.569</v>
      </c>
    </row>
    <row r="61" spans="2:75" s="7" customFormat="1" ht="34" x14ac:dyDescent="0.2">
      <c r="B61" s="69"/>
      <c r="C61" s="69"/>
      <c r="D61" s="8" t="s">
        <v>124</v>
      </c>
      <c r="E61" s="9">
        <f t="shared" si="36"/>
        <v>36149.796999999999</v>
      </c>
      <c r="F61" s="9">
        <f t="shared" si="36"/>
        <v>26176.394</v>
      </c>
      <c r="G61" s="9">
        <f t="shared" si="36"/>
        <v>4.12</v>
      </c>
      <c r="H61" s="10">
        <f>H67+H71+H77</f>
        <v>0</v>
      </c>
      <c r="I61" s="10">
        <f t="shared" ref="I61:BT61" si="39">I67+I71+I77</f>
        <v>0</v>
      </c>
      <c r="J61" s="10">
        <f t="shared" si="39"/>
        <v>0</v>
      </c>
      <c r="K61" s="10">
        <f t="shared" si="39"/>
        <v>0</v>
      </c>
      <c r="L61" s="10">
        <f t="shared" si="39"/>
        <v>49.575000000000003</v>
      </c>
      <c r="M61" s="10">
        <f t="shared" si="39"/>
        <v>49.575000000000003</v>
      </c>
      <c r="N61" s="10">
        <f t="shared" si="39"/>
        <v>0</v>
      </c>
      <c r="O61" s="10">
        <f t="shared" si="39"/>
        <v>0</v>
      </c>
      <c r="P61" s="10">
        <f t="shared" si="39"/>
        <v>23.081</v>
      </c>
      <c r="Q61" s="10">
        <f t="shared" si="39"/>
        <v>23.081</v>
      </c>
      <c r="R61" s="10">
        <f t="shared" si="39"/>
        <v>0</v>
      </c>
      <c r="S61" s="10">
        <f t="shared" si="39"/>
        <v>0</v>
      </c>
      <c r="T61" s="10">
        <f t="shared" si="39"/>
        <v>0</v>
      </c>
      <c r="U61" s="10">
        <f t="shared" si="39"/>
        <v>0</v>
      </c>
      <c r="V61" s="10">
        <f t="shared" si="39"/>
        <v>163.79300000000001</v>
      </c>
      <c r="W61" s="10">
        <f t="shared" si="39"/>
        <v>163.79300000000001</v>
      </c>
      <c r="X61" s="10">
        <f t="shared" si="39"/>
        <v>221.86099999999999</v>
      </c>
      <c r="Y61" s="10">
        <f t="shared" si="39"/>
        <v>221.86099999999999</v>
      </c>
      <c r="Z61" s="10">
        <f t="shared" si="39"/>
        <v>194.65899999999999</v>
      </c>
      <c r="AA61" s="10">
        <f t="shared" si="39"/>
        <v>194.65899999999999</v>
      </c>
      <c r="AB61" s="10">
        <f t="shared" si="39"/>
        <v>0</v>
      </c>
      <c r="AC61" s="10">
        <f t="shared" si="39"/>
        <v>0</v>
      </c>
      <c r="AD61" s="10">
        <f t="shared" si="39"/>
        <v>0</v>
      </c>
      <c r="AE61" s="10">
        <f t="shared" si="39"/>
        <v>0</v>
      </c>
      <c r="AF61" s="10">
        <f t="shared" si="39"/>
        <v>0</v>
      </c>
      <c r="AG61" s="10">
        <f t="shared" si="39"/>
        <v>0</v>
      </c>
      <c r="AH61" s="10">
        <f t="shared" si="39"/>
        <v>87.254999999999995</v>
      </c>
      <c r="AI61" s="10">
        <f t="shared" si="39"/>
        <v>87.254999999999995</v>
      </c>
      <c r="AJ61" s="10">
        <f t="shared" si="39"/>
        <v>0</v>
      </c>
      <c r="AK61" s="10">
        <f t="shared" si="39"/>
        <v>0</v>
      </c>
      <c r="AL61" s="10">
        <f t="shared" si="39"/>
        <v>214.87</v>
      </c>
      <c r="AM61" s="10">
        <f t="shared" si="39"/>
        <v>214.87</v>
      </c>
      <c r="AN61" s="10">
        <f t="shared" si="39"/>
        <v>95.024000000000001</v>
      </c>
      <c r="AO61" s="10">
        <f t="shared" si="39"/>
        <v>95.024000000000001</v>
      </c>
      <c r="AP61" s="10">
        <f t="shared" si="39"/>
        <v>30.629000000000001</v>
      </c>
      <c r="AQ61" s="10">
        <f t="shared" si="39"/>
        <v>30.629000000000001</v>
      </c>
      <c r="AR61" s="10">
        <f t="shared" si="39"/>
        <v>0</v>
      </c>
      <c r="AS61" s="10">
        <f t="shared" si="39"/>
        <v>0</v>
      </c>
      <c r="AT61" s="10">
        <f t="shared" si="39"/>
        <v>451.42200000000003</v>
      </c>
      <c r="AU61" s="10">
        <f t="shared" si="39"/>
        <v>451.42200000000003</v>
      </c>
      <c r="AV61" s="10">
        <f t="shared" si="39"/>
        <v>0</v>
      </c>
      <c r="AW61" s="10">
        <f t="shared" si="39"/>
        <v>0</v>
      </c>
      <c r="AX61" s="10">
        <f t="shared" si="39"/>
        <v>80.495000000000005</v>
      </c>
      <c r="AY61" s="10">
        <f t="shared" si="39"/>
        <v>80.495000000000005</v>
      </c>
      <c r="AZ61" s="10">
        <f t="shared" si="39"/>
        <v>140.97399999999999</v>
      </c>
      <c r="BA61" s="10">
        <f t="shared" si="39"/>
        <v>140.97399999999999</v>
      </c>
      <c r="BB61" s="10">
        <f t="shared" si="39"/>
        <v>1011.1660000000001</v>
      </c>
      <c r="BC61" s="10">
        <f t="shared" si="39"/>
        <v>800</v>
      </c>
      <c r="BD61" s="10">
        <f t="shared" si="39"/>
        <v>417.20400000000001</v>
      </c>
      <c r="BE61" s="10">
        <f t="shared" si="39"/>
        <v>417.20400000000001</v>
      </c>
      <c r="BF61" s="10">
        <f t="shared" si="39"/>
        <v>0</v>
      </c>
      <c r="BG61" s="10">
        <f t="shared" si="39"/>
        <v>0</v>
      </c>
      <c r="BH61" s="10">
        <f t="shared" si="39"/>
        <v>336.00099999999998</v>
      </c>
      <c r="BI61" s="10">
        <f t="shared" si="39"/>
        <v>336.00099999999998</v>
      </c>
      <c r="BJ61" s="10">
        <f t="shared" si="39"/>
        <v>0</v>
      </c>
      <c r="BK61" s="10">
        <f t="shared" si="39"/>
        <v>0</v>
      </c>
      <c r="BL61" s="10">
        <f t="shared" si="39"/>
        <v>175.07499999999999</v>
      </c>
      <c r="BM61" s="10">
        <f t="shared" si="39"/>
        <v>175.07499999999999</v>
      </c>
      <c r="BN61" s="10">
        <f t="shared" si="39"/>
        <v>295.90699999999998</v>
      </c>
      <c r="BO61" s="10">
        <f t="shared" si="39"/>
        <v>295.90699999999998</v>
      </c>
      <c r="BP61" s="10">
        <f t="shared" si="39"/>
        <v>0</v>
      </c>
      <c r="BQ61" s="10">
        <f t="shared" si="39"/>
        <v>0</v>
      </c>
      <c r="BR61" s="10">
        <f t="shared" si="39"/>
        <v>0</v>
      </c>
      <c r="BS61" s="10">
        <f t="shared" si="39"/>
        <v>0</v>
      </c>
      <c r="BT61" s="10">
        <f t="shared" si="39"/>
        <v>0</v>
      </c>
      <c r="BU61" s="10">
        <f t="shared" ref="BU61:BW61" si="40">BU67+BU71+BU77</f>
        <v>0</v>
      </c>
      <c r="BV61" s="10">
        <f t="shared" si="40"/>
        <v>32156.685999999998</v>
      </c>
      <c r="BW61" s="10">
        <f t="shared" si="40"/>
        <v>22398.569</v>
      </c>
    </row>
    <row r="62" spans="2:75" s="7" customFormat="1" ht="17" x14ac:dyDescent="0.2">
      <c r="B62" s="69" t="s">
        <v>155</v>
      </c>
      <c r="C62" s="69" t="s">
        <v>156</v>
      </c>
      <c r="D62" s="8" t="s">
        <v>122</v>
      </c>
      <c r="E62" s="9">
        <f>E64+E70+E76</f>
        <v>36149.796999999999</v>
      </c>
      <c r="F62" s="9">
        <f>F64+F70+F76</f>
        <v>26176.394</v>
      </c>
      <c r="G62" s="9">
        <f t="shared" ref="G62" si="41">G64+G70</f>
        <v>4.12</v>
      </c>
      <c r="H62" s="10">
        <f>H63</f>
        <v>0</v>
      </c>
      <c r="I62" s="10">
        <f t="shared" ref="I62:BT62" si="42">I63</f>
        <v>0</v>
      </c>
      <c r="J62" s="10">
        <f t="shared" si="42"/>
        <v>0</v>
      </c>
      <c r="K62" s="10">
        <f t="shared" si="42"/>
        <v>0</v>
      </c>
      <c r="L62" s="10">
        <f t="shared" si="42"/>
        <v>49.575000000000003</v>
      </c>
      <c r="M62" s="10">
        <f t="shared" si="42"/>
        <v>49.575000000000003</v>
      </c>
      <c r="N62" s="10">
        <f t="shared" si="42"/>
        <v>0</v>
      </c>
      <c r="O62" s="10">
        <f t="shared" si="42"/>
        <v>0</v>
      </c>
      <c r="P62" s="10">
        <f t="shared" si="42"/>
        <v>23.081</v>
      </c>
      <c r="Q62" s="10">
        <f t="shared" si="42"/>
        <v>23.081</v>
      </c>
      <c r="R62" s="10">
        <f t="shared" si="42"/>
        <v>0</v>
      </c>
      <c r="S62" s="10">
        <f t="shared" si="42"/>
        <v>0</v>
      </c>
      <c r="T62" s="10">
        <f t="shared" si="42"/>
        <v>0</v>
      </c>
      <c r="U62" s="10">
        <f t="shared" si="42"/>
        <v>0</v>
      </c>
      <c r="V62" s="10">
        <f t="shared" si="42"/>
        <v>163.79300000000001</v>
      </c>
      <c r="W62" s="10">
        <f t="shared" si="42"/>
        <v>163.79300000000001</v>
      </c>
      <c r="X62" s="10">
        <f t="shared" si="42"/>
        <v>221.86099999999999</v>
      </c>
      <c r="Y62" s="10">
        <f t="shared" si="42"/>
        <v>221.86099999999999</v>
      </c>
      <c r="Z62" s="10">
        <f t="shared" si="42"/>
        <v>194.65899999999999</v>
      </c>
      <c r="AA62" s="10">
        <f t="shared" si="42"/>
        <v>194.65899999999999</v>
      </c>
      <c r="AB62" s="10">
        <f t="shared" si="42"/>
        <v>0</v>
      </c>
      <c r="AC62" s="10">
        <f t="shared" si="42"/>
        <v>0</v>
      </c>
      <c r="AD62" s="10">
        <f t="shared" si="42"/>
        <v>0</v>
      </c>
      <c r="AE62" s="10">
        <f t="shared" si="42"/>
        <v>0</v>
      </c>
      <c r="AF62" s="10">
        <f t="shared" si="42"/>
        <v>0</v>
      </c>
      <c r="AG62" s="10">
        <f t="shared" si="42"/>
        <v>0</v>
      </c>
      <c r="AH62" s="10">
        <f t="shared" si="42"/>
        <v>87.254999999999995</v>
      </c>
      <c r="AI62" s="10">
        <f t="shared" si="42"/>
        <v>87.254999999999995</v>
      </c>
      <c r="AJ62" s="10">
        <f t="shared" si="42"/>
        <v>0</v>
      </c>
      <c r="AK62" s="10">
        <f t="shared" si="42"/>
        <v>0</v>
      </c>
      <c r="AL62" s="10">
        <f t="shared" si="42"/>
        <v>214.87</v>
      </c>
      <c r="AM62" s="10">
        <f t="shared" si="42"/>
        <v>214.87</v>
      </c>
      <c r="AN62" s="10">
        <f t="shared" si="42"/>
        <v>95.024000000000001</v>
      </c>
      <c r="AO62" s="10">
        <f t="shared" si="42"/>
        <v>95.024000000000001</v>
      </c>
      <c r="AP62" s="10">
        <f t="shared" si="42"/>
        <v>30.629000000000001</v>
      </c>
      <c r="AQ62" s="10">
        <f t="shared" si="42"/>
        <v>30.629000000000001</v>
      </c>
      <c r="AR62" s="10">
        <f t="shared" si="42"/>
        <v>0</v>
      </c>
      <c r="AS62" s="10">
        <f t="shared" si="42"/>
        <v>0</v>
      </c>
      <c r="AT62" s="10">
        <f t="shared" si="42"/>
        <v>451.42200000000003</v>
      </c>
      <c r="AU62" s="10">
        <f t="shared" si="42"/>
        <v>451.42200000000003</v>
      </c>
      <c r="AV62" s="10">
        <f t="shared" si="42"/>
        <v>0</v>
      </c>
      <c r="AW62" s="10">
        <f t="shared" si="42"/>
        <v>0</v>
      </c>
      <c r="AX62" s="10">
        <f t="shared" si="42"/>
        <v>80.495000000000005</v>
      </c>
      <c r="AY62" s="10">
        <f t="shared" si="42"/>
        <v>80.495000000000005</v>
      </c>
      <c r="AZ62" s="10">
        <f t="shared" si="42"/>
        <v>140.97399999999999</v>
      </c>
      <c r="BA62" s="10">
        <f t="shared" si="42"/>
        <v>140.97399999999999</v>
      </c>
      <c r="BB62" s="10">
        <f t="shared" si="42"/>
        <v>1011.1660000000001</v>
      </c>
      <c r="BC62" s="10">
        <f t="shared" si="42"/>
        <v>800</v>
      </c>
      <c r="BD62" s="10">
        <f t="shared" si="42"/>
        <v>417.20400000000001</v>
      </c>
      <c r="BE62" s="10">
        <f t="shared" si="42"/>
        <v>417.20400000000001</v>
      </c>
      <c r="BF62" s="10">
        <f t="shared" si="42"/>
        <v>0</v>
      </c>
      <c r="BG62" s="10">
        <f t="shared" si="42"/>
        <v>0</v>
      </c>
      <c r="BH62" s="10">
        <f t="shared" si="42"/>
        <v>336.00099999999998</v>
      </c>
      <c r="BI62" s="10">
        <f t="shared" si="42"/>
        <v>336.00099999999998</v>
      </c>
      <c r="BJ62" s="10">
        <f t="shared" si="42"/>
        <v>0</v>
      </c>
      <c r="BK62" s="10">
        <f t="shared" si="42"/>
        <v>0</v>
      </c>
      <c r="BL62" s="10">
        <f t="shared" si="42"/>
        <v>175.07499999999999</v>
      </c>
      <c r="BM62" s="10">
        <f t="shared" si="42"/>
        <v>175.07499999999999</v>
      </c>
      <c r="BN62" s="10">
        <f t="shared" si="42"/>
        <v>295.90699999999998</v>
      </c>
      <c r="BO62" s="10">
        <f t="shared" si="42"/>
        <v>295.90699999999998</v>
      </c>
      <c r="BP62" s="10">
        <f t="shared" si="42"/>
        <v>0</v>
      </c>
      <c r="BQ62" s="10">
        <f t="shared" si="42"/>
        <v>0</v>
      </c>
      <c r="BR62" s="10">
        <f t="shared" si="42"/>
        <v>0</v>
      </c>
      <c r="BS62" s="10">
        <f t="shared" si="42"/>
        <v>0</v>
      </c>
      <c r="BT62" s="10">
        <f t="shared" si="42"/>
        <v>0</v>
      </c>
      <c r="BU62" s="10">
        <f t="shared" ref="BU62:BW62" si="43">BU63</f>
        <v>0</v>
      </c>
      <c r="BV62" s="10">
        <f t="shared" si="43"/>
        <v>32156.685999999998</v>
      </c>
      <c r="BW62" s="10">
        <f t="shared" si="43"/>
        <v>22398.569</v>
      </c>
    </row>
    <row r="63" spans="2:75" s="7" customFormat="1" ht="34" x14ac:dyDescent="0.2">
      <c r="B63" s="69"/>
      <c r="C63" s="69"/>
      <c r="D63" s="8" t="s">
        <v>124</v>
      </c>
      <c r="E63" s="9">
        <f>E65+E71+E77</f>
        <v>36149.796999999999</v>
      </c>
      <c r="F63" s="9">
        <f>F65+F71+F77</f>
        <v>26176.394</v>
      </c>
      <c r="G63" s="9">
        <f>G65+G71</f>
        <v>4.12</v>
      </c>
      <c r="H63" s="10">
        <f>H65+H71+H77</f>
        <v>0</v>
      </c>
      <c r="I63" s="10">
        <f t="shared" ref="I63:BT63" si="44">I65+I71+I77</f>
        <v>0</v>
      </c>
      <c r="J63" s="10">
        <f t="shared" si="44"/>
        <v>0</v>
      </c>
      <c r="K63" s="10">
        <f t="shared" si="44"/>
        <v>0</v>
      </c>
      <c r="L63" s="10">
        <f t="shared" si="44"/>
        <v>49.575000000000003</v>
      </c>
      <c r="M63" s="10">
        <f t="shared" si="44"/>
        <v>49.575000000000003</v>
      </c>
      <c r="N63" s="10">
        <f t="shared" si="44"/>
        <v>0</v>
      </c>
      <c r="O63" s="10">
        <f t="shared" si="44"/>
        <v>0</v>
      </c>
      <c r="P63" s="10">
        <f t="shared" si="44"/>
        <v>23.081</v>
      </c>
      <c r="Q63" s="10">
        <f t="shared" si="44"/>
        <v>23.081</v>
      </c>
      <c r="R63" s="10">
        <f t="shared" si="44"/>
        <v>0</v>
      </c>
      <c r="S63" s="10">
        <f t="shared" si="44"/>
        <v>0</v>
      </c>
      <c r="T63" s="10">
        <f t="shared" si="44"/>
        <v>0</v>
      </c>
      <c r="U63" s="10">
        <f t="shared" si="44"/>
        <v>0</v>
      </c>
      <c r="V63" s="10">
        <f t="shared" si="44"/>
        <v>163.79300000000001</v>
      </c>
      <c r="W63" s="10">
        <f t="shared" si="44"/>
        <v>163.79300000000001</v>
      </c>
      <c r="X63" s="10">
        <f t="shared" si="44"/>
        <v>221.86099999999999</v>
      </c>
      <c r="Y63" s="10">
        <f t="shared" si="44"/>
        <v>221.86099999999999</v>
      </c>
      <c r="Z63" s="10">
        <f t="shared" si="44"/>
        <v>194.65899999999999</v>
      </c>
      <c r="AA63" s="10">
        <f t="shared" si="44"/>
        <v>194.65899999999999</v>
      </c>
      <c r="AB63" s="10">
        <f t="shared" si="44"/>
        <v>0</v>
      </c>
      <c r="AC63" s="10">
        <f t="shared" si="44"/>
        <v>0</v>
      </c>
      <c r="AD63" s="10">
        <f t="shared" si="44"/>
        <v>0</v>
      </c>
      <c r="AE63" s="10">
        <f t="shared" si="44"/>
        <v>0</v>
      </c>
      <c r="AF63" s="10">
        <f t="shared" si="44"/>
        <v>0</v>
      </c>
      <c r="AG63" s="10">
        <f t="shared" si="44"/>
        <v>0</v>
      </c>
      <c r="AH63" s="10">
        <f t="shared" si="44"/>
        <v>87.254999999999995</v>
      </c>
      <c r="AI63" s="10">
        <f t="shared" si="44"/>
        <v>87.254999999999995</v>
      </c>
      <c r="AJ63" s="10">
        <f t="shared" si="44"/>
        <v>0</v>
      </c>
      <c r="AK63" s="10">
        <f t="shared" si="44"/>
        <v>0</v>
      </c>
      <c r="AL63" s="10">
        <f t="shared" si="44"/>
        <v>214.87</v>
      </c>
      <c r="AM63" s="10">
        <f t="shared" si="44"/>
        <v>214.87</v>
      </c>
      <c r="AN63" s="10">
        <f t="shared" si="44"/>
        <v>95.024000000000001</v>
      </c>
      <c r="AO63" s="10">
        <f t="shared" si="44"/>
        <v>95.024000000000001</v>
      </c>
      <c r="AP63" s="10">
        <f t="shared" si="44"/>
        <v>30.629000000000001</v>
      </c>
      <c r="AQ63" s="10">
        <f t="shared" si="44"/>
        <v>30.629000000000001</v>
      </c>
      <c r="AR63" s="10">
        <f t="shared" si="44"/>
        <v>0</v>
      </c>
      <c r="AS63" s="10">
        <f t="shared" si="44"/>
        <v>0</v>
      </c>
      <c r="AT63" s="10">
        <f t="shared" si="44"/>
        <v>451.42200000000003</v>
      </c>
      <c r="AU63" s="10">
        <f t="shared" si="44"/>
        <v>451.42200000000003</v>
      </c>
      <c r="AV63" s="10">
        <f t="shared" si="44"/>
        <v>0</v>
      </c>
      <c r="AW63" s="10">
        <f t="shared" si="44"/>
        <v>0</v>
      </c>
      <c r="AX63" s="10">
        <f t="shared" si="44"/>
        <v>80.495000000000005</v>
      </c>
      <c r="AY63" s="10">
        <f t="shared" si="44"/>
        <v>80.495000000000005</v>
      </c>
      <c r="AZ63" s="10">
        <f t="shared" si="44"/>
        <v>140.97399999999999</v>
      </c>
      <c r="BA63" s="10">
        <f t="shared" si="44"/>
        <v>140.97399999999999</v>
      </c>
      <c r="BB63" s="10">
        <f t="shared" si="44"/>
        <v>1011.1660000000001</v>
      </c>
      <c r="BC63" s="10">
        <f t="shared" si="44"/>
        <v>800</v>
      </c>
      <c r="BD63" s="10">
        <f t="shared" si="44"/>
        <v>417.20400000000001</v>
      </c>
      <c r="BE63" s="10">
        <f t="shared" si="44"/>
        <v>417.20400000000001</v>
      </c>
      <c r="BF63" s="10">
        <f t="shared" si="44"/>
        <v>0</v>
      </c>
      <c r="BG63" s="10">
        <f t="shared" si="44"/>
        <v>0</v>
      </c>
      <c r="BH63" s="10">
        <f t="shared" si="44"/>
        <v>336.00099999999998</v>
      </c>
      <c r="BI63" s="10">
        <f t="shared" si="44"/>
        <v>336.00099999999998</v>
      </c>
      <c r="BJ63" s="10">
        <f t="shared" si="44"/>
        <v>0</v>
      </c>
      <c r="BK63" s="10">
        <f t="shared" si="44"/>
        <v>0</v>
      </c>
      <c r="BL63" s="10">
        <f t="shared" si="44"/>
        <v>175.07499999999999</v>
      </c>
      <c r="BM63" s="10">
        <f t="shared" si="44"/>
        <v>175.07499999999999</v>
      </c>
      <c r="BN63" s="10">
        <f t="shared" si="44"/>
        <v>295.90699999999998</v>
      </c>
      <c r="BO63" s="10">
        <f t="shared" si="44"/>
        <v>295.90699999999998</v>
      </c>
      <c r="BP63" s="10">
        <f t="shared" si="44"/>
        <v>0</v>
      </c>
      <c r="BQ63" s="10">
        <f t="shared" si="44"/>
        <v>0</v>
      </c>
      <c r="BR63" s="10">
        <f t="shared" si="44"/>
        <v>0</v>
      </c>
      <c r="BS63" s="10">
        <f t="shared" si="44"/>
        <v>0</v>
      </c>
      <c r="BT63" s="10">
        <f t="shared" si="44"/>
        <v>0</v>
      </c>
      <c r="BU63" s="10">
        <f t="shared" ref="BU63:BW63" si="45">BU65+BU71+BU77</f>
        <v>0</v>
      </c>
      <c r="BV63" s="10">
        <f t="shared" si="45"/>
        <v>32156.685999999998</v>
      </c>
      <c r="BW63" s="10">
        <f t="shared" si="45"/>
        <v>22398.569</v>
      </c>
    </row>
    <row r="64" spans="2:75" s="7" customFormat="1" ht="17" x14ac:dyDescent="0.2">
      <c r="B64" s="69" t="s">
        <v>157</v>
      </c>
      <c r="C64" s="69" t="s">
        <v>158</v>
      </c>
      <c r="D64" s="8" t="s">
        <v>122</v>
      </c>
      <c r="E64" s="9">
        <f t="shared" ref="E64:E68" si="46">L64+P64+V64+X64+Z64+AH64+AL64+AN64+AP64+AT64+AX64+AZ64+BD64+BH64+BL64+BN64+BV64+G64</f>
        <v>5806</v>
      </c>
      <c r="F64" s="9">
        <f t="shared" ref="F64:F68" si="47">M64+Q64+W64+Y64+AA64+AI64+AM64+AO64+AQ64+AU64+AY64+BA64+BE64+BI64+BM64+BO64+BW64</f>
        <v>5805.77</v>
      </c>
      <c r="G64" s="9">
        <v>0.23</v>
      </c>
      <c r="H64" s="10"/>
      <c r="I64" s="10"/>
      <c r="J64" s="10"/>
      <c r="K64" s="10"/>
      <c r="L64" s="9">
        <v>49.575000000000003</v>
      </c>
      <c r="M64" s="9">
        <v>49.575000000000003</v>
      </c>
      <c r="N64" s="10"/>
      <c r="O64" s="10"/>
      <c r="P64" s="9">
        <v>23.081</v>
      </c>
      <c r="Q64" s="9">
        <v>23.081</v>
      </c>
      <c r="R64" s="10"/>
      <c r="S64" s="10"/>
      <c r="T64" s="10"/>
      <c r="U64" s="10"/>
      <c r="V64" s="9">
        <v>163.79300000000001</v>
      </c>
      <c r="W64" s="9">
        <v>163.79300000000001</v>
      </c>
      <c r="X64" s="9">
        <v>221.86099999999999</v>
      </c>
      <c r="Y64" s="9">
        <v>221.86099999999999</v>
      </c>
      <c r="Z64" s="9">
        <v>194.65899999999999</v>
      </c>
      <c r="AA64" s="9">
        <v>194.65899999999999</v>
      </c>
      <c r="AB64" s="10"/>
      <c r="AC64" s="10"/>
      <c r="AD64" s="10"/>
      <c r="AE64" s="10"/>
      <c r="AF64" s="10"/>
      <c r="AG64" s="10"/>
      <c r="AH64" s="9">
        <v>87.254999999999995</v>
      </c>
      <c r="AI64" s="9">
        <v>87.254999999999995</v>
      </c>
      <c r="AJ64" s="10"/>
      <c r="AK64" s="10"/>
      <c r="AL64" s="9">
        <v>214.87</v>
      </c>
      <c r="AM64" s="9">
        <v>214.87</v>
      </c>
      <c r="AN64" s="9">
        <v>95.024000000000001</v>
      </c>
      <c r="AO64" s="9">
        <v>95.024000000000001</v>
      </c>
      <c r="AP64" s="9">
        <v>30.629000000000001</v>
      </c>
      <c r="AQ64" s="9">
        <v>30.629000000000001</v>
      </c>
      <c r="AR64" s="10"/>
      <c r="AS64" s="10"/>
      <c r="AT64" s="9">
        <v>451.42200000000003</v>
      </c>
      <c r="AU64" s="9">
        <v>451.42200000000003</v>
      </c>
      <c r="AV64" s="10"/>
      <c r="AW64" s="10"/>
      <c r="AX64" s="9">
        <v>80.495000000000005</v>
      </c>
      <c r="AY64" s="9">
        <v>80.495000000000005</v>
      </c>
      <c r="AZ64" s="9">
        <v>140.97399999999999</v>
      </c>
      <c r="BA64" s="9">
        <v>140.97399999999999</v>
      </c>
      <c r="BB64" s="10"/>
      <c r="BC64" s="10"/>
      <c r="BD64" s="9">
        <v>417.20400000000001</v>
      </c>
      <c r="BE64" s="9">
        <v>417.20400000000001</v>
      </c>
      <c r="BF64" s="10"/>
      <c r="BG64" s="10"/>
      <c r="BH64" s="9">
        <v>336.00099999999998</v>
      </c>
      <c r="BI64" s="9">
        <v>336.00099999999998</v>
      </c>
      <c r="BJ64" s="10"/>
      <c r="BK64" s="10"/>
      <c r="BL64" s="9">
        <v>175.07499999999999</v>
      </c>
      <c r="BM64" s="9">
        <v>175.07499999999999</v>
      </c>
      <c r="BN64" s="9">
        <v>295.90699999999998</v>
      </c>
      <c r="BO64" s="9">
        <v>295.90699999999998</v>
      </c>
      <c r="BP64" s="10"/>
      <c r="BQ64" s="10"/>
      <c r="BR64" s="10"/>
      <c r="BS64" s="10"/>
      <c r="BT64" s="10"/>
      <c r="BU64" s="10"/>
      <c r="BV64" s="9">
        <v>2827.9450000000002</v>
      </c>
      <c r="BW64" s="9">
        <v>2827.9450000000002</v>
      </c>
    </row>
    <row r="65" spans="2:75" s="7" customFormat="1" ht="52.5" customHeight="1" x14ac:dyDescent="0.2">
      <c r="B65" s="69"/>
      <c r="C65" s="69"/>
      <c r="D65" s="8" t="s">
        <v>124</v>
      </c>
      <c r="E65" s="9">
        <f t="shared" si="46"/>
        <v>5806</v>
      </c>
      <c r="F65" s="9">
        <f t="shared" si="47"/>
        <v>5805.77</v>
      </c>
      <c r="G65" s="9">
        <v>0.23</v>
      </c>
      <c r="H65" s="10"/>
      <c r="I65" s="10"/>
      <c r="J65" s="10"/>
      <c r="K65" s="10"/>
      <c r="L65" s="9">
        <v>49.575000000000003</v>
      </c>
      <c r="M65" s="9">
        <v>49.575000000000003</v>
      </c>
      <c r="N65" s="10"/>
      <c r="O65" s="10"/>
      <c r="P65" s="9">
        <v>23.081</v>
      </c>
      <c r="Q65" s="9">
        <v>23.081</v>
      </c>
      <c r="R65" s="10"/>
      <c r="S65" s="10"/>
      <c r="T65" s="10"/>
      <c r="U65" s="10"/>
      <c r="V65" s="9">
        <v>163.79300000000001</v>
      </c>
      <c r="W65" s="9">
        <v>163.79300000000001</v>
      </c>
      <c r="X65" s="9">
        <v>221.86099999999999</v>
      </c>
      <c r="Y65" s="9">
        <v>221.86099999999999</v>
      </c>
      <c r="Z65" s="9">
        <v>194.65899999999999</v>
      </c>
      <c r="AA65" s="9">
        <v>194.65899999999999</v>
      </c>
      <c r="AB65" s="10"/>
      <c r="AC65" s="10"/>
      <c r="AD65" s="10"/>
      <c r="AE65" s="10"/>
      <c r="AF65" s="10"/>
      <c r="AG65" s="10"/>
      <c r="AH65" s="9">
        <v>87.254999999999995</v>
      </c>
      <c r="AI65" s="9">
        <v>87.254999999999995</v>
      </c>
      <c r="AJ65" s="10"/>
      <c r="AK65" s="10"/>
      <c r="AL65" s="9">
        <v>214.87</v>
      </c>
      <c r="AM65" s="9">
        <v>214.87</v>
      </c>
      <c r="AN65" s="9">
        <v>95.024000000000001</v>
      </c>
      <c r="AO65" s="9">
        <v>95.024000000000001</v>
      </c>
      <c r="AP65" s="9">
        <v>30.629000000000001</v>
      </c>
      <c r="AQ65" s="9">
        <v>30.629000000000001</v>
      </c>
      <c r="AR65" s="10"/>
      <c r="AS65" s="10"/>
      <c r="AT65" s="9">
        <v>451.42200000000003</v>
      </c>
      <c r="AU65" s="9">
        <v>451.42200000000003</v>
      </c>
      <c r="AV65" s="10"/>
      <c r="AW65" s="10"/>
      <c r="AX65" s="9">
        <v>80.495000000000005</v>
      </c>
      <c r="AY65" s="9">
        <v>80.495000000000005</v>
      </c>
      <c r="AZ65" s="9">
        <v>140.97399999999999</v>
      </c>
      <c r="BA65" s="9">
        <v>140.97399999999999</v>
      </c>
      <c r="BB65" s="10"/>
      <c r="BC65" s="10"/>
      <c r="BD65" s="9">
        <v>417.20400000000001</v>
      </c>
      <c r="BE65" s="9">
        <v>417.20400000000001</v>
      </c>
      <c r="BF65" s="10"/>
      <c r="BG65" s="10"/>
      <c r="BH65" s="9">
        <v>336.00099999999998</v>
      </c>
      <c r="BI65" s="9">
        <v>336.00099999999998</v>
      </c>
      <c r="BJ65" s="10"/>
      <c r="BK65" s="10"/>
      <c r="BL65" s="9">
        <v>175.07499999999999</v>
      </c>
      <c r="BM65" s="9">
        <v>175.07499999999999</v>
      </c>
      <c r="BN65" s="9">
        <v>295.90699999999998</v>
      </c>
      <c r="BO65" s="9">
        <v>295.90699999999998</v>
      </c>
      <c r="BP65" s="10"/>
      <c r="BQ65" s="10"/>
      <c r="BR65" s="10"/>
      <c r="BS65" s="10"/>
      <c r="BT65" s="10"/>
      <c r="BU65" s="10"/>
      <c r="BV65" s="9">
        <v>2827.9450000000002</v>
      </c>
      <c r="BW65" s="9">
        <v>2827.9450000000002</v>
      </c>
    </row>
    <row r="66" spans="2:75" s="7" customFormat="1" ht="17" x14ac:dyDescent="0.2">
      <c r="B66" s="69" t="s">
        <v>129</v>
      </c>
      <c r="C66" s="69" t="s">
        <v>159</v>
      </c>
      <c r="D66" s="8" t="s">
        <v>122</v>
      </c>
      <c r="E66" s="9">
        <f t="shared" si="46"/>
        <v>5806</v>
      </c>
      <c r="F66" s="9">
        <f t="shared" si="47"/>
        <v>5805.77</v>
      </c>
      <c r="G66" s="9">
        <v>0.23</v>
      </c>
      <c r="H66" s="10"/>
      <c r="I66" s="10"/>
      <c r="J66" s="10"/>
      <c r="K66" s="10"/>
      <c r="L66" s="9">
        <v>49.575000000000003</v>
      </c>
      <c r="M66" s="9">
        <v>49.575000000000003</v>
      </c>
      <c r="N66" s="10"/>
      <c r="O66" s="10"/>
      <c r="P66" s="9">
        <v>23.081</v>
      </c>
      <c r="Q66" s="9">
        <v>23.081</v>
      </c>
      <c r="R66" s="10"/>
      <c r="S66" s="10"/>
      <c r="T66" s="10"/>
      <c r="U66" s="10"/>
      <c r="V66" s="9">
        <v>163.79300000000001</v>
      </c>
      <c r="W66" s="9">
        <v>163.79300000000001</v>
      </c>
      <c r="X66" s="9">
        <v>221.86099999999999</v>
      </c>
      <c r="Y66" s="9">
        <v>221.86099999999999</v>
      </c>
      <c r="Z66" s="9">
        <v>194.65899999999999</v>
      </c>
      <c r="AA66" s="9">
        <v>194.65899999999999</v>
      </c>
      <c r="AB66" s="10"/>
      <c r="AC66" s="10"/>
      <c r="AD66" s="10"/>
      <c r="AE66" s="10"/>
      <c r="AF66" s="10"/>
      <c r="AG66" s="10"/>
      <c r="AH66" s="9">
        <v>87.254999999999995</v>
      </c>
      <c r="AI66" s="9">
        <v>87.254999999999995</v>
      </c>
      <c r="AJ66" s="10"/>
      <c r="AK66" s="10"/>
      <c r="AL66" s="9">
        <v>214.87</v>
      </c>
      <c r="AM66" s="9">
        <v>214.87</v>
      </c>
      <c r="AN66" s="9">
        <v>95.024000000000001</v>
      </c>
      <c r="AO66" s="9">
        <v>95.024000000000001</v>
      </c>
      <c r="AP66" s="9">
        <v>30.629000000000001</v>
      </c>
      <c r="AQ66" s="9">
        <v>30.629000000000001</v>
      </c>
      <c r="AR66" s="10"/>
      <c r="AS66" s="10"/>
      <c r="AT66" s="9">
        <v>451.42200000000003</v>
      </c>
      <c r="AU66" s="9">
        <v>451.42200000000003</v>
      </c>
      <c r="AV66" s="10"/>
      <c r="AW66" s="10"/>
      <c r="AX66" s="9">
        <v>80.495000000000005</v>
      </c>
      <c r="AY66" s="9">
        <v>80.495000000000005</v>
      </c>
      <c r="AZ66" s="9">
        <v>140.97399999999999</v>
      </c>
      <c r="BA66" s="9">
        <v>140.97399999999999</v>
      </c>
      <c r="BB66" s="10"/>
      <c r="BC66" s="10"/>
      <c r="BD66" s="9">
        <v>417.20400000000001</v>
      </c>
      <c r="BE66" s="9">
        <v>417.20400000000001</v>
      </c>
      <c r="BF66" s="10"/>
      <c r="BG66" s="10"/>
      <c r="BH66" s="9">
        <v>336.00099999999998</v>
      </c>
      <c r="BI66" s="9">
        <v>336.00099999999998</v>
      </c>
      <c r="BJ66" s="10"/>
      <c r="BK66" s="10"/>
      <c r="BL66" s="9">
        <v>175.07499999999999</v>
      </c>
      <c r="BM66" s="9">
        <v>175.07499999999999</v>
      </c>
      <c r="BN66" s="9">
        <v>295.90699999999998</v>
      </c>
      <c r="BO66" s="9">
        <v>295.90699999999998</v>
      </c>
      <c r="BP66" s="10"/>
      <c r="BQ66" s="10"/>
      <c r="BR66" s="10"/>
      <c r="BS66" s="10"/>
      <c r="BT66" s="10"/>
      <c r="BU66" s="10"/>
      <c r="BV66" s="9">
        <v>2827.9450000000002</v>
      </c>
      <c r="BW66" s="9">
        <v>2827.9450000000002</v>
      </c>
    </row>
    <row r="67" spans="2:75" s="7" customFormat="1" ht="33.75" customHeight="1" x14ac:dyDescent="0.2">
      <c r="B67" s="69"/>
      <c r="C67" s="69"/>
      <c r="D67" s="8" t="s">
        <v>124</v>
      </c>
      <c r="E67" s="9">
        <f t="shared" si="46"/>
        <v>5806</v>
      </c>
      <c r="F67" s="9">
        <f t="shared" si="47"/>
        <v>5805.77</v>
      </c>
      <c r="G67" s="9">
        <v>0.23</v>
      </c>
      <c r="H67" s="10"/>
      <c r="I67" s="10"/>
      <c r="J67" s="10"/>
      <c r="K67" s="10"/>
      <c r="L67" s="9">
        <v>49.575000000000003</v>
      </c>
      <c r="M67" s="9">
        <v>49.575000000000003</v>
      </c>
      <c r="N67" s="10"/>
      <c r="O67" s="10"/>
      <c r="P67" s="9">
        <v>23.081</v>
      </c>
      <c r="Q67" s="9">
        <v>23.081</v>
      </c>
      <c r="R67" s="10"/>
      <c r="S67" s="10"/>
      <c r="T67" s="10"/>
      <c r="U67" s="10"/>
      <c r="V67" s="9">
        <v>163.79300000000001</v>
      </c>
      <c r="W67" s="9">
        <v>163.79300000000001</v>
      </c>
      <c r="X67" s="9">
        <v>221.86099999999999</v>
      </c>
      <c r="Y67" s="9">
        <v>221.86099999999999</v>
      </c>
      <c r="Z67" s="9">
        <v>194.65899999999999</v>
      </c>
      <c r="AA67" s="9">
        <v>194.65899999999999</v>
      </c>
      <c r="AB67" s="10"/>
      <c r="AC67" s="10"/>
      <c r="AD67" s="10"/>
      <c r="AE67" s="10"/>
      <c r="AF67" s="10"/>
      <c r="AG67" s="10"/>
      <c r="AH67" s="9">
        <v>87.254999999999995</v>
      </c>
      <c r="AI67" s="9">
        <v>87.254999999999995</v>
      </c>
      <c r="AJ67" s="10"/>
      <c r="AK67" s="10"/>
      <c r="AL67" s="9">
        <v>214.87</v>
      </c>
      <c r="AM67" s="9">
        <v>214.87</v>
      </c>
      <c r="AN67" s="9">
        <v>95.024000000000001</v>
      </c>
      <c r="AO67" s="9">
        <v>95.024000000000001</v>
      </c>
      <c r="AP67" s="9">
        <v>30.629000000000001</v>
      </c>
      <c r="AQ67" s="9">
        <v>30.629000000000001</v>
      </c>
      <c r="AR67" s="10"/>
      <c r="AS67" s="10"/>
      <c r="AT67" s="9">
        <v>451.42200000000003</v>
      </c>
      <c r="AU67" s="9">
        <v>451.42200000000003</v>
      </c>
      <c r="AV67" s="10"/>
      <c r="AW67" s="10"/>
      <c r="AX67" s="9">
        <v>80.495000000000005</v>
      </c>
      <c r="AY67" s="9">
        <v>80.495000000000005</v>
      </c>
      <c r="AZ67" s="9">
        <v>140.97399999999999</v>
      </c>
      <c r="BA67" s="9">
        <v>140.97399999999999</v>
      </c>
      <c r="BB67" s="10"/>
      <c r="BC67" s="10"/>
      <c r="BD67" s="9">
        <v>417.20400000000001</v>
      </c>
      <c r="BE67" s="9">
        <v>417.20400000000001</v>
      </c>
      <c r="BF67" s="10"/>
      <c r="BG67" s="10"/>
      <c r="BH67" s="9">
        <v>336.00099999999998</v>
      </c>
      <c r="BI67" s="9">
        <v>336.00099999999998</v>
      </c>
      <c r="BJ67" s="10"/>
      <c r="BK67" s="10"/>
      <c r="BL67" s="9">
        <v>175.07499999999999</v>
      </c>
      <c r="BM67" s="9">
        <v>175.07499999999999</v>
      </c>
      <c r="BN67" s="9">
        <v>295.90699999999998</v>
      </c>
      <c r="BO67" s="9">
        <v>295.90699999999998</v>
      </c>
      <c r="BP67" s="10"/>
      <c r="BQ67" s="10"/>
      <c r="BR67" s="10"/>
      <c r="BS67" s="10"/>
      <c r="BT67" s="10"/>
      <c r="BU67" s="10"/>
      <c r="BV67" s="9">
        <v>2827.9450000000002</v>
      </c>
      <c r="BW67" s="9">
        <v>2827.9450000000002</v>
      </c>
    </row>
    <row r="68" spans="2:75" s="7" customFormat="1" ht="17" x14ac:dyDescent="0.2">
      <c r="B68" s="68" t="s">
        <v>129</v>
      </c>
      <c r="C68" s="68" t="s">
        <v>160</v>
      </c>
      <c r="D68" s="8" t="s">
        <v>122</v>
      </c>
      <c r="E68" s="9">
        <f t="shared" si="46"/>
        <v>5806</v>
      </c>
      <c r="F68" s="9">
        <f t="shared" si="47"/>
        <v>5805.77</v>
      </c>
      <c r="G68" s="9">
        <v>0.23</v>
      </c>
      <c r="H68" s="10"/>
      <c r="I68" s="10"/>
      <c r="J68" s="10"/>
      <c r="K68" s="10"/>
      <c r="L68" s="9">
        <v>49.575000000000003</v>
      </c>
      <c r="M68" s="9">
        <v>49.575000000000003</v>
      </c>
      <c r="N68" s="10"/>
      <c r="O68" s="10"/>
      <c r="P68" s="9">
        <v>23.081</v>
      </c>
      <c r="Q68" s="9">
        <v>23.081</v>
      </c>
      <c r="R68" s="10"/>
      <c r="S68" s="10"/>
      <c r="T68" s="10"/>
      <c r="U68" s="10"/>
      <c r="V68" s="9">
        <v>163.79300000000001</v>
      </c>
      <c r="W68" s="9">
        <v>163.79300000000001</v>
      </c>
      <c r="X68" s="9">
        <v>221.86099999999999</v>
      </c>
      <c r="Y68" s="9">
        <v>221.86099999999999</v>
      </c>
      <c r="Z68" s="9">
        <v>194.65899999999999</v>
      </c>
      <c r="AA68" s="9">
        <v>194.65899999999999</v>
      </c>
      <c r="AB68" s="10"/>
      <c r="AC68" s="10"/>
      <c r="AD68" s="10"/>
      <c r="AE68" s="10"/>
      <c r="AF68" s="10"/>
      <c r="AG68" s="10"/>
      <c r="AH68" s="9">
        <v>87.254999999999995</v>
      </c>
      <c r="AI68" s="9">
        <v>87.254999999999995</v>
      </c>
      <c r="AJ68" s="10"/>
      <c r="AK68" s="10"/>
      <c r="AL68" s="9">
        <v>214.87</v>
      </c>
      <c r="AM68" s="9">
        <v>214.87</v>
      </c>
      <c r="AN68" s="9">
        <v>95.024000000000001</v>
      </c>
      <c r="AO68" s="9">
        <v>95.024000000000001</v>
      </c>
      <c r="AP68" s="9">
        <v>30.629000000000001</v>
      </c>
      <c r="AQ68" s="9">
        <v>30.629000000000001</v>
      </c>
      <c r="AR68" s="10"/>
      <c r="AS68" s="10"/>
      <c r="AT68" s="9">
        <v>451.42200000000003</v>
      </c>
      <c r="AU68" s="9">
        <v>451.42200000000003</v>
      </c>
      <c r="AV68" s="10"/>
      <c r="AW68" s="10"/>
      <c r="AX68" s="9">
        <v>80.495000000000005</v>
      </c>
      <c r="AY68" s="9">
        <v>80.495000000000005</v>
      </c>
      <c r="AZ68" s="9">
        <v>140.97399999999999</v>
      </c>
      <c r="BA68" s="9">
        <v>140.97399999999999</v>
      </c>
      <c r="BB68" s="10"/>
      <c r="BC68" s="10"/>
      <c r="BD68" s="9">
        <v>417.20400000000001</v>
      </c>
      <c r="BE68" s="9">
        <v>417.20400000000001</v>
      </c>
      <c r="BF68" s="10"/>
      <c r="BG68" s="10"/>
      <c r="BH68" s="9">
        <v>336.00099999999998</v>
      </c>
      <c r="BI68" s="9">
        <v>336.00099999999998</v>
      </c>
      <c r="BJ68" s="10"/>
      <c r="BK68" s="10"/>
      <c r="BL68" s="9">
        <v>175.07499999999999</v>
      </c>
      <c r="BM68" s="9">
        <v>175.07499999999999</v>
      </c>
      <c r="BN68" s="9">
        <v>295.90699999999998</v>
      </c>
      <c r="BO68" s="9">
        <v>295.90699999999998</v>
      </c>
      <c r="BP68" s="10"/>
      <c r="BQ68" s="10"/>
      <c r="BR68" s="10"/>
      <c r="BS68" s="10"/>
      <c r="BT68" s="10"/>
      <c r="BU68" s="10"/>
      <c r="BV68" s="9">
        <v>2827.9450000000002</v>
      </c>
      <c r="BW68" s="9">
        <v>2827.9450000000002</v>
      </c>
    </row>
    <row r="69" spans="2:75" s="7" customFormat="1" ht="34" x14ac:dyDescent="0.2">
      <c r="B69" s="68"/>
      <c r="C69" s="68"/>
      <c r="D69" s="8" t="s">
        <v>124</v>
      </c>
      <c r="E69" s="9">
        <f>L69+P69+V69+X69+Z69+AH69+AL69+AN69+AP69+AT69+AX69+AZ69+BD69+BH69+BL69+BN69+BV69+G69</f>
        <v>5806</v>
      </c>
      <c r="F69" s="9">
        <f>M69+Q69+W69+Y69+AA69+AI69+AM69+AO69+AQ69+AU69+AY69+BA69+BE69+BI69+BM69+BO69+BW69</f>
        <v>5805.77</v>
      </c>
      <c r="G69" s="9">
        <v>0.23</v>
      </c>
      <c r="H69" s="10"/>
      <c r="I69" s="10"/>
      <c r="J69" s="10"/>
      <c r="K69" s="10"/>
      <c r="L69" s="9">
        <v>49.575000000000003</v>
      </c>
      <c r="M69" s="9">
        <v>49.575000000000003</v>
      </c>
      <c r="N69" s="10"/>
      <c r="O69" s="10"/>
      <c r="P69" s="9">
        <v>23.081</v>
      </c>
      <c r="Q69" s="9">
        <v>23.081</v>
      </c>
      <c r="R69" s="10"/>
      <c r="S69" s="10"/>
      <c r="T69" s="10"/>
      <c r="U69" s="10"/>
      <c r="V69" s="9">
        <v>163.79300000000001</v>
      </c>
      <c r="W69" s="9">
        <v>163.79300000000001</v>
      </c>
      <c r="X69" s="9">
        <v>221.86099999999999</v>
      </c>
      <c r="Y69" s="9">
        <v>221.86099999999999</v>
      </c>
      <c r="Z69" s="9">
        <v>194.65899999999999</v>
      </c>
      <c r="AA69" s="9">
        <v>194.65899999999999</v>
      </c>
      <c r="AB69" s="10"/>
      <c r="AC69" s="10"/>
      <c r="AD69" s="10"/>
      <c r="AE69" s="10"/>
      <c r="AF69" s="10"/>
      <c r="AG69" s="10"/>
      <c r="AH69" s="9">
        <v>87.254999999999995</v>
      </c>
      <c r="AI69" s="9">
        <v>87.254999999999995</v>
      </c>
      <c r="AJ69" s="10"/>
      <c r="AK69" s="10"/>
      <c r="AL69" s="9">
        <v>214.87</v>
      </c>
      <c r="AM69" s="9">
        <v>214.87</v>
      </c>
      <c r="AN69" s="9">
        <v>95.024000000000001</v>
      </c>
      <c r="AO69" s="9">
        <v>95.024000000000001</v>
      </c>
      <c r="AP69" s="9">
        <v>30.629000000000001</v>
      </c>
      <c r="AQ69" s="9">
        <v>30.629000000000001</v>
      </c>
      <c r="AR69" s="10"/>
      <c r="AS69" s="10"/>
      <c r="AT69" s="9">
        <v>451.42200000000003</v>
      </c>
      <c r="AU69" s="9">
        <v>451.42200000000003</v>
      </c>
      <c r="AV69" s="10"/>
      <c r="AW69" s="10"/>
      <c r="AX69" s="9">
        <v>80.495000000000005</v>
      </c>
      <c r="AY69" s="9">
        <v>80.495000000000005</v>
      </c>
      <c r="AZ69" s="9">
        <v>140.97399999999999</v>
      </c>
      <c r="BA69" s="9">
        <v>140.97399999999999</v>
      </c>
      <c r="BB69" s="10"/>
      <c r="BC69" s="10"/>
      <c r="BD69" s="9">
        <v>417.20400000000001</v>
      </c>
      <c r="BE69" s="9">
        <v>417.20400000000001</v>
      </c>
      <c r="BF69" s="10"/>
      <c r="BG69" s="10"/>
      <c r="BH69" s="9">
        <v>336.00099999999998</v>
      </c>
      <c r="BI69" s="9">
        <v>336.00099999999998</v>
      </c>
      <c r="BJ69" s="10"/>
      <c r="BK69" s="10"/>
      <c r="BL69" s="9">
        <v>175.07499999999999</v>
      </c>
      <c r="BM69" s="9">
        <v>175.07499999999999</v>
      </c>
      <c r="BN69" s="9">
        <v>295.90699999999998</v>
      </c>
      <c r="BO69" s="9">
        <v>295.90699999999998</v>
      </c>
      <c r="BP69" s="10"/>
      <c r="BQ69" s="10"/>
      <c r="BR69" s="10"/>
      <c r="BS69" s="10"/>
      <c r="BT69" s="10"/>
      <c r="BU69" s="10"/>
      <c r="BV69" s="9">
        <v>2827.9450000000002</v>
      </c>
      <c r="BW69" s="9">
        <v>2827.9450000000002</v>
      </c>
    </row>
    <row r="70" spans="2:75" s="7" customFormat="1" ht="17" x14ac:dyDescent="0.2">
      <c r="B70" s="69" t="s">
        <v>161</v>
      </c>
      <c r="C70" s="69" t="s">
        <v>162</v>
      </c>
      <c r="D70" s="8" t="s">
        <v>122</v>
      </c>
      <c r="E70" s="9">
        <f t="shared" ref="E70:E74" si="48">BB70+BV70+G70</f>
        <v>20918.996999999999</v>
      </c>
      <c r="F70" s="9">
        <f t="shared" ref="F70:F74" si="49">BC70+BW70</f>
        <v>10945.824000000001</v>
      </c>
      <c r="G70" s="9">
        <v>3.89</v>
      </c>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9">
        <v>1011.1660000000001</v>
      </c>
      <c r="BC70" s="10">
        <v>800</v>
      </c>
      <c r="BD70" s="10"/>
      <c r="BE70" s="10"/>
      <c r="BF70" s="10"/>
      <c r="BG70" s="10"/>
      <c r="BH70" s="10"/>
      <c r="BI70" s="10"/>
      <c r="BJ70" s="10"/>
      <c r="BK70" s="10"/>
      <c r="BL70" s="10"/>
      <c r="BM70" s="10"/>
      <c r="BN70" s="10"/>
      <c r="BO70" s="10"/>
      <c r="BP70" s="10"/>
      <c r="BQ70" s="10"/>
      <c r="BR70" s="10"/>
      <c r="BS70" s="10"/>
      <c r="BT70" s="10"/>
      <c r="BU70" s="10"/>
      <c r="BV70" s="9">
        <v>19903.940999999999</v>
      </c>
      <c r="BW70" s="10">
        <v>10145.824000000001</v>
      </c>
    </row>
    <row r="71" spans="2:75" s="7" customFormat="1" ht="34.5" customHeight="1" x14ac:dyDescent="0.2">
      <c r="B71" s="69"/>
      <c r="C71" s="69"/>
      <c r="D71" s="8" t="s">
        <v>124</v>
      </c>
      <c r="E71" s="9">
        <f t="shared" si="48"/>
        <v>20918.996999999999</v>
      </c>
      <c r="F71" s="9">
        <f t="shared" si="49"/>
        <v>10945.824000000001</v>
      </c>
      <c r="G71" s="9">
        <v>3.89</v>
      </c>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9">
        <v>1011.1660000000001</v>
      </c>
      <c r="BC71" s="10">
        <v>800</v>
      </c>
      <c r="BD71" s="10"/>
      <c r="BE71" s="10"/>
      <c r="BF71" s="10"/>
      <c r="BG71" s="10"/>
      <c r="BH71" s="10"/>
      <c r="BI71" s="10"/>
      <c r="BJ71" s="10"/>
      <c r="BK71" s="10"/>
      <c r="BL71" s="10"/>
      <c r="BM71" s="10"/>
      <c r="BN71" s="10"/>
      <c r="BO71" s="10"/>
      <c r="BP71" s="10"/>
      <c r="BQ71" s="10"/>
      <c r="BR71" s="10"/>
      <c r="BS71" s="10"/>
      <c r="BT71" s="10"/>
      <c r="BU71" s="10"/>
      <c r="BV71" s="9">
        <v>19903.940999999999</v>
      </c>
      <c r="BW71" s="10">
        <v>10145.824000000001</v>
      </c>
    </row>
    <row r="72" spans="2:75" s="7" customFormat="1" ht="17" x14ac:dyDescent="0.2">
      <c r="B72" s="69" t="s">
        <v>129</v>
      </c>
      <c r="C72" s="69" t="s">
        <v>159</v>
      </c>
      <c r="D72" s="8" t="s">
        <v>122</v>
      </c>
      <c r="E72" s="9">
        <f t="shared" si="48"/>
        <v>20918.996999999999</v>
      </c>
      <c r="F72" s="9">
        <f t="shared" si="49"/>
        <v>10945.824000000001</v>
      </c>
      <c r="G72" s="9">
        <v>3.89</v>
      </c>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9">
        <v>1011.1660000000001</v>
      </c>
      <c r="BC72" s="10">
        <v>800</v>
      </c>
      <c r="BD72" s="10"/>
      <c r="BE72" s="10"/>
      <c r="BF72" s="10"/>
      <c r="BG72" s="10"/>
      <c r="BH72" s="10"/>
      <c r="BI72" s="10"/>
      <c r="BJ72" s="10"/>
      <c r="BK72" s="10"/>
      <c r="BL72" s="10"/>
      <c r="BM72" s="10"/>
      <c r="BN72" s="10"/>
      <c r="BO72" s="10"/>
      <c r="BP72" s="10"/>
      <c r="BQ72" s="10"/>
      <c r="BR72" s="10"/>
      <c r="BS72" s="10"/>
      <c r="BT72" s="10"/>
      <c r="BU72" s="10"/>
      <c r="BV72" s="9">
        <v>19903.940999999999</v>
      </c>
      <c r="BW72" s="10">
        <v>10145.824000000001</v>
      </c>
    </row>
    <row r="73" spans="2:75" s="7" customFormat="1" ht="38.25" customHeight="1" x14ac:dyDescent="0.2">
      <c r="B73" s="69"/>
      <c r="C73" s="69"/>
      <c r="D73" s="8" t="s">
        <v>124</v>
      </c>
      <c r="E73" s="9">
        <f t="shared" si="48"/>
        <v>20918.996999999999</v>
      </c>
      <c r="F73" s="9">
        <f t="shared" si="49"/>
        <v>10945.824000000001</v>
      </c>
      <c r="G73" s="9">
        <v>3.89</v>
      </c>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9">
        <v>1011.1660000000001</v>
      </c>
      <c r="BC73" s="10">
        <v>800</v>
      </c>
      <c r="BD73" s="10"/>
      <c r="BE73" s="10"/>
      <c r="BF73" s="10"/>
      <c r="BG73" s="10"/>
      <c r="BH73" s="10"/>
      <c r="BI73" s="10"/>
      <c r="BJ73" s="10"/>
      <c r="BK73" s="10"/>
      <c r="BL73" s="10"/>
      <c r="BM73" s="10"/>
      <c r="BN73" s="10"/>
      <c r="BO73" s="10"/>
      <c r="BP73" s="10"/>
      <c r="BQ73" s="10"/>
      <c r="BR73" s="10"/>
      <c r="BS73" s="10"/>
      <c r="BT73" s="10"/>
      <c r="BU73" s="10"/>
      <c r="BV73" s="9">
        <v>19903.940999999999</v>
      </c>
      <c r="BW73" s="10">
        <v>10145.824000000001</v>
      </c>
    </row>
    <row r="74" spans="2:75" s="7" customFormat="1" ht="17" x14ac:dyDescent="0.2">
      <c r="B74" s="68" t="s">
        <v>129</v>
      </c>
      <c r="C74" s="68" t="s">
        <v>160</v>
      </c>
      <c r="D74" s="8" t="s">
        <v>122</v>
      </c>
      <c r="E74" s="9">
        <f t="shared" si="48"/>
        <v>20918.996999999999</v>
      </c>
      <c r="F74" s="9">
        <f t="shared" si="49"/>
        <v>10945.824000000001</v>
      </c>
      <c r="G74" s="9">
        <v>3.89</v>
      </c>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9">
        <v>1011.1660000000001</v>
      </c>
      <c r="BC74" s="10">
        <v>800</v>
      </c>
      <c r="BD74" s="10"/>
      <c r="BE74" s="10"/>
      <c r="BF74" s="10"/>
      <c r="BG74" s="10"/>
      <c r="BH74" s="10"/>
      <c r="BI74" s="10"/>
      <c r="BJ74" s="10"/>
      <c r="BK74" s="10"/>
      <c r="BL74" s="10"/>
      <c r="BM74" s="10"/>
      <c r="BN74" s="10"/>
      <c r="BO74" s="10"/>
      <c r="BP74" s="10"/>
      <c r="BQ74" s="10"/>
      <c r="BR74" s="10"/>
      <c r="BS74" s="10"/>
      <c r="BT74" s="10"/>
      <c r="BU74" s="10"/>
      <c r="BV74" s="9">
        <v>19903.940999999999</v>
      </c>
      <c r="BW74" s="10">
        <v>10145.824000000001</v>
      </c>
    </row>
    <row r="75" spans="2:75" s="7" customFormat="1" ht="34" x14ac:dyDescent="0.2">
      <c r="B75" s="68"/>
      <c r="C75" s="68"/>
      <c r="D75" s="8" t="s">
        <v>124</v>
      </c>
      <c r="E75" s="9">
        <f>BB75+BV75+G75</f>
        <v>20918.996999999999</v>
      </c>
      <c r="F75" s="9">
        <f>BC75+BW75</f>
        <v>10945.824000000001</v>
      </c>
      <c r="G75" s="9">
        <v>3.89</v>
      </c>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9">
        <v>1011.1660000000001</v>
      </c>
      <c r="BC75" s="10">
        <v>800</v>
      </c>
      <c r="BD75" s="10"/>
      <c r="BE75" s="10"/>
      <c r="BF75" s="10"/>
      <c r="BG75" s="10"/>
      <c r="BH75" s="10"/>
      <c r="BI75" s="10"/>
      <c r="BJ75" s="10"/>
      <c r="BK75" s="10"/>
      <c r="BL75" s="10"/>
      <c r="BM75" s="10"/>
      <c r="BN75" s="10"/>
      <c r="BO75" s="10"/>
      <c r="BP75" s="10"/>
      <c r="BQ75" s="10"/>
      <c r="BR75" s="10"/>
      <c r="BS75" s="10"/>
      <c r="BT75" s="10"/>
      <c r="BU75" s="10"/>
      <c r="BV75" s="9">
        <v>19903.940999999999</v>
      </c>
      <c r="BW75" s="10">
        <v>10145.824000000001</v>
      </c>
    </row>
    <row r="76" spans="2:75" s="7" customFormat="1" ht="17" x14ac:dyDescent="0.2">
      <c r="B76" s="69" t="s">
        <v>163</v>
      </c>
      <c r="C76" s="69" t="s">
        <v>164</v>
      </c>
      <c r="D76" s="8" t="s">
        <v>122</v>
      </c>
      <c r="E76" s="9">
        <f t="shared" ref="E76:E80" si="50">BV76</f>
        <v>9424.7999999999993</v>
      </c>
      <c r="F76" s="9">
        <f t="shared" ref="F76:F80" si="51">BW76</f>
        <v>9424.7999999999993</v>
      </c>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9">
        <v>9424.7999999999993</v>
      </c>
      <c r="BW76" s="9">
        <v>9424.7999999999993</v>
      </c>
    </row>
    <row r="77" spans="2:75" s="7" customFormat="1" ht="65.25" customHeight="1" x14ac:dyDescent="0.2">
      <c r="B77" s="69"/>
      <c r="C77" s="69"/>
      <c r="D77" s="8" t="s">
        <v>124</v>
      </c>
      <c r="E77" s="9">
        <f t="shared" si="50"/>
        <v>9424.7999999999993</v>
      </c>
      <c r="F77" s="9">
        <f t="shared" si="51"/>
        <v>9424.7999999999993</v>
      </c>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9">
        <v>9424.7999999999993</v>
      </c>
      <c r="BW77" s="9">
        <v>9424.7999999999993</v>
      </c>
    </row>
    <row r="78" spans="2:75" s="7" customFormat="1" ht="17" x14ac:dyDescent="0.2">
      <c r="B78" s="69" t="s">
        <v>129</v>
      </c>
      <c r="C78" s="69" t="s">
        <v>159</v>
      </c>
      <c r="D78" s="8" t="s">
        <v>122</v>
      </c>
      <c r="E78" s="9">
        <f t="shared" si="50"/>
        <v>9424.7999999999993</v>
      </c>
      <c r="F78" s="9">
        <f t="shared" si="51"/>
        <v>9424.7999999999993</v>
      </c>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9">
        <v>9424.7999999999993</v>
      </c>
      <c r="BW78" s="9">
        <v>9424.7999999999993</v>
      </c>
    </row>
    <row r="79" spans="2:75" s="7" customFormat="1" ht="36" customHeight="1" x14ac:dyDescent="0.2">
      <c r="B79" s="69"/>
      <c r="C79" s="69"/>
      <c r="D79" s="8" t="s">
        <v>124</v>
      </c>
      <c r="E79" s="9">
        <f t="shared" si="50"/>
        <v>9424.7999999999993</v>
      </c>
      <c r="F79" s="9">
        <f t="shared" si="51"/>
        <v>9424.7999999999993</v>
      </c>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9">
        <v>9424.7999999999993</v>
      </c>
      <c r="BW79" s="9">
        <v>9424.7999999999993</v>
      </c>
    </row>
    <row r="80" spans="2:75" s="7" customFormat="1" ht="17" x14ac:dyDescent="0.2">
      <c r="B80" s="68" t="s">
        <v>129</v>
      </c>
      <c r="C80" s="68" t="s">
        <v>160</v>
      </c>
      <c r="D80" s="8" t="s">
        <v>122</v>
      </c>
      <c r="E80" s="9">
        <f t="shared" si="50"/>
        <v>9424.7999999999993</v>
      </c>
      <c r="F80" s="9">
        <f t="shared" si="51"/>
        <v>9424.7999999999993</v>
      </c>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9">
        <v>9424.7999999999993</v>
      </c>
      <c r="BW80" s="9">
        <v>9424.7999999999993</v>
      </c>
    </row>
    <row r="81" spans="1:76" s="7" customFormat="1" ht="34" x14ac:dyDescent="0.2">
      <c r="B81" s="68"/>
      <c r="C81" s="68"/>
      <c r="D81" s="8" t="s">
        <v>124</v>
      </c>
      <c r="E81" s="9">
        <f>BV81</f>
        <v>9424.7999999999993</v>
      </c>
      <c r="F81" s="9">
        <f>BW81</f>
        <v>9424.7999999999993</v>
      </c>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9">
        <v>9424.7999999999993</v>
      </c>
      <c r="BW81" s="9">
        <v>9424.7999999999993</v>
      </c>
    </row>
    <row r="82" spans="1:76" ht="12" customHeight="1" x14ac:dyDescent="0.15">
      <c r="A82" s="1"/>
      <c r="B82" s="6"/>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row>
    <row r="83" spans="1:76" ht="16.5" customHeight="1" x14ac:dyDescent="0.15">
      <c r="A83" s="1"/>
      <c r="B83" s="70" t="s">
        <v>165</v>
      </c>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row>
    <row r="84" spans="1:76"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row>
  </sheetData>
  <mergeCells count="110">
    <mergeCell ref="B1:BW1"/>
    <mergeCell ref="B2:BW2"/>
    <mergeCell ref="B3:BW3"/>
    <mergeCell ref="B4:BW4"/>
    <mergeCell ref="B6:B8"/>
    <mergeCell ref="C6:C8"/>
    <mergeCell ref="D6:D8"/>
    <mergeCell ref="E6:E8"/>
    <mergeCell ref="F6:F8"/>
    <mergeCell ref="G6:BW6"/>
    <mergeCell ref="G7:G8"/>
    <mergeCell ref="H7:I7"/>
    <mergeCell ref="J7:K7"/>
    <mergeCell ref="L7:M7"/>
    <mergeCell ref="N7:O7"/>
    <mergeCell ref="P7:Q7"/>
    <mergeCell ref="BR7:BS7"/>
    <mergeCell ref="BT7:BU7"/>
    <mergeCell ref="BV7:BW7"/>
    <mergeCell ref="BN7:BO7"/>
    <mergeCell ref="BP7:BQ7"/>
    <mergeCell ref="AB7:AC7"/>
    <mergeCell ref="AD7:AE7"/>
    <mergeCell ref="AF7:AG7"/>
    <mergeCell ref="B16:B18"/>
    <mergeCell ref="C16:C18"/>
    <mergeCell ref="AZ7:BA7"/>
    <mergeCell ref="BB7:BC7"/>
    <mergeCell ref="BD7:BE7"/>
    <mergeCell ref="BF7:BG7"/>
    <mergeCell ref="V7:W7"/>
    <mergeCell ref="X7:Y7"/>
    <mergeCell ref="Z7:AA7"/>
    <mergeCell ref="B10:B12"/>
    <mergeCell ref="C10:C12"/>
    <mergeCell ref="B13:B15"/>
    <mergeCell ref="C13:C15"/>
    <mergeCell ref="R7:S7"/>
    <mergeCell ref="T7:U7"/>
    <mergeCell ref="AT7:AU7"/>
    <mergeCell ref="AV7:AW7"/>
    <mergeCell ref="AX7:AY7"/>
    <mergeCell ref="BH7:BI7"/>
    <mergeCell ref="BJ7:BK7"/>
    <mergeCell ref="BL7:BM7"/>
    <mergeCell ref="AH7:AI7"/>
    <mergeCell ref="AJ7:AK7"/>
    <mergeCell ref="AL7:AM7"/>
    <mergeCell ref="AN7:AO7"/>
    <mergeCell ref="AP7:AQ7"/>
    <mergeCell ref="AR7:AS7"/>
    <mergeCell ref="B19:B21"/>
    <mergeCell ref="C19:C21"/>
    <mergeCell ref="B22:B24"/>
    <mergeCell ref="C22:C24"/>
    <mergeCell ref="B25:B26"/>
    <mergeCell ref="C25:C26"/>
    <mergeCell ref="B27:B28"/>
    <mergeCell ref="C27:C28"/>
    <mergeCell ref="B29:B30"/>
    <mergeCell ref="C29:C30"/>
    <mergeCell ref="B31:B32"/>
    <mergeCell ref="C31:C32"/>
    <mergeCell ref="B33:B34"/>
    <mergeCell ref="C33:C34"/>
    <mergeCell ref="B35:B36"/>
    <mergeCell ref="C35:C36"/>
    <mergeCell ref="B37:B38"/>
    <mergeCell ref="C37:C38"/>
    <mergeCell ref="B39:B40"/>
    <mergeCell ref="C39:C40"/>
    <mergeCell ref="B41:B42"/>
    <mergeCell ref="C41:C42"/>
    <mergeCell ref="B43:B44"/>
    <mergeCell ref="C43:C44"/>
    <mergeCell ref="B45:B46"/>
    <mergeCell ref="C45:C46"/>
    <mergeCell ref="B47:B49"/>
    <mergeCell ref="C47:C49"/>
    <mergeCell ref="B50:B51"/>
    <mergeCell ref="C50:C51"/>
    <mergeCell ref="B52:B53"/>
    <mergeCell ref="C52:C53"/>
    <mergeCell ref="B54:B56"/>
    <mergeCell ref="C54:C56"/>
    <mergeCell ref="B57:B59"/>
    <mergeCell ref="C57:C59"/>
    <mergeCell ref="B60:B61"/>
    <mergeCell ref="C60:C61"/>
    <mergeCell ref="B62:B63"/>
    <mergeCell ref="C62:C63"/>
    <mergeCell ref="B64:B65"/>
    <mergeCell ref="C64:C65"/>
    <mergeCell ref="B66:B67"/>
    <mergeCell ref="C66:C67"/>
    <mergeCell ref="B68:B69"/>
    <mergeCell ref="C68:C69"/>
    <mergeCell ref="B70:B71"/>
    <mergeCell ref="C70:C71"/>
    <mergeCell ref="B72:B73"/>
    <mergeCell ref="C72:C73"/>
    <mergeCell ref="B74:B75"/>
    <mergeCell ref="C74:C75"/>
    <mergeCell ref="B76:B77"/>
    <mergeCell ref="C76:C77"/>
    <mergeCell ref="B78:B79"/>
    <mergeCell ref="C78:C79"/>
    <mergeCell ref="B80:B81"/>
    <mergeCell ref="C80:C81"/>
    <mergeCell ref="B83:AC83"/>
  </mergeCells>
  <pageMargins left="0.7" right="0.7" top="0.75" bottom="0.75" header="0.3" footer="0.3"/>
  <pageSetup paperSize="8"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2"/>
  <sheetViews>
    <sheetView topLeftCell="A19" workbookViewId="0">
      <selection activeCell="R21" sqref="R21"/>
    </sheetView>
  </sheetViews>
  <sheetFormatPr baseColWidth="10" defaultColWidth="9.25" defaultRowHeight="13" x14ac:dyDescent="0.15"/>
  <cols>
    <col min="1" max="1" width="24" style="11" customWidth="1"/>
    <col min="2" max="2" width="40.75" style="11" customWidth="1"/>
    <col min="3" max="3" width="31" style="11" customWidth="1"/>
    <col min="4" max="4" width="17.5" style="11" customWidth="1"/>
    <col min="5" max="5" width="23" style="11" customWidth="1"/>
    <col min="6" max="6" width="22.5" style="11" customWidth="1"/>
    <col min="7" max="7" width="17" style="11" customWidth="1"/>
    <col min="8" max="8" width="33" style="11" customWidth="1"/>
    <col min="9" max="16384" width="9.25" style="11"/>
  </cols>
  <sheetData>
    <row r="1" spans="1:8" ht="14.5" customHeight="1" x14ac:dyDescent="0.15">
      <c r="A1" s="62" t="s">
        <v>437</v>
      </c>
      <c r="B1" s="62"/>
      <c r="C1" s="62"/>
      <c r="D1" s="62"/>
      <c r="E1" s="62"/>
      <c r="F1" s="62"/>
      <c r="G1" s="62"/>
      <c r="H1" s="62"/>
    </row>
    <row r="2" spans="1:8" ht="14" customHeight="1" x14ac:dyDescent="0.15">
      <c r="A2" s="46" t="s">
        <v>0</v>
      </c>
      <c r="B2" s="46"/>
      <c r="C2" s="46"/>
      <c r="D2" s="46"/>
      <c r="E2" s="46"/>
      <c r="F2" s="46"/>
      <c r="G2" s="46"/>
      <c r="H2" s="46"/>
    </row>
    <row r="3" spans="1:8" ht="14" customHeight="1" x14ac:dyDescent="0.15">
      <c r="A3" s="46" t="s">
        <v>438</v>
      </c>
      <c r="B3" s="46"/>
      <c r="C3" s="46"/>
      <c r="D3" s="46"/>
      <c r="E3" s="46"/>
      <c r="F3" s="46"/>
      <c r="G3" s="46"/>
      <c r="H3" s="46"/>
    </row>
    <row r="4" spans="1:8" ht="14.5" customHeight="1" x14ac:dyDescent="0.15">
      <c r="A4" s="46" t="s">
        <v>231</v>
      </c>
      <c r="B4" s="46"/>
      <c r="C4" s="46"/>
      <c r="D4" s="46"/>
      <c r="E4" s="46"/>
      <c r="F4" s="46"/>
      <c r="G4" s="46"/>
      <c r="H4" s="46"/>
    </row>
    <row r="5" spans="1:8" ht="14.25" customHeight="1" x14ac:dyDescent="0.15">
      <c r="A5" s="47" t="s">
        <v>338</v>
      </c>
      <c r="B5" s="47"/>
      <c r="C5" s="47"/>
      <c r="D5" s="47"/>
      <c r="E5" s="47"/>
      <c r="F5" s="47"/>
      <c r="G5" s="47"/>
      <c r="H5" s="47"/>
    </row>
    <row r="6" spans="1:8" ht="14.75" customHeight="1" x14ac:dyDescent="0.15">
      <c r="A6" s="46" t="s">
        <v>129</v>
      </c>
      <c r="B6" s="46"/>
      <c r="C6" s="46"/>
      <c r="D6" s="46"/>
      <c r="E6" s="46"/>
      <c r="F6" s="46"/>
      <c r="G6" s="46"/>
      <c r="H6" s="46"/>
    </row>
    <row r="7" spans="1:8" ht="28.25" customHeight="1" x14ac:dyDescent="0.15">
      <c r="A7" s="64" t="s">
        <v>3</v>
      </c>
      <c r="B7" s="64" t="s">
        <v>188</v>
      </c>
      <c r="C7" s="64" t="s">
        <v>439</v>
      </c>
      <c r="D7" s="64" t="s">
        <v>440</v>
      </c>
      <c r="E7" s="64" t="s">
        <v>441</v>
      </c>
      <c r="F7" s="64"/>
      <c r="G7" s="64" t="s">
        <v>442</v>
      </c>
      <c r="H7" s="64" t="s">
        <v>443</v>
      </c>
    </row>
    <row r="8" spans="1:8" ht="70.5" customHeight="1" x14ac:dyDescent="0.15">
      <c r="A8" s="64" t="s">
        <v>129</v>
      </c>
      <c r="B8" s="64" t="s">
        <v>129</v>
      </c>
      <c r="C8" s="64" t="s">
        <v>129</v>
      </c>
      <c r="D8" s="64" t="s">
        <v>129</v>
      </c>
      <c r="E8" s="39" t="s">
        <v>444</v>
      </c>
      <c r="F8" s="39" t="s">
        <v>445</v>
      </c>
      <c r="G8" s="64" t="s">
        <v>129</v>
      </c>
      <c r="H8" s="64" t="s">
        <v>129</v>
      </c>
    </row>
    <row r="9" spans="1:8" ht="14.5" customHeight="1" x14ac:dyDescent="0.15">
      <c r="A9" s="15" t="s">
        <v>46</v>
      </c>
      <c r="B9" s="15" t="s">
        <v>47</v>
      </c>
      <c r="C9" s="15" t="s">
        <v>48</v>
      </c>
      <c r="D9" s="15" t="s">
        <v>49</v>
      </c>
      <c r="E9" s="15" t="s">
        <v>50</v>
      </c>
      <c r="F9" s="15" t="s">
        <v>51</v>
      </c>
      <c r="G9" s="15" t="s">
        <v>52</v>
      </c>
      <c r="H9" s="15" t="s">
        <v>53</v>
      </c>
    </row>
    <row r="10" spans="1:8" ht="14.5" customHeight="1" x14ac:dyDescent="0.15">
      <c r="A10" s="64" t="s">
        <v>446</v>
      </c>
      <c r="B10" s="64"/>
      <c r="C10" s="64"/>
      <c r="D10" s="64"/>
      <c r="E10" s="64"/>
      <c r="F10" s="64"/>
      <c r="G10" s="64"/>
      <c r="H10" s="64"/>
    </row>
    <row r="11" spans="1:8" ht="14.5" customHeight="1" x14ac:dyDescent="0.15">
      <c r="A11" s="64" t="s">
        <v>447</v>
      </c>
      <c r="B11" s="64"/>
      <c r="C11" s="39" t="s">
        <v>277</v>
      </c>
      <c r="D11" s="16">
        <v>60</v>
      </c>
      <c r="E11" s="16">
        <v>57</v>
      </c>
      <c r="F11" s="16">
        <v>2</v>
      </c>
      <c r="G11" s="16">
        <v>1</v>
      </c>
      <c r="H11" s="39" t="s">
        <v>277</v>
      </c>
    </row>
    <row r="12" spans="1:8" ht="44.75" customHeight="1" x14ac:dyDescent="0.15">
      <c r="A12" s="17" t="s">
        <v>125</v>
      </c>
      <c r="B12" s="45" t="s">
        <v>126</v>
      </c>
      <c r="C12" s="17" t="s">
        <v>448</v>
      </c>
      <c r="D12" s="17" t="s">
        <v>277</v>
      </c>
      <c r="E12" s="17" t="s">
        <v>277</v>
      </c>
      <c r="F12" s="17" t="s">
        <v>277</v>
      </c>
      <c r="G12" s="17" t="s">
        <v>277</v>
      </c>
      <c r="H12" s="17" t="s">
        <v>277</v>
      </c>
    </row>
    <row r="13" spans="1:8" ht="29.75" customHeight="1" x14ac:dyDescent="0.15">
      <c r="A13" s="17" t="s">
        <v>127</v>
      </c>
      <c r="B13" s="45" t="s">
        <v>128</v>
      </c>
      <c r="C13" s="17" t="s">
        <v>448</v>
      </c>
      <c r="D13" s="17" t="s">
        <v>277</v>
      </c>
      <c r="E13" s="17" t="s">
        <v>277</v>
      </c>
      <c r="F13" s="17" t="s">
        <v>277</v>
      </c>
      <c r="G13" s="17" t="s">
        <v>277</v>
      </c>
      <c r="H13" s="17" t="s">
        <v>277</v>
      </c>
    </row>
    <row r="14" spans="1:8" ht="59.5" customHeight="1" x14ac:dyDescent="0.15">
      <c r="A14" s="17" t="s">
        <v>449</v>
      </c>
      <c r="B14" s="45" t="s">
        <v>450</v>
      </c>
      <c r="C14" s="44" t="s">
        <v>203</v>
      </c>
      <c r="D14" s="17" t="s">
        <v>451</v>
      </c>
      <c r="E14" s="17" t="s">
        <v>452</v>
      </c>
      <c r="F14" s="17" t="s">
        <v>129</v>
      </c>
      <c r="G14" s="17" t="s">
        <v>129</v>
      </c>
      <c r="H14" s="17" t="s">
        <v>129</v>
      </c>
    </row>
    <row r="15" spans="1:8" ht="59.5" customHeight="1" x14ac:dyDescent="0.15">
      <c r="A15" s="17" t="s">
        <v>453</v>
      </c>
      <c r="B15" s="45" t="s">
        <v>454</v>
      </c>
      <c r="C15" s="44" t="s">
        <v>203</v>
      </c>
      <c r="D15" s="17" t="s">
        <v>455</v>
      </c>
      <c r="E15" s="17" t="s">
        <v>455</v>
      </c>
      <c r="F15" s="17" t="s">
        <v>129</v>
      </c>
      <c r="G15" s="17" t="s">
        <v>129</v>
      </c>
      <c r="H15" s="17" t="s">
        <v>129</v>
      </c>
    </row>
    <row r="16" spans="1:8" ht="59.5" customHeight="1" x14ac:dyDescent="0.15">
      <c r="A16" s="17" t="s">
        <v>456</v>
      </c>
      <c r="B16" s="45" t="s">
        <v>457</v>
      </c>
      <c r="C16" s="44" t="s">
        <v>203</v>
      </c>
      <c r="D16" s="17" t="s">
        <v>458</v>
      </c>
      <c r="E16" s="17" t="s">
        <v>458</v>
      </c>
      <c r="F16" s="17" t="s">
        <v>129</v>
      </c>
      <c r="G16" s="17" t="s">
        <v>129</v>
      </c>
      <c r="H16" s="17" t="s">
        <v>129</v>
      </c>
    </row>
    <row r="17" spans="1:8" ht="74.25" customHeight="1" x14ac:dyDescent="0.15">
      <c r="A17" s="17" t="s">
        <v>132</v>
      </c>
      <c r="B17" s="45" t="s">
        <v>133</v>
      </c>
      <c r="C17" s="17" t="s">
        <v>448</v>
      </c>
      <c r="D17" s="17" t="s">
        <v>277</v>
      </c>
      <c r="E17" s="17" t="s">
        <v>277</v>
      </c>
      <c r="F17" s="17" t="s">
        <v>277</v>
      </c>
      <c r="G17" s="17" t="s">
        <v>277</v>
      </c>
      <c r="H17" s="17" t="s">
        <v>277</v>
      </c>
    </row>
    <row r="18" spans="1:8" ht="88.25" customHeight="1" x14ac:dyDescent="0.15">
      <c r="A18" s="17" t="s">
        <v>459</v>
      </c>
      <c r="B18" s="45" t="s">
        <v>460</v>
      </c>
      <c r="C18" s="44" t="s">
        <v>203</v>
      </c>
      <c r="D18" s="17" t="s">
        <v>461</v>
      </c>
      <c r="E18" s="17" t="s">
        <v>462</v>
      </c>
      <c r="F18" s="17" t="s">
        <v>129</v>
      </c>
      <c r="G18" s="17" t="s">
        <v>129</v>
      </c>
      <c r="H18" s="17" t="s">
        <v>129</v>
      </c>
    </row>
    <row r="19" spans="1:8" ht="74.25" customHeight="1" x14ac:dyDescent="0.15">
      <c r="A19" s="17" t="s">
        <v>463</v>
      </c>
      <c r="B19" s="45" t="s">
        <v>464</v>
      </c>
      <c r="C19" s="44" t="s">
        <v>203</v>
      </c>
      <c r="D19" s="17" t="s">
        <v>465</v>
      </c>
      <c r="E19" s="17" t="s">
        <v>465</v>
      </c>
      <c r="F19" s="17" t="s">
        <v>129</v>
      </c>
      <c r="G19" s="17" t="s">
        <v>129</v>
      </c>
      <c r="H19" s="17" t="s">
        <v>129</v>
      </c>
    </row>
    <row r="20" spans="1:8" ht="44.75" customHeight="1" x14ac:dyDescent="0.15">
      <c r="A20" s="17" t="s">
        <v>136</v>
      </c>
      <c r="B20" s="45" t="s">
        <v>137</v>
      </c>
      <c r="C20" s="17" t="s">
        <v>448</v>
      </c>
      <c r="D20" s="17" t="s">
        <v>277</v>
      </c>
      <c r="E20" s="17" t="s">
        <v>277</v>
      </c>
      <c r="F20" s="17" t="s">
        <v>277</v>
      </c>
      <c r="G20" s="17" t="s">
        <v>277</v>
      </c>
      <c r="H20" s="17" t="s">
        <v>277</v>
      </c>
    </row>
    <row r="21" spans="1:8" ht="234.5" customHeight="1" x14ac:dyDescent="0.15">
      <c r="A21" s="17" t="s">
        <v>466</v>
      </c>
      <c r="B21" s="45" t="s">
        <v>467</v>
      </c>
      <c r="C21" s="44" t="s">
        <v>203</v>
      </c>
      <c r="D21" s="17" t="s">
        <v>468</v>
      </c>
      <c r="E21" s="17" t="s">
        <v>129</v>
      </c>
      <c r="F21" s="17" t="s">
        <v>469</v>
      </c>
      <c r="G21" s="17" t="s">
        <v>129</v>
      </c>
      <c r="H21" s="17" t="s">
        <v>470</v>
      </c>
    </row>
    <row r="22" spans="1:8" ht="44.75" customHeight="1" x14ac:dyDescent="0.15">
      <c r="A22" s="17" t="s">
        <v>471</v>
      </c>
      <c r="B22" s="45" t="s">
        <v>472</v>
      </c>
      <c r="C22" s="44" t="s">
        <v>203</v>
      </c>
      <c r="D22" s="17" t="s">
        <v>473</v>
      </c>
      <c r="E22" s="17" t="s">
        <v>473</v>
      </c>
      <c r="F22" s="17" t="s">
        <v>129</v>
      </c>
      <c r="G22" s="17" t="s">
        <v>129</v>
      </c>
      <c r="H22" s="17" t="s">
        <v>129</v>
      </c>
    </row>
    <row r="23" spans="1:8" ht="29.75" customHeight="1" x14ac:dyDescent="0.15">
      <c r="A23" s="17" t="s">
        <v>142</v>
      </c>
      <c r="B23" s="45" t="s">
        <v>143</v>
      </c>
      <c r="C23" s="17" t="s">
        <v>448</v>
      </c>
      <c r="D23" s="17" t="s">
        <v>277</v>
      </c>
      <c r="E23" s="17" t="s">
        <v>277</v>
      </c>
      <c r="F23" s="17" t="s">
        <v>277</v>
      </c>
      <c r="G23" s="17" t="s">
        <v>277</v>
      </c>
      <c r="H23" s="17" t="s">
        <v>277</v>
      </c>
    </row>
    <row r="24" spans="1:8" ht="88.25" customHeight="1" x14ac:dyDescent="0.15">
      <c r="A24" s="17" t="s">
        <v>474</v>
      </c>
      <c r="B24" s="45" t="s">
        <v>475</v>
      </c>
      <c r="C24" s="44" t="s">
        <v>203</v>
      </c>
      <c r="D24" s="17" t="s">
        <v>476</v>
      </c>
      <c r="E24" s="17" t="s">
        <v>129</v>
      </c>
      <c r="F24" s="17" t="s">
        <v>477</v>
      </c>
      <c r="G24" s="17" t="s">
        <v>129</v>
      </c>
      <c r="H24" s="17" t="s">
        <v>478</v>
      </c>
    </row>
    <row r="25" spans="1:8" ht="44.75" customHeight="1" x14ac:dyDescent="0.15">
      <c r="A25" s="17" t="s">
        <v>479</v>
      </c>
      <c r="B25" s="45" t="s">
        <v>480</v>
      </c>
      <c r="C25" s="44" t="s">
        <v>203</v>
      </c>
      <c r="D25" s="17" t="s">
        <v>465</v>
      </c>
      <c r="E25" s="17" t="s">
        <v>465</v>
      </c>
      <c r="F25" s="17" t="s">
        <v>129</v>
      </c>
      <c r="G25" s="17" t="s">
        <v>129</v>
      </c>
      <c r="H25" s="17" t="s">
        <v>129</v>
      </c>
    </row>
    <row r="26" spans="1:8" ht="44.75" customHeight="1" x14ac:dyDescent="0.15">
      <c r="A26" s="17" t="s">
        <v>481</v>
      </c>
      <c r="B26" s="45" t="s">
        <v>482</v>
      </c>
      <c r="C26" s="44" t="s">
        <v>203</v>
      </c>
      <c r="D26" s="17" t="s">
        <v>483</v>
      </c>
      <c r="E26" s="17" t="s">
        <v>484</v>
      </c>
      <c r="F26" s="17" t="s">
        <v>129</v>
      </c>
      <c r="G26" s="17" t="s">
        <v>129</v>
      </c>
      <c r="H26" s="17" t="s">
        <v>129</v>
      </c>
    </row>
    <row r="27" spans="1:8" ht="44.75" customHeight="1" x14ac:dyDescent="0.15">
      <c r="A27" s="17" t="s">
        <v>485</v>
      </c>
      <c r="B27" s="45" t="s">
        <v>486</v>
      </c>
      <c r="C27" s="44" t="s">
        <v>203</v>
      </c>
      <c r="D27" s="17" t="s">
        <v>483</v>
      </c>
      <c r="E27" s="17" t="s">
        <v>487</v>
      </c>
      <c r="F27" s="17" t="s">
        <v>129</v>
      </c>
      <c r="G27" s="17" t="s">
        <v>129</v>
      </c>
      <c r="H27" s="17" t="s">
        <v>129</v>
      </c>
    </row>
    <row r="28" spans="1:8" ht="59.5" customHeight="1" x14ac:dyDescent="0.15">
      <c r="A28" s="17" t="s">
        <v>488</v>
      </c>
      <c r="B28" s="45" t="s">
        <v>489</v>
      </c>
      <c r="C28" s="44" t="s">
        <v>203</v>
      </c>
      <c r="D28" s="17" t="s">
        <v>490</v>
      </c>
      <c r="E28" s="17" t="s">
        <v>490</v>
      </c>
      <c r="F28" s="17" t="s">
        <v>129</v>
      </c>
      <c r="G28" s="17" t="s">
        <v>129</v>
      </c>
      <c r="H28" s="17" t="s">
        <v>129</v>
      </c>
    </row>
    <row r="29" spans="1:8" ht="59.5" customHeight="1" x14ac:dyDescent="0.15">
      <c r="A29" s="17" t="s">
        <v>169</v>
      </c>
      <c r="B29" s="45" t="s">
        <v>170</v>
      </c>
      <c r="C29" s="17" t="s">
        <v>448</v>
      </c>
      <c r="D29" s="17" t="s">
        <v>277</v>
      </c>
      <c r="E29" s="17" t="s">
        <v>277</v>
      </c>
      <c r="F29" s="17" t="s">
        <v>277</v>
      </c>
      <c r="G29" s="17" t="s">
        <v>277</v>
      </c>
      <c r="H29" s="17" t="s">
        <v>277</v>
      </c>
    </row>
    <row r="30" spans="1:8" ht="59.5" customHeight="1" x14ac:dyDescent="0.15">
      <c r="A30" s="17" t="s">
        <v>491</v>
      </c>
      <c r="B30" s="75" t="s">
        <v>492</v>
      </c>
      <c r="C30" s="44" t="s">
        <v>204</v>
      </c>
      <c r="D30" s="17" t="s">
        <v>462</v>
      </c>
      <c r="E30" s="17" t="s">
        <v>462</v>
      </c>
      <c r="F30" s="17" t="s">
        <v>129</v>
      </c>
      <c r="G30" s="17" t="s">
        <v>129</v>
      </c>
      <c r="H30" s="17" t="s">
        <v>129</v>
      </c>
    </row>
    <row r="31" spans="1:8" ht="59.5" customHeight="1" x14ac:dyDescent="0.15">
      <c r="A31" s="17" t="s">
        <v>493</v>
      </c>
      <c r="B31" s="75" t="s">
        <v>129</v>
      </c>
      <c r="C31" s="44" t="s">
        <v>204</v>
      </c>
      <c r="D31" s="17" t="s">
        <v>494</v>
      </c>
      <c r="E31" s="17" t="s">
        <v>494</v>
      </c>
      <c r="F31" s="17" t="s">
        <v>129</v>
      </c>
      <c r="G31" s="17" t="s">
        <v>129</v>
      </c>
      <c r="H31" s="17" t="s">
        <v>129</v>
      </c>
    </row>
    <row r="32" spans="1:8" ht="44.75" customHeight="1" x14ac:dyDescent="0.15">
      <c r="A32" s="17" t="s">
        <v>495</v>
      </c>
      <c r="B32" s="75" t="s">
        <v>129</v>
      </c>
      <c r="C32" s="44" t="s">
        <v>204</v>
      </c>
      <c r="D32" s="17" t="s">
        <v>476</v>
      </c>
      <c r="E32" s="17" t="s">
        <v>476</v>
      </c>
      <c r="F32" s="17" t="s">
        <v>129</v>
      </c>
      <c r="G32" s="17" t="s">
        <v>129</v>
      </c>
      <c r="H32" s="17" t="s">
        <v>129</v>
      </c>
    </row>
    <row r="33" spans="1:8" ht="44.75" customHeight="1" x14ac:dyDescent="0.15">
      <c r="A33" s="17" t="s">
        <v>496</v>
      </c>
      <c r="B33" s="75" t="s">
        <v>129</v>
      </c>
      <c r="C33" s="44" t="s">
        <v>204</v>
      </c>
      <c r="D33" s="17" t="s">
        <v>465</v>
      </c>
      <c r="E33" s="17" t="s">
        <v>465</v>
      </c>
      <c r="F33" s="17" t="s">
        <v>129</v>
      </c>
      <c r="G33" s="17" t="s">
        <v>129</v>
      </c>
      <c r="H33" s="17" t="s">
        <v>129</v>
      </c>
    </row>
    <row r="34" spans="1:8" ht="44.75" customHeight="1" x14ac:dyDescent="0.15">
      <c r="A34" s="17" t="s">
        <v>497</v>
      </c>
      <c r="B34" s="75" t="s">
        <v>498</v>
      </c>
      <c r="C34" s="44" t="s">
        <v>204</v>
      </c>
      <c r="D34" s="17" t="s">
        <v>462</v>
      </c>
      <c r="E34" s="17" t="s">
        <v>462</v>
      </c>
      <c r="F34" s="17" t="s">
        <v>129</v>
      </c>
      <c r="G34" s="17" t="s">
        <v>129</v>
      </c>
      <c r="H34" s="17" t="s">
        <v>129</v>
      </c>
    </row>
    <row r="35" spans="1:8" ht="44.75" customHeight="1" x14ac:dyDescent="0.15">
      <c r="A35" s="17" t="s">
        <v>499</v>
      </c>
      <c r="B35" s="75" t="s">
        <v>129</v>
      </c>
      <c r="C35" s="44" t="s">
        <v>204</v>
      </c>
      <c r="D35" s="17" t="s">
        <v>494</v>
      </c>
      <c r="E35" s="17" t="s">
        <v>494</v>
      </c>
      <c r="F35" s="17" t="s">
        <v>129</v>
      </c>
      <c r="G35" s="17" t="s">
        <v>129</v>
      </c>
      <c r="H35" s="17" t="s">
        <v>129</v>
      </c>
    </row>
    <row r="36" spans="1:8" ht="44.75" customHeight="1" x14ac:dyDescent="0.15">
      <c r="A36" s="17" t="s">
        <v>500</v>
      </c>
      <c r="B36" s="75" t="s">
        <v>129</v>
      </c>
      <c r="C36" s="44" t="s">
        <v>204</v>
      </c>
      <c r="D36" s="17" t="s">
        <v>476</v>
      </c>
      <c r="E36" s="17" t="s">
        <v>476</v>
      </c>
      <c r="F36" s="17" t="s">
        <v>129</v>
      </c>
      <c r="G36" s="17" t="s">
        <v>129</v>
      </c>
      <c r="H36" s="17" t="s">
        <v>129</v>
      </c>
    </row>
    <row r="37" spans="1:8" ht="44.75" customHeight="1" x14ac:dyDescent="0.15">
      <c r="A37" s="17" t="s">
        <v>501</v>
      </c>
      <c r="B37" s="45" t="s">
        <v>502</v>
      </c>
      <c r="C37" s="44" t="s">
        <v>204</v>
      </c>
      <c r="D37" s="17" t="s">
        <v>465</v>
      </c>
      <c r="E37" s="17" t="s">
        <v>465</v>
      </c>
      <c r="F37" s="17" t="s">
        <v>129</v>
      </c>
      <c r="G37" s="17" t="s">
        <v>129</v>
      </c>
      <c r="H37" s="17" t="s">
        <v>129</v>
      </c>
    </row>
    <row r="38" spans="1:8" ht="44.75" customHeight="1" x14ac:dyDescent="0.15">
      <c r="A38" s="17" t="s">
        <v>171</v>
      </c>
      <c r="B38" s="45" t="s">
        <v>172</v>
      </c>
      <c r="C38" s="17" t="s">
        <v>448</v>
      </c>
      <c r="D38" s="17" t="s">
        <v>277</v>
      </c>
      <c r="E38" s="17" t="s">
        <v>277</v>
      </c>
      <c r="F38" s="17" t="s">
        <v>277</v>
      </c>
      <c r="G38" s="17" t="s">
        <v>277</v>
      </c>
      <c r="H38" s="17" t="s">
        <v>277</v>
      </c>
    </row>
    <row r="39" spans="1:8" ht="88.25" customHeight="1" x14ac:dyDescent="0.15">
      <c r="A39" s="17" t="s">
        <v>503</v>
      </c>
      <c r="B39" s="45" t="s">
        <v>504</v>
      </c>
      <c r="C39" s="44" t="s">
        <v>202</v>
      </c>
      <c r="D39" s="17" t="s">
        <v>505</v>
      </c>
      <c r="E39" s="17" t="s">
        <v>505</v>
      </c>
      <c r="F39" s="17" t="s">
        <v>129</v>
      </c>
      <c r="G39" s="17" t="s">
        <v>129</v>
      </c>
      <c r="H39" s="17" t="s">
        <v>129</v>
      </c>
    </row>
    <row r="40" spans="1:8" ht="59.5" customHeight="1" x14ac:dyDescent="0.15">
      <c r="A40" s="17" t="s">
        <v>506</v>
      </c>
      <c r="B40" s="45" t="s">
        <v>507</v>
      </c>
      <c r="C40" s="44" t="s">
        <v>202</v>
      </c>
      <c r="D40" s="17" t="s">
        <v>508</v>
      </c>
      <c r="E40" s="17" t="s">
        <v>508</v>
      </c>
      <c r="F40" s="17" t="s">
        <v>129</v>
      </c>
      <c r="G40" s="17" t="s">
        <v>129</v>
      </c>
      <c r="H40" s="17" t="s">
        <v>129</v>
      </c>
    </row>
    <row r="41" spans="1:8" ht="59.5" customHeight="1" x14ac:dyDescent="0.15">
      <c r="A41" s="17" t="s">
        <v>509</v>
      </c>
      <c r="B41" s="45" t="s">
        <v>510</v>
      </c>
      <c r="C41" s="44" t="s">
        <v>202</v>
      </c>
      <c r="D41" s="17" t="s">
        <v>465</v>
      </c>
      <c r="E41" s="17" t="s">
        <v>465</v>
      </c>
      <c r="F41" s="17" t="s">
        <v>129</v>
      </c>
      <c r="G41" s="17" t="s">
        <v>129</v>
      </c>
      <c r="H41" s="17" t="s">
        <v>129</v>
      </c>
    </row>
    <row r="42" spans="1:8" ht="59.5" customHeight="1" x14ac:dyDescent="0.15">
      <c r="A42" s="17" t="s">
        <v>173</v>
      </c>
      <c r="B42" s="45" t="s">
        <v>174</v>
      </c>
      <c r="C42" s="17" t="s">
        <v>448</v>
      </c>
      <c r="D42" s="17" t="s">
        <v>277</v>
      </c>
      <c r="E42" s="17" t="s">
        <v>277</v>
      </c>
      <c r="F42" s="17" t="s">
        <v>277</v>
      </c>
      <c r="G42" s="17" t="s">
        <v>277</v>
      </c>
      <c r="H42" s="17" t="s">
        <v>277</v>
      </c>
    </row>
    <row r="43" spans="1:8" ht="29.75" customHeight="1" x14ac:dyDescent="0.15">
      <c r="A43" s="17" t="s">
        <v>147</v>
      </c>
      <c r="B43" s="45" t="s">
        <v>248</v>
      </c>
      <c r="C43" s="17" t="s">
        <v>448</v>
      </c>
      <c r="D43" s="17" t="s">
        <v>277</v>
      </c>
      <c r="E43" s="17" t="s">
        <v>277</v>
      </c>
      <c r="F43" s="17" t="s">
        <v>277</v>
      </c>
      <c r="G43" s="17" t="s">
        <v>277</v>
      </c>
      <c r="H43" s="17" t="s">
        <v>277</v>
      </c>
    </row>
    <row r="44" spans="1:8" ht="74.25" customHeight="1" x14ac:dyDescent="0.15">
      <c r="A44" s="17" t="s">
        <v>511</v>
      </c>
      <c r="B44" s="45" t="s">
        <v>512</v>
      </c>
      <c r="C44" s="44" t="s">
        <v>203</v>
      </c>
      <c r="D44" s="17" t="s">
        <v>513</v>
      </c>
      <c r="E44" s="17" t="s">
        <v>514</v>
      </c>
      <c r="F44" s="17" t="s">
        <v>129</v>
      </c>
      <c r="G44" s="17" t="s">
        <v>129</v>
      </c>
      <c r="H44" s="17" t="s">
        <v>129</v>
      </c>
    </row>
    <row r="45" spans="1:8" ht="59.5" customHeight="1" x14ac:dyDescent="0.15">
      <c r="A45" s="17" t="s">
        <v>515</v>
      </c>
      <c r="B45" s="45" t="s">
        <v>516</v>
      </c>
      <c r="C45" s="44" t="s">
        <v>203</v>
      </c>
      <c r="D45" s="17" t="s">
        <v>465</v>
      </c>
      <c r="E45" s="17" t="s">
        <v>465</v>
      </c>
      <c r="F45" s="17" t="s">
        <v>129</v>
      </c>
      <c r="G45" s="17" t="s">
        <v>129</v>
      </c>
      <c r="H45" s="17" t="s">
        <v>129</v>
      </c>
    </row>
    <row r="46" spans="1:8" ht="29.75" customHeight="1" x14ac:dyDescent="0.15">
      <c r="A46" s="17" t="s">
        <v>153</v>
      </c>
      <c r="B46" s="45" t="s">
        <v>154</v>
      </c>
      <c r="C46" s="17" t="s">
        <v>448</v>
      </c>
      <c r="D46" s="17" t="s">
        <v>277</v>
      </c>
      <c r="E46" s="17" t="s">
        <v>277</v>
      </c>
      <c r="F46" s="17" t="s">
        <v>277</v>
      </c>
      <c r="G46" s="17" t="s">
        <v>277</v>
      </c>
      <c r="H46" s="17" t="s">
        <v>277</v>
      </c>
    </row>
    <row r="47" spans="1:8" ht="29.75" customHeight="1" x14ac:dyDescent="0.15">
      <c r="A47" s="17" t="s">
        <v>155</v>
      </c>
      <c r="B47" s="45" t="s">
        <v>156</v>
      </c>
      <c r="C47" s="17" t="s">
        <v>448</v>
      </c>
      <c r="D47" s="17" t="s">
        <v>277</v>
      </c>
      <c r="E47" s="17" t="s">
        <v>277</v>
      </c>
      <c r="F47" s="17" t="s">
        <v>277</v>
      </c>
      <c r="G47" s="17" t="s">
        <v>277</v>
      </c>
      <c r="H47" s="17" t="s">
        <v>277</v>
      </c>
    </row>
    <row r="48" spans="1:8" ht="74.25" customHeight="1" x14ac:dyDescent="0.15">
      <c r="A48" s="17" t="s">
        <v>517</v>
      </c>
      <c r="B48" s="45" t="s">
        <v>518</v>
      </c>
      <c r="C48" s="44" t="s">
        <v>200</v>
      </c>
      <c r="D48" s="17" t="s">
        <v>494</v>
      </c>
      <c r="E48" s="17" t="s">
        <v>494</v>
      </c>
      <c r="F48" s="17" t="s">
        <v>129</v>
      </c>
      <c r="G48" s="17" t="s">
        <v>129</v>
      </c>
      <c r="H48" s="17" t="s">
        <v>129</v>
      </c>
    </row>
    <row r="49" spans="1:8" ht="59.5" customHeight="1" x14ac:dyDescent="0.15">
      <c r="A49" s="17" t="s">
        <v>519</v>
      </c>
      <c r="B49" s="45" t="s">
        <v>520</v>
      </c>
      <c r="C49" s="44" t="s">
        <v>200</v>
      </c>
      <c r="D49" s="17" t="s">
        <v>465</v>
      </c>
      <c r="E49" s="17" t="s">
        <v>465</v>
      </c>
      <c r="F49" s="17" t="s">
        <v>129</v>
      </c>
      <c r="G49" s="17" t="s">
        <v>129</v>
      </c>
      <c r="H49" s="17" t="s">
        <v>129</v>
      </c>
    </row>
    <row r="50" spans="1:8" ht="44.75" customHeight="1" x14ac:dyDescent="0.15">
      <c r="A50" s="17" t="s">
        <v>215</v>
      </c>
      <c r="B50" s="45" t="s">
        <v>216</v>
      </c>
      <c r="C50" s="17" t="s">
        <v>448</v>
      </c>
      <c r="D50" s="17" t="s">
        <v>277</v>
      </c>
      <c r="E50" s="17" t="s">
        <v>277</v>
      </c>
      <c r="F50" s="17" t="s">
        <v>277</v>
      </c>
      <c r="G50" s="17" t="s">
        <v>277</v>
      </c>
      <c r="H50" s="17" t="s">
        <v>277</v>
      </c>
    </row>
    <row r="51" spans="1:8" ht="44.75" customHeight="1" x14ac:dyDescent="0.15">
      <c r="A51" s="17" t="s">
        <v>175</v>
      </c>
      <c r="B51" s="45" t="s">
        <v>176</v>
      </c>
      <c r="C51" s="17" t="s">
        <v>448</v>
      </c>
      <c r="D51" s="17" t="s">
        <v>277</v>
      </c>
      <c r="E51" s="17" t="s">
        <v>277</v>
      </c>
      <c r="F51" s="17" t="s">
        <v>277</v>
      </c>
      <c r="G51" s="17" t="s">
        <v>277</v>
      </c>
      <c r="H51" s="17" t="s">
        <v>277</v>
      </c>
    </row>
    <row r="52" spans="1:8" ht="234.5" customHeight="1" x14ac:dyDescent="0.15">
      <c r="A52" s="17" t="s">
        <v>521</v>
      </c>
      <c r="B52" s="45" t="s">
        <v>522</v>
      </c>
      <c r="C52" s="44" t="s">
        <v>200</v>
      </c>
      <c r="D52" s="17" t="s">
        <v>523</v>
      </c>
      <c r="E52" s="17" t="s">
        <v>129</v>
      </c>
      <c r="F52" s="17" t="s">
        <v>129</v>
      </c>
      <c r="G52" s="17" t="s">
        <v>698</v>
      </c>
      <c r="H52" s="17" t="s">
        <v>702</v>
      </c>
    </row>
    <row r="53" spans="1:8" ht="59.5" customHeight="1" x14ac:dyDescent="0.15">
      <c r="A53" s="17" t="s">
        <v>218</v>
      </c>
      <c r="B53" s="45" t="s">
        <v>219</v>
      </c>
      <c r="C53" s="17" t="s">
        <v>448</v>
      </c>
      <c r="D53" s="17" t="s">
        <v>277</v>
      </c>
      <c r="E53" s="17" t="s">
        <v>277</v>
      </c>
      <c r="F53" s="17" t="s">
        <v>277</v>
      </c>
      <c r="G53" s="17" t="s">
        <v>277</v>
      </c>
      <c r="H53" s="17" t="s">
        <v>277</v>
      </c>
    </row>
    <row r="54" spans="1:8" ht="59.5" customHeight="1" x14ac:dyDescent="0.15">
      <c r="A54" s="17" t="s">
        <v>220</v>
      </c>
      <c r="B54" s="45" t="s">
        <v>256</v>
      </c>
      <c r="C54" s="17" t="s">
        <v>448</v>
      </c>
      <c r="D54" s="17" t="s">
        <v>277</v>
      </c>
      <c r="E54" s="17" t="s">
        <v>277</v>
      </c>
      <c r="F54" s="17" t="s">
        <v>277</v>
      </c>
      <c r="G54" s="17" t="s">
        <v>277</v>
      </c>
      <c r="H54" s="17" t="s">
        <v>277</v>
      </c>
    </row>
    <row r="55" spans="1:8" ht="44.75" customHeight="1" x14ac:dyDescent="0.15">
      <c r="A55" s="17" t="s">
        <v>524</v>
      </c>
      <c r="B55" s="45" t="s">
        <v>525</v>
      </c>
      <c r="C55" s="44" t="s">
        <v>203</v>
      </c>
      <c r="D55" s="17" t="s">
        <v>526</v>
      </c>
      <c r="E55" s="17" t="s">
        <v>526</v>
      </c>
      <c r="F55" s="17" t="s">
        <v>129</v>
      </c>
      <c r="G55" s="17" t="s">
        <v>129</v>
      </c>
      <c r="H55" s="17" t="s">
        <v>129</v>
      </c>
    </row>
    <row r="56" spans="1:8" ht="88.25" customHeight="1" x14ac:dyDescent="0.15">
      <c r="A56" s="17" t="s">
        <v>221</v>
      </c>
      <c r="B56" s="45" t="s">
        <v>222</v>
      </c>
      <c r="C56" s="17" t="s">
        <v>448</v>
      </c>
      <c r="D56" s="17" t="s">
        <v>277</v>
      </c>
      <c r="E56" s="17" t="s">
        <v>277</v>
      </c>
      <c r="F56" s="17" t="s">
        <v>277</v>
      </c>
      <c r="G56" s="17" t="s">
        <v>277</v>
      </c>
      <c r="H56" s="17" t="s">
        <v>277</v>
      </c>
    </row>
    <row r="57" spans="1:8" ht="44.75" customHeight="1" x14ac:dyDescent="0.15">
      <c r="A57" s="17" t="s">
        <v>527</v>
      </c>
      <c r="B57" s="45" t="s">
        <v>525</v>
      </c>
      <c r="C57" s="44" t="s">
        <v>203</v>
      </c>
      <c r="D57" s="17" t="s">
        <v>526</v>
      </c>
      <c r="E57" s="17" t="s">
        <v>526</v>
      </c>
      <c r="F57" s="17" t="s">
        <v>129</v>
      </c>
      <c r="G57" s="17" t="s">
        <v>129</v>
      </c>
      <c r="H57" s="17" t="s">
        <v>129</v>
      </c>
    </row>
    <row r="58" spans="1:8" ht="29.75" customHeight="1" x14ac:dyDescent="0.15">
      <c r="A58" s="17" t="s">
        <v>178</v>
      </c>
      <c r="B58" s="45" t="s">
        <v>179</v>
      </c>
      <c r="C58" s="17" t="s">
        <v>448</v>
      </c>
      <c r="D58" s="17" t="s">
        <v>277</v>
      </c>
      <c r="E58" s="17" t="s">
        <v>277</v>
      </c>
      <c r="F58" s="17" t="s">
        <v>277</v>
      </c>
      <c r="G58" s="17" t="s">
        <v>277</v>
      </c>
      <c r="H58" s="17" t="s">
        <v>277</v>
      </c>
    </row>
    <row r="59" spans="1:8" ht="88.25" customHeight="1" x14ac:dyDescent="0.15">
      <c r="A59" s="17" t="s">
        <v>180</v>
      </c>
      <c r="B59" s="45" t="s">
        <v>181</v>
      </c>
      <c r="C59" s="17" t="s">
        <v>448</v>
      </c>
      <c r="D59" s="17" t="s">
        <v>277</v>
      </c>
      <c r="E59" s="17" t="s">
        <v>277</v>
      </c>
      <c r="F59" s="17" t="s">
        <v>277</v>
      </c>
      <c r="G59" s="17" t="s">
        <v>277</v>
      </c>
      <c r="H59" s="17" t="s">
        <v>277</v>
      </c>
    </row>
    <row r="60" spans="1:8" ht="102.75" customHeight="1" x14ac:dyDescent="0.15">
      <c r="A60" s="17" t="s">
        <v>528</v>
      </c>
      <c r="B60" s="75" t="s">
        <v>529</v>
      </c>
      <c r="C60" s="44" t="s">
        <v>203</v>
      </c>
      <c r="D60" s="17" t="s">
        <v>530</v>
      </c>
      <c r="E60" s="17" t="s">
        <v>531</v>
      </c>
      <c r="F60" s="17" t="s">
        <v>129</v>
      </c>
      <c r="G60" s="17" t="s">
        <v>129</v>
      </c>
      <c r="H60" s="17" t="s">
        <v>129</v>
      </c>
    </row>
    <row r="61" spans="1:8" ht="102.75" customHeight="1" x14ac:dyDescent="0.15">
      <c r="A61" s="17" t="s">
        <v>532</v>
      </c>
      <c r="B61" s="75" t="s">
        <v>129</v>
      </c>
      <c r="C61" s="44" t="s">
        <v>203</v>
      </c>
      <c r="D61" s="17" t="s">
        <v>468</v>
      </c>
      <c r="E61" s="17" t="s">
        <v>533</v>
      </c>
      <c r="F61" s="17" t="s">
        <v>129</v>
      </c>
      <c r="G61" s="17" t="s">
        <v>129</v>
      </c>
      <c r="H61" s="17" t="s">
        <v>129</v>
      </c>
    </row>
    <row r="62" spans="1:8" ht="44.75" customHeight="1" x14ac:dyDescent="0.15">
      <c r="A62" s="17" t="s">
        <v>534</v>
      </c>
      <c r="B62" s="75" t="s">
        <v>129</v>
      </c>
      <c r="C62" s="44" t="s">
        <v>203</v>
      </c>
      <c r="D62" s="17" t="s">
        <v>535</v>
      </c>
      <c r="E62" s="17" t="s">
        <v>536</v>
      </c>
      <c r="F62" s="17" t="s">
        <v>129</v>
      </c>
      <c r="G62" s="17" t="s">
        <v>129</v>
      </c>
      <c r="H62" s="17" t="s">
        <v>129</v>
      </c>
    </row>
    <row r="63" spans="1:8" ht="44.75" customHeight="1" x14ac:dyDescent="0.15">
      <c r="A63" s="17" t="s">
        <v>537</v>
      </c>
      <c r="B63" s="75" t="s">
        <v>129</v>
      </c>
      <c r="C63" s="44" t="s">
        <v>203</v>
      </c>
      <c r="D63" s="17" t="s">
        <v>538</v>
      </c>
      <c r="E63" s="17" t="s">
        <v>539</v>
      </c>
      <c r="F63" s="17" t="s">
        <v>129</v>
      </c>
      <c r="G63" s="17" t="s">
        <v>129</v>
      </c>
      <c r="H63" s="17" t="s">
        <v>129</v>
      </c>
    </row>
    <row r="64" spans="1:8" ht="44.75" customHeight="1" x14ac:dyDescent="0.15">
      <c r="A64" s="17" t="s">
        <v>540</v>
      </c>
      <c r="B64" s="75" t="s">
        <v>129</v>
      </c>
      <c r="C64" s="44" t="s">
        <v>203</v>
      </c>
      <c r="D64" s="17" t="s">
        <v>541</v>
      </c>
      <c r="E64" s="17" t="s">
        <v>542</v>
      </c>
      <c r="F64" s="17" t="s">
        <v>129</v>
      </c>
      <c r="G64" s="17" t="s">
        <v>129</v>
      </c>
      <c r="H64" s="17" t="s">
        <v>129</v>
      </c>
    </row>
    <row r="65" spans="1:8" ht="44.75" customHeight="1" x14ac:dyDescent="0.15">
      <c r="A65" s="17" t="s">
        <v>543</v>
      </c>
      <c r="B65" s="75" t="s">
        <v>129</v>
      </c>
      <c r="C65" s="44" t="s">
        <v>203</v>
      </c>
      <c r="D65" s="17" t="s">
        <v>544</v>
      </c>
      <c r="E65" s="17" t="s">
        <v>545</v>
      </c>
      <c r="F65" s="17" t="s">
        <v>129</v>
      </c>
      <c r="G65" s="17" t="s">
        <v>129</v>
      </c>
      <c r="H65" s="17" t="s">
        <v>129</v>
      </c>
    </row>
    <row r="66" spans="1:8" ht="44.75" customHeight="1" x14ac:dyDescent="0.15">
      <c r="A66" s="17" t="s">
        <v>546</v>
      </c>
      <c r="B66" s="75" t="s">
        <v>129</v>
      </c>
      <c r="C66" s="44" t="s">
        <v>203</v>
      </c>
      <c r="D66" s="17" t="s">
        <v>547</v>
      </c>
      <c r="E66" s="17" t="s">
        <v>548</v>
      </c>
      <c r="F66" s="17" t="s">
        <v>129</v>
      </c>
      <c r="G66" s="17" t="s">
        <v>129</v>
      </c>
      <c r="H66" s="17" t="s">
        <v>129</v>
      </c>
    </row>
    <row r="67" spans="1:8" ht="44.75" customHeight="1" x14ac:dyDescent="0.15">
      <c r="A67" s="17" t="s">
        <v>549</v>
      </c>
      <c r="B67" s="75" t="s">
        <v>129</v>
      </c>
      <c r="C67" s="44" t="s">
        <v>203</v>
      </c>
      <c r="D67" s="17" t="s">
        <v>550</v>
      </c>
      <c r="E67" s="17" t="s">
        <v>551</v>
      </c>
      <c r="F67" s="17" t="s">
        <v>129</v>
      </c>
      <c r="G67" s="17" t="s">
        <v>129</v>
      </c>
      <c r="H67" s="17" t="s">
        <v>129</v>
      </c>
    </row>
    <row r="68" spans="1:8" ht="44.75" customHeight="1" x14ac:dyDescent="0.15">
      <c r="A68" s="17" t="s">
        <v>552</v>
      </c>
      <c r="B68" s="75" t="s">
        <v>129</v>
      </c>
      <c r="C68" s="44" t="s">
        <v>203</v>
      </c>
      <c r="D68" s="17" t="s">
        <v>553</v>
      </c>
      <c r="E68" s="17" t="s">
        <v>554</v>
      </c>
      <c r="F68" s="17" t="s">
        <v>129</v>
      </c>
      <c r="G68" s="17" t="s">
        <v>129</v>
      </c>
      <c r="H68" s="17" t="s">
        <v>129</v>
      </c>
    </row>
    <row r="69" spans="1:8" ht="44.75" customHeight="1" x14ac:dyDescent="0.15">
      <c r="A69" s="17" t="s">
        <v>555</v>
      </c>
      <c r="B69" s="75" t="s">
        <v>129</v>
      </c>
      <c r="C69" s="44" t="s">
        <v>203</v>
      </c>
      <c r="D69" s="17" t="s">
        <v>556</v>
      </c>
      <c r="E69" s="17" t="s">
        <v>557</v>
      </c>
      <c r="F69" s="17" t="s">
        <v>129</v>
      </c>
      <c r="G69" s="17" t="s">
        <v>129</v>
      </c>
      <c r="H69" s="17" t="s">
        <v>129</v>
      </c>
    </row>
    <row r="70" spans="1:8" ht="44.75" customHeight="1" x14ac:dyDescent="0.15">
      <c r="A70" s="17" t="s">
        <v>558</v>
      </c>
      <c r="B70" s="75" t="s">
        <v>129</v>
      </c>
      <c r="C70" s="44" t="s">
        <v>203</v>
      </c>
      <c r="D70" s="17" t="s">
        <v>559</v>
      </c>
      <c r="E70" s="17" t="s">
        <v>560</v>
      </c>
      <c r="F70" s="17" t="s">
        <v>129</v>
      </c>
      <c r="G70" s="17" t="s">
        <v>129</v>
      </c>
      <c r="H70" s="17" t="s">
        <v>129</v>
      </c>
    </row>
    <row r="71" spans="1:8" ht="44.75" customHeight="1" x14ac:dyDescent="0.15">
      <c r="A71" s="17" t="s">
        <v>561</v>
      </c>
      <c r="B71" s="45" t="s">
        <v>562</v>
      </c>
      <c r="C71" s="44" t="s">
        <v>203</v>
      </c>
      <c r="D71" s="17" t="s">
        <v>465</v>
      </c>
      <c r="E71" s="17" t="s">
        <v>465</v>
      </c>
      <c r="F71" s="17" t="s">
        <v>129</v>
      </c>
      <c r="G71" s="17" t="s">
        <v>129</v>
      </c>
      <c r="H71" s="17" t="s">
        <v>129</v>
      </c>
    </row>
    <row r="72" spans="1:8" ht="147" customHeight="1" x14ac:dyDescent="0.15">
      <c r="A72" s="17" t="s">
        <v>563</v>
      </c>
      <c r="B72" s="75" t="s">
        <v>564</v>
      </c>
      <c r="C72" s="44" t="s">
        <v>200</v>
      </c>
      <c r="D72" s="17" t="s">
        <v>483</v>
      </c>
      <c r="E72" s="17" t="s">
        <v>483</v>
      </c>
      <c r="F72" s="17" t="s">
        <v>129</v>
      </c>
      <c r="G72" s="17" t="s">
        <v>129</v>
      </c>
      <c r="H72" s="17" t="s">
        <v>129</v>
      </c>
    </row>
    <row r="73" spans="1:8" ht="147" customHeight="1" x14ac:dyDescent="0.15">
      <c r="A73" s="17" t="s">
        <v>565</v>
      </c>
      <c r="B73" s="75" t="s">
        <v>129</v>
      </c>
      <c r="C73" s="44" t="s">
        <v>200</v>
      </c>
      <c r="D73" s="17" t="s">
        <v>465</v>
      </c>
      <c r="E73" s="17" t="s">
        <v>465</v>
      </c>
      <c r="F73" s="17" t="s">
        <v>129</v>
      </c>
      <c r="G73" s="17" t="s">
        <v>129</v>
      </c>
      <c r="H73" s="17" t="s">
        <v>129</v>
      </c>
    </row>
    <row r="74" spans="1:8" ht="44.75" customHeight="1" x14ac:dyDescent="0.15">
      <c r="A74" s="17" t="s">
        <v>566</v>
      </c>
      <c r="B74" s="75" t="s">
        <v>567</v>
      </c>
      <c r="C74" s="44" t="s">
        <v>199</v>
      </c>
      <c r="D74" s="17" t="s">
        <v>462</v>
      </c>
      <c r="E74" s="17" t="s">
        <v>462</v>
      </c>
      <c r="F74" s="17" t="s">
        <v>129</v>
      </c>
      <c r="G74" s="17" t="s">
        <v>129</v>
      </c>
      <c r="H74" s="17" t="s">
        <v>129</v>
      </c>
    </row>
    <row r="75" spans="1:8" ht="102.75" customHeight="1" x14ac:dyDescent="0.15">
      <c r="A75" s="17" t="s">
        <v>568</v>
      </c>
      <c r="B75" s="75" t="s">
        <v>129</v>
      </c>
      <c r="C75" s="44" t="s">
        <v>199</v>
      </c>
      <c r="D75" s="17" t="s">
        <v>494</v>
      </c>
      <c r="E75" s="17" t="s">
        <v>494</v>
      </c>
      <c r="F75" s="17" t="s">
        <v>129</v>
      </c>
      <c r="G75" s="17" t="s">
        <v>129</v>
      </c>
      <c r="H75" s="17" t="s">
        <v>129</v>
      </c>
    </row>
    <row r="76" spans="1:8" ht="44.75" customHeight="1" x14ac:dyDescent="0.15">
      <c r="A76" s="17" t="s">
        <v>569</v>
      </c>
      <c r="B76" s="75" t="s">
        <v>129</v>
      </c>
      <c r="C76" s="44" t="s">
        <v>199</v>
      </c>
      <c r="D76" s="17" t="s">
        <v>476</v>
      </c>
      <c r="E76" s="17" t="s">
        <v>476</v>
      </c>
      <c r="F76" s="17" t="s">
        <v>129</v>
      </c>
      <c r="G76" s="17" t="s">
        <v>129</v>
      </c>
      <c r="H76" s="17" t="s">
        <v>129</v>
      </c>
    </row>
    <row r="77" spans="1:8" ht="44.75" customHeight="1" x14ac:dyDescent="0.15">
      <c r="A77" s="17" t="s">
        <v>570</v>
      </c>
      <c r="B77" s="75" t="s">
        <v>129</v>
      </c>
      <c r="C77" s="44" t="s">
        <v>199</v>
      </c>
      <c r="D77" s="17" t="s">
        <v>465</v>
      </c>
      <c r="E77" s="17" t="s">
        <v>465</v>
      </c>
      <c r="F77" s="17" t="s">
        <v>129</v>
      </c>
      <c r="G77" s="17" t="s">
        <v>129</v>
      </c>
      <c r="H77" s="17" t="s">
        <v>129</v>
      </c>
    </row>
    <row r="78" spans="1:8" ht="44.75" customHeight="1" x14ac:dyDescent="0.15">
      <c r="A78" s="17" t="s">
        <v>571</v>
      </c>
      <c r="B78" s="75" t="s">
        <v>572</v>
      </c>
      <c r="C78" s="44" t="s">
        <v>199</v>
      </c>
      <c r="D78" s="17" t="s">
        <v>462</v>
      </c>
      <c r="E78" s="17" t="s">
        <v>462</v>
      </c>
      <c r="F78" s="17" t="s">
        <v>129</v>
      </c>
      <c r="G78" s="17" t="s">
        <v>129</v>
      </c>
      <c r="H78" s="17" t="s">
        <v>129</v>
      </c>
    </row>
    <row r="79" spans="1:8" ht="74.25" customHeight="1" x14ac:dyDescent="0.15">
      <c r="A79" s="17" t="s">
        <v>573</v>
      </c>
      <c r="B79" s="75" t="s">
        <v>129</v>
      </c>
      <c r="C79" s="44" t="s">
        <v>199</v>
      </c>
      <c r="D79" s="17" t="s">
        <v>494</v>
      </c>
      <c r="E79" s="17" t="s">
        <v>494</v>
      </c>
      <c r="F79" s="17" t="s">
        <v>129</v>
      </c>
      <c r="G79" s="17" t="s">
        <v>129</v>
      </c>
      <c r="H79" s="17" t="s">
        <v>129</v>
      </c>
    </row>
    <row r="80" spans="1:8" ht="44.75" customHeight="1" x14ac:dyDescent="0.15">
      <c r="A80" s="17" t="s">
        <v>574</v>
      </c>
      <c r="B80" s="75" t="s">
        <v>129</v>
      </c>
      <c r="C80" s="44" t="s">
        <v>199</v>
      </c>
      <c r="D80" s="17" t="s">
        <v>476</v>
      </c>
      <c r="E80" s="17" t="s">
        <v>476</v>
      </c>
      <c r="F80" s="17" t="s">
        <v>129</v>
      </c>
      <c r="G80" s="17" t="s">
        <v>129</v>
      </c>
      <c r="H80" s="17" t="s">
        <v>129</v>
      </c>
    </row>
    <row r="81" spans="1:8" ht="44.75" customHeight="1" x14ac:dyDescent="0.15">
      <c r="A81" s="17" t="s">
        <v>575</v>
      </c>
      <c r="B81" s="75" t="s">
        <v>129</v>
      </c>
      <c r="C81" s="44" t="s">
        <v>199</v>
      </c>
      <c r="D81" s="17" t="s">
        <v>465</v>
      </c>
      <c r="E81" s="17" t="s">
        <v>465</v>
      </c>
      <c r="F81" s="17" t="s">
        <v>129</v>
      </c>
      <c r="G81" s="17" t="s">
        <v>129</v>
      </c>
      <c r="H81" s="17" t="s">
        <v>129</v>
      </c>
    </row>
    <row r="82" spans="1:8" ht="44.75" customHeight="1" x14ac:dyDescent="0.15">
      <c r="A82" s="17" t="s">
        <v>576</v>
      </c>
      <c r="B82" s="75" t="s">
        <v>577</v>
      </c>
      <c r="C82" s="44" t="s">
        <v>199</v>
      </c>
      <c r="D82" s="17" t="s">
        <v>494</v>
      </c>
      <c r="E82" s="17" t="s">
        <v>494</v>
      </c>
      <c r="F82" s="17" t="s">
        <v>129</v>
      </c>
      <c r="G82" s="17" t="s">
        <v>129</v>
      </c>
      <c r="H82" s="17" t="s">
        <v>129</v>
      </c>
    </row>
    <row r="83" spans="1:8" ht="88.25" customHeight="1" x14ac:dyDescent="0.15">
      <c r="A83" s="17" t="s">
        <v>578</v>
      </c>
      <c r="B83" s="75" t="s">
        <v>129</v>
      </c>
      <c r="C83" s="44" t="s">
        <v>199</v>
      </c>
      <c r="D83" s="17" t="s">
        <v>465</v>
      </c>
      <c r="E83" s="17" t="s">
        <v>465</v>
      </c>
      <c r="F83" s="17" t="s">
        <v>129</v>
      </c>
      <c r="G83" s="17" t="s">
        <v>129</v>
      </c>
      <c r="H83" s="17" t="s">
        <v>129</v>
      </c>
    </row>
    <row r="84" spans="1:8" ht="59.5" customHeight="1" x14ac:dyDescent="0.15">
      <c r="A84" s="17" t="s">
        <v>579</v>
      </c>
      <c r="B84" s="45" t="s">
        <v>580</v>
      </c>
      <c r="C84" s="44" t="s">
        <v>205</v>
      </c>
      <c r="D84" s="17" t="s">
        <v>458</v>
      </c>
      <c r="E84" s="17" t="s">
        <v>458</v>
      </c>
      <c r="F84" s="17" t="s">
        <v>129</v>
      </c>
      <c r="G84" s="17" t="s">
        <v>129</v>
      </c>
      <c r="H84" s="17" t="s">
        <v>129</v>
      </c>
    </row>
    <row r="85" spans="1:8" ht="102.75" customHeight="1" x14ac:dyDescent="0.15">
      <c r="A85" s="17" t="s">
        <v>581</v>
      </c>
      <c r="B85" s="45" t="s">
        <v>582</v>
      </c>
      <c r="C85" s="44" t="s">
        <v>205</v>
      </c>
      <c r="D85" s="17" t="s">
        <v>465</v>
      </c>
      <c r="E85" s="17" t="s">
        <v>465</v>
      </c>
      <c r="F85" s="17" t="s">
        <v>129</v>
      </c>
      <c r="G85" s="17" t="s">
        <v>129</v>
      </c>
      <c r="H85" s="17" t="s">
        <v>129</v>
      </c>
    </row>
    <row r="86" spans="1:8" ht="102.75" customHeight="1" x14ac:dyDescent="0.15">
      <c r="A86" s="17" t="s">
        <v>224</v>
      </c>
      <c r="B86" s="45" t="s">
        <v>225</v>
      </c>
      <c r="C86" s="17" t="s">
        <v>448</v>
      </c>
      <c r="D86" s="17" t="s">
        <v>277</v>
      </c>
      <c r="E86" s="17" t="s">
        <v>277</v>
      </c>
      <c r="F86" s="17" t="s">
        <v>277</v>
      </c>
      <c r="G86" s="17" t="s">
        <v>277</v>
      </c>
      <c r="H86" s="17" t="s">
        <v>277</v>
      </c>
    </row>
    <row r="87" spans="1:8" ht="44.75" customHeight="1" x14ac:dyDescent="0.15">
      <c r="A87" s="17" t="s">
        <v>186</v>
      </c>
      <c r="B87" s="45" t="s">
        <v>187</v>
      </c>
      <c r="C87" s="17" t="s">
        <v>448</v>
      </c>
      <c r="D87" s="17" t="s">
        <v>277</v>
      </c>
      <c r="E87" s="17" t="s">
        <v>277</v>
      </c>
      <c r="F87" s="17" t="s">
        <v>277</v>
      </c>
      <c r="G87" s="17" t="s">
        <v>277</v>
      </c>
      <c r="H87" s="17" t="s">
        <v>277</v>
      </c>
    </row>
    <row r="88" spans="1:8" ht="59.5" customHeight="1" x14ac:dyDescent="0.15">
      <c r="A88" s="17" t="s">
        <v>583</v>
      </c>
      <c r="B88" s="45" t="s">
        <v>584</v>
      </c>
      <c r="C88" s="44" t="s">
        <v>199</v>
      </c>
      <c r="D88" s="17" t="s">
        <v>465</v>
      </c>
      <c r="E88" s="17" t="s">
        <v>465</v>
      </c>
      <c r="F88" s="17" t="s">
        <v>129</v>
      </c>
      <c r="G88" s="17" t="s">
        <v>129</v>
      </c>
      <c r="H88" s="17" t="s">
        <v>129</v>
      </c>
    </row>
    <row r="89" spans="1:8" ht="59.5" customHeight="1" x14ac:dyDescent="0.15">
      <c r="A89" s="17" t="s">
        <v>585</v>
      </c>
      <c r="B89" s="45" t="s">
        <v>586</v>
      </c>
      <c r="C89" s="44" t="s">
        <v>199</v>
      </c>
      <c r="D89" s="17" t="s">
        <v>465</v>
      </c>
      <c r="E89" s="17" t="s">
        <v>465</v>
      </c>
      <c r="F89" s="17" t="s">
        <v>129</v>
      </c>
      <c r="G89" s="17" t="s">
        <v>129</v>
      </c>
      <c r="H89" s="17" t="s">
        <v>129</v>
      </c>
    </row>
    <row r="90" spans="1:8" ht="102.75" customHeight="1" x14ac:dyDescent="0.15">
      <c r="A90" s="17" t="s">
        <v>587</v>
      </c>
      <c r="B90" s="45" t="s">
        <v>588</v>
      </c>
      <c r="C90" s="44" t="s">
        <v>200</v>
      </c>
      <c r="D90" s="17" t="s">
        <v>465</v>
      </c>
      <c r="E90" s="17" t="s">
        <v>465</v>
      </c>
      <c r="F90" s="17" t="s">
        <v>129</v>
      </c>
      <c r="G90" s="17" t="s">
        <v>129</v>
      </c>
      <c r="H90" s="17" t="s">
        <v>129</v>
      </c>
    </row>
    <row r="91" spans="1:8" ht="44.75" customHeight="1" x14ac:dyDescent="0.15">
      <c r="A91" s="17" t="s">
        <v>589</v>
      </c>
      <c r="B91" s="45" t="s">
        <v>590</v>
      </c>
      <c r="C91" s="44" t="s">
        <v>200</v>
      </c>
      <c r="D91" s="17" t="s">
        <v>591</v>
      </c>
      <c r="E91" s="17" t="s">
        <v>592</v>
      </c>
      <c r="F91" s="17" t="s">
        <v>129</v>
      </c>
      <c r="G91" s="17" t="s">
        <v>129</v>
      </c>
      <c r="H91" s="17" t="s">
        <v>129</v>
      </c>
    </row>
    <row r="92" spans="1:8" ht="12" customHeight="1" x14ac:dyDescent="0.15">
      <c r="A92" s="18" t="s">
        <v>129</v>
      </c>
      <c r="B92" s="18" t="s">
        <v>129</v>
      </c>
      <c r="C92" s="18" t="s">
        <v>129</v>
      </c>
      <c r="D92" s="18" t="s">
        <v>129</v>
      </c>
      <c r="E92" s="18" t="s">
        <v>129</v>
      </c>
      <c r="F92" s="18" t="s">
        <v>129</v>
      </c>
      <c r="G92" s="18" t="s">
        <v>129</v>
      </c>
      <c r="H92" s="18" t="s">
        <v>129</v>
      </c>
    </row>
  </sheetData>
  <mergeCells count="22">
    <mergeCell ref="B72:B73"/>
    <mergeCell ref="B74:B77"/>
    <mergeCell ref="B78:B81"/>
    <mergeCell ref="B82:B83"/>
    <mergeCell ref="A10:H10"/>
    <mergeCell ref="A11:B11"/>
    <mergeCell ref="B30:B33"/>
    <mergeCell ref="B34:B36"/>
    <mergeCell ref="B60:B70"/>
    <mergeCell ref="A6:H6"/>
    <mergeCell ref="A7:A8"/>
    <mergeCell ref="B7:B8"/>
    <mergeCell ref="C7:C8"/>
    <mergeCell ref="D7:D8"/>
    <mergeCell ref="E7:F7"/>
    <mergeCell ref="G7:G8"/>
    <mergeCell ref="H7:H8"/>
    <mergeCell ref="A1:H1"/>
    <mergeCell ref="A2:H2"/>
    <mergeCell ref="A3:H3"/>
    <mergeCell ref="A4:H4"/>
    <mergeCell ref="A5:H5"/>
  </mergeCells>
  <pageMargins left="0.39370080000000002" right="0.39370080000000002" top="0.80039369999999999" bottom="0.39370080000000002" header="0.3" footer="0.3"/>
  <pageSetup paperSize="0" orientation="landscape"/>
  <headerFooter>
    <oddHeader>&amp;C&amp;P</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7</vt:i4>
      </vt:variant>
      <vt:variant>
        <vt:lpstr>Именованные диапазоны</vt:lpstr>
      </vt:variant>
      <vt:variant>
        <vt:i4>6</vt:i4>
      </vt:variant>
    </vt:vector>
  </HeadingPairs>
  <TitlesOfParts>
    <vt:vector size="13" baseType="lpstr">
      <vt:lpstr>8 Ответственные</vt:lpstr>
      <vt:lpstr>Показатели</vt:lpstr>
      <vt:lpstr>10 ГРБС</vt:lpstr>
      <vt:lpstr>11 Расходы</vt:lpstr>
      <vt:lpstr>12 Все источники</vt:lpstr>
      <vt:lpstr>13. Субсидии</vt:lpstr>
      <vt:lpstr>Контрольные события</vt:lpstr>
      <vt:lpstr>'10 ГРБС'!Заголовки_для_печати</vt:lpstr>
      <vt:lpstr>'11 Расходы'!Заголовки_для_печати</vt:lpstr>
      <vt:lpstr>'12 Все источники'!Заголовки_для_печати</vt:lpstr>
      <vt:lpstr>'8 Ответственные'!Заголовки_для_печати</vt:lpstr>
      <vt:lpstr>'12 Все источники'!Область_печати</vt:lpstr>
      <vt:lpstr>'13. Субсидии'!Область_печати</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Панина Людмила Васильевна</dc:creator>
  <cp:lastModifiedBy>Александр Порядин</cp:lastModifiedBy>
  <cp:lastPrinted>2021-03-18T12:00:56Z</cp:lastPrinted>
  <dcterms:created xsi:type="dcterms:W3CDTF">2020-10-22T11:10:56Z</dcterms:created>
  <dcterms:modified xsi:type="dcterms:W3CDTF">2022-05-25T21:06:53Z</dcterms:modified>
</cp:coreProperties>
</file>