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20"/>
  <workbookPr defaultThemeVersion="124226"/>
  <mc:AlternateContent xmlns:mc="http://schemas.openxmlformats.org/markup-compatibility/2006">
    <mc:Choice Requires="x15">
      <x15ac:absPath xmlns:x15ac="http://schemas.microsoft.com/office/spreadsheetml/2010/11/ac" url="/Users/s.butovetskaya/PycharmProjects/SP_project/PyScripts/Parsers/Industries/Finance/Response/"/>
    </mc:Choice>
  </mc:AlternateContent>
  <xr:revisionPtr revIDLastSave="0" documentId="13_ncr:1_{565BDF19-86F6-0E41-B40B-8116DFA8F7C8}" xr6:coauthVersionLast="47" xr6:coauthVersionMax="47" xr10:uidLastSave="{00000000-0000-0000-0000-000000000000}"/>
  <bookViews>
    <workbookView xWindow="0" yWindow="0" windowWidth="28800" windowHeight="18000" tabRatio="694" xr2:uid="{00000000-000D-0000-FFFF-FFFF00000000}"/>
  </bookViews>
  <sheets>
    <sheet name="Табл_1" sheetId="75" r:id="rId1"/>
    <sheet name="табл_2 (достижен. показат.)" sheetId="53" r:id="rId2"/>
    <sheet name="табл_3_отчет по плану" sheetId="73" r:id="rId3"/>
    <sheet name="табл4_отчет по плану" sheetId="76" r:id="rId4"/>
    <sheet name="табл5_расходы" sheetId="74" r:id="rId5"/>
    <sheet name="табл_6 (по МО)" sheetId="70" r:id="rId6"/>
    <sheet name="Лист1" sheetId="72" r:id="rId7"/>
  </sheets>
  <definedNames>
    <definedName name="_xlnm._FilterDatabase" localSheetId="0" hidden="1">Табл_1!$A$4:$D$5</definedName>
    <definedName name="_xlnm.Print_Titles" localSheetId="1">'табл_2 (достижен. показат.)'!$5:$8</definedName>
    <definedName name="_xlnm.Print_Titles" localSheetId="2">'табл_3_отчет по плану'!$7:$11</definedName>
    <definedName name="_xlnm.Print_Titles" localSheetId="5">'табл_6 (по МО)'!$4:$7</definedName>
    <definedName name="_xlnm.Print_Titles" localSheetId="3">'табл4_отчет по плану'!$5:$9</definedName>
    <definedName name="_xlnm.Print_Titles" localSheetId="4">табл5_расходы!$4:$6</definedName>
    <definedName name="_xlnm.Print_Area" localSheetId="1">'табл_2 (достижен. показат.)'!$A$1:$G$67</definedName>
    <definedName name="_xlnm.Print_Area" localSheetId="2">'табл_3_отчет по плану'!$A$1:$T$461</definedName>
    <definedName name="_xlnm.Print_Area" localSheetId="5">'табл_6 (по МО)'!$A$1:$BU$23</definedName>
    <definedName name="_xlnm.Print_Area" localSheetId="3">'табл4_отчет по плану'!$A$1:$P$1677</definedName>
    <definedName name="_xlnm.Print_Area" localSheetId="4">табл5_расходы!$A$1:$F$1677</definedName>
    <definedName name="пр" hidden="1">{#N/A,#N/A,FALSE,"ФАИПпрогНЕпрогЧасть2000-04отрас"}</definedName>
    <definedName name="счет" localSheetId="3">#REF!</definedName>
    <definedName name="счет" localSheetId="4">#REF!</definedName>
    <definedName name="счет">#REF!</definedName>
    <definedName name="wrn.ДинамикаФАИП20022004." localSheetId="3" hidden="1">{#N/A,#N/A,FALSE,"ФАИПпрогНЕпрогЧасть2000-04отрас"}</definedName>
    <definedName name="wrn.ДинамикаФАИП20022004." hidden="1">{#N/A,#N/A,FALSE,"ФАИПпрогНЕпрогЧасть2000-04отрас"}</definedName>
    <definedName name="Z_F1310C36_10B1_4652_83F5_84E8232EBD2F_.wvu.FilterData" localSheetId="0" hidden="1">Табл_1!$C$1:$C$7</definedName>
    <definedName name="Z_F1310C36_10B1_4652_83F5_84E8232EBD2F_.wvu.PrintArea" localSheetId="0" hidden="1">Табл_1!$A$1:$D$7</definedName>
    <definedName name="Z_F1310C36_10B1_4652_83F5_84E8232EBD2F_.wvu.PrintTitles" localSheetId="0" hidden="1">Табл_1!$A$4:$IV$5</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431" i="74" l="1"/>
  <c r="E1431" i="74"/>
  <c r="F1431" i="74"/>
  <c r="E1427" i="74"/>
  <c r="F1427" i="74"/>
  <c r="D1427" i="74"/>
  <c r="P1558" i="76"/>
  <c r="O1558" i="76"/>
  <c r="N1558" i="76"/>
  <c r="M1558" i="76"/>
  <c r="L1558" i="76"/>
  <c r="K1558" i="76"/>
  <c r="J1558" i="76"/>
  <c r="I1558" i="76"/>
  <c r="H1558" i="76"/>
  <c r="G1558" i="76"/>
  <c r="F1558" i="76"/>
  <c r="E1558" i="76"/>
  <c r="P1310" i="76"/>
  <c r="O1310" i="76"/>
  <c r="N1310" i="76"/>
  <c r="M1310" i="76"/>
  <c r="L1310" i="76"/>
  <c r="K1310" i="76"/>
  <c r="J1310" i="76"/>
  <c r="I1310" i="76"/>
  <c r="H1310" i="76"/>
  <c r="G1310" i="76"/>
  <c r="F1310" i="76"/>
  <c r="E1310" i="76"/>
  <c r="P1298" i="76"/>
  <c r="O1298" i="76"/>
  <c r="N1298" i="76"/>
  <c r="M1298" i="76"/>
  <c r="L1298" i="76"/>
  <c r="K1298" i="76"/>
  <c r="J1298" i="76"/>
  <c r="I1298" i="76"/>
  <c r="H1298" i="76"/>
  <c r="G1298" i="76"/>
  <c r="F1298" i="76"/>
  <c r="E1298" i="76"/>
  <c r="F451" i="73" l="1"/>
  <c r="F449" i="73"/>
  <c r="T307" i="73"/>
  <c r="R307" i="73" s="1"/>
  <c r="T301" i="73"/>
  <c r="R301" i="73" s="1"/>
  <c r="T291" i="73"/>
  <c r="R291" i="73" s="1"/>
  <c r="T282" i="73"/>
  <c r="R282" i="73" s="1"/>
  <c r="T279" i="73"/>
  <c r="R279" i="73" s="1"/>
  <c r="T278" i="73"/>
  <c r="R278" i="73" s="1"/>
  <c r="T178" i="73"/>
  <c r="R178" i="73" s="1"/>
  <c r="T175" i="73"/>
  <c r="R175" i="73" s="1"/>
  <c r="O291" i="73"/>
  <c r="L291" i="73"/>
  <c r="I291" i="73"/>
  <c r="O178" i="73"/>
  <c r="L178" i="73"/>
  <c r="I178" i="73"/>
  <c r="O175" i="73"/>
  <c r="L175" i="73"/>
  <c r="I175" i="73"/>
  <c r="T29" i="73"/>
  <c r="R29" i="73" s="1"/>
  <c r="O29" i="73"/>
  <c r="E52" i="74" s="1"/>
  <c r="L29" i="73"/>
  <c r="I29" i="73"/>
  <c r="E49" i="74" l="1"/>
  <c r="O282" i="73"/>
  <c r="L282" i="73"/>
  <c r="I282" i="73"/>
  <c r="I307" i="73"/>
  <c r="E47" i="74" l="1"/>
  <c r="O301" i="73"/>
  <c r="L301" i="73"/>
  <c r="I301" i="73"/>
  <c r="O307" i="73"/>
  <c r="L307" i="73"/>
  <c r="E46" i="74" l="1"/>
  <c r="S371" i="73"/>
  <c r="R371" i="73" s="1"/>
  <c r="O371" i="73"/>
  <c r="L371" i="73"/>
  <c r="I371" i="73"/>
  <c r="T359" i="73"/>
  <c r="R359" i="73" s="1"/>
  <c r="O359" i="73"/>
  <c r="L359" i="73"/>
  <c r="I359" i="73"/>
  <c r="T116" i="73" l="1"/>
  <c r="R116" i="73" s="1"/>
  <c r="I116" i="73"/>
  <c r="L116" i="73"/>
  <c r="O116" i="73"/>
  <c r="T137" i="73"/>
  <c r="R137" i="73" s="1"/>
  <c r="O137" i="73" l="1"/>
  <c r="L137" i="73"/>
  <c r="I137" i="73"/>
  <c r="T150" i="73"/>
  <c r="R150" i="73" s="1"/>
  <c r="T149" i="73"/>
  <c r="R149" i="73" s="1"/>
  <c r="T148" i="73"/>
  <c r="R148" i="73" s="1"/>
  <c r="O150" i="73"/>
  <c r="L150" i="73"/>
  <c r="I150" i="73"/>
  <c r="O149" i="73"/>
  <c r="L149" i="73"/>
  <c r="I149" i="73"/>
  <c r="O148" i="73"/>
  <c r="L148" i="73"/>
  <c r="I148" i="73"/>
  <c r="T415" i="73" l="1"/>
  <c r="R415" i="73" s="1"/>
  <c r="T414" i="73"/>
  <c r="R414" i="73" s="1"/>
  <c r="T413" i="73"/>
  <c r="R413" i="73" s="1"/>
  <c r="T412" i="73"/>
  <c r="R412" i="73" s="1"/>
  <c r="T411" i="73"/>
  <c r="R411" i="73" s="1"/>
  <c r="T410" i="73"/>
  <c r="R410" i="73" s="1"/>
  <c r="T409" i="73"/>
  <c r="R409" i="73" s="1"/>
  <c r="T455" i="73"/>
  <c r="R455" i="73" s="1"/>
  <c r="T454" i="73"/>
  <c r="R454" i="73" s="1"/>
  <c r="T453" i="73"/>
  <c r="R453" i="73" s="1"/>
  <c r="T452" i="73"/>
  <c r="R452" i="73" s="1"/>
  <c r="T451" i="73"/>
  <c r="R451" i="73" s="1"/>
  <c r="T450" i="73"/>
  <c r="R450" i="73" s="1"/>
  <c r="T449" i="73"/>
  <c r="R449" i="73" s="1"/>
  <c r="O409" i="73"/>
  <c r="O394" i="73" s="1"/>
  <c r="O378" i="73" s="1"/>
  <c r="L409" i="73"/>
  <c r="L394" i="73" s="1"/>
  <c r="L378" i="73" s="1"/>
  <c r="I409" i="73"/>
  <c r="I394" i="73" s="1"/>
  <c r="I378" i="73" s="1"/>
  <c r="O410" i="73"/>
  <c r="O395" i="73" s="1"/>
  <c r="O379" i="73" s="1"/>
  <c r="L410" i="73"/>
  <c r="L395" i="73" s="1"/>
  <c r="L379" i="73" s="1"/>
  <c r="I410" i="73"/>
  <c r="O411" i="73"/>
  <c r="O396" i="73" s="1"/>
  <c r="O380" i="73" s="1"/>
  <c r="L411" i="73"/>
  <c r="L396" i="73" s="1"/>
  <c r="L380" i="73" s="1"/>
  <c r="I411" i="73"/>
  <c r="I396" i="73" s="1"/>
  <c r="I380" i="73" s="1"/>
  <c r="O412" i="73"/>
  <c r="O397" i="73" s="1"/>
  <c r="O381" i="73" s="1"/>
  <c r="L412" i="73"/>
  <c r="L397" i="73" s="1"/>
  <c r="L381" i="73" s="1"/>
  <c r="I412" i="73"/>
  <c r="I397" i="73" s="1"/>
  <c r="I381" i="73" s="1"/>
  <c r="O413" i="73"/>
  <c r="O398" i="73" s="1"/>
  <c r="O382" i="73" s="1"/>
  <c r="L413" i="73"/>
  <c r="L398" i="73" s="1"/>
  <c r="L382" i="73" s="1"/>
  <c r="I413" i="73"/>
  <c r="I398" i="73" s="1"/>
  <c r="I382" i="73" s="1"/>
  <c r="O414" i="73"/>
  <c r="O399" i="73" s="1"/>
  <c r="O383" i="73" s="1"/>
  <c r="L414" i="73"/>
  <c r="L399" i="73" s="1"/>
  <c r="L383" i="73" s="1"/>
  <c r="I414" i="73"/>
  <c r="I399" i="73" s="1"/>
  <c r="I383" i="73" s="1"/>
  <c r="O415" i="73"/>
  <c r="O400" i="73" s="1"/>
  <c r="O384" i="73" s="1"/>
  <c r="L415" i="73"/>
  <c r="L400" i="73" s="1"/>
  <c r="L384" i="73" s="1"/>
  <c r="I415" i="73"/>
  <c r="I400" i="73" s="1"/>
  <c r="I384" i="73" s="1"/>
  <c r="O449" i="73"/>
  <c r="O437" i="73" s="1"/>
  <c r="O385" i="73" s="1"/>
  <c r="L449" i="73"/>
  <c r="L437" i="73" s="1"/>
  <c r="L385" i="73" s="1"/>
  <c r="I449" i="73"/>
  <c r="I437" i="73" s="1"/>
  <c r="I385" i="73" s="1"/>
  <c r="O450" i="73"/>
  <c r="O438" i="73" s="1"/>
  <c r="O386" i="73" s="1"/>
  <c r="L450" i="73"/>
  <c r="I450" i="73"/>
  <c r="I438" i="73" s="1"/>
  <c r="I386" i="73" s="1"/>
  <c r="O451" i="73"/>
  <c r="O439" i="73" s="1"/>
  <c r="O387" i="73" s="1"/>
  <c r="L451" i="73"/>
  <c r="L439" i="73" s="1"/>
  <c r="L387" i="73" s="1"/>
  <c r="I451" i="73"/>
  <c r="I439" i="73" s="1"/>
  <c r="I387" i="73" s="1"/>
  <c r="O452" i="73"/>
  <c r="O440" i="73" s="1"/>
  <c r="O388" i="73" s="1"/>
  <c r="L452" i="73"/>
  <c r="I452" i="73"/>
  <c r="I453" i="73"/>
  <c r="I441" i="73" s="1"/>
  <c r="I389" i="73" s="1"/>
  <c r="L453" i="73"/>
  <c r="L441" i="73" s="1"/>
  <c r="L389" i="73" s="1"/>
  <c r="O453" i="73"/>
  <c r="O441" i="73" s="1"/>
  <c r="O389" i="73" s="1"/>
  <c r="O454" i="73"/>
  <c r="O442" i="73" s="1"/>
  <c r="O390" i="73" s="1"/>
  <c r="L454" i="73"/>
  <c r="L442" i="73" s="1"/>
  <c r="L390" i="73" s="1"/>
  <c r="I454" i="73"/>
  <c r="I442" i="73" s="1"/>
  <c r="I390" i="73" s="1"/>
  <c r="O455" i="73"/>
  <c r="O443" i="73" s="1"/>
  <c r="O391" i="73" s="1"/>
  <c r="L455" i="73"/>
  <c r="L443" i="73" s="1"/>
  <c r="L391" i="73" s="1"/>
  <c r="I455" i="73"/>
  <c r="I443" i="73" s="1"/>
  <c r="I391" i="73" s="1"/>
  <c r="I457" i="73"/>
  <c r="I456" i="73" s="1"/>
  <c r="J457" i="73"/>
  <c r="J456" i="73" s="1"/>
  <c r="K457" i="73"/>
  <c r="K456" i="73" s="1"/>
  <c r="D1665" i="74" s="1"/>
  <c r="D1662" i="74" s="1"/>
  <c r="D1660" i="74" s="1"/>
  <c r="D1659" i="74" s="1"/>
  <c r="L457" i="73"/>
  <c r="L456" i="73" s="1"/>
  <c r="M457" i="73"/>
  <c r="M456" i="73" s="1"/>
  <c r="N457" i="73"/>
  <c r="N456" i="73" s="1"/>
  <c r="E1665" i="74" s="1"/>
  <c r="E1662" i="74" s="1"/>
  <c r="E1660" i="74" s="1"/>
  <c r="E1659" i="74" s="1"/>
  <c r="O457" i="73"/>
  <c r="O456" i="73" s="1"/>
  <c r="P457" i="73"/>
  <c r="P456" i="73" s="1"/>
  <c r="Q457" i="73"/>
  <c r="Q456" i="73" s="1"/>
  <c r="F1665" i="74" s="1"/>
  <c r="F1662" i="74" s="1"/>
  <c r="F1660" i="74" s="1"/>
  <c r="F1659" i="74" s="1"/>
  <c r="J448" i="73"/>
  <c r="K448" i="73"/>
  <c r="K447" i="73" s="1"/>
  <c r="J1661" i="76" s="1"/>
  <c r="M448" i="73"/>
  <c r="M447" i="73" s="1"/>
  <c r="L1661" i="76" s="1"/>
  <c r="N448" i="73"/>
  <c r="N447" i="73" s="1"/>
  <c r="M1661" i="76" s="1"/>
  <c r="P448" i="73"/>
  <c r="P447" i="73" s="1"/>
  <c r="O1661" i="76" s="1"/>
  <c r="Q448" i="73"/>
  <c r="Q447" i="73" s="1"/>
  <c r="P1661" i="76" s="1"/>
  <c r="J447" i="73"/>
  <c r="I1661" i="76" s="1"/>
  <c r="I445" i="73"/>
  <c r="I444" i="73" s="1"/>
  <c r="J445" i="73"/>
  <c r="J444" i="73" s="1"/>
  <c r="K445" i="73"/>
  <c r="K444" i="73" s="1"/>
  <c r="D1639" i="74" s="1"/>
  <c r="L445" i="73"/>
  <c r="L444" i="73" s="1"/>
  <c r="M445" i="73"/>
  <c r="M444" i="73" s="1"/>
  <c r="N445" i="73"/>
  <c r="N444" i="73" s="1"/>
  <c r="E1639" i="74" s="1"/>
  <c r="O445" i="73"/>
  <c r="O444" i="73" s="1"/>
  <c r="P445" i="73"/>
  <c r="P444" i="73" s="1"/>
  <c r="Q445" i="73"/>
  <c r="Q444" i="73" s="1"/>
  <c r="F1639" i="74" s="1"/>
  <c r="F1636" i="74" s="1"/>
  <c r="F1634" i="74" s="1"/>
  <c r="F1633" i="74" s="1"/>
  <c r="J437" i="73"/>
  <c r="J385" i="73" s="1"/>
  <c r="K437" i="73"/>
  <c r="K385" i="73" s="1"/>
  <c r="M437" i="73"/>
  <c r="M385" i="73" s="1"/>
  <c r="N437" i="73"/>
  <c r="N385" i="73" s="1"/>
  <c r="P437" i="73"/>
  <c r="P385" i="73" s="1"/>
  <c r="Q437" i="73"/>
  <c r="J438" i="73"/>
  <c r="J386" i="73" s="1"/>
  <c r="K438" i="73"/>
  <c r="K386" i="73" s="1"/>
  <c r="M438" i="73"/>
  <c r="M386" i="73" s="1"/>
  <c r="N438" i="73"/>
  <c r="N386" i="73" s="1"/>
  <c r="P438" i="73"/>
  <c r="P386" i="73" s="1"/>
  <c r="Q438" i="73"/>
  <c r="Q386" i="73" s="1"/>
  <c r="J439" i="73"/>
  <c r="J387" i="73" s="1"/>
  <c r="K439" i="73"/>
  <c r="K387" i="73" s="1"/>
  <c r="M439" i="73"/>
  <c r="M387" i="73" s="1"/>
  <c r="N439" i="73"/>
  <c r="N387" i="73" s="1"/>
  <c r="P439" i="73"/>
  <c r="P387" i="73" s="1"/>
  <c r="Q439" i="73"/>
  <c r="Q387" i="73" s="1"/>
  <c r="J440" i="73"/>
  <c r="J388" i="73" s="1"/>
  <c r="K440" i="73"/>
  <c r="K388" i="73" s="1"/>
  <c r="L440" i="73"/>
  <c r="L388" i="73" s="1"/>
  <c r="M440" i="73"/>
  <c r="M388" i="73" s="1"/>
  <c r="N440" i="73"/>
  <c r="N388" i="73" s="1"/>
  <c r="P440" i="73"/>
  <c r="P388" i="73" s="1"/>
  <c r="Q440" i="73"/>
  <c r="J441" i="73"/>
  <c r="J389" i="73" s="1"/>
  <c r="K441" i="73"/>
  <c r="K389" i="73" s="1"/>
  <c r="M441" i="73"/>
  <c r="N441" i="73"/>
  <c r="N389" i="73" s="1"/>
  <c r="P441" i="73"/>
  <c r="P389" i="73" s="1"/>
  <c r="Q441" i="73"/>
  <c r="Q389" i="73" s="1"/>
  <c r="J442" i="73"/>
  <c r="J390" i="73" s="1"/>
  <c r="K442" i="73"/>
  <c r="K390" i="73" s="1"/>
  <c r="M442" i="73"/>
  <c r="M390" i="73" s="1"/>
  <c r="N442" i="73"/>
  <c r="N390" i="73" s="1"/>
  <c r="P442" i="73"/>
  <c r="P390" i="73" s="1"/>
  <c r="Q442" i="73"/>
  <c r="Q390" i="73" s="1"/>
  <c r="J443" i="73"/>
  <c r="J391" i="73" s="1"/>
  <c r="K443" i="73"/>
  <c r="K391" i="73" s="1"/>
  <c r="M443" i="73"/>
  <c r="M391" i="73" s="1"/>
  <c r="N443" i="73"/>
  <c r="N391" i="73" s="1"/>
  <c r="P443" i="73"/>
  <c r="P391" i="73" s="1"/>
  <c r="Q443" i="73"/>
  <c r="Q391" i="73" s="1"/>
  <c r="I433" i="73"/>
  <c r="I432" i="73" s="1"/>
  <c r="J433" i="73"/>
  <c r="J432" i="73" s="1"/>
  <c r="K433" i="73"/>
  <c r="K432" i="73" s="1"/>
  <c r="L433" i="73"/>
  <c r="L432" i="73" s="1"/>
  <c r="M433" i="73"/>
  <c r="M432" i="73" s="1"/>
  <c r="N433" i="73"/>
  <c r="N432" i="73" s="1"/>
  <c r="O433" i="73"/>
  <c r="O432" i="73" s="1"/>
  <c r="P433" i="73"/>
  <c r="P432" i="73" s="1"/>
  <c r="Q433" i="73"/>
  <c r="Q432" i="73" s="1"/>
  <c r="F1613" i="74" s="1"/>
  <c r="F1610" i="74" s="1"/>
  <c r="F1608" i="74" s="1"/>
  <c r="F1607" i="74" s="1"/>
  <c r="I430" i="73"/>
  <c r="I429" i="73" s="1"/>
  <c r="J430" i="73"/>
  <c r="J429" i="73" s="1"/>
  <c r="K430" i="73"/>
  <c r="K429" i="73" s="1"/>
  <c r="D1600" i="74" s="1"/>
  <c r="D1597" i="74" s="1"/>
  <c r="D1595" i="74" s="1"/>
  <c r="D1594" i="74" s="1"/>
  <c r="L430" i="73"/>
  <c r="L429" i="73" s="1"/>
  <c r="M430" i="73"/>
  <c r="M429" i="73" s="1"/>
  <c r="N430" i="73"/>
  <c r="N429" i="73" s="1"/>
  <c r="E1600" i="74" s="1"/>
  <c r="E1597" i="74" s="1"/>
  <c r="E1595" i="74" s="1"/>
  <c r="E1594" i="74" s="1"/>
  <c r="O430" i="73"/>
  <c r="O429" i="73" s="1"/>
  <c r="P430" i="73"/>
  <c r="P429" i="73" s="1"/>
  <c r="Q430" i="73"/>
  <c r="Q429" i="73" s="1"/>
  <c r="F1600" i="74" s="1"/>
  <c r="F1597" i="74" s="1"/>
  <c r="F1595" i="74" s="1"/>
  <c r="F1594" i="74" s="1"/>
  <c r="D1613" i="74"/>
  <c r="D1610" i="74" s="1"/>
  <c r="D1608" i="74" s="1"/>
  <c r="D1607" i="74" s="1"/>
  <c r="E1613" i="74"/>
  <c r="E1610" i="74" s="1"/>
  <c r="E1608" i="74" s="1"/>
  <c r="E1607" i="74" s="1"/>
  <c r="I427" i="73"/>
  <c r="I426" i="73" s="1"/>
  <c r="J427" i="73"/>
  <c r="J426" i="73" s="1"/>
  <c r="K427" i="73"/>
  <c r="K426" i="73" s="1"/>
  <c r="D1587" i="74" s="1"/>
  <c r="D1584" i="74" s="1"/>
  <c r="D1582" i="74" s="1"/>
  <c r="D1581" i="74" s="1"/>
  <c r="L427" i="73"/>
  <c r="L426" i="73" s="1"/>
  <c r="M427" i="73"/>
  <c r="M426" i="73" s="1"/>
  <c r="N427" i="73"/>
  <c r="N426" i="73" s="1"/>
  <c r="E1587" i="74" s="1"/>
  <c r="E1584" i="74" s="1"/>
  <c r="E1582" i="74" s="1"/>
  <c r="E1581" i="74" s="1"/>
  <c r="O427" i="73"/>
  <c r="O426" i="73" s="1"/>
  <c r="P427" i="73"/>
  <c r="P426" i="73" s="1"/>
  <c r="Q427" i="73"/>
  <c r="Q426" i="73" s="1"/>
  <c r="F1587" i="74" s="1"/>
  <c r="F1584" i="74" s="1"/>
  <c r="F1582" i="74" s="1"/>
  <c r="F1581" i="74" s="1"/>
  <c r="I424" i="73"/>
  <c r="I423" i="73" s="1"/>
  <c r="J424" i="73"/>
  <c r="J423" i="73" s="1"/>
  <c r="K424" i="73"/>
  <c r="K423" i="73" s="1"/>
  <c r="D1574" i="74" s="1"/>
  <c r="L424" i="73"/>
  <c r="L423" i="73" s="1"/>
  <c r="M424" i="73"/>
  <c r="M423" i="73" s="1"/>
  <c r="N424" i="73"/>
  <c r="N423" i="73" s="1"/>
  <c r="E1574" i="74" s="1"/>
  <c r="O424" i="73"/>
  <c r="O423" i="73" s="1"/>
  <c r="P424" i="73"/>
  <c r="P423" i="73" s="1"/>
  <c r="Q424" i="73"/>
  <c r="Q423" i="73" s="1"/>
  <c r="F1574" i="74" s="1"/>
  <c r="I419" i="73"/>
  <c r="J419" i="73"/>
  <c r="K419" i="73"/>
  <c r="L419" i="73"/>
  <c r="M419" i="73"/>
  <c r="N419" i="73"/>
  <c r="O419" i="73"/>
  <c r="P419" i="73"/>
  <c r="Q419" i="73"/>
  <c r="I421" i="73"/>
  <c r="J421" i="73"/>
  <c r="K421" i="73"/>
  <c r="L421" i="73"/>
  <c r="M421" i="73"/>
  <c r="N421" i="73"/>
  <c r="O421" i="73"/>
  <c r="P421" i="73"/>
  <c r="Q421" i="73"/>
  <c r="I417" i="73"/>
  <c r="I416" i="73" s="1"/>
  <c r="J417" i="73"/>
  <c r="J416" i="73" s="1"/>
  <c r="K417" i="73"/>
  <c r="K416" i="73" s="1"/>
  <c r="D1548" i="74" s="1"/>
  <c r="D1545" i="74" s="1"/>
  <c r="D1543" i="74" s="1"/>
  <c r="D1542" i="74" s="1"/>
  <c r="L417" i="73"/>
  <c r="L416" i="73" s="1"/>
  <c r="M417" i="73"/>
  <c r="M416" i="73" s="1"/>
  <c r="N417" i="73"/>
  <c r="N416" i="73" s="1"/>
  <c r="E1548" i="74" s="1"/>
  <c r="E1545" i="74" s="1"/>
  <c r="E1543" i="74" s="1"/>
  <c r="E1542" i="74" s="1"/>
  <c r="O417" i="73"/>
  <c r="O416" i="73" s="1"/>
  <c r="P417" i="73"/>
  <c r="P416" i="73" s="1"/>
  <c r="Q417" i="73"/>
  <c r="Q416" i="73" s="1"/>
  <c r="F1548" i="74" s="1"/>
  <c r="F1545" i="74" s="1"/>
  <c r="F1543" i="74" s="1"/>
  <c r="F1542" i="74" s="1"/>
  <c r="J408" i="73"/>
  <c r="J407" i="73" s="1"/>
  <c r="K408" i="73"/>
  <c r="K407" i="73" s="1"/>
  <c r="J1544" i="76" s="1"/>
  <c r="M408" i="73"/>
  <c r="M407" i="73" s="1"/>
  <c r="N408" i="73"/>
  <c r="N407" i="73" s="1"/>
  <c r="M1544" i="76" s="1"/>
  <c r="P408" i="73"/>
  <c r="P393" i="73" s="1"/>
  <c r="Q408" i="73"/>
  <c r="I405" i="73"/>
  <c r="I404" i="73" s="1"/>
  <c r="J405" i="73"/>
  <c r="J404" i="73" s="1"/>
  <c r="K405" i="73"/>
  <c r="K404" i="73" s="1"/>
  <c r="L405" i="73"/>
  <c r="L404" i="73" s="1"/>
  <c r="M405" i="73"/>
  <c r="M404" i="73" s="1"/>
  <c r="N405" i="73"/>
  <c r="N404" i="73" s="1"/>
  <c r="O405" i="73"/>
  <c r="O404" i="73" s="1"/>
  <c r="P405" i="73"/>
  <c r="P404" i="73" s="1"/>
  <c r="Q405" i="73"/>
  <c r="Q404" i="73" s="1"/>
  <c r="F1522" i="74" s="1"/>
  <c r="F1519" i="74" s="1"/>
  <c r="F1517" i="74" s="1"/>
  <c r="F1516" i="74" s="1"/>
  <c r="I402" i="73"/>
  <c r="I401" i="73" s="1"/>
  <c r="J402" i="73"/>
  <c r="J401" i="73" s="1"/>
  <c r="K402" i="73"/>
  <c r="K401" i="73" s="1"/>
  <c r="D1509" i="74" s="1"/>
  <c r="L402" i="73"/>
  <c r="L401" i="73" s="1"/>
  <c r="M402" i="73"/>
  <c r="M401" i="73" s="1"/>
  <c r="N402" i="73"/>
  <c r="N401" i="73" s="1"/>
  <c r="E1509" i="74" s="1"/>
  <c r="O402" i="73"/>
  <c r="O401" i="73" s="1"/>
  <c r="P402" i="73"/>
  <c r="P401" i="73" s="1"/>
  <c r="Q402" i="73"/>
  <c r="Q401" i="73" s="1"/>
  <c r="F1509" i="74" s="1"/>
  <c r="F1506" i="74" s="1"/>
  <c r="F1504" i="74" s="1"/>
  <c r="F1503" i="74" s="1"/>
  <c r="D1522" i="74"/>
  <c r="D1519" i="74" s="1"/>
  <c r="D1517" i="74" s="1"/>
  <c r="D1516" i="74" s="1"/>
  <c r="E1522" i="74"/>
  <c r="E1519" i="74" s="1"/>
  <c r="E1517" i="74" s="1"/>
  <c r="E1516" i="74" s="1"/>
  <c r="J393" i="73"/>
  <c r="J394" i="73"/>
  <c r="J378" i="73" s="1"/>
  <c r="K394" i="73"/>
  <c r="K378" i="73" s="1"/>
  <c r="M394" i="73"/>
  <c r="M378" i="73" s="1"/>
  <c r="N394" i="73"/>
  <c r="N378" i="73" s="1"/>
  <c r="P394" i="73"/>
  <c r="P378" i="73" s="1"/>
  <c r="Q394" i="73"/>
  <c r="Q378" i="73" s="1"/>
  <c r="J395" i="73"/>
  <c r="J379" i="73" s="1"/>
  <c r="K395" i="73"/>
  <c r="K379" i="73" s="1"/>
  <c r="M395" i="73"/>
  <c r="M379" i="73" s="1"/>
  <c r="N395" i="73"/>
  <c r="N379" i="73" s="1"/>
  <c r="P395" i="73"/>
  <c r="P379" i="73" s="1"/>
  <c r="Q395" i="73"/>
  <c r="J396" i="73"/>
  <c r="J380" i="73" s="1"/>
  <c r="K396" i="73"/>
  <c r="K380" i="73" s="1"/>
  <c r="M396" i="73"/>
  <c r="M380" i="73" s="1"/>
  <c r="N396" i="73"/>
  <c r="N380" i="73" s="1"/>
  <c r="P396" i="73"/>
  <c r="P380" i="73" s="1"/>
  <c r="Q396" i="73"/>
  <c r="Q380" i="73" s="1"/>
  <c r="J397" i="73"/>
  <c r="J381" i="73" s="1"/>
  <c r="K397" i="73"/>
  <c r="K381" i="73" s="1"/>
  <c r="M397" i="73"/>
  <c r="M381" i="73" s="1"/>
  <c r="N397" i="73"/>
  <c r="N381" i="73" s="1"/>
  <c r="P397" i="73"/>
  <c r="P381" i="73" s="1"/>
  <c r="Q397" i="73"/>
  <c r="J398" i="73"/>
  <c r="J382" i="73" s="1"/>
  <c r="K398" i="73"/>
  <c r="K382" i="73" s="1"/>
  <c r="M398" i="73"/>
  <c r="M382" i="73" s="1"/>
  <c r="N398" i="73"/>
  <c r="N382" i="73" s="1"/>
  <c r="P398" i="73"/>
  <c r="P382" i="73" s="1"/>
  <c r="Q398" i="73"/>
  <c r="Q382" i="73" s="1"/>
  <c r="J399" i="73"/>
  <c r="J383" i="73" s="1"/>
  <c r="K399" i="73"/>
  <c r="K383" i="73" s="1"/>
  <c r="M399" i="73"/>
  <c r="M383" i="73" s="1"/>
  <c r="N399" i="73"/>
  <c r="N383" i="73" s="1"/>
  <c r="P399" i="73"/>
  <c r="P383" i="73" s="1"/>
  <c r="Q399" i="73"/>
  <c r="J400" i="73"/>
  <c r="J384" i="73" s="1"/>
  <c r="K400" i="73"/>
  <c r="K384" i="73" s="1"/>
  <c r="M400" i="73"/>
  <c r="M384" i="73" s="1"/>
  <c r="N400" i="73"/>
  <c r="N384" i="73" s="1"/>
  <c r="P400" i="73"/>
  <c r="P384" i="73" s="1"/>
  <c r="Q400" i="73"/>
  <c r="Q384" i="73" s="1"/>
  <c r="M389" i="73"/>
  <c r="I373" i="73"/>
  <c r="I372" i="73" s="1"/>
  <c r="D1470" i="74" s="1"/>
  <c r="D1467" i="74" s="1"/>
  <c r="D1465" i="74" s="1"/>
  <c r="D1464" i="74" s="1"/>
  <c r="J373" i="73"/>
  <c r="J372" i="73" s="1"/>
  <c r="K373" i="73"/>
  <c r="K372" i="73" s="1"/>
  <c r="L373" i="73"/>
  <c r="L372" i="73" s="1"/>
  <c r="E1470" i="74" s="1"/>
  <c r="E1467" i="74" s="1"/>
  <c r="E1465" i="74" s="1"/>
  <c r="E1464" i="74" s="1"/>
  <c r="M373" i="73"/>
  <c r="M372" i="73" s="1"/>
  <c r="N373" i="73"/>
  <c r="N372" i="73" s="1"/>
  <c r="O373" i="73"/>
  <c r="O372" i="73" s="1"/>
  <c r="F1470" i="74" s="1"/>
  <c r="F1467" i="74" s="1"/>
  <c r="F1465" i="74" s="1"/>
  <c r="F1464" i="74" s="1"/>
  <c r="P373" i="73"/>
  <c r="P372" i="73" s="1"/>
  <c r="Q373" i="73"/>
  <c r="Q372" i="73" s="1"/>
  <c r="I370" i="73"/>
  <c r="I369" i="73" s="1"/>
  <c r="J370" i="73"/>
  <c r="J369" i="73" s="1"/>
  <c r="I1466" i="76" s="1"/>
  <c r="K370" i="73"/>
  <c r="K369" i="73" s="1"/>
  <c r="J1466" i="76" s="1"/>
  <c r="L370" i="73"/>
  <c r="L369" i="73" s="1"/>
  <c r="M370" i="73"/>
  <c r="M369" i="73" s="1"/>
  <c r="L1466" i="76" s="1"/>
  <c r="N370" i="73"/>
  <c r="N369" i="73" s="1"/>
  <c r="M1466" i="76" s="1"/>
  <c r="O370" i="73"/>
  <c r="P370" i="73"/>
  <c r="Q370" i="73"/>
  <c r="I367" i="73"/>
  <c r="I366" i="73" s="1"/>
  <c r="D1444" i="74" s="1"/>
  <c r="D1441" i="74" s="1"/>
  <c r="D1439" i="74" s="1"/>
  <c r="D1438" i="74" s="1"/>
  <c r="J367" i="73"/>
  <c r="J366" i="73" s="1"/>
  <c r="K367" i="73"/>
  <c r="K366" i="73" s="1"/>
  <c r="L367" i="73"/>
  <c r="L366" i="73" s="1"/>
  <c r="E1444" i="74" s="1"/>
  <c r="E1441" i="74" s="1"/>
  <c r="E1439" i="74" s="1"/>
  <c r="E1438" i="74" s="1"/>
  <c r="M367" i="73"/>
  <c r="M366" i="73" s="1"/>
  <c r="N367" i="73"/>
  <c r="N366" i="73" s="1"/>
  <c r="O367" i="73"/>
  <c r="P367" i="73"/>
  <c r="Q367" i="73"/>
  <c r="I365" i="73"/>
  <c r="I364" i="73" s="1"/>
  <c r="I363" i="73" s="1"/>
  <c r="J365" i="73"/>
  <c r="J364" i="73" s="1"/>
  <c r="J363" i="73" s="1"/>
  <c r="K365" i="73"/>
  <c r="K364" i="73" s="1"/>
  <c r="K363" i="73" s="1"/>
  <c r="L365" i="73"/>
  <c r="L364" i="73" s="1"/>
  <c r="L363" i="73" s="1"/>
  <c r="M365" i="73"/>
  <c r="M364" i="73" s="1"/>
  <c r="M363" i="73" s="1"/>
  <c r="N365" i="73"/>
  <c r="N364" i="73" s="1"/>
  <c r="N363" i="73" s="1"/>
  <c r="O365" i="73"/>
  <c r="O332" i="73" s="1"/>
  <c r="P365" i="73"/>
  <c r="P332" i="73" s="1"/>
  <c r="Q365" i="73"/>
  <c r="Q332" i="73" s="1"/>
  <c r="I361" i="73"/>
  <c r="I360" i="73" s="1"/>
  <c r="D1418" i="74" s="1"/>
  <c r="D1415" i="74" s="1"/>
  <c r="D1413" i="74" s="1"/>
  <c r="D1412" i="74" s="1"/>
  <c r="J361" i="73"/>
  <c r="J360" i="73" s="1"/>
  <c r="K361" i="73"/>
  <c r="K360" i="73" s="1"/>
  <c r="L361" i="73"/>
  <c r="L360" i="73" s="1"/>
  <c r="E1418" i="74" s="1"/>
  <c r="E1415" i="74" s="1"/>
  <c r="E1413" i="74" s="1"/>
  <c r="E1412" i="74" s="1"/>
  <c r="M361" i="73"/>
  <c r="M360" i="73" s="1"/>
  <c r="N361" i="73"/>
  <c r="N360" i="73" s="1"/>
  <c r="O361" i="73"/>
  <c r="P361" i="73"/>
  <c r="Q361" i="73"/>
  <c r="I358" i="73"/>
  <c r="I357" i="73" s="1"/>
  <c r="J358" i="73"/>
  <c r="J357" i="73" s="1"/>
  <c r="I1414" i="76" s="1"/>
  <c r="K358" i="73"/>
  <c r="K357" i="73" s="1"/>
  <c r="J1414" i="76" s="1"/>
  <c r="L358" i="73"/>
  <c r="L357" i="73" s="1"/>
  <c r="K1414" i="76" s="1"/>
  <c r="M358" i="73"/>
  <c r="M357" i="73" s="1"/>
  <c r="L1414" i="76" s="1"/>
  <c r="N358" i="73"/>
  <c r="N357" i="73" s="1"/>
  <c r="M1414" i="76" s="1"/>
  <c r="O358" i="73"/>
  <c r="P358" i="73"/>
  <c r="Q358" i="73"/>
  <c r="I355" i="73"/>
  <c r="I354" i="73" s="1"/>
  <c r="D1392" i="74" s="1"/>
  <c r="D1389" i="74" s="1"/>
  <c r="D1387" i="74" s="1"/>
  <c r="D1386" i="74" s="1"/>
  <c r="J355" i="73"/>
  <c r="J354" i="73" s="1"/>
  <c r="K355" i="73"/>
  <c r="K354" i="73" s="1"/>
  <c r="L355" i="73"/>
  <c r="L354" i="73" s="1"/>
  <c r="E1392" i="74" s="1"/>
  <c r="E1389" i="74" s="1"/>
  <c r="E1387" i="74" s="1"/>
  <c r="E1386" i="74" s="1"/>
  <c r="M355" i="73"/>
  <c r="M354" i="73" s="1"/>
  <c r="N355" i="73"/>
  <c r="N354" i="73" s="1"/>
  <c r="O355" i="73"/>
  <c r="P355" i="73"/>
  <c r="Q355" i="73"/>
  <c r="I352" i="73"/>
  <c r="I351" i="73" s="1"/>
  <c r="D1379" i="74" s="1"/>
  <c r="D1376" i="74" s="1"/>
  <c r="D1374" i="74" s="1"/>
  <c r="D1373" i="74" s="1"/>
  <c r="J352" i="73"/>
  <c r="J351" i="73" s="1"/>
  <c r="K352" i="73"/>
  <c r="K351" i="73" s="1"/>
  <c r="L352" i="73"/>
  <c r="L351" i="73" s="1"/>
  <c r="E1379" i="74" s="1"/>
  <c r="E1376" i="74" s="1"/>
  <c r="E1374" i="74" s="1"/>
  <c r="E1373" i="74" s="1"/>
  <c r="M352" i="73"/>
  <c r="M351" i="73" s="1"/>
  <c r="N352" i="73"/>
  <c r="N351" i="73" s="1"/>
  <c r="O352" i="73"/>
  <c r="P352" i="73"/>
  <c r="Q352" i="73"/>
  <c r="I350" i="73"/>
  <c r="I349" i="73" s="1"/>
  <c r="I348" i="73" s="1"/>
  <c r="J350" i="73"/>
  <c r="J349" i="73" s="1"/>
  <c r="J348" i="73" s="1"/>
  <c r="K350" i="73"/>
  <c r="K349" i="73" s="1"/>
  <c r="K348" i="73" s="1"/>
  <c r="L350" i="73"/>
  <c r="L349" i="73" s="1"/>
  <c r="L348" i="73" s="1"/>
  <c r="M350" i="73"/>
  <c r="M349" i="73" s="1"/>
  <c r="M348" i="73" s="1"/>
  <c r="N350" i="73"/>
  <c r="N349" i="73" s="1"/>
  <c r="N348" i="73" s="1"/>
  <c r="O350" i="73"/>
  <c r="O331" i="73" s="1"/>
  <c r="P350" i="73"/>
  <c r="P331" i="73" s="1"/>
  <c r="Q350" i="73"/>
  <c r="I346" i="73"/>
  <c r="I345" i="73" s="1"/>
  <c r="D1353" i="74" s="1"/>
  <c r="D1350" i="74" s="1"/>
  <c r="D1348" i="74" s="1"/>
  <c r="D1347" i="74" s="1"/>
  <c r="J346" i="73"/>
  <c r="J345" i="73" s="1"/>
  <c r="K346" i="73"/>
  <c r="K345" i="73" s="1"/>
  <c r="L346" i="73"/>
  <c r="L345" i="73" s="1"/>
  <c r="E1353" i="74" s="1"/>
  <c r="E1350" i="74" s="1"/>
  <c r="E1348" i="74" s="1"/>
  <c r="E1347" i="74" s="1"/>
  <c r="M346" i="73"/>
  <c r="M345" i="73" s="1"/>
  <c r="N346" i="73"/>
  <c r="N345" i="73" s="1"/>
  <c r="O346" i="73"/>
  <c r="P346" i="73"/>
  <c r="Q346" i="73"/>
  <c r="I343" i="73"/>
  <c r="I342" i="73" s="1"/>
  <c r="D1340" i="74" s="1"/>
  <c r="D1337" i="74" s="1"/>
  <c r="D1335" i="74" s="1"/>
  <c r="D1334" i="74" s="1"/>
  <c r="J343" i="73"/>
  <c r="J342" i="73" s="1"/>
  <c r="K343" i="73"/>
  <c r="K342" i="73" s="1"/>
  <c r="L343" i="73"/>
  <c r="L342" i="73" s="1"/>
  <c r="E1340" i="74" s="1"/>
  <c r="E1337" i="74" s="1"/>
  <c r="E1335" i="74" s="1"/>
  <c r="E1334" i="74" s="1"/>
  <c r="M343" i="73"/>
  <c r="M342" i="73" s="1"/>
  <c r="N343" i="73"/>
  <c r="N342" i="73" s="1"/>
  <c r="O343" i="73"/>
  <c r="P343" i="73"/>
  <c r="Q343" i="73"/>
  <c r="I340" i="73"/>
  <c r="J340" i="73"/>
  <c r="J339" i="73" s="1"/>
  <c r="K340" i="73"/>
  <c r="L340" i="73"/>
  <c r="L339" i="73" s="1"/>
  <c r="E1327" i="74" s="1"/>
  <c r="E1324" i="74" s="1"/>
  <c r="E1322" i="74" s="1"/>
  <c r="E1321" i="74" s="1"/>
  <c r="M340" i="73"/>
  <c r="M339" i="73" s="1"/>
  <c r="N340" i="73"/>
  <c r="O340" i="73"/>
  <c r="O339" i="73" s="1"/>
  <c r="F1327" i="74" s="1"/>
  <c r="F1324" i="74" s="1"/>
  <c r="F1322" i="74" s="1"/>
  <c r="F1321" i="74" s="1"/>
  <c r="P340" i="73"/>
  <c r="Q340" i="73"/>
  <c r="I337" i="73"/>
  <c r="I336" i="73" s="1"/>
  <c r="D1314" i="74" s="1"/>
  <c r="J337" i="73"/>
  <c r="J336" i="73" s="1"/>
  <c r="K337" i="73"/>
  <c r="K336" i="73" s="1"/>
  <c r="L337" i="73"/>
  <c r="L336" i="73" s="1"/>
  <c r="E1314" i="74" s="1"/>
  <c r="M337" i="73"/>
  <c r="M336" i="73" s="1"/>
  <c r="N337" i="73"/>
  <c r="N336" i="73" s="1"/>
  <c r="O337" i="73"/>
  <c r="P337" i="73"/>
  <c r="Q337" i="73"/>
  <c r="I339" i="73"/>
  <c r="D1327" i="74" s="1"/>
  <c r="D1324" i="74" s="1"/>
  <c r="D1322" i="74" s="1"/>
  <c r="D1321" i="74" s="1"/>
  <c r="K339" i="73"/>
  <c r="N339" i="73"/>
  <c r="P339" i="73"/>
  <c r="Q339" i="73"/>
  <c r="I335" i="73"/>
  <c r="I334" i="73" s="1"/>
  <c r="I333" i="73" s="1"/>
  <c r="J335" i="73"/>
  <c r="J334" i="73" s="1"/>
  <c r="J333" i="73" s="1"/>
  <c r="K335" i="73"/>
  <c r="K334" i="73" s="1"/>
  <c r="K333" i="73" s="1"/>
  <c r="L335" i="73"/>
  <c r="L334" i="73" s="1"/>
  <c r="L333" i="73" s="1"/>
  <c r="M335" i="73"/>
  <c r="M334" i="73" s="1"/>
  <c r="M333" i="73" s="1"/>
  <c r="N335" i="73"/>
  <c r="N334" i="73" s="1"/>
  <c r="N333" i="73" s="1"/>
  <c r="O335" i="73"/>
  <c r="P335" i="73"/>
  <c r="Q335" i="73"/>
  <c r="J331" i="73"/>
  <c r="I327" i="73"/>
  <c r="I326" i="73" s="1"/>
  <c r="D1275" i="74" s="1"/>
  <c r="D1272" i="74" s="1"/>
  <c r="D1270" i="74" s="1"/>
  <c r="D1269" i="74" s="1"/>
  <c r="J327" i="73"/>
  <c r="K327" i="73"/>
  <c r="L327" i="73"/>
  <c r="L326" i="73" s="1"/>
  <c r="E1275" i="74" s="1"/>
  <c r="E1272" i="74" s="1"/>
  <c r="E1270" i="74" s="1"/>
  <c r="E1269" i="74" s="1"/>
  <c r="M327" i="73"/>
  <c r="N327" i="73"/>
  <c r="N326" i="73" s="1"/>
  <c r="O327" i="73"/>
  <c r="O326" i="73" s="1"/>
  <c r="F1275" i="74" s="1"/>
  <c r="F1272" i="74" s="1"/>
  <c r="F1270" i="74" s="1"/>
  <c r="F1269" i="74" s="1"/>
  <c r="P327" i="73"/>
  <c r="Q327" i="73"/>
  <c r="Q326" i="73" s="1"/>
  <c r="I324" i="73"/>
  <c r="J324" i="73"/>
  <c r="K324" i="73"/>
  <c r="L324" i="73"/>
  <c r="M324" i="73"/>
  <c r="N324" i="73"/>
  <c r="O324" i="73"/>
  <c r="P324" i="73"/>
  <c r="Q324" i="73"/>
  <c r="J326" i="73"/>
  <c r="K326" i="73"/>
  <c r="M326" i="73"/>
  <c r="P326" i="73"/>
  <c r="I320" i="73"/>
  <c r="D1249" i="74" s="1"/>
  <c r="D1246" i="74" s="1"/>
  <c r="D1244" i="74" s="1"/>
  <c r="D1243" i="74" s="1"/>
  <c r="J320" i="73"/>
  <c r="K320" i="73"/>
  <c r="L320" i="73"/>
  <c r="E1249" i="74" s="1"/>
  <c r="E1246" i="74" s="1"/>
  <c r="E1244" i="74" s="1"/>
  <c r="E1243" i="74" s="1"/>
  <c r="M320" i="73"/>
  <c r="N320" i="73"/>
  <c r="O320" i="73"/>
  <c r="F1249" i="74" s="1"/>
  <c r="F1246" i="74" s="1"/>
  <c r="F1244" i="74" s="1"/>
  <c r="F1243" i="74" s="1"/>
  <c r="P320" i="73"/>
  <c r="Q320" i="73"/>
  <c r="I323" i="73"/>
  <c r="D1262" i="74" s="1"/>
  <c r="D1259" i="74" s="1"/>
  <c r="D1257" i="74" s="1"/>
  <c r="D1256" i="74" s="1"/>
  <c r="J323" i="73"/>
  <c r="K323" i="73"/>
  <c r="L323" i="73"/>
  <c r="E1262" i="74" s="1"/>
  <c r="E1259" i="74" s="1"/>
  <c r="E1257" i="74" s="1"/>
  <c r="E1256" i="74" s="1"/>
  <c r="M323" i="73"/>
  <c r="N323" i="73"/>
  <c r="O323" i="73"/>
  <c r="F1262" i="74" s="1"/>
  <c r="F1259" i="74" s="1"/>
  <c r="F1257" i="74" s="1"/>
  <c r="F1256" i="74" s="1"/>
  <c r="P323" i="73"/>
  <c r="Q323" i="73"/>
  <c r="I318" i="73"/>
  <c r="I317" i="73" s="1"/>
  <c r="D1236" i="74" s="1"/>
  <c r="D1233" i="74" s="1"/>
  <c r="D1231" i="74" s="1"/>
  <c r="D1230" i="74" s="1"/>
  <c r="J318" i="73"/>
  <c r="J317" i="73" s="1"/>
  <c r="K318" i="73"/>
  <c r="K317" i="73" s="1"/>
  <c r="L318" i="73"/>
  <c r="L317" i="73" s="1"/>
  <c r="E1236" i="74" s="1"/>
  <c r="E1233" i="74" s="1"/>
  <c r="E1231" i="74" s="1"/>
  <c r="E1230" i="74" s="1"/>
  <c r="M318" i="73"/>
  <c r="M317" i="73" s="1"/>
  <c r="N318" i="73"/>
  <c r="N317" i="73" s="1"/>
  <c r="O318" i="73"/>
  <c r="P318" i="73"/>
  <c r="Q318" i="73"/>
  <c r="I315" i="73"/>
  <c r="I314" i="73" s="1"/>
  <c r="D1223" i="74" s="1"/>
  <c r="D1220" i="74" s="1"/>
  <c r="D1218" i="74" s="1"/>
  <c r="D1217" i="74" s="1"/>
  <c r="J315" i="73"/>
  <c r="J314" i="73" s="1"/>
  <c r="K315" i="73"/>
  <c r="K314" i="73" s="1"/>
  <c r="L315" i="73"/>
  <c r="L314" i="73" s="1"/>
  <c r="E1223" i="74" s="1"/>
  <c r="E1220" i="74" s="1"/>
  <c r="E1218" i="74" s="1"/>
  <c r="E1217" i="74" s="1"/>
  <c r="M315" i="73"/>
  <c r="M314" i="73" s="1"/>
  <c r="N315" i="73"/>
  <c r="N314" i="73" s="1"/>
  <c r="O315" i="73"/>
  <c r="P315" i="73"/>
  <c r="Q315" i="73"/>
  <c r="I312" i="73"/>
  <c r="I311" i="73" s="1"/>
  <c r="D1210" i="74" s="1"/>
  <c r="J312" i="73"/>
  <c r="J311" i="73" s="1"/>
  <c r="K312" i="73"/>
  <c r="K311" i="73" s="1"/>
  <c r="L312" i="73"/>
  <c r="L311" i="73" s="1"/>
  <c r="E1210" i="74" s="1"/>
  <c r="M312" i="73"/>
  <c r="M311" i="73" s="1"/>
  <c r="N312" i="73"/>
  <c r="N311" i="73" s="1"/>
  <c r="O312" i="73"/>
  <c r="P312" i="73"/>
  <c r="Q312" i="73"/>
  <c r="I309" i="73"/>
  <c r="I308" i="73" s="1"/>
  <c r="J309" i="73"/>
  <c r="J308" i="73" s="1"/>
  <c r="K309" i="73"/>
  <c r="K308" i="73" s="1"/>
  <c r="L309" i="73"/>
  <c r="L308" i="73" s="1"/>
  <c r="M309" i="73"/>
  <c r="M308" i="73" s="1"/>
  <c r="N309" i="73"/>
  <c r="N308" i="73" s="1"/>
  <c r="O309" i="73"/>
  <c r="P309" i="73"/>
  <c r="Q309" i="73"/>
  <c r="I306" i="73"/>
  <c r="I305" i="73" s="1"/>
  <c r="J306" i="73"/>
  <c r="J305" i="73" s="1"/>
  <c r="I1193" i="76" s="1"/>
  <c r="I1181" i="76" s="1"/>
  <c r="K306" i="73"/>
  <c r="K305" i="73" s="1"/>
  <c r="J1193" i="76" s="1"/>
  <c r="J1181" i="76" s="1"/>
  <c r="L306" i="73"/>
  <c r="L305" i="73" s="1"/>
  <c r="K1193" i="76" s="1"/>
  <c r="K1181" i="76" s="1"/>
  <c r="M306" i="73"/>
  <c r="M305" i="73" s="1"/>
  <c r="L1193" i="76" s="1"/>
  <c r="L1181" i="76" s="1"/>
  <c r="N306" i="73"/>
  <c r="N305" i="73" s="1"/>
  <c r="M1193" i="76" s="1"/>
  <c r="M1181" i="76" s="1"/>
  <c r="O306" i="73"/>
  <c r="P306" i="73"/>
  <c r="Q306" i="73"/>
  <c r="I303" i="73"/>
  <c r="I302" i="73" s="1"/>
  <c r="D1171" i="74" s="1"/>
  <c r="D1168" i="74" s="1"/>
  <c r="D1166" i="74" s="1"/>
  <c r="D1165" i="74" s="1"/>
  <c r="J303" i="73"/>
  <c r="J302" i="73" s="1"/>
  <c r="K303" i="73"/>
  <c r="K302" i="73" s="1"/>
  <c r="L303" i="73"/>
  <c r="L302" i="73" s="1"/>
  <c r="E1171" i="74" s="1"/>
  <c r="E1168" i="74" s="1"/>
  <c r="E1166" i="74" s="1"/>
  <c r="E1165" i="74" s="1"/>
  <c r="M303" i="73"/>
  <c r="M302" i="73" s="1"/>
  <c r="N303" i="73"/>
  <c r="N302" i="73" s="1"/>
  <c r="O303" i="73"/>
  <c r="P303" i="73"/>
  <c r="Q303" i="73"/>
  <c r="I300" i="73"/>
  <c r="I299" i="73" s="1"/>
  <c r="J300" i="73"/>
  <c r="J299" i="73" s="1"/>
  <c r="I1167" i="76" s="1"/>
  <c r="K300" i="73"/>
  <c r="K299" i="73" s="1"/>
  <c r="J1167" i="76" s="1"/>
  <c r="L300" i="73"/>
  <c r="L299" i="73" s="1"/>
  <c r="K1167" i="76" s="1"/>
  <c r="M300" i="73"/>
  <c r="M299" i="73" s="1"/>
  <c r="L1167" i="76" s="1"/>
  <c r="N300" i="73"/>
  <c r="N299" i="73" s="1"/>
  <c r="M1167" i="76" s="1"/>
  <c r="O300" i="73"/>
  <c r="P300" i="73"/>
  <c r="Q300" i="73"/>
  <c r="I297" i="73"/>
  <c r="I296" i="73" s="1"/>
  <c r="D1145" i="74" s="1"/>
  <c r="J297" i="73"/>
  <c r="J296" i="73" s="1"/>
  <c r="K297" i="73"/>
  <c r="K296" i="73" s="1"/>
  <c r="L297" i="73"/>
  <c r="L296" i="73" s="1"/>
  <c r="E1145" i="74" s="1"/>
  <c r="M297" i="73"/>
  <c r="M296" i="73" s="1"/>
  <c r="N297" i="73"/>
  <c r="N296" i="73" s="1"/>
  <c r="O297" i="73"/>
  <c r="P297" i="73"/>
  <c r="Q297" i="73"/>
  <c r="I294" i="73"/>
  <c r="I250" i="73" s="1"/>
  <c r="J294" i="73"/>
  <c r="J250" i="73" s="1"/>
  <c r="K294" i="73"/>
  <c r="K250" i="73" s="1"/>
  <c r="L294" i="73"/>
  <c r="L250" i="73" s="1"/>
  <c r="M294" i="73"/>
  <c r="M250" i="73" s="1"/>
  <c r="N294" i="73"/>
  <c r="N250" i="73" s="1"/>
  <c r="O294" i="73"/>
  <c r="O250" i="73" s="1"/>
  <c r="P294" i="73"/>
  <c r="P250" i="73" s="1"/>
  <c r="Q294" i="73"/>
  <c r="I295" i="73"/>
  <c r="I252" i="73" s="1"/>
  <c r="J295" i="73"/>
  <c r="J252" i="73" s="1"/>
  <c r="K295" i="73"/>
  <c r="K252" i="73" s="1"/>
  <c r="L295" i="73"/>
  <c r="L252" i="73" s="1"/>
  <c r="M295" i="73"/>
  <c r="M252" i="73" s="1"/>
  <c r="N295" i="73"/>
  <c r="N252" i="73" s="1"/>
  <c r="O295" i="73"/>
  <c r="O252" i="73" s="1"/>
  <c r="P295" i="73"/>
  <c r="P252" i="73" s="1"/>
  <c r="Q295" i="73"/>
  <c r="Q252" i="73" s="1"/>
  <c r="I290" i="73"/>
  <c r="I289" i="73" s="1"/>
  <c r="J290" i="73"/>
  <c r="J289" i="73" s="1"/>
  <c r="I1128" i="76" s="1"/>
  <c r="K290" i="73"/>
  <c r="K289" i="73" s="1"/>
  <c r="J1128" i="76" s="1"/>
  <c r="L290" i="73"/>
  <c r="L289" i="73" s="1"/>
  <c r="K1128" i="76" s="1"/>
  <c r="M290" i="73"/>
  <c r="M289" i="73" s="1"/>
  <c r="L1128" i="76" s="1"/>
  <c r="N290" i="73"/>
  <c r="N289" i="73" s="1"/>
  <c r="M1128" i="76" s="1"/>
  <c r="O290" i="73"/>
  <c r="P290" i="73"/>
  <c r="Q290" i="73"/>
  <c r="I287" i="73"/>
  <c r="I286" i="73" s="1"/>
  <c r="D1106" i="74" s="1"/>
  <c r="J287" i="73"/>
  <c r="J286" i="73" s="1"/>
  <c r="K287" i="73"/>
  <c r="K286" i="73" s="1"/>
  <c r="L287" i="73"/>
  <c r="L286" i="73" s="1"/>
  <c r="E1106" i="74" s="1"/>
  <c r="M287" i="73"/>
  <c r="M286" i="73" s="1"/>
  <c r="N287" i="73"/>
  <c r="N286" i="73" s="1"/>
  <c r="O287" i="73"/>
  <c r="P287" i="73"/>
  <c r="Q287" i="73"/>
  <c r="I285" i="73"/>
  <c r="I284" i="73" s="1"/>
  <c r="J285" i="73"/>
  <c r="J284" i="73" s="1"/>
  <c r="K285" i="73"/>
  <c r="K284" i="73" s="1"/>
  <c r="L285" i="73"/>
  <c r="L284" i="73" s="1"/>
  <c r="M285" i="73"/>
  <c r="M284" i="73" s="1"/>
  <c r="N285" i="73"/>
  <c r="N284" i="73" s="1"/>
  <c r="O285" i="73"/>
  <c r="O251" i="73" s="1"/>
  <c r="P285" i="73"/>
  <c r="P251" i="73" s="1"/>
  <c r="Q285" i="73"/>
  <c r="Q251" i="73" s="1"/>
  <c r="I281" i="73"/>
  <c r="I280" i="73" s="1"/>
  <c r="J281" i="73"/>
  <c r="J280" i="73" s="1"/>
  <c r="I1089" i="76" s="1"/>
  <c r="I1077" i="76" s="1"/>
  <c r="K281" i="73"/>
  <c r="K280" i="73" s="1"/>
  <c r="J1089" i="76" s="1"/>
  <c r="J1077" i="76" s="1"/>
  <c r="L281" i="73"/>
  <c r="L280" i="73" s="1"/>
  <c r="K1089" i="76" s="1"/>
  <c r="K1077" i="76" s="1"/>
  <c r="M281" i="73"/>
  <c r="M280" i="73" s="1"/>
  <c r="L1089" i="76" s="1"/>
  <c r="L1077" i="76" s="1"/>
  <c r="N281" i="73"/>
  <c r="N280" i="73" s="1"/>
  <c r="M1089" i="76" s="1"/>
  <c r="M1077" i="76" s="1"/>
  <c r="O281" i="73"/>
  <c r="P281" i="73"/>
  <c r="Q281" i="73"/>
  <c r="I277" i="73"/>
  <c r="I276" i="73" s="1"/>
  <c r="J277" i="73"/>
  <c r="J276" i="73" s="1"/>
  <c r="I1076" i="76" s="1"/>
  <c r="K277" i="73"/>
  <c r="K276" i="73" s="1"/>
  <c r="J1076" i="76" s="1"/>
  <c r="L277" i="73"/>
  <c r="L276" i="73" s="1"/>
  <c r="K1076" i="76" s="1"/>
  <c r="M277" i="73"/>
  <c r="M276" i="73" s="1"/>
  <c r="L1076" i="76" s="1"/>
  <c r="N277" i="73"/>
  <c r="N276" i="73" s="1"/>
  <c r="M1076" i="76" s="1"/>
  <c r="O277" i="73"/>
  <c r="P277" i="73"/>
  <c r="Q277" i="73"/>
  <c r="I273" i="73"/>
  <c r="D1054" i="74" s="1"/>
  <c r="D1051" i="74" s="1"/>
  <c r="D1049" i="74" s="1"/>
  <c r="D1048" i="74" s="1"/>
  <c r="J273" i="73"/>
  <c r="K273" i="73"/>
  <c r="L273" i="73"/>
  <c r="E1054" i="74" s="1"/>
  <c r="E1051" i="74" s="1"/>
  <c r="E1049" i="74" s="1"/>
  <c r="E1048" i="74" s="1"/>
  <c r="M273" i="73"/>
  <c r="N273" i="73"/>
  <c r="O273" i="73"/>
  <c r="F1054" i="74" s="1"/>
  <c r="F1051" i="74" s="1"/>
  <c r="F1049" i="74" s="1"/>
  <c r="F1048" i="74" s="1"/>
  <c r="P273" i="73"/>
  <c r="Q273" i="73"/>
  <c r="I274" i="73"/>
  <c r="J274" i="73"/>
  <c r="K274" i="73"/>
  <c r="L274" i="73"/>
  <c r="M274" i="73"/>
  <c r="N274" i="73"/>
  <c r="O274" i="73"/>
  <c r="P274" i="73"/>
  <c r="Q274" i="73"/>
  <c r="I270" i="73"/>
  <c r="D1041" i="74" s="1"/>
  <c r="D1038" i="74" s="1"/>
  <c r="D1036" i="74" s="1"/>
  <c r="D1035" i="74" s="1"/>
  <c r="J270" i="73"/>
  <c r="K270" i="73"/>
  <c r="L270" i="73"/>
  <c r="E1041" i="74" s="1"/>
  <c r="E1038" i="74" s="1"/>
  <c r="E1036" i="74" s="1"/>
  <c r="E1035" i="74" s="1"/>
  <c r="M270" i="73"/>
  <c r="N270" i="73"/>
  <c r="O270" i="73"/>
  <c r="F1041" i="74" s="1"/>
  <c r="F1038" i="74" s="1"/>
  <c r="F1036" i="74" s="1"/>
  <c r="F1035" i="74" s="1"/>
  <c r="P270" i="73"/>
  <c r="Q270" i="73"/>
  <c r="I271" i="73"/>
  <c r="J271" i="73"/>
  <c r="K271" i="73"/>
  <c r="L271" i="73"/>
  <c r="M271" i="73"/>
  <c r="N271" i="73"/>
  <c r="O271" i="73"/>
  <c r="P271" i="73"/>
  <c r="Q271" i="73"/>
  <c r="I267" i="73"/>
  <c r="D1028" i="74" s="1"/>
  <c r="J267" i="73"/>
  <c r="K267" i="73"/>
  <c r="L267" i="73"/>
  <c r="E1028" i="74" s="1"/>
  <c r="M267" i="73"/>
  <c r="N267" i="73"/>
  <c r="O267" i="73"/>
  <c r="F1028" i="74" s="1"/>
  <c r="P267" i="73"/>
  <c r="Q267" i="73"/>
  <c r="I268" i="73"/>
  <c r="J268" i="73"/>
  <c r="K268" i="73"/>
  <c r="L268" i="73"/>
  <c r="M268" i="73"/>
  <c r="N268" i="73"/>
  <c r="O268" i="73"/>
  <c r="P268" i="73"/>
  <c r="Q268" i="73"/>
  <c r="I264" i="73"/>
  <c r="I247" i="73" s="1"/>
  <c r="J264" i="73"/>
  <c r="J247" i="73" s="1"/>
  <c r="K264" i="73"/>
  <c r="K247" i="73" s="1"/>
  <c r="L264" i="73"/>
  <c r="L247" i="73" s="1"/>
  <c r="M264" i="73"/>
  <c r="M247" i="73" s="1"/>
  <c r="N264" i="73"/>
  <c r="N247" i="73" s="1"/>
  <c r="O264" i="73"/>
  <c r="O247" i="73" s="1"/>
  <c r="P264" i="73"/>
  <c r="P247" i="73" s="1"/>
  <c r="Q264" i="73"/>
  <c r="Q247" i="73" s="1"/>
  <c r="I265" i="73"/>
  <c r="I248" i="73" s="1"/>
  <c r="J265" i="73"/>
  <c r="J248" i="73" s="1"/>
  <c r="K265" i="73"/>
  <c r="K248" i="73" s="1"/>
  <c r="L265" i="73"/>
  <c r="L248" i="73" s="1"/>
  <c r="M265" i="73"/>
  <c r="M248" i="73" s="1"/>
  <c r="N265" i="73"/>
  <c r="N248" i="73" s="1"/>
  <c r="O265" i="73"/>
  <c r="O248" i="73" s="1"/>
  <c r="P265" i="73"/>
  <c r="P248" i="73" s="1"/>
  <c r="Q265" i="73"/>
  <c r="Q248" i="73" s="1"/>
  <c r="I266" i="73"/>
  <c r="I249" i="73" s="1"/>
  <c r="J266" i="73"/>
  <c r="J249" i="73" s="1"/>
  <c r="K266" i="73"/>
  <c r="K249" i="73" s="1"/>
  <c r="L266" i="73"/>
  <c r="L249" i="73" s="1"/>
  <c r="M266" i="73"/>
  <c r="M249" i="73" s="1"/>
  <c r="N266" i="73"/>
  <c r="N249" i="73" s="1"/>
  <c r="O266" i="73"/>
  <c r="O249" i="73" s="1"/>
  <c r="P266" i="73"/>
  <c r="P249" i="73" s="1"/>
  <c r="Q266" i="73"/>
  <c r="Q249" i="73" s="1"/>
  <c r="I260" i="73"/>
  <c r="J260" i="73"/>
  <c r="K260" i="73"/>
  <c r="L260" i="73"/>
  <c r="M260" i="73"/>
  <c r="N260" i="73"/>
  <c r="O260" i="73"/>
  <c r="P260" i="73"/>
  <c r="Q260" i="73"/>
  <c r="I257" i="73"/>
  <c r="I256" i="73" s="1"/>
  <c r="D989" i="74" s="1"/>
  <c r="J257" i="73"/>
  <c r="J256" i="73" s="1"/>
  <c r="K257" i="73"/>
  <c r="K256" i="73" s="1"/>
  <c r="L257" i="73"/>
  <c r="L256" i="73" s="1"/>
  <c r="E989" i="74" s="1"/>
  <c r="M257" i="73"/>
  <c r="M256" i="73" s="1"/>
  <c r="N257" i="73"/>
  <c r="N256" i="73" s="1"/>
  <c r="O257" i="73"/>
  <c r="P257" i="73"/>
  <c r="Q257" i="73"/>
  <c r="I259" i="73"/>
  <c r="D1002" i="74" s="1"/>
  <c r="D999" i="74" s="1"/>
  <c r="D997" i="74" s="1"/>
  <c r="D996" i="74" s="1"/>
  <c r="J259" i="73"/>
  <c r="K259" i="73"/>
  <c r="L259" i="73"/>
  <c r="E1002" i="74" s="1"/>
  <c r="E999" i="74" s="1"/>
  <c r="E997" i="74" s="1"/>
  <c r="E996" i="74" s="1"/>
  <c r="M259" i="73"/>
  <c r="N259" i="73"/>
  <c r="O259" i="73"/>
  <c r="F1002" i="74" s="1"/>
  <c r="F999" i="74" s="1"/>
  <c r="F997" i="74" s="1"/>
  <c r="F996" i="74" s="1"/>
  <c r="P259" i="73"/>
  <c r="Q259" i="73"/>
  <c r="I255" i="73"/>
  <c r="I254" i="73" s="1"/>
  <c r="I253" i="73" s="1"/>
  <c r="J255" i="73"/>
  <c r="J254" i="73" s="1"/>
  <c r="J253" i="73" s="1"/>
  <c r="K255" i="73"/>
  <c r="K254" i="73" s="1"/>
  <c r="K253" i="73" s="1"/>
  <c r="L255" i="73"/>
  <c r="L254" i="73" s="1"/>
  <c r="L253" i="73" s="1"/>
  <c r="M255" i="73"/>
  <c r="M254" i="73" s="1"/>
  <c r="M253" i="73" s="1"/>
  <c r="N255" i="73"/>
  <c r="N254" i="73" s="1"/>
  <c r="N253" i="73" s="1"/>
  <c r="O255" i="73"/>
  <c r="P255" i="73"/>
  <c r="Q255" i="73"/>
  <c r="I243" i="73"/>
  <c r="I242" i="73" s="1"/>
  <c r="D949" i="74" s="1"/>
  <c r="D946" i="74" s="1"/>
  <c r="D944" i="74" s="1"/>
  <c r="D943" i="74" s="1"/>
  <c r="J243" i="73"/>
  <c r="J242" i="73" s="1"/>
  <c r="K243" i="73"/>
  <c r="K242" i="73" s="1"/>
  <c r="L243" i="73"/>
  <c r="L242" i="73" s="1"/>
  <c r="E949" i="74" s="1"/>
  <c r="E946" i="74" s="1"/>
  <c r="E944" i="74" s="1"/>
  <c r="E943" i="74" s="1"/>
  <c r="M243" i="73"/>
  <c r="M242" i="73" s="1"/>
  <c r="N243" i="73"/>
  <c r="N242" i="73" s="1"/>
  <c r="O243" i="73"/>
  <c r="O242" i="73" s="1"/>
  <c r="F949" i="74" s="1"/>
  <c r="F946" i="74" s="1"/>
  <c r="F944" i="74" s="1"/>
  <c r="F943" i="74" s="1"/>
  <c r="P243" i="73"/>
  <c r="P242" i="73" s="1"/>
  <c r="Q243" i="73"/>
  <c r="Q242" i="73" s="1"/>
  <c r="I237" i="73"/>
  <c r="I236" i="73" s="1"/>
  <c r="D923" i="74" s="1"/>
  <c r="D920" i="74" s="1"/>
  <c r="D918" i="74" s="1"/>
  <c r="D917" i="74" s="1"/>
  <c r="J237" i="73"/>
  <c r="J236" i="73" s="1"/>
  <c r="K237" i="73"/>
  <c r="K236" i="73" s="1"/>
  <c r="L237" i="73"/>
  <c r="L236" i="73" s="1"/>
  <c r="E923" i="74" s="1"/>
  <c r="E920" i="74" s="1"/>
  <c r="E918" i="74" s="1"/>
  <c r="E917" i="74" s="1"/>
  <c r="M237" i="73"/>
  <c r="M236" i="73" s="1"/>
  <c r="N237" i="73"/>
  <c r="N236" i="73" s="1"/>
  <c r="O237" i="73"/>
  <c r="O236" i="73" s="1"/>
  <c r="F923" i="74" s="1"/>
  <c r="F920" i="74" s="1"/>
  <c r="F918" i="74" s="1"/>
  <c r="F917" i="74" s="1"/>
  <c r="P237" i="73"/>
  <c r="Q237" i="73"/>
  <c r="Q236" i="73" s="1"/>
  <c r="I240" i="73"/>
  <c r="I239" i="73" s="1"/>
  <c r="D936" i="74" s="1"/>
  <c r="D933" i="74" s="1"/>
  <c r="D931" i="74" s="1"/>
  <c r="D930" i="74" s="1"/>
  <c r="J240" i="73"/>
  <c r="J239" i="73" s="1"/>
  <c r="K240" i="73"/>
  <c r="K239" i="73" s="1"/>
  <c r="L240" i="73"/>
  <c r="L239" i="73" s="1"/>
  <c r="E936" i="74" s="1"/>
  <c r="E933" i="74" s="1"/>
  <c r="E931" i="74" s="1"/>
  <c r="E930" i="74" s="1"/>
  <c r="M240" i="73"/>
  <c r="M239" i="73" s="1"/>
  <c r="N240" i="73"/>
  <c r="N239" i="73" s="1"/>
  <c r="O240" i="73"/>
  <c r="P240" i="73"/>
  <c r="Q240" i="73"/>
  <c r="I234" i="73"/>
  <c r="I233" i="73" s="1"/>
  <c r="D910" i="74" s="1"/>
  <c r="D907" i="74" s="1"/>
  <c r="D905" i="74" s="1"/>
  <c r="D904" i="74" s="1"/>
  <c r="J234" i="73"/>
  <c r="J233" i="73" s="1"/>
  <c r="K234" i="73"/>
  <c r="K233" i="73" s="1"/>
  <c r="L234" i="73"/>
  <c r="L233" i="73" s="1"/>
  <c r="E910" i="74" s="1"/>
  <c r="E907" i="74" s="1"/>
  <c r="E905" i="74" s="1"/>
  <c r="E904" i="74" s="1"/>
  <c r="M234" i="73"/>
  <c r="M233" i="73" s="1"/>
  <c r="N234" i="73"/>
  <c r="N233" i="73" s="1"/>
  <c r="O234" i="73"/>
  <c r="P234" i="73"/>
  <c r="Q234" i="73"/>
  <c r="I228" i="73"/>
  <c r="I227" i="73" s="1"/>
  <c r="D884" i="74" s="1"/>
  <c r="D881" i="74" s="1"/>
  <c r="D879" i="74" s="1"/>
  <c r="D878" i="74" s="1"/>
  <c r="J228" i="73"/>
  <c r="J227" i="73" s="1"/>
  <c r="K228" i="73"/>
  <c r="L228" i="73"/>
  <c r="L227" i="73" s="1"/>
  <c r="E884" i="74" s="1"/>
  <c r="E881" i="74" s="1"/>
  <c r="E879" i="74" s="1"/>
  <c r="E878" i="74" s="1"/>
  <c r="M228" i="73"/>
  <c r="N228" i="73"/>
  <c r="O228" i="73"/>
  <c r="O227" i="73" s="1"/>
  <c r="F884" i="74" s="1"/>
  <c r="F881" i="74" s="1"/>
  <c r="F879" i="74" s="1"/>
  <c r="F878" i="74" s="1"/>
  <c r="P228" i="73"/>
  <c r="Q228" i="73"/>
  <c r="Q227" i="73" s="1"/>
  <c r="I231" i="73"/>
  <c r="I230" i="73" s="1"/>
  <c r="D897" i="74" s="1"/>
  <c r="D894" i="74" s="1"/>
  <c r="D892" i="74" s="1"/>
  <c r="D891" i="74" s="1"/>
  <c r="J231" i="73"/>
  <c r="J230" i="73" s="1"/>
  <c r="K231" i="73"/>
  <c r="K230" i="73" s="1"/>
  <c r="L231" i="73"/>
  <c r="L230" i="73" s="1"/>
  <c r="E897" i="74" s="1"/>
  <c r="E894" i="74" s="1"/>
  <c r="E892" i="74" s="1"/>
  <c r="E891" i="74" s="1"/>
  <c r="M231" i="73"/>
  <c r="M230" i="73" s="1"/>
  <c r="N231" i="73"/>
  <c r="N230" i="73" s="1"/>
  <c r="O231" i="73"/>
  <c r="P231" i="73"/>
  <c r="Q231" i="73"/>
  <c r="K227" i="73"/>
  <c r="M227" i="73"/>
  <c r="N227" i="73"/>
  <c r="P227" i="73"/>
  <c r="I225" i="73"/>
  <c r="I224" i="73" s="1"/>
  <c r="D871" i="74" s="1"/>
  <c r="D868" i="74" s="1"/>
  <c r="D866" i="74" s="1"/>
  <c r="D865" i="74" s="1"/>
  <c r="J225" i="73"/>
  <c r="K225" i="73"/>
  <c r="L225" i="73"/>
  <c r="L224" i="73" s="1"/>
  <c r="E871" i="74" s="1"/>
  <c r="E868" i="74" s="1"/>
  <c r="E866" i="74" s="1"/>
  <c r="E865" i="74" s="1"/>
  <c r="M225" i="73"/>
  <c r="N225" i="73"/>
  <c r="N224" i="73" s="1"/>
  <c r="O225" i="73"/>
  <c r="O224" i="73" s="1"/>
  <c r="F871" i="74" s="1"/>
  <c r="F868" i="74" s="1"/>
  <c r="F866" i="74" s="1"/>
  <c r="F865" i="74" s="1"/>
  <c r="P225" i="73"/>
  <c r="Q225" i="73"/>
  <c r="Q224" i="73" s="1"/>
  <c r="I222" i="73"/>
  <c r="I221" i="73" s="1"/>
  <c r="D858" i="74" s="1"/>
  <c r="D855" i="74" s="1"/>
  <c r="D853" i="74" s="1"/>
  <c r="D852" i="74" s="1"/>
  <c r="J222" i="73"/>
  <c r="J221" i="73" s="1"/>
  <c r="K222" i="73"/>
  <c r="K221" i="73" s="1"/>
  <c r="L222" i="73"/>
  <c r="L221" i="73" s="1"/>
  <c r="E858" i="74" s="1"/>
  <c r="E855" i="74" s="1"/>
  <c r="E853" i="74" s="1"/>
  <c r="E852" i="74" s="1"/>
  <c r="M222" i="73"/>
  <c r="M221" i="73" s="1"/>
  <c r="N222" i="73"/>
  <c r="N221" i="73" s="1"/>
  <c r="O222" i="73"/>
  <c r="P222" i="73"/>
  <c r="Q222" i="73"/>
  <c r="J224" i="73"/>
  <c r="K224" i="73"/>
  <c r="M224" i="73"/>
  <c r="P224" i="73"/>
  <c r="I219" i="73"/>
  <c r="I218" i="73" s="1"/>
  <c r="D845" i="74" s="1"/>
  <c r="D842" i="74" s="1"/>
  <c r="D840" i="74" s="1"/>
  <c r="D839" i="74" s="1"/>
  <c r="J219" i="73"/>
  <c r="J218" i="73" s="1"/>
  <c r="K219" i="73"/>
  <c r="K218" i="73" s="1"/>
  <c r="L219" i="73"/>
  <c r="L218" i="73" s="1"/>
  <c r="E845" i="74" s="1"/>
  <c r="E842" i="74" s="1"/>
  <c r="E840" i="74" s="1"/>
  <c r="E839" i="74" s="1"/>
  <c r="M219" i="73"/>
  <c r="M218" i="73" s="1"/>
  <c r="N219" i="73"/>
  <c r="N218" i="73" s="1"/>
  <c r="O219" i="73"/>
  <c r="P219" i="73"/>
  <c r="Q219" i="73"/>
  <c r="I216" i="73"/>
  <c r="I215" i="73" s="1"/>
  <c r="D832" i="74" s="1"/>
  <c r="J216" i="73"/>
  <c r="J215" i="73" s="1"/>
  <c r="K216" i="73"/>
  <c r="K215" i="73" s="1"/>
  <c r="L216" i="73"/>
  <c r="L215" i="73" s="1"/>
  <c r="E832" i="74" s="1"/>
  <c r="M216" i="73"/>
  <c r="M215" i="73" s="1"/>
  <c r="N216" i="73"/>
  <c r="N215" i="73" s="1"/>
  <c r="O216" i="73"/>
  <c r="P216" i="73"/>
  <c r="Q216" i="73"/>
  <c r="I213" i="73"/>
  <c r="I212" i="73" s="1"/>
  <c r="J213" i="73"/>
  <c r="J212" i="73" s="1"/>
  <c r="K213" i="73"/>
  <c r="K212" i="73" s="1"/>
  <c r="L213" i="73"/>
  <c r="L212" i="73" s="1"/>
  <c r="M213" i="73"/>
  <c r="M212" i="73" s="1"/>
  <c r="N213" i="73"/>
  <c r="N212" i="73" s="1"/>
  <c r="O213" i="73"/>
  <c r="P213" i="73"/>
  <c r="Q213" i="73"/>
  <c r="I210" i="73"/>
  <c r="I209" i="73" s="1"/>
  <c r="D806" i="74" s="1"/>
  <c r="D803" i="74" s="1"/>
  <c r="D801" i="74" s="1"/>
  <c r="D800" i="74" s="1"/>
  <c r="J210" i="73"/>
  <c r="J209" i="73" s="1"/>
  <c r="K210" i="73"/>
  <c r="K209" i="73" s="1"/>
  <c r="L210" i="73"/>
  <c r="L209" i="73" s="1"/>
  <c r="E806" i="74" s="1"/>
  <c r="E803" i="74" s="1"/>
  <c r="E801" i="74" s="1"/>
  <c r="E800" i="74" s="1"/>
  <c r="M210" i="73"/>
  <c r="M209" i="73" s="1"/>
  <c r="N210" i="73"/>
  <c r="N209" i="73" s="1"/>
  <c r="O210" i="73"/>
  <c r="P210" i="73"/>
  <c r="Q210" i="73"/>
  <c r="I207" i="73"/>
  <c r="I206" i="73" s="1"/>
  <c r="D793" i="74" s="1"/>
  <c r="D790" i="74" s="1"/>
  <c r="D788" i="74" s="1"/>
  <c r="D787" i="74" s="1"/>
  <c r="J207" i="73"/>
  <c r="J206" i="73" s="1"/>
  <c r="K207" i="73"/>
  <c r="K206" i="73" s="1"/>
  <c r="L207" i="73"/>
  <c r="L206" i="73" s="1"/>
  <c r="E793" i="74" s="1"/>
  <c r="E790" i="74" s="1"/>
  <c r="E788" i="74" s="1"/>
  <c r="E787" i="74" s="1"/>
  <c r="M207" i="73"/>
  <c r="M206" i="73" s="1"/>
  <c r="N207" i="73"/>
  <c r="N206" i="73" s="1"/>
  <c r="O207" i="73"/>
  <c r="P207" i="73"/>
  <c r="Q207" i="73"/>
  <c r="I204" i="73"/>
  <c r="I203" i="73" s="1"/>
  <c r="D780" i="74" s="1"/>
  <c r="D777" i="74" s="1"/>
  <c r="D775" i="74" s="1"/>
  <c r="D774" i="74" s="1"/>
  <c r="J204" i="73"/>
  <c r="J203" i="73" s="1"/>
  <c r="K204" i="73"/>
  <c r="K203" i="73" s="1"/>
  <c r="L204" i="73"/>
  <c r="L203" i="73" s="1"/>
  <c r="E780" i="74" s="1"/>
  <c r="E777" i="74" s="1"/>
  <c r="E775" i="74" s="1"/>
  <c r="E774" i="74" s="1"/>
  <c r="M204" i="73"/>
  <c r="M203" i="73" s="1"/>
  <c r="N204" i="73"/>
  <c r="N203" i="73" s="1"/>
  <c r="O204" i="73"/>
  <c r="P204" i="73"/>
  <c r="Q204" i="73"/>
  <c r="I201" i="73"/>
  <c r="I200" i="73" s="1"/>
  <c r="D767" i="74" s="1"/>
  <c r="D764" i="74" s="1"/>
  <c r="D762" i="74" s="1"/>
  <c r="D761" i="74" s="1"/>
  <c r="J201" i="73"/>
  <c r="J200" i="73" s="1"/>
  <c r="K201" i="73"/>
  <c r="K200" i="73" s="1"/>
  <c r="L201" i="73"/>
  <c r="L200" i="73" s="1"/>
  <c r="E767" i="74" s="1"/>
  <c r="E764" i="74" s="1"/>
  <c r="E762" i="74" s="1"/>
  <c r="E761" i="74" s="1"/>
  <c r="M201" i="73"/>
  <c r="M200" i="73" s="1"/>
  <c r="N201" i="73"/>
  <c r="N200" i="73" s="1"/>
  <c r="O201" i="73"/>
  <c r="P201" i="73"/>
  <c r="Q201" i="73"/>
  <c r="I198" i="73"/>
  <c r="I197" i="73" s="1"/>
  <c r="D754" i="74" s="1"/>
  <c r="D751" i="74" s="1"/>
  <c r="D749" i="74" s="1"/>
  <c r="D748" i="74" s="1"/>
  <c r="J198" i="73"/>
  <c r="J197" i="73" s="1"/>
  <c r="K198" i="73"/>
  <c r="K197" i="73" s="1"/>
  <c r="L198" i="73"/>
  <c r="L197" i="73" s="1"/>
  <c r="E754" i="74" s="1"/>
  <c r="E751" i="74" s="1"/>
  <c r="E749" i="74" s="1"/>
  <c r="E748" i="74" s="1"/>
  <c r="M198" i="73"/>
  <c r="M197" i="73" s="1"/>
  <c r="N198" i="73"/>
  <c r="N197" i="73" s="1"/>
  <c r="O198" i="73"/>
  <c r="P198" i="73"/>
  <c r="Q198" i="73"/>
  <c r="I195" i="73"/>
  <c r="I194" i="73" s="1"/>
  <c r="D741" i="74" s="1"/>
  <c r="D738" i="74" s="1"/>
  <c r="D736" i="74" s="1"/>
  <c r="D735" i="74" s="1"/>
  <c r="J195" i="73"/>
  <c r="J194" i="73" s="1"/>
  <c r="K195" i="73"/>
  <c r="K194" i="73" s="1"/>
  <c r="L195" i="73"/>
  <c r="L194" i="73" s="1"/>
  <c r="E741" i="74" s="1"/>
  <c r="E738" i="74" s="1"/>
  <c r="E736" i="74" s="1"/>
  <c r="E735" i="74" s="1"/>
  <c r="M195" i="73"/>
  <c r="M194" i="73" s="1"/>
  <c r="N195" i="73"/>
  <c r="N194" i="73" s="1"/>
  <c r="O195" i="73"/>
  <c r="P195" i="73"/>
  <c r="Q195" i="73"/>
  <c r="I192" i="73"/>
  <c r="I191" i="73" s="1"/>
  <c r="D728" i="74" s="1"/>
  <c r="D725" i="74" s="1"/>
  <c r="D723" i="74" s="1"/>
  <c r="D722" i="74" s="1"/>
  <c r="J192" i="73"/>
  <c r="J191" i="73" s="1"/>
  <c r="K192" i="73"/>
  <c r="K191" i="73" s="1"/>
  <c r="L192" i="73"/>
  <c r="L191" i="73" s="1"/>
  <c r="E728" i="74" s="1"/>
  <c r="E725" i="74" s="1"/>
  <c r="E723" i="74" s="1"/>
  <c r="E722" i="74" s="1"/>
  <c r="M192" i="73"/>
  <c r="M191" i="73" s="1"/>
  <c r="N192" i="73"/>
  <c r="N191" i="73" s="1"/>
  <c r="O192" i="73"/>
  <c r="P192" i="73"/>
  <c r="Q192" i="73"/>
  <c r="I189" i="73"/>
  <c r="I188" i="73" s="1"/>
  <c r="D715" i="74" s="1"/>
  <c r="D712" i="74" s="1"/>
  <c r="D710" i="74" s="1"/>
  <c r="D709" i="74" s="1"/>
  <c r="J189" i="73"/>
  <c r="J188" i="73" s="1"/>
  <c r="K189" i="73"/>
  <c r="K188" i="73" s="1"/>
  <c r="L189" i="73"/>
  <c r="L188" i="73" s="1"/>
  <c r="E715" i="74" s="1"/>
  <c r="E712" i="74" s="1"/>
  <c r="E710" i="74" s="1"/>
  <c r="E709" i="74" s="1"/>
  <c r="M189" i="73"/>
  <c r="M188" i="73" s="1"/>
  <c r="N189" i="73"/>
  <c r="N188" i="73" s="1"/>
  <c r="O189" i="73"/>
  <c r="P189" i="73"/>
  <c r="Q189" i="73"/>
  <c r="I186" i="73"/>
  <c r="I185" i="73" s="1"/>
  <c r="D702" i="74" s="1"/>
  <c r="D699" i="74" s="1"/>
  <c r="D697" i="74" s="1"/>
  <c r="D696" i="74" s="1"/>
  <c r="J186" i="73"/>
  <c r="J185" i="73" s="1"/>
  <c r="K186" i="73"/>
  <c r="K185" i="73" s="1"/>
  <c r="L186" i="73"/>
  <c r="L185" i="73" s="1"/>
  <c r="E702" i="74" s="1"/>
  <c r="E699" i="74" s="1"/>
  <c r="E697" i="74" s="1"/>
  <c r="E696" i="74" s="1"/>
  <c r="M186" i="73"/>
  <c r="M185" i="73" s="1"/>
  <c r="N186" i="73"/>
  <c r="N185" i="73" s="1"/>
  <c r="O186" i="73"/>
  <c r="P186" i="73"/>
  <c r="Q186" i="73"/>
  <c r="I183" i="73"/>
  <c r="I182" i="73" s="1"/>
  <c r="D689" i="74" s="1"/>
  <c r="J183" i="73"/>
  <c r="J182" i="73" s="1"/>
  <c r="K183" i="73"/>
  <c r="K182" i="73" s="1"/>
  <c r="L183" i="73"/>
  <c r="L182" i="73" s="1"/>
  <c r="E689" i="74" s="1"/>
  <c r="M183" i="73"/>
  <c r="M182" i="73" s="1"/>
  <c r="N183" i="73"/>
  <c r="N182" i="73" s="1"/>
  <c r="O183" i="73"/>
  <c r="O182" i="73" s="1"/>
  <c r="F689" i="74" s="1"/>
  <c r="P183" i="73"/>
  <c r="Q183" i="73"/>
  <c r="Q182" i="73" s="1"/>
  <c r="I180" i="73"/>
  <c r="I179" i="73" s="1"/>
  <c r="J180" i="73"/>
  <c r="J179" i="73" s="1"/>
  <c r="K180" i="73"/>
  <c r="K179" i="73" s="1"/>
  <c r="L180" i="73"/>
  <c r="L179" i="73" s="1"/>
  <c r="M180" i="73"/>
  <c r="M179" i="73" s="1"/>
  <c r="N180" i="73"/>
  <c r="N179" i="73" s="1"/>
  <c r="O180" i="73"/>
  <c r="P180" i="73"/>
  <c r="Q180" i="73"/>
  <c r="I177" i="73"/>
  <c r="I176" i="73" s="1"/>
  <c r="J177" i="73"/>
  <c r="J176" i="73" s="1"/>
  <c r="I672" i="76" s="1"/>
  <c r="I660" i="76" s="1"/>
  <c r="K177" i="73"/>
  <c r="K176" i="73" s="1"/>
  <c r="J672" i="76" s="1"/>
  <c r="J660" i="76" s="1"/>
  <c r="L177" i="73"/>
  <c r="L176" i="73" s="1"/>
  <c r="K672" i="76" s="1"/>
  <c r="K660" i="76" s="1"/>
  <c r="M177" i="73"/>
  <c r="M176" i="73" s="1"/>
  <c r="L672" i="76" s="1"/>
  <c r="L660" i="76" s="1"/>
  <c r="N177" i="73"/>
  <c r="N176" i="73" s="1"/>
  <c r="M672" i="76" s="1"/>
  <c r="M660" i="76" s="1"/>
  <c r="O177" i="73"/>
  <c r="O176" i="73" s="1"/>
  <c r="P177" i="73"/>
  <c r="P176" i="73" s="1"/>
  <c r="O672" i="76" s="1"/>
  <c r="O660" i="76" s="1"/>
  <c r="Q177" i="73"/>
  <c r="I174" i="73"/>
  <c r="I173" i="73" s="1"/>
  <c r="J174" i="73"/>
  <c r="J173" i="73" s="1"/>
  <c r="I659" i="76" s="1"/>
  <c r="K174" i="73"/>
  <c r="K173" i="73" s="1"/>
  <c r="J659" i="76" s="1"/>
  <c r="L174" i="73"/>
  <c r="L173" i="73" s="1"/>
  <c r="K659" i="76" s="1"/>
  <c r="M174" i="73"/>
  <c r="M173" i="73" s="1"/>
  <c r="L659" i="76" s="1"/>
  <c r="N174" i="73"/>
  <c r="N173" i="73" s="1"/>
  <c r="M659" i="76" s="1"/>
  <c r="O174" i="73"/>
  <c r="P174" i="73"/>
  <c r="Q174" i="73"/>
  <c r="I171" i="73"/>
  <c r="I170" i="73" s="1"/>
  <c r="D637" i="74" s="1"/>
  <c r="D634" i="74" s="1"/>
  <c r="D632" i="74" s="1"/>
  <c r="D631" i="74" s="1"/>
  <c r="J171" i="73"/>
  <c r="J170" i="73" s="1"/>
  <c r="K171" i="73"/>
  <c r="K170" i="73" s="1"/>
  <c r="L171" i="73"/>
  <c r="L170" i="73" s="1"/>
  <c r="E637" i="74" s="1"/>
  <c r="E634" i="74" s="1"/>
  <c r="E632" i="74" s="1"/>
  <c r="E631" i="74" s="1"/>
  <c r="M171" i="73"/>
  <c r="M170" i="73" s="1"/>
  <c r="N171" i="73"/>
  <c r="N170" i="73" s="1"/>
  <c r="O171" i="73"/>
  <c r="P171" i="73"/>
  <c r="Q171" i="73"/>
  <c r="I168" i="73"/>
  <c r="J168" i="73"/>
  <c r="J167" i="73" s="1"/>
  <c r="K168" i="73"/>
  <c r="K167" i="73" s="1"/>
  <c r="L168" i="73"/>
  <c r="M168" i="73"/>
  <c r="M167" i="73" s="1"/>
  <c r="N168" i="73"/>
  <c r="O168" i="73"/>
  <c r="P168" i="73"/>
  <c r="P167" i="73" s="1"/>
  <c r="Q168" i="73"/>
  <c r="I165" i="73"/>
  <c r="I164" i="73" s="1"/>
  <c r="D611" i="74" s="1"/>
  <c r="D608" i="74" s="1"/>
  <c r="D606" i="74" s="1"/>
  <c r="D605" i="74" s="1"/>
  <c r="J165" i="73"/>
  <c r="J164" i="73" s="1"/>
  <c r="K165" i="73"/>
  <c r="K164" i="73" s="1"/>
  <c r="L165" i="73"/>
  <c r="L164" i="73" s="1"/>
  <c r="E611" i="74" s="1"/>
  <c r="E608" i="74" s="1"/>
  <c r="E606" i="74" s="1"/>
  <c r="E605" i="74" s="1"/>
  <c r="M165" i="73"/>
  <c r="M164" i="73" s="1"/>
  <c r="N165" i="73"/>
  <c r="N164" i="73" s="1"/>
  <c r="O165" i="73"/>
  <c r="P165" i="73"/>
  <c r="P164" i="73" s="1"/>
  <c r="Q165" i="73"/>
  <c r="I167" i="73"/>
  <c r="D624" i="74" s="1"/>
  <c r="D621" i="74" s="1"/>
  <c r="D619" i="74" s="1"/>
  <c r="D618" i="74" s="1"/>
  <c r="L167" i="73"/>
  <c r="E624" i="74" s="1"/>
  <c r="E621" i="74" s="1"/>
  <c r="E619" i="74" s="1"/>
  <c r="E618" i="74" s="1"/>
  <c r="N167" i="73"/>
  <c r="O167" i="73"/>
  <c r="F624" i="74" s="1"/>
  <c r="F621" i="74" s="1"/>
  <c r="F619" i="74" s="1"/>
  <c r="F618" i="74" s="1"/>
  <c r="Q167" i="73"/>
  <c r="I162" i="73"/>
  <c r="I161" i="73" s="1"/>
  <c r="D598" i="74" s="1"/>
  <c r="D595" i="74" s="1"/>
  <c r="D593" i="74" s="1"/>
  <c r="D592" i="74" s="1"/>
  <c r="J162" i="73"/>
  <c r="J161" i="73" s="1"/>
  <c r="K162" i="73"/>
  <c r="K161" i="73" s="1"/>
  <c r="L162" i="73"/>
  <c r="L161" i="73" s="1"/>
  <c r="E598" i="74" s="1"/>
  <c r="E595" i="74" s="1"/>
  <c r="E593" i="74" s="1"/>
  <c r="E592" i="74" s="1"/>
  <c r="M162" i="73"/>
  <c r="M161" i="73" s="1"/>
  <c r="N162" i="73"/>
  <c r="N161" i="73" s="1"/>
  <c r="O162" i="73"/>
  <c r="P162" i="73"/>
  <c r="Q162" i="73"/>
  <c r="I159" i="73"/>
  <c r="I158" i="73" s="1"/>
  <c r="D585" i="74" s="1"/>
  <c r="J159" i="73"/>
  <c r="J158" i="73" s="1"/>
  <c r="K159" i="73"/>
  <c r="K158" i="73" s="1"/>
  <c r="L159" i="73"/>
  <c r="L158" i="73" s="1"/>
  <c r="E585" i="74" s="1"/>
  <c r="M159" i="73"/>
  <c r="M158" i="73" s="1"/>
  <c r="N159" i="73"/>
  <c r="N158" i="73" s="1"/>
  <c r="O159" i="73"/>
  <c r="P159" i="73"/>
  <c r="Q159" i="73"/>
  <c r="I156" i="73"/>
  <c r="I23" i="73" s="1"/>
  <c r="J156" i="73"/>
  <c r="J23" i="73" s="1"/>
  <c r="K156" i="73"/>
  <c r="K23" i="73" s="1"/>
  <c r="L156" i="73"/>
  <c r="L23" i="73" s="1"/>
  <c r="M156" i="73"/>
  <c r="M23" i="73" s="1"/>
  <c r="N156" i="73"/>
  <c r="N23" i="73" s="1"/>
  <c r="O156" i="73"/>
  <c r="O23" i="73" s="1"/>
  <c r="P156" i="73"/>
  <c r="P23" i="73" s="1"/>
  <c r="Q156" i="73"/>
  <c r="I157" i="73"/>
  <c r="I21" i="73" s="1"/>
  <c r="J157" i="73"/>
  <c r="J21" i="73" s="1"/>
  <c r="K157" i="73"/>
  <c r="K21" i="73" s="1"/>
  <c r="L157" i="73"/>
  <c r="L21" i="73" s="1"/>
  <c r="M157" i="73"/>
  <c r="M21" i="73" s="1"/>
  <c r="N157" i="73"/>
  <c r="N21" i="73" s="1"/>
  <c r="O157" i="73"/>
  <c r="O21" i="73" s="1"/>
  <c r="P157" i="73"/>
  <c r="P21" i="73" s="1"/>
  <c r="Q157" i="73"/>
  <c r="Q21" i="73" s="1"/>
  <c r="I152" i="73"/>
  <c r="I151" i="73" s="1"/>
  <c r="D559" i="74" s="1"/>
  <c r="D556" i="74" s="1"/>
  <c r="D554" i="74" s="1"/>
  <c r="D553" i="74" s="1"/>
  <c r="J152" i="73"/>
  <c r="J151" i="73" s="1"/>
  <c r="K152" i="73"/>
  <c r="K151" i="73" s="1"/>
  <c r="L152" i="73"/>
  <c r="L151" i="73" s="1"/>
  <c r="E559" i="74" s="1"/>
  <c r="E556" i="74" s="1"/>
  <c r="E554" i="74" s="1"/>
  <c r="E553" i="74" s="1"/>
  <c r="M152" i="73"/>
  <c r="M151" i="73" s="1"/>
  <c r="N152" i="73"/>
  <c r="N151" i="73" s="1"/>
  <c r="O152" i="73"/>
  <c r="P152" i="73"/>
  <c r="Q152" i="73"/>
  <c r="I147" i="73"/>
  <c r="I146" i="73" s="1"/>
  <c r="J147" i="73"/>
  <c r="J146" i="73" s="1"/>
  <c r="I555" i="76" s="1"/>
  <c r="K147" i="73"/>
  <c r="K146" i="73" s="1"/>
  <c r="J555" i="76" s="1"/>
  <c r="L147" i="73"/>
  <c r="L146" i="73" s="1"/>
  <c r="K555" i="76" s="1"/>
  <c r="M147" i="73"/>
  <c r="M146" i="73" s="1"/>
  <c r="L555" i="76" s="1"/>
  <c r="N147" i="73"/>
  <c r="N146" i="73" s="1"/>
  <c r="M555" i="76" s="1"/>
  <c r="O147" i="73"/>
  <c r="P147" i="73"/>
  <c r="Q147" i="73"/>
  <c r="I144" i="73"/>
  <c r="I143" i="73" s="1"/>
  <c r="D533" i="74" s="1"/>
  <c r="J144" i="73"/>
  <c r="J143" i="73" s="1"/>
  <c r="K144" i="73"/>
  <c r="K143" i="73" s="1"/>
  <c r="L144" i="73"/>
  <c r="L143" i="73" s="1"/>
  <c r="E533" i="74" s="1"/>
  <c r="M144" i="73"/>
  <c r="M143" i="73" s="1"/>
  <c r="N144" i="73"/>
  <c r="N143" i="73" s="1"/>
  <c r="O144" i="73"/>
  <c r="P144" i="73"/>
  <c r="Q144" i="73"/>
  <c r="I140" i="73"/>
  <c r="I18" i="73" s="1"/>
  <c r="J140" i="73"/>
  <c r="J18" i="73" s="1"/>
  <c r="K140" i="73"/>
  <c r="K18" i="73" s="1"/>
  <c r="L140" i="73"/>
  <c r="L18" i="73" s="1"/>
  <c r="M140" i="73"/>
  <c r="M18" i="73" s="1"/>
  <c r="N140" i="73"/>
  <c r="N18" i="73" s="1"/>
  <c r="O140" i="73"/>
  <c r="O18" i="73" s="1"/>
  <c r="P140" i="73"/>
  <c r="P18" i="73" s="1"/>
  <c r="Q140" i="73"/>
  <c r="I141" i="73"/>
  <c r="I19" i="73" s="1"/>
  <c r="J141" i="73"/>
  <c r="J19" i="73" s="1"/>
  <c r="K141" i="73"/>
  <c r="K19" i="73" s="1"/>
  <c r="L141" i="73"/>
  <c r="L19" i="73" s="1"/>
  <c r="M141" i="73"/>
  <c r="M19" i="73" s="1"/>
  <c r="N141" i="73"/>
  <c r="N19" i="73" s="1"/>
  <c r="O141" i="73"/>
  <c r="O19" i="73" s="1"/>
  <c r="P141" i="73"/>
  <c r="P19" i="73" s="1"/>
  <c r="Q141" i="73"/>
  <c r="Q19" i="73" s="1"/>
  <c r="I142" i="73"/>
  <c r="I20" i="73" s="1"/>
  <c r="J142" i="73"/>
  <c r="J20" i="73" s="1"/>
  <c r="K142" i="73"/>
  <c r="K20" i="73" s="1"/>
  <c r="L142" i="73"/>
  <c r="L20" i="73" s="1"/>
  <c r="M142" i="73"/>
  <c r="M20" i="73" s="1"/>
  <c r="N142" i="73"/>
  <c r="N20" i="73" s="1"/>
  <c r="O142" i="73"/>
  <c r="O20" i="73" s="1"/>
  <c r="P142" i="73"/>
  <c r="P20" i="73" s="1"/>
  <c r="Q142" i="73"/>
  <c r="Q20" i="73" s="1"/>
  <c r="I136" i="73"/>
  <c r="I135" i="73" s="1"/>
  <c r="J136" i="73"/>
  <c r="J135" i="73" s="1"/>
  <c r="I516" i="76" s="1"/>
  <c r="I504" i="76" s="1"/>
  <c r="K136" i="73"/>
  <c r="K135" i="73" s="1"/>
  <c r="J516" i="76" s="1"/>
  <c r="J504" i="76" s="1"/>
  <c r="L136" i="73"/>
  <c r="L135" i="73" s="1"/>
  <c r="K516" i="76" s="1"/>
  <c r="K504" i="76" s="1"/>
  <c r="M136" i="73"/>
  <c r="M135" i="73" s="1"/>
  <c r="L516" i="76" s="1"/>
  <c r="L504" i="76" s="1"/>
  <c r="N136" i="73"/>
  <c r="N135" i="73" s="1"/>
  <c r="M516" i="76" s="1"/>
  <c r="M504" i="76" s="1"/>
  <c r="O136" i="73"/>
  <c r="E507" i="74" s="1"/>
  <c r="E504" i="74" s="1"/>
  <c r="E502" i="74" s="1"/>
  <c r="E501" i="74" s="1"/>
  <c r="P136" i="73"/>
  <c r="Q136" i="73"/>
  <c r="I133" i="73"/>
  <c r="I132" i="73" s="1"/>
  <c r="D494" i="74" s="1"/>
  <c r="D491" i="74" s="1"/>
  <c r="D489" i="74" s="1"/>
  <c r="D488" i="74" s="1"/>
  <c r="J133" i="73"/>
  <c r="J132" i="73" s="1"/>
  <c r="K133" i="73"/>
  <c r="K132" i="73" s="1"/>
  <c r="L133" i="73"/>
  <c r="L132" i="73" s="1"/>
  <c r="E494" i="74" s="1"/>
  <c r="E491" i="74" s="1"/>
  <c r="E489" i="74" s="1"/>
  <c r="E488" i="74" s="1"/>
  <c r="M133" i="73"/>
  <c r="M132" i="73" s="1"/>
  <c r="N133" i="73"/>
  <c r="N132" i="73" s="1"/>
  <c r="O133" i="73"/>
  <c r="P133" i="73"/>
  <c r="Q133" i="73"/>
  <c r="I130" i="73"/>
  <c r="I129" i="73" s="1"/>
  <c r="D481" i="74" s="1"/>
  <c r="D478" i="74" s="1"/>
  <c r="D476" i="74" s="1"/>
  <c r="D475" i="74" s="1"/>
  <c r="J130" i="73"/>
  <c r="J129" i="73" s="1"/>
  <c r="K130" i="73"/>
  <c r="K129" i="73" s="1"/>
  <c r="L130" i="73"/>
  <c r="L129" i="73" s="1"/>
  <c r="E481" i="74" s="1"/>
  <c r="E478" i="74" s="1"/>
  <c r="E476" i="74" s="1"/>
  <c r="E475" i="74" s="1"/>
  <c r="M130" i="73"/>
  <c r="M129" i="73" s="1"/>
  <c r="N130" i="73"/>
  <c r="N129" i="73" s="1"/>
  <c r="O130" i="73"/>
  <c r="O129" i="73" s="1"/>
  <c r="F481" i="74" s="1"/>
  <c r="F478" i="74" s="1"/>
  <c r="F476" i="74" s="1"/>
  <c r="F475" i="74" s="1"/>
  <c r="P130" i="73"/>
  <c r="Q130" i="73"/>
  <c r="Q129" i="73" s="1"/>
  <c r="I127" i="73"/>
  <c r="I126" i="73" s="1"/>
  <c r="D468" i="74" s="1"/>
  <c r="D465" i="74" s="1"/>
  <c r="D463" i="74" s="1"/>
  <c r="D462" i="74" s="1"/>
  <c r="J127" i="73"/>
  <c r="J126" i="73" s="1"/>
  <c r="K127" i="73"/>
  <c r="K126" i="73" s="1"/>
  <c r="L127" i="73"/>
  <c r="L126" i="73" s="1"/>
  <c r="E468" i="74" s="1"/>
  <c r="E465" i="74" s="1"/>
  <c r="E463" i="74" s="1"/>
  <c r="E462" i="74" s="1"/>
  <c r="M127" i="73"/>
  <c r="M126" i="73" s="1"/>
  <c r="N127" i="73"/>
  <c r="N126" i="73" s="1"/>
  <c r="O127" i="73"/>
  <c r="O126" i="73" s="1"/>
  <c r="F468" i="74" s="1"/>
  <c r="F465" i="74" s="1"/>
  <c r="F463" i="74" s="1"/>
  <c r="F462" i="74" s="1"/>
  <c r="P127" i="73"/>
  <c r="Q127" i="73"/>
  <c r="Q126" i="73" s="1"/>
  <c r="I124" i="73"/>
  <c r="I123" i="73" s="1"/>
  <c r="D455" i="74" s="1"/>
  <c r="D452" i="74" s="1"/>
  <c r="D450" i="74" s="1"/>
  <c r="D449" i="74" s="1"/>
  <c r="J124" i="73"/>
  <c r="J123" i="73" s="1"/>
  <c r="K124" i="73"/>
  <c r="K123" i="73" s="1"/>
  <c r="L124" i="73"/>
  <c r="L123" i="73" s="1"/>
  <c r="E455" i="74" s="1"/>
  <c r="E452" i="74" s="1"/>
  <c r="E450" i="74" s="1"/>
  <c r="E449" i="74" s="1"/>
  <c r="M124" i="73"/>
  <c r="M123" i="73" s="1"/>
  <c r="N124" i="73"/>
  <c r="N123" i="73" s="1"/>
  <c r="O124" i="73"/>
  <c r="P124" i="73"/>
  <c r="Q124" i="73"/>
  <c r="I121" i="73"/>
  <c r="I120" i="73" s="1"/>
  <c r="D442" i="74" s="1"/>
  <c r="D439" i="74" s="1"/>
  <c r="D437" i="74" s="1"/>
  <c r="D436" i="74" s="1"/>
  <c r="J121" i="73"/>
  <c r="J120" i="73" s="1"/>
  <c r="K121" i="73"/>
  <c r="K120" i="73" s="1"/>
  <c r="L121" i="73"/>
  <c r="L120" i="73" s="1"/>
  <c r="E442" i="74" s="1"/>
  <c r="E439" i="74" s="1"/>
  <c r="E437" i="74" s="1"/>
  <c r="E436" i="74" s="1"/>
  <c r="M121" i="73"/>
  <c r="M120" i="73" s="1"/>
  <c r="N121" i="73"/>
  <c r="N120" i="73" s="1"/>
  <c r="O121" i="73"/>
  <c r="P121" i="73"/>
  <c r="Q121" i="73"/>
  <c r="I118" i="73"/>
  <c r="I117" i="73" s="1"/>
  <c r="D429" i="74" s="1"/>
  <c r="D426" i="74" s="1"/>
  <c r="D424" i="74" s="1"/>
  <c r="D423" i="74" s="1"/>
  <c r="J118" i="73"/>
  <c r="J117" i="73" s="1"/>
  <c r="K118" i="73"/>
  <c r="K117" i="73" s="1"/>
  <c r="L118" i="73"/>
  <c r="L117" i="73" s="1"/>
  <c r="E429" i="74" s="1"/>
  <c r="E426" i="74" s="1"/>
  <c r="E424" i="74" s="1"/>
  <c r="E423" i="74" s="1"/>
  <c r="M118" i="73"/>
  <c r="M117" i="73" s="1"/>
  <c r="N118" i="73"/>
  <c r="N117" i="73" s="1"/>
  <c r="O118" i="73"/>
  <c r="P118" i="73"/>
  <c r="Q118" i="73"/>
  <c r="I115" i="73"/>
  <c r="I114" i="73" s="1"/>
  <c r="J115" i="73"/>
  <c r="J114" i="73" s="1"/>
  <c r="I425" i="76" s="1"/>
  <c r="K115" i="73"/>
  <c r="K114" i="73" s="1"/>
  <c r="J425" i="76" s="1"/>
  <c r="L115" i="73"/>
  <c r="L114" i="73" s="1"/>
  <c r="K425" i="76" s="1"/>
  <c r="M115" i="73"/>
  <c r="M114" i="73" s="1"/>
  <c r="L425" i="76" s="1"/>
  <c r="N115" i="73"/>
  <c r="N114" i="73" s="1"/>
  <c r="M425" i="76" s="1"/>
  <c r="O115" i="73"/>
  <c r="P115" i="73"/>
  <c r="Q115" i="73"/>
  <c r="I112" i="73"/>
  <c r="I111" i="73" s="1"/>
  <c r="D403" i="74" s="1"/>
  <c r="D400" i="74" s="1"/>
  <c r="D398" i="74" s="1"/>
  <c r="D397" i="74" s="1"/>
  <c r="J112" i="73"/>
  <c r="J111" i="73" s="1"/>
  <c r="K112" i="73"/>
  <c r="K111" i="73" s="1"/>
  <c r="L112" i="73"/>
  <c r="L111" i="73" s="1"/>
  <c r="E403" i="74" s="1"/>
  <c r="E400" i="74" s="1"/>
  <c r="E398" i="74" s="1"/>
  <c r="E397" i="74" s="1"/>
  <c r="M112" i="73"/>
  <c r="M111" i="73" s="1"/>
  <c r="N112" i="73"/>
  <c r="N111" i="73" s="1"/>
  <c r="O112" i="73"/>
  <c r="P112" i="73"/>
  <c r="Q112" i="73"/>
  <c r="I106" i="73"/>
  <c r="I105" i="73" s="1"/>
  <c r="D377" i="74" s="1"/>
  <c r="D374" i="74" s="1"/>
  <c r="D372" i="74" s="1"/>
  <c r="D371" i="74" s="1"/>
  <c r="J106" i="73"/>
  <c r="K106" i="73"/>
  <c r="K105" i="73" s="1"/>
  <c r="L106" i="73"/>
  <c r="L105" i="73" s="1"/>
  <c r="E377" i="74" s="1"/>
  <c r="E374" i="74" s="1"/>
  <c r="E372" i="74" s="1"/>
  <c r="E371" i="74" s="1"/>
  <c r="M106" i="73"/>
  <c r="M105" i="73" s="1"/>
  <c r="N106" i="73"/>
  <c r="N105" i="73" s="1"/>
  <c r="O106" i="73"/>
  <c r="O105" i="73" s="1"/>
  <c r="F377" i="74" s="1"/>
  <c r="F374" i="74" s="1"/>
  <c r="F372" i="74" s="1"/>
  <c r="F371" i="74" s="1"/>
  <c r="P106" i="73"/>
  <c r="Q106" i="73"/>
  <c r="Q105" i="73" s="1"/>
  <c r="I109" i="73"/>
  <c r="I108" i="73" s="1"/>
  <c r="D390" i="74" s="1"/>
  <c r="D387" i="74" s="1"/>
  <c r="D385" i="74" s="1"/>
  <c r="D384" i="74" s="1"/>
  <c r="J109" i="73"/>
  <c r="J108" i="73" s="1"/>
  <c r="K109" i="73"/>
  <c r="K108" i="73" s="1"/>
  <c r="L109" i="73"/>
  <c r="L108" i="73" s="1"/>
  <c r="E390" i="74" s="1"/>
  <c r="E387" i="74" s="1"/>
  <c r="E385" i="74" s="1"/>
  <c r="E384" i="74" s="1"/>
  <c r="M109" i="73"/>
  <c r="M108" i="73" s="1"/>
  <c r="N109" i="73"/>
  <c r="N108" i="73" s="1"/>
  <c r="O109" i="73"/>
  <c r="P109" i="73"/>
  <c r="Q109" i="73"/>
  <c r="J105" i="73"/>
  <c r="P105" i="73"/>
  <c r="I103" i="73"/>
  <c r="I102" i="73" s="1"/>
  <c r="D364" i="74" s="1"/>
  <c r="D361" i="74" s="1"/>
  <c r="D359" i="74" s="1"/>
  <c r="D358" i="74" s="1"/>
  <c r="J103" i="73"/>
  <c r="K103" i="73"/>
  <c r="K102" i="73" s="1"/>
  <c r="L103" i="73"/>
  <c r="L102" i="73" s="1"/>
  <c r="E364" i="74" s="1"/>
  <c r="E361" i="74" s="1"/>
  <c r="E359" i="74" s="1"/>
  <c r="E358" i="74" s="1"/>
  <c r="M103" i="73"/>
  <c r="M102" i="73" s="1"/>
  <c r="N103" i="73"/>
  <c r="N102" i="73" s="1"/>
  <c r="O103" i="73"/>
  <c r="P103" i="73"/>
  <c r="Q103" i="73"/>
  <c r="Q102" i="73" s="1"/>
  <c r="I100" i="73"/>
  <c r="I99" i="73" s="1"/>
  <c r="D351" i="74" s="1"/>
  <c r="D348" i="74" s="1"/>
  <c r="D346" i="74" s="1"/>
  <c r="D345" i="74" s="1"/>
  <c r="J100" i="73"/>
  <c r="J99" i="73" s="1"/>
  <c r="K100" i="73"/>
  <c r="K99" i="73" s="1"/>
  <c r="L100" i="73"/>
  <c r="L99" i="73" s="1"/>
  <c r="E351" i="74" s="1"/>
  <c r="E348" i="74" s="1"/>
  <c r="E346" i="74" s="1"/>
  <c r="E345" i="74" s="1"/>
  <c r="M100" i="73"/>
  <c r="M99" i="73" s="1"/>
  <c r="N100" i="73"/>
  <c r="N99" i="73" s="1"/>
  <c r="O100" i="73"/>
  <c r="P100" i="73"/>
  <c r="P99" i="73" s="1"/>
  <c r="Q100" i="73"/>
  <c r="J102" i="73"/>
  <c r="O102" i="73"/>
  <c r="F364" i="74" s="1"/>
  <c r="F361" i="74" s="1"/>
  <c r="F359" i="74" s="1"/>
  <c r="F358" i="74" s="1"/>
  <c r="P102" i="73"/>
  <c r="I97" i="73"/>
  <c r="I96" i="73" s="1"/>
  <c r="D338" i="74" s="1"/>
  <c r="D335" i="74" s="1"/>
  <c r="D333" i="74" s="1"/>
  <c r="D332" i="74" s="1"/>
  <c r="J97" i="73"/>
  <c r="J96" i="73" s="1"/>
  <c r="K97" i="73"/>
  <c r="K96" i="73" s="1"/>
  <c r="L97" i="73"/>
  <c r="L96" i="73" s="1"/>
  <c r="E338" i="74" s="1"/>
  <c r="E335" i="74" s="1"/>
  <c r="E333" i="74" s="1"/>
  <c r="E332" i="74" s="1"/>
  <c r="M97" i="73"/>
  <c r="M96" i="73" s="1"/>
  <c r="N97" i="73"/>
  <c r="N96" i="73" s="1"/>
  <c r="O97" i="73"/>
  <c r="P97" i="73"/>
  <c r="Q97" i="73"/>
  <c r="I88" i="73"/>
  <c r="J88" i="73"/>
  <c r="K88" i="73"/>
  <c r="L88" i="73"/>
  <c r="L87" i="73" s="1"/>
  <c r="E299" i="74" s="1"/>
  <c r="E296" i="74" s="1"/>
  <c r="E294" i="74" s="1"/>
  <c r="E293" i="74" s="1"/>
  <c r="M88" i="73"/>
  <c r="M87" i="73" s="1"/>
  <c r="N88" i="73"/>
  <c r="N87" i="73" s="1"/>
  <c r="O88" i="73"/>
  <c r="O87" i="73" s="1"/>
  <c r="F299" i="74" s="1"/>
  <c r="F296" i="74" s="1"/>
  <c r="F294" i="74" s="1"/>
  <c r="F293" i="74" s="1"/>
  <c r="P88" i="73"/>
  <c r="Q88" i="73"/>
  <c r="I91" i="73"/>
  <c r="I90" i="73" s="1"/>
  <c r="D312" i="74" s="1"/>
  <c r="D309" i="74" s="1"/>
  <c r="D307" i="74" s="1"/>
  <c r="D306" i="74" s="1"/>
  <c r="J91" i="73"/>
  <c r="J90" i="73" s="1"/>
  <c r="K91" i="73"/>
  <c r="K90" i="73" s="1"/>
  <c r="L91" i="73"/>
  <c r="L90" i="73" s="1"/>
  <c r="E312" i="74" s="1"/>
  <c r="E309" i="74" s="1"/>
  <c r="E307" i="74" s="1"/>
  <c r="E306" i="74" s="1"/>
  <c r="M91" i="73"/>
  <c r="M90" i="73" s="1"/>
  <c r="N91" i="73"/>
  <c r="N90" i="73" s="1"/>
  <c r="O91" i="73"/>
  <c r="P91" i="73"/>
  <c r="Q91" i="73"/>
  <c r="I94" i="73"/>
  <c r="I93" i="73" s="1"/>
  <c r="D325" i="74" s="1"/>
  <c r="D322" i="74" s="1"/>
  <c r="D320" i="74" s="1"/>
  <c r="D319" i="74" s="1"/>
  <c r="J94" i="73"/>
  <c r="J93" i="73" s="1"/>
  <c r="K94" i="73"/>
  <c r="K93" i="73" s="1"/>
  <c r="L94" i="73"/>
  <c r="L93" i="73" s="1"/>
  <c r="E325" i="74" s="1"/>
  <c r="E322" i="74" s="1"/>
  <c r="E320" i="74" s="1"/>
  <c r="E319" i="74" s="1"/>
  <c r="M94" i="73"/>
  <c r="M93" i="73" s="1"/>
  <c r="N94" i="73"/>
  <c r="N93" i="73" s="1"/>
  <c r="O94" i="73"/>
  <c r="P94" i="73"/>
  <c r="Q94" i="73"/>
  <c r="I85" i="73"/>
  <c r="I84" i="73" s="1"/>
  <c r="D286" i="74" s="1"/>
  <c r="J85" i="73"/>
  <c r="J84" i="73" s="1"/>
  <c r="K85" i="73"/>
  <c r="K84" i="73" s="1"/>
  <c r="L85" i="73"/>
  <c r="L84" i="73" s="1"/>
  <c r="E286" i="74" s="1"/>
  <c r="M85" i="73"/>
  <c r="M84" i="73" s="1"/>
  <c r="N85" i="73"/>
  <c r="N84" i="73" s="1"/>
  <c r="O85" i="73"/>
  <c r="P85" i="73"/>
  <c r="Q85" i="73"/>
  <c r="I87" i="73"/>
  <c r="D299" i="74" s="1"/>
  <c r="D296" i="74" s="1"/>
  <c r="D294" i="74" s="1"/>
  <c r="D293" i="74" s="1"/>
  <c r="J87" i="73"/>
  <c r="K87" i="73"/>
  <c r="P87" i="73"/>
  <c r="Q87" i="73"/>
  <c r="I82" i="73"/>
  <c r="I17" i="73" s="1"/>
  <c r="J82" i="73"/>
  <c r="J17" i="73" s="1"/>
  <c r="K82" i="73"/>
  <c r="L82" i="73"/>
  <c r="L17" i="73" s="1"/>
  <c r="M82" i="73"/>
  <c r="M17" i="73" s="1"/>
  <c r="N82" i="73"/>
  <c r="N17" i="73" s="1"/>
  <c r="O82" i="73"/>
  <c r="O17" i="73" s="1"/>
  <c r="P82" i="73"/>
  <c r="P17" i="73" s="1"/>
  <c r="Q82" i="73"/>
  <c r="Q17" i="73" s="1"/>
  <c r="I83" i="73"/>
  <c r="I22" i="73" s="1"/>
  <c r="J83" i="73"/>
  <c r="J22" i="73" s="1"/>
  <c r="K83" i="73"/>
  <c r="K22" i="73" s="1"/>
  <c r="L83" i="73"/>
  <c r="L22" i="73" s="1"/>
  <c r="M83" i="73"/>
  <c r="M22" i="73" s="1"/>
  <c r="N83" i="73"/>
  <c r="N22" i="73" s="1"/>
  <c r="O83" i="73"/>
  <c r="O22" i="73" s="1"/>
  <c r="P83" i="73"/>
  <c r="P22" i="73" s="1"/>
  <c r="Q83" i="73"/>
  <c r="Q22" i="73" s="1"/>
  <c r="I78" i="73"/>
  <c r="I77" i="73" s="1"/>
  <c r="D260" i="74" s="1"/>
  <c r="D257" i="74" s="1"/>
  <c r="D255" i="74" s="1"/>
  <c r="D254" i="74" s="1"/>
  <c r="J78" i="73"/>
  <c r="J77" i="73" s="1"/>
  <c r="K78" i="73"/>
  <c r="K77" i="73" s="1"/>
  <c r="L78" i="73"/>
  <c r="L77" i="73" s="1"/>
  <c r="E260" i="74" s="1"/>
  <c r="E257" i="74" s="1"/>
  <c r="E255" i="74" s="1"/>
  <c r="E254" i="74" s="1"/>
  <c r="M78" i="73"/>
  <c r="M77" i="73" s="1"/>
  <c r="N78" i="73"/>
  <c r="N77" i="73" s="1"/>
  <c r="O78" i="73"/>
  <c r="P78" i="73"/>
  <c r="Q78" i="73"/>
  <c r="I75" i="73"/>
  <c r="I73" i="73" s="1"/>
  <c r="D247" i="74" s="1"/>
  <c r="D244" i="74" s="1"/>
  <c r="D242" i="74" s="1"/>
  <c r="D241" i="74" s="1"/>
  <c r="J75" i="73"/>
  <c r="J73" i="73" s="1"/>
  <c r="K75" i="73"/>
  <c r="K73" i="73" s="1"/>
  <c r="L75" i="73"/>
  <c r="L73" i="73" s="1"/>
  <c r="E247" i="74" s="1"/>
  <c r="E244" i="74" s="1"/>
  <c r="E242" i="74" s="1"/>
  <c r="E241" i="74" s="1"/>
  <c r="M75" i="73"/>
  <c r="M73" i="73" s="1"/>
  <c r="N75" i="73"/>
  <c r="N73" i="73" s="1"/>
  <c r="O75" i="73"/>
  <c r="P75" i="73"/>
  <c r="Q75" i="73"/>
  <c r="I61" i="73"/>
  <c r="I60" i="73" s="1"/>
  <c r="D195" i="74" s="1"/>
  <c r="D192" i="74" s="1"/>
  <c r="D190" i="74" s="1"/>
  <c r="D189" i="74" s="1"/>
  <c r="J61" i="73"/>
  <c r="J60" i="73" s="1"/>
  <c r="K61" i="73"/>
  <c r="K60" i="73" s="1"/>
  <c r="L61" i="73"/>
  <c r="L60" i="73" s="1"/>
  <c r="E195" i="74" s="1"/>
  <c r="E192" i="74" s="1"/>
  <c r="E190" i="74" s="1"/>
  <c r="E189" i="74" s="1"/>
  <c r="M61" i="73"/>
  <c r="M60" i="73" s="1"/>
  <c r="N61" i="73"/>
  <c r="N60" i="73" s="1"/>
  <c r="O61" i="73"/>
  <c r="O60" i="73" s="1"/>
  <c r="F195" i="74" s="1"/>
  <c r="F192" i="74" s="1"/>
  <c r="F190" i="74" s="1"/>
  <c r="F189" i="74" s="1"/>
  <c r="P61" i="73"/>
  <c r="P60" i="73" s="1"/>
  <c r="Q61" i="73"/>
  <c r="Q60" i="73" s="1"/>
  <c r="I64" i="73"/>
  <c r="I63" i="73" s="1"/>
  <c r="D208" i="74" s="1"/>
  <c r="D205" i="74" s="1"/>
  <c r="D203" i="74" s="1"/>
  <c r="D202" i="74" s="1"/>
  <c r="J64" i="73"/>
  <c r="J63" i="73" s="1"/>
  <c r="K64" i="73"/>
  <c r="K63" i="73" s="1"/>
  <c r="L64" i="73"/>
  <c r="L63" i="73" s="1"/>
  <c r="E208" i="74" s="1"/>
  <c r="E205" i="74" s="1"/>
  <c r="E203" i="74" s="1"/>
  <c r="E202" i="74" s="1"/>
  <c r="M64" i="73"/>
  <c r="M63" i="73" s="1"/>
  <c r="N64" i="73"/>
  <c r="N63" i="73" s="1"/>
  <c r="O64" i="73"/>
  <c r="P64" i="73"/>
  <c r="Q64" i="73"/>
  <c r="I67" i="73"/>
  <c r="I66" i="73" s="1"/>
  <c r="D221" i="74" s="1"/>
  <c r="D218" i="74" s="1"/>
  <c r="D216" i="74" s="1"/>
  <c r="D215" i="74" s="1"/>
  <c r="J67" i="73"/>
  <c r="J66" i="73" s="1"/>
  <c r="K67" i="73"/>
  <c r="K66" i="73" s="1"/>
  <c r="L67" i="73"/>
  <c r="L66" i="73" s="1"/>
  <c r="E221" i="74" s="1"/>
  <c r="E218" i="74" s="1"/>
  <c r="E216" i="74" s="1"/>
  <c r="E215" i="74" s="1"/>
  <c r="M67" i="73"/>
  <c r="M66" i="73" s="1"/>
  <c r="N67" i="73"/>
  <c r="N66" i="73" s="1"/>
  <c r="O67" i="73"/>
  <c r="P67" i="73"/>
  <c r="Q67" i="73"/>
  <c r="I71" i="73"/>
  <c r="I69" i="73" s="1"/>
  <c r="D234" i="74" s="1"/>
  <c r="D231" i="74" s="1"/>
  <c r="D229" i="74" s="1"/>
  <c r="D228" i="74" s="1"/>
  <c r="J71" i="73"/>
  <c r="J69" i="73" s="1"/>
  <c r="K71" i="73"/>
  <c r="K69" i="73" s="1"/>
  <c r="L71" i="73"/>
  <c r="L69" i="73" s="1"/>
  <c r="E234" i="74" s="1"/>
  <c r="E231" i="74" s="1"/>
  <c r="E229" i="74" s="1"/>
  <c r="E228" i="74" s="1"/>
  <c r="M71" i="73"/>
  <c r="M69" i="73" s="1"/>
  <c r="N71" i="73"/>
  <c r="N69" i="73" s="1"/>
  <c r="O71" i="73"/>
  <c r="P71" i="73"/>
  <c r="Q71" i="73"/>
  <c r="I58" i="73"/>
  <c r="I57" i="73" s="1"/>
  <c r="D182" i="74" s="1"/>
  <c r="D179" i="74" s="1"/>
  <c r="D177" i="74" s="1"/>
  <c r="D176" i="74" s="1"/>
  <c r="J58" i="73"/>
  <c r="J57" i="73" s="1"/>
  <c r="K58" i="73"/>
  <c r="K57" i="73" s="1"/>
  <c r="L58" i="73"/>
  <c r="L57" i="73" s="1"/>
  <c r="E182" i="74" s="1"/>
  <c r="E179" i="74" s="1"/>
  <c r="E177" i="74" s="1"/>
  <c r="E176" i="74" s="1"/>
  <c r="M58" i="73"/>
  <c r="M57" i="73" s="1"/>
  <c r="N58" i="73"/>
  <c r="N57" i="73" s="1"/>
  <c r="O58" i="73"/>
  <c r="P58" i="73"/>
  <c r="Q58" i="73"/>
  <c r="G46" i="73"/>
  <c r="G45" i="73" s="1"/>
  <c r="H46" i="73"/>
  <c r="H45" i="73" s="1"/>
  <c r="I46" i="73"/>
  <c r="I45" i="73" s="1"/>
  <c r="D130" i="74" s="1"/>
  <c r="D127" i="74" s="1"/>
  <c r="D125" i="74" s="1"/>
  <c r="D124" i="74" s="1"/>
  <c r="J46" i="73"/>
  <c r="J45" i="73" s="1"/>
  <c r="K46" i="73"/>
  <c r="K45" i="73" s="1"/>
  <c r="L46" i="73"/>
  <c r="L45" i="73" s="1"/>
  <c r="E130" i="74" s="1"/>
  <c r="E127" i="74" s="1"/>
  <c r="E125" i="74" s="1"/>
  <c r="E124" i="74" s="1"/>
  <c r="M46" i="73"/>
  <c r="M45" i="73" s="1"/>
  <c r="N46" i="73"/>
  <c r="N45" i="73" s="1"/>
  <c r="O46" i="73"/>
  <c r="O45" i="73" s="1"/>
  <c r="F130" i="74" s="1"/>
  <c r="F127" i="74" s="1"/>
  <c r="F125" i="74" s="1"/>
  <c r="F124" i="74" s="1"/>
  <c r="P46" i="73"/>
  <c r="P45" i="73" s="1"/>
  <c r="Q46" i="73"/>
  <c r="Q45" i="73" s="1"/>
  <c r="G49" i="73"/>
  <c r="G48" i="73" s="1"/>
  <c r="H49" i="73"/>
  <c r="H48" i="73" s="1"/>
  <c r="I49" i="73"/>
  <c r="I48" i="73" s="1"/>
  <c r="D143" i="74" s="1"/>
  <c r="D140" i="74" s="1"/>
  <c r="D138" i="74" s="1"/>
  <c r="D137" i="74" s="1"/>
  <c r="J49" i="73"/>
  <c r="J48" i="73" s="1"/>
  <c r="K49" i="73"/>
  <c r="K48" i="73" s="1"/>
  <c r="L49" i="73"/>
  <c r="L48" i="73" s="1"/>
  <c r="E143" i="74" s="1"/>
  <c r="E140" i="74" s="1"/>
  <c r="E138" i="74" s="1"/>
  <c r="E137" i="74" s="1"/>
  <c r="M49" i="73"/>
  <c r="M48" i="73" s="1"/>
  <c r="N49" i="73"/>
  <c r="N48" i="73" s="1"/>
  <c r="O49" i="73"/>
  <c r="P49" i="73"/>
  <c r="Q49" i="73"/>
  <c r="G52" i="73"/>
  <c r="G51" i="73" s="1"/>
  <c r="H52" i="73"/>
  <c r="H51" i="73" s="1"/>
  <c r="I52" i="73"/>
  <c r="I51" i="73" s="1"/>
  <c r="D156" i="74" s="1"/>
  <c r="D153" i="74" s="1"/>
  <c r="D151" i="74" s="1"/>
  <c r="D150" i="74" s="1"/>
  <c r="J52" i="73"/>
  <c r="J51" i="73" s="1"/>
  <c r="K52" i="73"/>
  <c r="K51" i="73" s="1"/>
  <c r="L52" i="73"/>
  <c r="L51" i="73" s="1"/>
  <c r="E156" i="74" s="1"/>
  <c r="E153" i="74" s="1"/>
  <c r="E151" i="74" s="1"/>
  <c r="E150" i="74" s="1"/>
  <c r="M52" i="73"/>
  <c r="M51" i="73" s="1"/>
  <c r="N52" i="73"/>
  <c r="N51" i="73" s="1"/>
  <c r="O52" i="73"/>
  <c r="P52" i="73"/>
  <c r="Q52" i="73"/>
  <c r="G55" i="73"/>
  <c r="G54" i="73" s="1"/>
  <c r="H55" i="73"/>
  <c r="H54" i="73" s="1"/>
  <c r="I55" i="73"/>
  <c r="I54" i="73" s="1"/>
  <c r="D169" i="74" s="1"/>
  <c r="D166" i="74" s="1"/>
  <c r="D164" i="74" s="1"/>
  <c r="D163" i="74" s="1"/>
  <c r="J55" i="73"/>
  <c r="J54" i="73" s="1"/>
  <c r="K55" i="73"/>
  <c r="K54" i="73" s="1"/>
  <c r="L55" i="73"/>
  <c r="L54" i="73" s="1"/>
  <c r="E169" i="74" s="1"/>
  <c r="E166" i="74" s="1"/>
  <c r="E164" i="74" s="1"/>
  <c r="E163" i="74" s="1"/>
  <c r="M55" i="73"/>
  <c r="M54" i="73" s="1"/>
  <c r="N55" i="73"/>
  <c r="N54" i="73" s="1"/>
  <c r="O55" i="73"/>
  <c r="P55" i="73"/>
  <c r="Q55" i="73"/>
  <c r="I43" i="73"/>
  <c r="I42" i="73" s="1"/>
  <c r="D117" i="74" s="1"/>
  <c r="D114" i="74" s="1"/>
  <c r="D112" i="74" s="1"/>
  <c r="D111" i="74" s="1"/>
  <c r="J43" i="73"/>
  <c r="J42" i="73" s="1"/>
  <c r="K43" i="73"/>
  <c r="K42" i="73" s="1"/>
  <c r="L43" i="73"/>
  <c r="L42" i="73" s="1"/>
  <c r="E117" i="74" s="1"/>
  <c r="E114" i="74" s="1"/>
  <c r="E112" i="74" s="1"/>
  <c r="E111" i="74" s="1"/>
  <c r="M43" i="73"/>
  <c r="M42" i="73" s="1"/>
  <c r="N43" i="73"/>
  <c r="N42" i="73" s="1"/>
  <c r="O43" i="73"/>
  <c r="P43" i="73"/>
  <c r="Q43" i="73"/>
  <c r="I40" i="73"/>
  <c r="I39" i="73" s="1"/>
  <c r="D104" i="74" s="1"/>
  <c r="J40" i="73"/>
  <c r="J39" i="73" s="1"/>
  <c r="K40" i="73"/>
  <c r="K39" i="73" s="1"/>
  <c r="L40" i="73"/>
  <c r="L39" i="73" s="1"/>
  <c r="E104" i="74" s="1"/>
  <c r="M40" i="73"/>
  <c r="M39" i="73" s="1"/>
  <c r="N40" i="73"/>
  <c r="N39" i="73" s="1"/>
  <c r="O40" i="73"/>
  <c r="P40" i="73"/>
  <c r="Q40" i="73"/>
  <c r="I31" i="73"/>
  <c r="I30" i="73" s="1"/>
  <c r="D65" i="74" s="1"/>
  <c r="D62" i="74" s="1"/>
  <c r="D60" i="74" s="1"/>
  <c r="D59" i="74" s="1"/>
  <c r="J31" i="73"/>
  <c r="J30" i="73" s="1"/>
  <c r="K31" i="73"/>
  <c r="K30" i="73" s="1"/>
  <c r="L31" i="73"/>
  <c r="L30" i="73" s="1"/>
  <c r="E65" i="74" s="1"/>
  <c r="M31" i="73"/>
  <c r="M30" i="73" s="1"/>
  <c r="N31" i="73"/>
  <c r="N30" i="73" s="1"/>
  <c r="O31" i="73"/>
  <c r="P31" i="73"/>
  <c r="Q31" i="73"/>
  <c r="I34" i="73"/>
  <c r="I33" i="73" s="1"/>
  <c r="D78" i="74" s="1"/>
  <c r="D75" i="74" s="1"/>
  <c r="D73" i="74" s="1"/>
  <c r="D72" i="74" s="1"/>
  <c r="J34" i="73"/>
  <c r="J33" i="73" s="1"/>
  <c r="K34" i="73"/>
  <c r="K33" i="73" s="1"/>
  <c r="L34" i="73"/>
  <c r="L33" i="73" s="1"/>
  <c r="E78" i="74" s="1"/>
  <c r="E75" i="74" s="1"/>
  <c r="E73" i="74" s="1"/>
  <c r="E72" i="74" s="1"/>
  <c r="M34" i="73"/>
  <c r="M33" i="73" s="1"/>
  <c r="N34" i="73"/>
  <c r="N33" i="73" s="1"/>
  <c r="O34" i="73"/>
  <c r="P34" i="73"/>
  <c r="Q34" i="73"/>
  <c r="I37" i="73"/>
  <c r="I36" i="73" s="1"/>
  <c r="J37" i="73"/>
  <c r="J36" i="73" s="1"/>
  <c r="K37" i="73"/>
  <c r="K36" i="73" s="1"/>
  <c r="L37" i="73"/>
  <c r="L36" i="73" s="1"/>
  <c r="M37" i="73"/>
  <c r="M36" i="73" s="1"/>
  <c r="N37" i="73"/>
  <c r="N36" i="73" s="1"/>
  <c r="O37" i="73"/>
  <c r="P37" i="73"/>
  <c r="Q37" i="73"/>
  <c r="I28" i="73"/>
  <c r="I27" i="73" s="1"/>
  <c r="J28" i="73"/>
  <c r="J27" i="73" s="1"/>
  <c r="I61" i="76" s="1"/>
  <c r="K28" i="73"/>
  <c r="K27" i="73" s="1"/>
  <c r="J61" i="76" s="1"/>
  <c r="L28" i="73"/>
  <c r="L27" i="73" s="1"/>
  <c r="K61" i="76" s="1"/>
  <c r="M28" i="73"/>
  <c r="M27" i="73" s="1"/>
  <c r="L61" i="76" s="1"/>
  <c r="N28" i="73"/>
  <c r="N27" i="73" s="1"/>
  <c r="M61" i="76" s="1"/>
  <c r="O28" i="73"/>
  <c r="O27" i="73" s="1"/>
  <c r="P28" i="73"/>
  <c r="Q28" i="73"/>
  <c r="Q27" i="73" s="1"/>
  <c r="P61" i="76" s="1"/>
  <c r="I26" i="73"/>
  <c r="I25" i="73" s="1"/>
  <c r="I24" i="73" s="1"/>
  <c r="J26" i="73"/>
  <c r="J25" i="73" s="1"/>
  <c r="J24" i="73" s="1"/>
  <c r="K26" i="73"/>
  <c r="K25" i="73" s="1"/>
  <c r="K24" i="73" s="1"/>
  <c r="L26" i="73"/>
  <c r="L25" i="73" s="1"/>
  <c r="L24" i="73" s="1"/>
  <c r="M26" i="73"/>
  <c r="M25" i="73" s="1"/>
  <c r="M24" i="73" s="1"/>
  <c r="N26" i="73"/>
  <c r="N25" i="73" s="1"/>
  <c r="N24" i="73" s="1"/>
  <c r="O26" i="73"/>
  <c r="O16" i="73" s="1"/>
  <c r="P26" i="73"/>
  <c r="P16" i="73" s="1"/>
  <c r="Q26" i="73"/>
  <c r="Q16" i="73" s="1"/>
  <c r="K17" i="73"/>
  <c r="H457" i="73"/>
  <c r="H456" i="73" s="1"/>
  <c r="G457" i="73"/>
  <c r="G456" i="73" s="1"/>
  <c r="F457" i="73"/>
  <c r="F456" i="73" s="1"/>
  <c r="F455" i="73"/>
  <c r="F443" i="73" s="1"/>
  <c r="F391" i="73" s="1"/>
  <c r="F454" i="73"/>
  <c r="F442" i="73" s="1"/>
  <c r="F390" i="73" s="1"/>
  <c r="F453" i="73"/>
  <c r="F441" i="73" s="1"/>
  <c r="F389" i="73" s="1"/>
  <c r="F452" i="73"/>
  <c r="F440" i="73" s="1"/>
  <c r="F388" i="73" s="1"/>
  <c r="F439" i="73"/>
  <c r="F387" i="73" s="1"/>
  <c r="F450" i="73"/>
  <c r="F438" i="73" s="1"/>
  <c r="H448" i="73"/>
  <c r="H447" i="73" s="1"/>
  <c r="G1661" i="76" s="1"/>
  <c r="G448" i="73"/>
  <c r="G447" i="73" s="1"/>
  <c r="F1661" i="76" s="1"/>
  <c r="H445" i="73"/>
  <c r="H444" i="73" s="1"/>
  <c r="G445" i="73"/>
  <c r="G444" i="73" s="1"/>
  <c r="F445" i="73"/>
  <c r="F444" i="73" s="1"/>
  <c r="H443" i="73"/>
  <c r="H391" i="73" s="1"/>
  <c r="G443" i="73"/>
  <c r="G391" i="73" s="1"/>
  <c r="H442" i="73"/>
  <c r="H390" i="73" s="1"/>
  <c r="G442" i="73"/>
  <c r="G390" i="73" s="1"/>
  <c r="H441" i="73"/>
  <c r="H389" i="73" s="1"/>
  <c r="G441" i="73"/>
  <c r="G389" i="73" s="1"/>
  <c r="H440" i="73"/>
  <c r="H388" i="73" s="1"/>
  <c r="G440" i="73"/>
  <c r="G388" i="73" s="1"/>
  <c r="H439" i="73"/>
  <c r="H387" i="73" s="1"/>
  <c r="G439" i="73"/>
  <c r="G387" i="73" s="1"/>
  <c r="H438" i="73"/>
  <c r="H386" i="73" s="1"/>
  <c r="G438" i="73"/>
  <c r="G386" i="73" s="1"/>
  <c r="H437" i="73"/>
  <c r="G437" i="73"/>
  <c r="G385" i="73" s="1"/>
  <c r="F437" i="73"/>
  <c r="F385" i="73" s="1"/>
  <c r="H433" i="73"/>
  <c r="H432" i="73" s="1"/>
  <c r="G433" i="73"/>
  <c r="G432" i="73" s="1"/>
  <c r="F433" i="73"/>
  <c r="F432" i="73" s="1"/>
  <c r="H430" i="73"/>
  <c r="H429" i="73" s="1"/>
  <c r="G430" i="73"/>
  <c r="G429" i="73" s="1"/>
  <c r="F430" i="73"/>
  <c r="F429" i="73" s="1"/>
  <c r="H427" i="73"/>
  <c r="H426" i="73" s="1"/>
  <c r="G427" i="73"/>
  <c r="G426" i="73" s="1"/>
  <c r="F427" i="73"/>
  <c r="F426" i="73" s="1"/>
  <c r="H424" i="73"/>
  <c r="H423" i="73" s="1"/>
  <c r="G424" i="73"/>
  <c r="G423" i="73" s="1"/>
  <c r="F424" i="73"/>
  <c r="F423" i="73" s="1"/>
  <c r="H421" i="73"/>
  <c r="G421" i="73"/>
  <c r="F421" i="73"/>
  <c r="H419" i="73"/>
  <c r="G419" i="73"/>
  <c r="F419" i="73"/>
  <c r="H417" i="73"/>
  <c r="H416" i="73" s="1"/>
  <c r="G417" i="73"/>
  <c r="G416" i="73" s="1"/>
  <c r="F417" i="73"/>
  <c r="F416" i="73" s="1"/>
  <c r="F415" i="73"/>
  <c r="F400" i="73" s="1"/>
  <c r="F384" i="73" s="1"/>
  <c r="F414" i="73"/>
  <c r="F399" i="73" s="1"/>
  <c r="F383" i="73" s="1"/>
  <c r="F413" i="73"/>
  <c r="F398" i="73" s="1"/>
  <c r="F382" i="73" s="1"/>
  <c r="F412" i="73"/>
  <c r="F397" i="73" s="1"/>
  <c r="F381" i="73" s="1"/>
  <c r="F411" i="73"/>
  <c r="F396" i="73" s="1"/>
  <c r="F380" i="73" s="1"/>
  <c r="F410" i="73"/>
  <c r="F395" i="73" s="1"/>
  <c r="F379" i="73" s="1"/>
  <c r="F409" i="73"/>
  <c r="F394" i="73" s="1"/>
  <c r="F378" i="73" s="1"/>
  <c r="H408" i="73"/>
  <c r="H407" i="73" s="1"/>
  <c r="G408" i="73"/>
  <c r="G407" i="73" s="1"/>
  <c r="H405" i="73"/>
  <c r="H404" i="73" s="1"/>
  <c r="G405" i="73"/>
  <c r="G404" i="73" s="1"/>
  <c r="F405" i="73"/>
  <c r="F404" i="73" s="1"/>
  <c r="H402" i="73"/>
  <c r="H401" i="73" s="1"/>
  <c r="G402" i="73"/>
  <c r="G401" i="73" s="1"/>
  <c r="F402" i="73"/>
  <c r="F401" i="73" s="1"/>
  <c r="H400" i="73"/>
  <c r="H384" i="73" s="1"/>
  <c r="G400" i="73"/>
  <c r="G384" i="73" s="1"/>
  <c r="H399" i="73"/>
  <c r="H383" i="73" s="1"/>
  <c r="G399" i="73"/>
  <c r="G383" i="73" s="1"/>
  <c r="H398" i="73"/>
  <c r="H382" i="73" s="1"/>
  <c r="G398" i="73"/>
  <c r="G382" i="73" s="1"/>
  <c r="H397" i="73"/>
  <c r="H381" i="73" s="1"/>
  <c r="G397" i="73"/>
  <c r="G381" i="73" s="1"/>
  <c r="H396" i="73"/>
  <c r="H380" i="73" s="1"/>
  <c r="G396" i="73"/>
  <c r="G380" i="73" s="1"/>
  <c r="H395" i="73"/>
  <c r="H379" i="73" s="1"/>
  <c r="G395" i="73"/>
  <c r="G379" i="73" s="1"/>
  <c r="H394" i="73"/>
  <c r="H378" i="73" s="1"/>
  <c r="G394" i="73"/>
  <c r="G378" i="73" s="1"/>
  <c r="H373" i="73"/>
  <c r="H372" i="73" s="1"/>
  <c r="G373" i="73"/>
  <c r="G372" i="73" s="1"/>
  <c r="F373" i="73"/>
  <c r="F372" i="73" s="1"/>
  <c r="F371" i="73"/>
  <c r="F370" i="73" s="1"/>
  <c r="F369" i="73" s="1"/>
  <c r="E1466" i="76" s="1"/>
  <c r="H370" i="73"/>
  <c r="H369" i="73" s="1"/>
  <c r="G1466" i="76" s="1"/>
  <c r="G370" i="73"/>
  <c r="G369" i="73" s="1"/>
  <c r="F1466" i="76" s="1"/>
  <c r="H367" i="73"/>
  <c r="H366" i="73" s="1"/>
  <c r="G367" i="73"/>
  <c r="G366" i="73" s="1"/>
  <c r="F367" i="73"/>
  <c r="F366" i="73" s="1"/>
  <c r="H365" i="73"/>
  <c r="H332" i="73" s="1"/>
  <c r="G365" i="73"/>
  <c r="G364" i="73" s="1"/>
  <c r="G363" i="73" s="1"/>
  <c r="H361" i="73"/>
  <c r="H360" i="73" s="1"/>
  <c r="G361" i="73"/>
  <c r="G360" i="73" s="1"/>
  <c r="F361" i="73"/>
  <c r="F360" i="73" s="1"/>
  <c r="F359" i="73"/>
  <c r="F358" i="73" s="1"/>
  <c r="F357" i="73" s="1"/>
  <c r="E1414" i="76" s="1"/>
  <c r="H358" i="73"/>
  <c r="H357" i="73" s="1"/>
  <c r="G1414" i="76" s="1"/>
  <c r="G358" i="73"/>
  <c r="G357" i="73" s="1"/>
  <c r="F1414" i="76" s="1"/>
  <c r="H355" i="73"/>
  <c r="H354" i="73" s="1"/>
  <c r="G355" i="73"/>
  <c r="F355" i="73"/>
  <c r="F354" i="73" s="1"/>
  <c r="G354" i="73"/>
  <c r="H352" i="73"/>
  <c r="H351" i="73" s="1"/>
  <c r="G352" i="73"/>
  <c r="G351" i="73" s="1"/>
  <c r="F352" i="73"/>
  <c r="F351" i="73" s="1"/>
  <c r="H350" i="73"/>
  <c r="H349" i="73" s="1"/>
  <c r="H348" i="73" s="1"/>
  <c r="G350" i="73"/>
  <c r="G331" i="73" s="1"/>
  <c r="H346" i="73"/>
  <c r="H345" i="73" s="1"/>
  <c r="G346" i="73"/>
  <c r="G345" i="73" s="1"/>
  <c r="F346" i="73"/>
  <c r="F345" i="73" s="1"/>
  <c r="H343" i="73"/>
  <c r="H342" i="73" s="1"/>
  <c r="G343" i="73"/>
  <c r="G342" i="73" s="1"/>
  <c r="F343" i="73"/>
  <c r="F342" i="73" s="1"/>
  <c r="H340" i="73"/>
  <c r="H339" i="73" s="1"/>
  <c r="G340" i="73"/>
  <c r="G339" i="73" s="1"/>
  <c r="F340" i="73"/>
  <c r="F339" i="73" s="1"/>
  <c r="H337" i="73"/>
  <c r="H336" i="73" s="1"/>
  <c r="G337" i="73"/>
  <c r="G336" i="73" s="1"/>
  <c r="F337" i="73"/>
  <c r="F336" i="73" s="1"/>
  <c r="H335" i="73"/>
  <c r="H334" i="73" s="1"/>
  <c r="H333" i="73" s="1"/>
  <c r="G335" i="73"/>
  <c r="G334" i="73" s="1"/>
  <c r="G333" i="73" s="1"/>
  <c r="F335" i="73"/>
  <c r="F334" i="73" s="1"/>
  <c r="F333" i="73" s="1"/>
  <c r="H327" i="73"/>
  <c r="H326" i="73" s="1"/>
  <c r="G327" i="73"/>
  <c r="G326" i="73" s="1"/>
  <c r="F327" i="73"/>
  <c r="F326" i="73" s="1"/>
  <c r="H324" i="73"/>
  <c r="G324" i="73"/>
  <c r="F324" i="73"/>
  <c r="F323" i="73" s="1"/>
  <c r="H323" i="73"/>
  <c r="G323" i="73"/>
  <c r="H320" i="73"/>
  <c r="G320" i="73"/>
  <c r="F320" i="73"/>
  <c r="H318" i="73"/>
  <c r="H317" i="73" s="1"/>
  <c r="G318" i="73"/>
  <c r="G317" i="73" s="1"/>
  <c r="F318" i="73"/>
  <c r="F317" i="73" s="1"/>
  <c r="H315" i="73"/>
  <c r="H314" i="73" s="1"/>
  <c r="G315" i="73"/>
  <c r="G314" i="73" s="1"/>
  <c r="F315" i="73"/>
  <c r="F314" i="73" s="1"/>
  <c r="H312" i="73"/>
  <c r="H311" i="73" s="1"/>
  <c r="G312" i="73"/>
  <c r="G311" i="73" s="1"/>
  <c r="F312" i="73"/>
  <c r="F311" i="73" s="1"/>
  <c r="H309" i="73"/>
  <c r="H308" i="73" s="1"/>
  <c r="G309" i="73"/>
  <c r="G308" i="73" s="1"/>
  <c r="F309" i="73"/>
  <c r="F308" i="73" s="1"/>
  <c r="F307" i="73"/>
  <c r="F306" i="73" s="1"/>
  <c r="F305" i="73" s="1"/>
  <c r="E1193" i="76" s="1"/>
  <c r="E1181" i="76" s="1"/>
  <c r="H306" i="73"/>
  <c r="H305" i="73" s="1"/>
  <c r="G1193" i="76" s="1"/>
  <c r="G1181" i="76" s="1"/>
  <c r="G306" i="73"/>
  <c r="G305" i="73"/>
  <c r="F1193" i="76" s="1"/>
  <c r="F1181" i="76" s="1"/>
  <c r="H303" i="73"/>
  <c r="H302" i="73" s="1"/>
  <c r="G303" i="73"/>
  <c r="G302" i="73" s="1"/>
  <c r="F303" i="73"/>
  <c r="F302" i="73" s="1"/>
  <c r="F301" i="73"/>
  <c r="F300" i="73" s="1"/>
  <c r="F299" i="73" s="1"/>
  <c r="E1167" i="76" s="1"/>
  <c r="H300" i="73"/>
  <c r="H299" i="73" s="1"/>
  <c r="G1167" i="76" s="1"/>
  <c r="G300" i="73"/>
  <c r="G299" i="73" s="1"/>
  <c r="F1167" i="76" s="1"/>
  <c r="F297" i="73"/>
  <c r="F296" i="73" s="1"/>
  <c r="H297" i="73"/>
  <c r="H296" i="73" s="1"/>
  <c r="G297" i="73"/>
  <c r="G296" i="73" s="1"/>
  <c r="H295" i="73"/>
  <c r="G295" i="73"/>
  <c r="G252" i="73" s="1"/>
  <c r="H294" i="73"/>
  <c r="H293" i="73" s="1"/>
  <c r="H292" i="73" s="1"/>
  <c r="G294" i="73"/>
  <c r="G250" i="73" s="1"/>
  <c r="F291" i="73"/>
  <c r="F290" i="73" s="1"/>
  <c r="F289" i="73" s="1"/>
  <c r="E1128" i="76" s="1"/>
  <c r="H290" i="73"/>
  <c r="H289" i="73" s="1"/>
  <c r="G1128" i="76" s="1"/>
  <c r="G290" i="73"/>
  <c r="G289" i="73" s="1"/>
  <c r="F1128" i="76" s="1"/>
  <c r="F287" i="73"/>
  <c r="F286" i="73" s="1"/>
  <c r="H287" i="73"/>
  <c r="H286" i="73" s="1"/>
  <c r="G287" i="73"/>
  <c r="G286" i="73" s="1"/>
  <c r="H285" i="73"/>
  <c r="H284" i="73" s="1"/>
  <c r="G285" i="73"/>
  <c r="G284" i="73" s="1"/>
  <c r="F282" i="73"/>
  <c r="F281" i="73" s="1"/>
  <c r="F280" i="73" s="1"/>
  <c r="E1089" i="76" s="1"/>
  <c r="E1077" i="76" s="1"/>
  <c r="H281" i="73"/>
  <c r="G281" i="73"/>
  <c r="G280" i="73" s="1"/>
  <c r="F1089" i="76" s="1"/>
  <c r="F1077" i="76" s="1"/>
  <c r="H280" i="73"/>
  <c r="G1089" i="76" s="1"/>
  <c r="G1077" i="76" s="1"/>
  <c r="H277" i="73"/>
  <c r="H276" i="73" s="1"/>
  <c r="G1076" i="76" s="1"/>
  <c r="G277" i="73"/>
  <c r="G276" i="73" s="1"/>
  <c r="F1076" i="76" s="1"/>
  <c r="F277" i="73"/>
  <c r="F276" i="73" s="1"/>
  <c r="E1076" i="76" s="1"/>
  <c r="H274" i="73"/>
  <c r="G274" i="73"/>
  <c r="F274" i="73"/>
  <c r="H273" i="73"/>
  <c r="G273" i="73"/>
  <c r="F273" i="73"/>
  <c r="H271" i="73"/>
  <c r="G271" i="73"/>
  <c r="F271" i="73"/>
  <c r="H270" i="73"/>
  <c r="G270" i="73"/>
  <c r="F270" i="73"/>
  <c r="H268" i="73"/>
  <c r="G268" i="73"/>
  <c r="F268" i="73"/>
  <c r="H267" i="73"/>
  <c r="G267" i="73"/>
  <c r="F267" i="73"/>
  <c r="H266" i="73"/>
  <c r="H249" i="73" s="1"/>
  <c r="G266" i="73"/>
  <c r="G249" i="73" s="1"/>
  <c r="H265" i="73"/>
  <c r="H248" i="73" s="1"/>
  <c r="G265" i="73"/>
  <c r="G248" i="73" s="1"/>
  <c r="F265" i="73"/>
  <c r="F248" i="73" s="1"/>
  <c r="H264" i="73"/>
  <c r="G264" i="73"/>
  <c r="F264" i="73"/>
  <c r="F247" i="73" s="1"/>
  <c r="H260" i="73"/>
  <c r="G260" i="73"/>
  <c r="F260" i="73"/>
  <c r="H259" i="73"/>
  <c r="G259" i="73"/>
  <c r="F259" i="73"/>
  <c r="H257" i="73"/>
  <c r="H256" i="73" s="1"/>
  <c r="G257" i="73"/>
  <c r="G256" i="73" s="1"/>
  <c r="F257" i="73"/>
  <c r="F256" i="73" s="1"/>
  <c r="H255" i="73"/>
  <c r="H254" i="73" s="1"/>
  <c r="H253" i="73" s="1"/>
  <c r="G255" i="73"/>
  <c r="G254" i="73" s="1"/>
  <c r="G253" i="73" s="1"/>
  <c r="F255" i="73"/>
  <c r="F254" i="73" s="1"/>
  <c r="F253" i="73" s="1"/>
  <c r="H252" i="73"/>
  <c r="H243" i="73"/>
  <c r="H242" i="73" s="1"/>
  <c r="G243" i="73"/>
  <c r="G242" i="73" s="1"/>
  <c r="F243" i="73"/>
  <c r="F242" i="73" s="1"/>
  <c r="H240" i="73"/>
  <c r="H239" i="73" s="1"/>
  <c r="G240" i="73"/>
  <c r="G239" i="73" s="1"/>
  <c r="F240" i="73"/>
  <c r="F239" i="73" s="1"/>
  <c r="H237" i="73"/>
  <c r="H236" i="73" s="1"/>
  <c r="G237" i="73"/>
  <c r="G236" i="73" s="1"/>
  <c r="F237" i="73"/>
  <c r="F236" i="73" s="1"/>
  <c r="H234" i="73"/>
  <c r="H233" i="73" s="1"/>
  <c r="G234" i="73"/>
  <c r="G233" i="73" s="1"/>
  <c r="F234" i="73"/>
  <c r="F233" i="73" s="1"/>
  <c r="H231" i="73"/>
  <c r="H230" i="73" s="1"/>
  <c r="G231" i="73"/>
  <c r="G230" i="73" s="1"/>
  <c r="F231" i="73"/>
  <c r="F230" i="73" s="1"/>
  <c r="H228" i="73"/>
  <c r="H227" i="73" s="1"/>
  <c r="G228" i="73"/>
  <c r="G227" i="73" s="1"/>
  <c r="F228" i="73"/>
  <c r="F227" i="73" s="1"/>
  <c r="H225" i="73"/>
  <c r="H224" i="73" s="1"/>
  <c r="G225" i="73"/>
  <c r="G224" i="73" s="1"/>
  <c r="F225" i="73"/>
  <c r="F224" i="73" s="1"/>
  <c r="H222" i="73"/>
  <c r="H221" i="73" s="1"/>
  <c r="G222" i="73"/>
  <c r="G221" i="73" s="1"/>
  <c r="F222" i="73"/>
  <c r="F221" i="73" s="1"/>
  <c r="H219" i="73"/>
  <c r="H218" i="73" s="1"/>
  <c r="G219" i="73"/>
  <c r="G218" i="73" s="1"/>
  <c r="F219" i="73"/>
  <c r="F218" i="73" s="1"/>
  <c r="H216" i="73"/>
  <c r="H215" i="73" s="1"/>
  <c r="G216" i="73"/>
  <c r="G215" i="73" s="1"/>
  <c r="F216" i="73"/>
  <c r="F215" i="73" s="1"/>
  <c r="H213" i="73"/>
  <c r="H212" i="73" s="1"/>
  <c r="G213" i="73"/>
  <c r="G212" i="73" s="1"/>
  <c r="F213" i="73"/>
  <c r="F212" i="73" s="1"/>
  <c r="H210" i="73"/>
  <c r="H209" i="73" s="1"/>
  <c r="G210" i="73"/>
  <c r="G209" i="73" s="1"/>
  <c r="F210" i="73"/>
  <c r="F209" i="73" s="1"/>
  <c r="H207" i="73"/>
  <c r="H206" i="73" s="1"/>
  <c r="G207" i="73"/>
  <c r="G206" i="73" s="1"/>
  <c r="F207" i="73"/>
  <c r="F206" i="73" s="1"/>
  <c r="H204" i="73"/>
  <c r="H203" i="73" s="1"/>
  <c r="G204" i="73"/>
  <c r="G203" i="73" s="1"/>
  <c r="F204" i="73"/>
  <c r="F203" i="73" s="1"/>
  <c r="H201" i="73"/>
  <c r="H200" i="73" s="1"/>
  <c r="G201" i="73"/>
  <c r="G200" i="73" s="1"/>
  <c r="F201" i="73"/>
  <c r="F200" i="73" s="1"/>
  <c r="H198" i="73"/>
  <c r="H197" i="73" s="1"/>
  <c r="G198" i="73"/>
  <c r="G197" i="73" s="1"/>
  <c r="F198" i="73"/>
  <c r="F197" i="73" s="1"/>
  <c r="H195" i="73"/>
  <c r="H194" i="73" s="1"/>
  <c r="G195" i="73"/>
  <c r="G194" i="73" s="1"/>
  <c r="F195" i="73"/>
  <c r="F194" i="73" s="1"/>
  <c r="H192" i="73"/>
  <c r="H191" i="73" s="1"/>
  <c r="G192" i="73"/>
  <c r="G191" i="73" s="1"/>
  <c r="F192" i="73"/>
  <c r="F191" i="73" s="1"/>
  <c r="H189" i="73"/>
  <c r="H188" i="73" s="1"/>
  <c r="G189" i="73"/>
  <c r="G188" i="73" s="1"/>
  <c r="F189" i="73"/>
  <c r="F188" i="73" s="1"/>
  <c r="H186" i="73"/>
  <c r="H185" i="73" s="1"/>
  <c r="G186" i="73"/>
  <c r="G185" i="73" s="1"/>
  <c r="F186" i="73"/>
  <c r="F185" i="73" s="1"/>
  <c r="H183" i="73"/>
  <c r="H182" i="73" s="1"/>
  <c r="G183" i="73"/>
  <c r="G182" i="73" s="1"/>
  <c r="F183" i="73"/>
  <c r="F182" i="73" s="1"/>
  <c r="H180" i="73"/>
  <c r="H179" i="73" s="1"/>
  <c r="G180" i="73"/>
  <c r="G179" i="73" s="1"/>
  <c r="F180" i="73"/>
  <c r="F179" i="73" s="1"/>
  <c r="F178" i="73"/>
  <c r="F177" i="73" s="1"/>
  <c r="F176" i="73" s="1"/>
  <c r="E672" i="76" s="1"/>
  <c r="E660" i="76" s="1"/>
  <c r="H177" i="73"/>
  <c r="H176" i="73" s="1"/>
  <c r="G672" i="76" s="1"/>
  <c r="G660" i="76" s="1"/>
  <c r="G177" i="73"/>
  <c r="G176" i="73" s="1"/>
  <c r="F672" i="76" s="1"/>
  <c r="F660" i="76" s="1"/>
  <c r="F175" i="73"/>
  <c r="F174" i="73" s="1"/>
  <c r="F173" i="73" s="1"/>
  <c r="E659" i="76" s="1"/>
  <c r="H174" i="73"/>
  <c r="H173" i="73" s="1"/>
  <c r="G659" i="76" s="1"/>
  <c r="G174" i="73"/>
  <c r="G173" i="73" s="1"/>
  <c r="F659" i="76" s="1"/>
  <c r="H171" i="73"/>
  <c r="H170" i="73" s="1"/>
  <c r="G171" i="73"/>
  <c r="G170" i="73" s="1"/>
  <c r="F171" i="73"/>
  <c r="F170" i="73" s="1"/>
  <c r="H168" i="73"/>
  <c r="H167" i="73" s="1"/>
  <c r="G168" i="73"/>
  <c r="G167" i="73" s="1"/>
  <c r="F168" i="73"/>
  <c r="F167" i="73" s="1"/>
  <c r="H165" i="73"/>
  <c r="H164" i="73" s="1"/>
  <c r="G165" i="73"/>
  <c r="G164" i="73" s="1"/>
  <c r="F165" i="73"/>
  <c r="F164" i="73" s="1"/>
  <c r="H162" i="73"/>
  <c r="H161" i="73" s="1"/>
  <c r="G162" i="73"/>
  <c r="G161" i="73" s="1"/>
  <c r="F162" i="73"/>
  <c r="F161" i="73" s="1"/>
  <c r="H159" i="73"/>
  <c r="H158" i="73" s="1"/>
  <c r="G159" i="73"/>
  <c r="G158" i="73" s="1"/>
  <c r="F159" i="73"/>
  <c r="F158" i="73" s="1"/>
  <c r="H157" i="73"/>
  <c r="H21" i="73" s="1"/>
  <c r="G157" i="73"/>
  <c r="G21" i="73" s="1"/>
  <c r="E157" i="73"/>
  <c r="H156" i="73"/>
  <c r="H23" i="73" s="1"/>
  <c r="G156" i="73"/>
  <c r="G23" i="73" s="1"/>
  <c r="E156" i="73"/>
  <c r="H152" i="73"/>
  <c r="H151" i="73" s="1"/>
  <c r="G152" i="73"/>
  <c r="G151" i="73" s="1"/>
  <c r="F152" i="73"/>
  <c r="F151" i="73" s="1"/>
  <c r="F150" i="73"/>
  <c r="F142" i="73" s="1"/>
  <c r="F20" i="73" s="1"/>
  <c r="F149" i="73"/>
  <c r="F141" i="73" s="1"/>
  <c r="F19" i="73" s="1"/>
  <c r="F148" i="73"/>
  <c r="F140" i="73" s="1"/>
  <c r="F18" i="73" s="1"/>
  <c r="H147" i="73"/>
  <c r="H146" i="73" s="1"/>
  <c r="G555" i="76" s="1"/>
  <c r="G147" i="73"/>
  <c r="G146" i="73" s="1"/>
  <c r="F555" i="76" s="1"/>
  <c r="H144" i="73"/>
  <c r="H143" i="73" s="1"/>
  <c r="G144" i="73"/>
  <c r="G143" i="73" s="1"/>
  <c r="F144" i="73"/>
  <c r="F143" i="73" s="1"/>
  <c r="H142" i="73"/>
  <c r="H20" i="73" s="1"/>
  <c r="G142" i="73"/>
  <c r="G20" i="73" s="1"/>
  <c r="H141" i="73"/>
  <c r="H19" i="73" s="1"/>
  <c r="G141" i="73"/>
  <c r="G19" i="73" s="1"/>
  <c r="H140" i="73"/>
  <c r="H18" i="73" s="1"/>
  <c r="G140" i="73"/>
  <c r="G18" i="73" s="1"/>
  <c r="F137" i="73"/>
  <c r="F136" i="73" s="1"/>
  <c r="F135" i="73" s="1"/>
  <c r="E516" i="76" s="1"/>
  <c r="E504" i="76" s="1"/>
  <c r="H136" i="73"/>
  <c r="H135" i="73" s="1"/>
  <c r="G516" i="76" s="1"/>
  <c r="G504" i="76" s="1"/>
  <c r="G136" i="73"/>
  <c r="G135" i="73" s="1"/>
  <c r="F516" i="76" s="1"/>
  <c r="F504" i="76" s="1"/>
  <c r="H133" i="73"/>
  <c r="H132" i="73" s="1"/>
  <c r="G133" i="73"/>
  <c r="G132" i="73" s="1"/>
  <c r="F133" i="73"/>
  <c r="F132" i="73" s="1"/>
  <c r="H130" i="73"/>
  <c r="H129" i="73" s="1"/>
  <c r="G130" i="73"/>
  <c r="G129" i="73" s="1"/>
  <c r="F130" i="73"/>
  <c r="F129" i="73" s="1"/>
  <c r="H127" i="73"/>
  <c r="H126" i="73" s="1"/>
  <c r="G127" i="73"/>
  <c r="G126" i="73" s="1"/>
  <c r="F127" i="73"/>
  <c r="F126" i="73" s="1"/>
  <c r="H124" i="73"/>
  <c r="H123" i="73" s="1"/>
  <c r="G124" i="73"/>
  <c r="G123" i="73" s="1"/>
  <c r="F124" i="73"/>
  <c r="F123" i="73" s="1"/>
  <c r="H121" i="73"/>
  <c r="H120" i="73" s="1"/>
  <c r="G121" i="73"/>
  <c r="F121" i="73"/>
  <c r="F120" i="73" s="1"/>
  <c r="G120" i="73"/>
  <c r="H118" i="73"/>
  <c r="H117" i="73" s="1"/>
  <c r="G118" i="73"/>
  <c r="G117" i="73" s="1"/>
  <c r="F118" i="73"/>
  <c r="F117" i="73" s="1"/>
  <c r="F116" i="73"/>
  <c r="F115" i="73" s="1"/>
  <c r="F114" i="73" s="1"/>
  <c r="E425" i="76" s="1"/>
  <c r="H115" i="73"/>
  <c r="G115" i="73"/>
  <c r="G114" i="73" s="1"/>
  <c r="F425" i="76" s="1"/>
  <c r="H114" i="73"/>
  <c r="G425" i="76" s="1"/>
  <c r="H112" i="73"/>
  <c r="H111" i="73" s="1"/>
  <c r="G112" i="73"/>
  <c r="G111" i="73" s="1"/>
  <c r="F112" i="73"/>
  <c r="F111" i="73" s="1"/>
  <c r="H109" i="73"/>
  <c r="H108" i="73" s="1"/>
  <c r="G109" i="73"/>
  <c r="G108" i="73" s="1"/>
  <c r="F109" i="73"/>
  <c r="F108" i="73" s="1"/>
  <c r="H106" i="73"/>
  <c r="H105" i="73" s="1"/>
  <c r="G106" i="73"/>
  <c r="G105" i="73" s="1"/>
  <c r="F106" i="73"/>
  <c r="F105" i="73" s="1"/>
  <c r="H103" i="73"/>
  <c r="H102" i="73" s="1"/>
  <c r="G103" i="73"/>
  <c r="G102" i="73" s="1"/>
  <c r="F103" i="73"/>
  <c r="F102" i="73" s="1"/>
  <c r="H100" i="73"/>
  <c r="H99" i="73" s="1"/>
  <c r="G100" i="73"/>
  <c r="G99" i="73" s="1"/>
  <c r="F100" i="73"/>
  <c r="F99" i="73" s="1"/>
  <c r="H97" i="73"/>
  <c r="H96" i="73" s="1"/>
  <c r="G97" i="73"/>
  <c r="G96" i="73" s="1"/>
  <c r="F97" i="73"/>
  <c r="F96" i="73" s="1"/>
  <c r="H94" i="73"/>
  <c r="H93" i="73" s="1"/>
  <c r="G94" i="73"/>
  <c r="G93" i="73" s="1"/>
  <c r="F94" i="73"/>
  <c r="F93" i="73" s="1"/>
  <c r="H91" i="73"/>
  <c r="H90" i="73" s="1"/>
  <c r="G91" i="73"/>
  <c r="G90" i="73" s="1"/>
  <c r="F91" i="73"/>
  <c r="F90" i="73" s="1"/>
  <c r="H88" i="73"/>
  <c r="H87" i="73" s="1"/>
  <c r="G88" i="73"/>
  <c r="G87" i="73" s="1"/>
  <c r="F88" i="73"/>
  <c r="F87" i="73" s="1"/>
  <c r="H85" i="73"/>
  <c r="H84" i="73" s="1"/>
  <c r="G85" i="73"/>
  <c r="G84" i="73" s="1"/>
  <c r="F85" i="73"/>
  <c r="F84" i="73" s="1"/>
  <c r="H83" i="73"/>
  <c r="H22" i="73" s="1"/>
  <c r="G83" i="73"/>
  <c r="G22" i="73" s="1"/>
  <c r="H82" i="73"/>
  <c r="H17" i="73" s="1"/>
  <c r="G82" i="73"/>
  <c r="G17" i="73" s="1"/>
  <c r="H78" i="73"/>
  <c r="H77" i="73" s="1"/>
  <c r="G78" i="73"/>
  <c r="G77" i="73" s="1"/>
  <c r="F78" i="73"/>
  <c r="F77" i="73" s="1"/>
  <c r="H75" i="73"/>
  <c r="H73" i="73" s="1"/>
  <c r="G75" i="73"/>
  <c r="G73" i="73" s="1"/>
  <c r="F75" i="73"/>
  <c r="F73" i="73" s="1"/>
  <c r="H71" i="73"/>
  <c r="H69" i="73" s="1"/>
  <c r="G71" i="73"/>
  <c r="G69" i="73" s="1"/>
  <c r="F71" i="73"/>
  <c r="F69" i="73" s="1"/>
  <c r="H67" i="73"/>
  <c r="H66" i="73" s="1"/>
  <c r="G67" i="73"/>
  <c r="G66" i="73" s="1"/>
  <c r="F67" i="73"/>
  <c r="F66" i="73" s="1"/>
  <c r="H64" i="73"/>
  <c r="H63" i="73" s="1"/>
  <c r="G64" i="73"/>
  <c r="G63" i="73" s="1"/>
  <c r="F64" i="73"/>
  <c r="F63" i="73" s="1"/>
  <c r="H61" i="73"/>
  <c r="H60" i="73" s="1"/>
  <c r="G61" i="73"/>
  <c r="G60" i="73" s="1"/>
  <c r="F61" i="73"/>
  <c r="F60" i="73" s="1"/>
  <c r="H58" i="73"/>
  <c r="H57" i="73" s="1"/>
  <c r="G58" i="73"/>
  <c r="G57" i="73" s="1"/>
  <c r="F58" i="73"/>
  <c r="F57" i="73" s="1"/>
  <c r="F55" i="73"/>
  <c r="F54" i="73" s="1"/>
  <c r="F52" i="73"/>
  <c r="F51" i="73" s="1"/>
  <c r="F49" i="73"/>
  <c r="F48" i="73" s="1"/>
  <c r="F46" i="73"/>
  <c r="F45" i="73" s="1"/>
  <c r="H43" i="73"/>
  <c r="H42" i="73" s="1"/>
  <c r="G43" i="73"/>
  <c r="G42" i="73" s="1"/>
  <c r="F43" i="73"/>
  <c r="F42" i="73" s="1"/>
  <c r="H40" i="73"/>
  <c r="H39" i="73" s="1"/>
  <c r="G40" i="73"/>
  <c r="G39" i="73" s="1"/>
  <c r="F40" i="73"/>
  <c r="F39" i="73" s="1"/>
  <c r="H37" i="73"/>
  <c r="H36" i="73" s="1"/>
  <c r="G37" i="73"/>
  <c r="G36" i="73" s="1"/>
  <c r="F37" i="73"/>
  <c r="F36" i="73" s="1"/>
  <c r="H34" i="73"/>
  <c r="H33" i="73" s="1"/>
  <c r="G34" i="73"/>
  <c r="G33" i="73" s="1"/>
  <c r="F34" i="73"/>
  <c r="F33" i="73" s="1"/>
  <c r="H31" i="73"/>
  <c r="H30" i="73" s="1"/>
  <c r="G31" i="73"/>
  <c r="G30" i="73" s="1"/>
  <c r="F31" i="73"/>
  <c r="F30" i="73" s="1"/>
  <c r="F29" i="73"/>
  <c r="F28" i="73" s="1"/>
  <c r="F27" i="73" s="1"/>
  <c r="E61" i="76" s="1"/>
  <c r="H28" i="73"/>
  <c r="H27" i="73" s="1"/>
  <c r="G61" i="76" s="1"/>
  <c r="G28" i="73"/>
  <c r="G27" i="73" s="1"/>
  <c r="F61" i="76" s="1"/>
  <c r="H26" i="73"/>
  <c r="H16" i="73" s="1"/>
  <c r="G26" i="73"/>
  <c r="G16" i="73" s="1"/>
  <c r="B8" i="53"/>
  <c r="G8" i="53" s="1"/>
  <c r="E283" i="74" l="1"/>
  <c r="H251" i="73"/>
  <c r="F285" i="73"/>
  <c r="F284" i="73" s="1"/>
  <c r="D1015" i="74"/>
  <c r="D1025" i="74"/>
  <c r="D1103" i="74"/>
  <c r="H61" i="76"/>
  <c r="D52" i="74"/>
  <c r="E62" i="74"/>
  <c r="E39" i="74"/>
  <c r="N672" i="76"/>
  <c r="N660" i="76" s="1"/>
  <c r="E663" i="74"/>
  <c r="E660" i="74" s="1"/>
  <c r="F663" i="74"/>
  <c r="F660" i="74" s="1"/>
  <c r="F658" i="74" s="1"/>
  <c r="F657" i="74" s="1"/>
  <c r="D676" i="74"/>
  <c r="D686" i="74"/>
  <c r="E829" i="74"/>
  <c r="E819" i="74"/>
  <c r="H1128" i="76"/>
  <c r="D1119" i="74"/>
  <c r="D1116" i="74" s="1"/>
  <c r="D1114" i="74" s="1"/>
  <c r="D1113" i="74" s="1"/>
  <c r="E1142" i="74"/>
  <c r="D1207" i="74"/>
  <c r="D1197" i="74"/>
  <c r="J332" i="73"/>
  <c r="T437" i="73"/>
  <c r="R437" i="73" s="1"/>
  <c r="E1301" i="74"/>
  <c r="E1311" i="74"/>
  <c r="F1025" i="74"/>
  <c r="N61" i="76"/>
  <c r="N49" i="76" s="1"/>
  <c r="N36" i="76" s="1"/>
  <c r="F52" i="74"/>
  <c r="H555" i="76"/>
  <c r="D546" i="74"/>
  <c r="D543" i="74" s="1"/>
  <c r="D541" i="74" s="1"/>
  <c r="D540" i="74" s="1"/>
  <c r="F686" i="74"/>
  <c r="D1132" i="74"/>
  <c r="D1142" i="74"/>
  <c r="H1414" i="76"/>
  <c r="H1402" i="76" s="1"/>
  <c r="H1363" i="76" s="1"/>
  <c r="D1405" i="74"/>
  <c r="D530" i="74"/>
  <c r="D976" i="74"/>
  <c r="D986" i="74"/>
  <c r="E1025" i="74"/>
  <c r="H1076" i="76"/>
  <c r="H1024" i="76" s="1"/>
  <c r="D1067" i="74"/>
  <c r="D1064" i="74" s="1"/>
  <c r="D1062" i="74" s="1"/>
  <c r="D1061" i="74" s="1"/>
  <c r="E1103" i="74"/>
  <c r="D1301" i="74"/>
  <c r="D1311" i="74"/>
  <c r="D91" i="74"/>
  <c r="D101" i="74"/>
  <c r="D283" i="74"/>
  <c r="H1167" i="76"/>
  <c r="D1158" i="74"/>
  <c r="D1155" i="74" s="1"/>
  <c r="D1153" i="74" s="1"/>
  <c r="D1152" i="74" s="1"/>
  <c r="H516" i="76"/>
  <c r="H504" i="76" s="1"/>
  <c r="D507" i="74"/>
  <c r="D504" i="74" s="1"/>
  <c r="D502" i="74" s="1"/>
  <c r="D501" i="74" s="1"/>
  <c r="H659" i="76"/>
  <c r="H647" i="76" s="1"/>
  <c r="H569" i="76" s="1"/>
  <c r="D650" i="74"/>
  <c r="D647" i="74" s="1"/>
  <c r="D645" i="74" s="1"/>
  <c r="D644" i="74" s="1"/>
  <c r="E686" i="74"/>
  <c r="E676" i="74"/>
  <c r="H1089" i="76"/>
  <c r="H1077" i="76" s="1"/>
  <c r="D1080" i="74"/>
  <c r="D1077" i="74" s="1"/>
  <c r="D1075" i="74" s="1"/>
  <c r="D1074" i="74" s="1"/>
  <c r="E1197" i="74"/>
  <c r="E1207" i="74"/>
  <c r="T440" i="73"/>
  <c r="R440" i="73" s="1"/>
  <c r="E101" i="74"/>
  <c r="E91" i="74"/>
  <c r="E582" i="74"/>
  <c r="E580" i="74" s="1"/>
  <c r="D819" i="74"/>
  <c r="D829" i="74"/>
  <c r="H425" i="76"/>
  <c r="D416" i="74"/>
  <c r="D413" i="74" s="1"/>
  <c r="D411" i="74" s="1"/>
  <c r="D410" i="74" s="1"/>
  <c r="E530" i="74"/>
  <c r="E528" i="74" s="1"/>
  <c r="D582" i="74"/>
  <c r="H672" i="76"/>
  <c r="H660" i="76" s="1"/>
  <c r="D663" i="74"/>
  <c r="D660" i="74" s="1"/>
  <c r="D658" i="74" s="1"/>
  <c r="D657" i="74" s="1"/>
  <c r="E986" i="74"/>
  <c r="E976" i="74"/>
  <c r="H1193" i="76"/>
  <c r="H1181" i="76" s="1"/>
  <c r="D1184" i="74"/>
  <c r="D1181" i="74" s="1"/>
  <c r="D1179" i="74" s="1"/>
  <c r="D1178" i="74" s="1"/>
  <c r="K1466" i="76"/>
  <c r="H1466" i="76"/>
  <c r="D1456" i="74"/>
  <c r="F49" i="76"/>
  <c r="F36" i="76" s="1"/>
  <c r="F48" i="76"/>
  <c r="F413" i="76"/>
  <c r="F270" i="76" s="1"/>
  <c r="F282" i="76"/>
  <c r="E413" i="76"/>
  <c r="E270" i="76" s="1"/>
  <c r="E282" i="76"/>
  <c r="G543" i="76"/>
  <c r="G517" i="76" s="1"/>
  <c r="G529" i="76"/>
  <c r="G647" i="76"/>
  <c r="G569" i="76" s="1"/>
  <c r="G581" i="76"/>
  <c r="F1024" i="76"/>
  <c r="F1064" i="76"/>
  <c r="F1012" i="76" s="1"/>
  <c r="F1116" i="76"/>
  <c r="F1102" i="76"/>
  <c r="F1090" i="76" s="1"/>
  <c r="E1102" i="76"/>
  <c r="E1090" i="76" s="1"/>
  <c r="E1116" i="76"/>
  <c r="F1155" i="76"/>
  <c r="F1129" i="76" s="1"/>
  <c r="F1141" i="76"/>
  <c r="E1155" i="76"/>
  <c r="E1129" i="76" s="1"/>
  <c r="E1141" i="76"/>
  <c r="F1402" i="76"/>
  <c r="F1363" i="76" s="1"/>
  <c r="F1375" i="76"/>
  <c r="E1402" i="76"/>
  <c r="E1363" i="76" s="1"/>
  <c r="E1375" i="76"/>
  <c r="F1454" i="76"/>
  <c r="F1428" i="76" s="1"/>
  <c r="F1440" i="76"/>
  <c r="E1454" i="76"/>
  <c r="E1428" i="76" s="1"/>
  <c r="E1440" i="76"/>
  <c r="G392" i="73"/>
  <c r="F1544" i="76"/>
  <c r="F1649" i="76"/>
  <c r="F1623" i="76" s="1"/>
  <c r="F1635" i="76"/>
  <c r="M49" i="76"/>
  <c r="M36" i="76" s="1"/>
  <c r="M48" i="76"/>
  <c r="K49" i="76"/>
  <c r="K36" i="76" s="1"/>
  <c r="K48" i="76"/>
  <c r="I49" i="76"/>
  <c r="I36" i="76" s="1"/>
  <c r="I48" i="76"/>
  <c r="M413" i="76"/>
  <c r="M270" i="76" s="1"/>
  <c r="M282" i="76"/>
  <c r="K413" i="76"/>
  <c r="K270" i="76" s="1"/>
  <c r="K282" i="76"/>
  <c r="I413" i="76"/>
  <c r="I270" i="76" s="1"/>
  <c r="I282" i="76"/>
  <c r="M543" i="76"/>
  <c r="M517" i="76" s="1"/>
  <c r="M529" i="76"/>
  <c r="K543" i="76"/>
  <c r="K517" i="76" s="1"/>
  <c r="K529" i="76"/>
  <c r="I543" i="76"/>
  <c r="I517" i="76" s="1"/>
  <c r="I529" i="76"/>
  <c r="L647" i="76"/>
  <c r="L569" i="76" s="1"/>
  <c r="L581" i="76"/>
  <c r="J647" i="76"/>
  <c r="J569" i="76" s="1"/>
  <c r="J581" i="76"/>
  <c r="M1064" i="76"/>
  <c r="M1012" i="76" s="1"/>
  <c r="M1024" i="76"/>
  <c r="K1064" i="76"/>
  <c r="K1012" i="76" s="1"/>
  <c r="K1024" i="76"/>
  <c r="I1064" i="76"/>
  <c r="I1012" i="76" s="1"/>
  <c r="I1024" i="76"/>
  <c r="M1116" i="76"/>
  <c r="M1102" i="76"/>
  <c r="M1090" i="76" s="1"/>
  <c r="K1116" i="76"/>
  <c r="K1102" i="76"/>
  <c r="K1090" i="76" s="1"/>
  <c r="I1116" i="76"/>
  <c r="I1102" i="76"/>
  <c r="I1090" i="76" s="1"/>
  <c r="M1155" i="76"/>
  <c r="M1129" i="76" s="1"/>
  <c r="M1141" i="76"/>
  <c r="K1155" i="76"/>
  <c r="K1129" i="76" s="1"/>
  <c r="K1141" i="76"/>
  <c r="I1155" i="76"/>
  <c r="I1129" i="76" s="1"/>
  <c r="I1141" i="76"/>
  <c r="L1402" i="76"/>
  <c r="L1363" i="76" s="1"/>
  <c r="L1375" i="76"/>
  <c r="J1402" i="76"/>
  <c r="J1363" i="76" s="1"/>
  <c r="J1375" i="76"/>
  <c r="H1375" i="76"/>
  <c r="L1454" i="76"/>
  <c r="L1428" i="76" s="1"/>
  <c r="L1440" i="76"/>
  <c r="J1454" i="76"/>
  <c r="J1428" i="76" s="1"/>
  <c r="J1440" i="76"/>
  <c r="H1454" i="76"/>
  <c r="H1428" i="76" s="1"/>
  <c r="H1440" i="76"/>
  <c r="M1532" i="76"/>
  <c r="M1493" i="76" s="1"/>
  <c r="M1505" i="76"/>
  <c r="J1532" i="76"/>
  <c r="J1493" i="76" s="1"/>
  <c r="J1505" i="76"/>
  <c r="I1649" i="76"/>
  <c r="I1623" i="76" s="1"/>
  <c r="I1635" i="76"/>
  <c r="O1649" i="76"/>
  <c r="O1623" i="76" s="1"/>
  <c r="O1635" i="76"/>
  <c r="L1649" i="76"/>
  <c r="L1623" i="76" s="1"/>
  <c r="L1635" i="76"/>
  <c r="E49" i="76"/>
  <c r="E36" i="76" s="1"/>
  <c r="E48" i="76"/>
  <c r="G49" i="76"/>
  <c r="G36" i="76" s="1"/>
  <c r="G48" i="76"/>
  <c r="G413" i="76"/>
  <c r="G270" i="76" s="1"/>
  <c r="G282" i="76"/>
  <c r="F543" i="76"/>
  <c r="F517" i="76" s="1"/>
  <c r="F529" i="76"/>
  <c r="F647" i="76"/>
  <c r="F569" i="76" s="1"/>
  <c r="F581" i="76"/>
  <c r="E647" i="76"/>
  <c r="E569" i="76" s="1"/>
  <c r="E581" i="76"/>
  <c r="E1064" i="76"/>
  <c r="E1012" i="76" s="1"/>
  <c r="E1024" i="76"/>
  <c r="G1064" i="76"/>
  <c r="G1012" i="76" s="1"/>
  <c r="G1024" i="76"/>
  <c r="G1116" i="76"/>
  <c r="G1102" i="76"/>
  <c r="G1090" i="76" s="1"/>
  <c r="G1155" i="76"/>
  <c r="G1129" i="76" s="1"/>
  <c r="G1141" i="76"/>
  <c r="G1402" i="76"/>
  <c r="G1363" i="76" s="1"/>
  <c r="G1375" i="76"/>
  <c r="G1454" i="76"/>
  <c r="G1428" i="76" s="1"/>
  <c r="G1440" i="76"/>
  <c r="H392" i="73"/>
  <c r="G1544" i="76"/>
  <c r="G1649" i="76"/>
  <c r="G1623" i="76" s="1"/>
  <c r="G1635" i="76"/>
  <c r="P49" i="76"/>
  <c r="P36" i="76" s="1"/>
  <c r="P48" i="76"/>
  <c r="N48" i="76"/>
  <c r="L49" i="76"/>
  <c r="L36" i="76" s="1"/>
  <c r="L48" i="76"/>
  <c r="J49" i="76"/>
  <c r="J36" i="76" s="1"/>
  <c r="J48" i="76"/>
  <c r="H49" i="76"/>
  <c r="H36" i="76" s="1"/>
  <c r="H48" i="76"/>
  <c r="L413" i="76"/>
  <c r="L270" i="76" s="1"/>
  <c r="L282" i="76"/>
  <c r="J413" i="76"/>
  <c r="J270" i="76" s="1"/>
  <c r="J282" i="76"/>
  <c r="H413" i="76"/>
  <c r="H270" i="76" s="1"/>
  <c r="H282" i="76"/>
  <c r="L543" i="76"/>
  <c r="L517" i="76" s="1"/>
  <c r="L529" i="76"/>
  <c r="J543" i="76"/>
  <c r="J517" i="76" s="1"/>
  <c r="J529" i="76"/>
  <c r="H543" i="76"/>
  <c r="H517" i="76" s="1"/>
  <c r="H529" i="76"/>
  <c r="M647" i="76"/>
  <c r="M569" i="76" s="1"/>
  <c r="M23" i="76" s="1"/>
  <c r="M581" i="76"/>
  <c r="K647" i="76"/>
  <c r="K569" i="76" s="1"/>
  <c r="K581" i="76"/>
  <c r="I647" i="76"/>
  <c r="I569" i="76" s="1"/>
  <c r="I581" i="76"/>
  <c r="L1064" i="76"/>
  <c r="L1012" i="76" s="1"/>
  <c r="L1024" i="76"/>
  <c r="J1024" i="76"/>
  <c r="J1064" i="76"/>
  <c r="J1012" i="76" s="1"/>
  <c r="H1064" i="76"/>
  <c r="H1012" i="76" s="1"/>
  <c r="L1116" i="76"/>
  <c r="L1102" i="76"/>
  <c r="L1090" i="76" s="1"/>
  <c r="J1116" i="76"/>
  <c r="J1102" i="76"/>
  <c r="J1090" i="76" s="1"/>
  <c r="H1116" i="76"/>
  <c r="H1102" i="76"/>
  <c r="H1090" i="76" s="1"/>
  <c r="L1155" i="76"/>
  <c r="L1129" i="76" s="1"/>
  <c r="L1141" i="76"/>
  <c r="J1155" i="76"/>
  <c r="J1129" i="76" s="1"/>
  <c r="J1141" i="76"/>
  <c r="H1155" i="76"/>
  <c r="H1129" i="76" s="1"/>
  <c r="H1141" i="76"/>
  <c r="M1402" i="76"/>
  <c r="M1363" i="76" s="1"/>
  <c r="M1375" i="76"/>
  <c r="K1402" i="76"/>
  <c r="K1363" i="76" s="1"/>
  <c r="K1375" i="76"/>
  <c r="I1402" i="76"/>
  <c r="I1363" i="76" s="1"/>
  <c r="I1375" i="76"/>
  <c r="M1454" i="76"/>
  <c r="M1428" i="76" s="1"/>
  <c r="M1440" i="76"/>
  <c r="K1454" i="76"/>
  <c r="K1428" i="76" s="1"/>
  <c r="K1440" i="76"/>
  <c r="I1454" i="76"/>
  <c r="I1428" i="76" s="1"/>
  <c r="I1440" i="76"/>
  <c r="M392" i="73"/>
  <c r="L1544" i="76"/>
  <c r="J392" i="73"/>
  <c r="I1544" i="76"/>
  <c r="P1649" i="76"/>
  <c r="P1623" i="76" s="1"/>
  <c r="P1635" i="76"/>
  <c r="M1649" i="76"/>
  <c r="M1623" i="76" s="1"/>
  <c r="M1635" i="76"/>
  <c r="J1649" i="76"/>
  <c r="J1623" i="76" s="1"/>
  <c r="J1635" i="76"/>
  <c r="Q388" i="73"/>
  <c r="T388" i="73" s="1"/>
  <c r="R388" i="73" s="1"/>
  <c r="F350" i="73"/>
  <c r="F349" i="73" s="1"/>
  <c r="F348" i="73" s="1"/>
  <c r="G349" i="73"/>
  <c r="G348" i="73" s="1"/>
  <c r="H364" i="73"/>
  <c r="H363" i="73" s="1"/>
  <c r="N251" i="73"/>
  <c r="T251" i="73" s="1"/>
  <c r="R251" i="73" s="1"/>
  <c r="N332" i="73"/>
  <c r="I408" i="73"/>
  <c r="I407" i="73" s="1"/>
  <c r="G15" i="73"/>
  <c r="G14" i="73" s="1"/>
  <c r="J251" i="73"/>
  <c r="J246" i="73" s="1"/>
  <c r="J245" i="73" s="1"/>
  <c r="L332" i="73"/>
  <c r="I395" i="73"/>
  <c r="I379" i="73" s="1"/>
  <c r="M393" i="73"/>
  <c r="L251" i="73"/>
  <c r="L246" i="73" s="1"/>
  <c r="L245" i="73" s="1"/>
  <c r="M332" i="73"/>
  <c r="S332" i="73" s="1"/>
  <c r="R332" i="73" s="1"/>
  <c r="K332" i="73"/>
  <c r="I332" i="73"/>
  <c r="M251" i="73"/>
  <c r="M246" i="73" s="1"/>
  <c r="M245" i="73" s="1"/>
  <c r="K251" i="73"/>
  <c r="K246" i="73" s="1"/>
  <c r="K245" i="73" s="1"/>
  <c r="I251" i="73"/>
  <c r="I246" i="73" s="1"/>
  <c r="I245" i="73" s="1"/>
  <c r="N331" i="73"/>
  <c r="N330" i="73" s="1"/>
  <c r="N329" i="73" s="1"/>
  <c r="Q385" i="73"/>
  <c r="T385" i="73" s="1"/>
  <c r="R385" i="73" s="1"/>
  <c r="N393" i="73"/>
  <c r="M435" i="73"/>
  <c r="M375" i="73" s="1"/>
  <c r="O408" i="73"/>
  <c r="O393" i="73" s="1"/>
  <c r="K16" i="73"/>
  <c r="K15" i="73" s="1"/>
  <c r="K14" i="73" s="1"/>
  <c r="T27" i="73"/>
  <c r="R27" i="73" s="1"/>
  <c r="T390" i="73"/>
  <c r="R390" i="73" s="1"/>
  <c r="T22" i="73"/>
  <c r="R22" i="73" s="1"/>
  <c r="T386" i="73"/>
  <c r="R386" i="73" s="1"/>
  <c r="G435" i="73"/>
  <c r="F448" i="73"/>
  <c r="F447" i="73" s="1"/>
  <c r="M16" i="73"/>
  <c r="M15" i="73" s="1"/>
  <c r="M14" i="73" s="1"/>
  <c r="I16" i="73"/>
  <c r="I15" i="73" s="1"/>
  <c r="I14" i="73" s="1"/>
  <c r="T19" i="73"/>
  <c r="R19" i="73" s="1"/>
  <c r="T248" i="73"/>
  <c r="R248" i="73" s="1"/>
  <c r="T277" i="73"/>
  <c r="R277" i="73" s="1"/>
  <c r="T285" i="73"/>
  <c r="R285" i="73" s="1"/>
  <c r="T290" i="73"/>
  <c r="R290" i="73" s="1"/>
  <c r="T294" i="73"/>
  <c r="R294" i="73" s="1"/>
  <c r="T300" i="73"/>
  <c r="R300" i="73" s="1"/>
  <c r="T306" i="73"/>
  <c r="R306" i="73" s="1"/>
  <c r="T358" i="73"/>
  <c r="R358" i="73" s="1"/>
  <c r="T399" i="73"/>
  <c r="R399" i="73" s="1"/>
  <c r="T397" i="73"/>
  <c r="R397" i="73" s="1"/>
  <c r="T395" i="73"/>
  <c r="R395" i="73" s="1"/>
  <c r="T438" i="73"/>
  <c r="R438" i="73" s="1"/>
  <c r="L448" i="73"/>
  <c r="L447" i="73" s="1"/>
  <c r="L408" i="73"/>
  <c r="L407" i="73" s="1"/>
  <c r="T384" i="73"/>
  <c r="R384" i="73" s="1"/>
  <c r="T382" i="73"/>
  <c r="R382" i="73" s="1"/>
  <c r="T380" i="73"/>
  <c r="R380" i="73" s="1"/>
  <c r="T378" i="73"/>
  <c r="R378" i="73" s="1"/>
  <c r="T82" i="73"/>
  <c r="R82" i="73" s="1"/>
  <c r="T115" i="73"/>
  <c r="R115" i="73" s="1"/>
  <c r="T142" i="73"/>
  <c r="R142" i="73" s="1"/>
  <c r="T252" i="73"/>
  <c r="R252" i="73" s="1"/>
  <c r="Q250" i="73"/>
  <c r="T250" i="73" s="1"/>
  <c r="R250" i="73" s="1"/>
  <c r="T266" i="73"/>
  <c r="R266" i="73" s="1"/>
  <c r="L331" i="73"/>
  <c r="Q383" i="73"/>
  <c r="T383" i="73" s="1"/>
  <c r="R383" i="73" s="1"/>
  <c r="Q379" i="73"/>
  <c r="T379" i="73" s="1"/>
  <c r="R379" i="73" s="1"/>
  <c r="T443" i="73"/>
  <c r="R443" i="73" s="1"/>
  <c r="T439" i="73"/>
  <c r="R439" i="73" s="1"/>
  <c r="L438" i="73"/>
  <c r="L386" i="73" s="1"/>
  <c r="L377" i="73" s="1"/>
  <c r="F82" i="73"/>
  <c r="F17" i="73" s="1"/>
  <c r="T264" i="73"/>
  <c r="R264" i="73" s="1"/>
  <c r="T20" i="73"/>
  <c r="R20" i="73" s="1"/>
  <c r="G155" i="73"/>
  <c r="G154" i="73" s="1"/>
  <c r="F251" i="73"/>
  <c r="T157" i="73"/>
  <c r="R157" i="73" s="1"/>
  <c r="T441" i="73"/>
  <c r="R441" i="73" s="1"/>
  <c r="H331" i="73"/>
  <c r="H330" i="73" s="1"/>
  <c r="H329" i="73" s="1"/>
  <c r="T26" i="73"/>
  <c r="R26" i="73" s="1"/>
  <c r="S365" i="73"/>
  <c r="R365" i="73" s="1"/>
  <c r="T391" i="73"/>
  <c r="R391" i="73" s="1"/>
  <c r="T389" i="73"/>
  <c r="R389" i="73" s="1"/>
  <c r="T400" i="73"/>
  <c r="R400" i="73" s="1"/>
  <c r="T396" i="73"/>
  <c r="R396" i="73" s="1"/>
  <c r="T394" i="73"/>
  <c r="R394" i="73" s="1"/>
  <c r="T442" i="73"/>
  <c r="R442" i="73" s="1"/>
  <c r="Q331" i="73"/>
  <c r="T350" i="73"/>
  <c r="R350" i="73" s="1"/>
  <c r="E1506" i="74"/>
  <c r="N392" i="73"/>
  <c r="E1561" i="74"/>
  <c r="E1571" i="74"/>
  <c r="E1636" i="74"/>
  <c r="N435" i="73"/>
  <c r="H263" i="73"/>
  <c r="H262" i="73" s="1"/>
  <c r="T21" i="73"/>
  <c r="R21" i="73" s="1"/>
  <c r="T17" i="73"/>
  <c r="R17" i="73" s="1"/>
  <c r="T28" i="73"/>
  <c r="R28" i="73" s="1"/>
  <c r="T174" i="73"/>
  <c r="R174" i="73" s="1"/>
  <c r="T281" i="73"/>
  <c r="R281" i="73" s="1"/>
  <c r="T295" i="73"/>
  <c r="R295" i="73" s="1"/>
  <c r="S370" i="73"/>
  <c r="R370" i="73" s="1"/>
  <c r="T387" i="73"/>
  <c r="R387" i="73" s="1"/>
  <c r="T398" i="73"/>
  <c r="R398" i="73" s="1"/>
  <c r="Q23" i="73"/>
  <c r="T23" i="73" s="1"/>
  <c r="R23" i="73" s="1"/>
  <c r="T156" i="73"/>
  <c r="R156" i="73" s="1"/>
  <c r="Q176" i="73"/>
  <c r="T177" i="73"/>
  <c r="R177" i="73" s="1"/>
  <c r="D1506" i="74"/>
  <c r="K392" i="73"/>
  <c r="D1535" i="74"/>
  <c r="D1532" i="74" s="1"/>
  <c r="D1530" i="74" s="1"/>
  <c r="D1529" i="74" s="1"/>
  <c r="F1571" i="74"/>
  <c r="F1561" i="74"/>
  <c r="D1561" i="74"/>
  <c r="D1571" i="74"/>
  <c r="D1636" i="74"/>
  <c r="K435" i="73"/>
  <c r="D1652" i="74"/>
  <c r="D1649" i="74" s="1"/>
  <c r="D1647" i="74" s="1"/>
  <c r="D1646" i="74" s="1"/>
  <c r="T83" i="73"/>
  <c r="R83" i="73" s="1"/>
  <c r="T136" i="73"/>
  <c r="R136" i="73" s="1"/>
  <c r="T249" i="73"/>
  <c r="R249" i="73" s="1"/>
  <c r="T247" i="73"/>
  <c r="R247" i="73" s="1"/>
  <c r="T265" i="73"/>
  <c r="R265" i="73" s="1"/>
  <c r="J435" i="73"/>
  <c r="P435" i="73"/>
  <c r="Q18" i="73"/>
  <c r="T18" i="73" s="1"/>
  <c r="R18" i="73" s="1"/>
  <c r="T140" i="73"/>
  <c r="R140" i="73" s="1"/>
  <c r="T147" i="73"/>
  <c r="R147" i="73" s="1"/>
  <c r="T141" i="73"/>
  <c r="R141" i="73" s="1"/>
  <c r="Q435" i="73"/>
  <c r="F1652" i="74"/>
  <c r="T448" i="73"/>
  <c r="R448" i="73" s="1"/>
  <c r="T447" i="73"/>
  <c r="R447" i="73" s="1"/>
  <c r="M331" i="73"/>
  <c r="M330" i="73" s="1"/>
  <c r="M329" i="73" s="1"/>
  <c r="K331" i="73"/>
  <c r="I331" i="73"/>
  <c r="I330" i="73" s="1"/>
  <c r="I329" i="73" s="1"/>
  <c r="Q381" i="73"/>
  <c r="T381" i="73" s="1"/>
  <c r="R381" i="73" s="1"/>
  <c r="Q393" i="73"/>
  <c r="T393" i="73" s="1"/>
  <c r="R393" i="73" s="1"/>
  <c r="F1535" i="74"/>
  <c r="T408" i="73"/>
  <c r="R408" i="73" s="1"/>
  <c r="K393" i="73"/>
  <c r="G393" i="73"/>
  <c r="F408" i="73"/>
  <c r="F407" i="73" s="1"/>
  <c r="O448" i="73"/>
  <c r="O447" i="73" s="1"/>
  <c r="E1652" i="74" s="1"/>
  <c r="E1649" i="74" s="1"/>
  <c r="E1647" i="74" s="1"/>
  <c r="E1646" i="74" s="1"/>
  <c r="I448" i="73"/>
  <c r="I447" i="73" s="1"/>
  <c r="I440" i="73"/>
  <c r="I388" i="73" s="1"/>
  <c r="Q25" i="73"/>
  <c r="T25" i="73" s="1"/>
  <c r="R25" i="73" s="1"/>
  <c r="O25" i="73"/>
  <c r="P36" i="73"/>
  <c r="Q33" i="73"/>
  <c r="O33" i="73"/>
  <c r="F78" i="74" s="1"/>
  <c r="F75" i="74" s="1"/>
  <c r="F73" i="74" s="1"/>
  <c r="F72" i="74" s="1"/>
  <c r="P30" i="73"/>
  <c r="Q39" i="73"/>
  <c r="O39" i="73"/>
  <c r="F104" i="74" s="1"/>
  <c r="Q42" i="73"/>
  <c r="O42" i="73"/>
  <c r="F117" i="74" s="1"/>
  <c r="F114" i="74" s="1"/>
  <c r="F112" i="74" s="1"/>
  <c r="F111" i="74" s="1"/>
  <c r="P54" i="73"/>
  <c r="Q51" i="73"/>
  <c r="O51" i="73"/>
  <c r="F156" i="74" s="1"/>
  <c r="F153" i="74" s="1"/>
  <c r="F151" i="74" s="1"/>
  <c r="F150" i="74" s="1"/>
  <c r="P48" i="73"/>
  <c r="Q57" i="73"/>
  <c r="O57" i="73"/>
  <c r="F182" i="74" s="1"/>
  <c r="F179" i="74" s="1"/>
  <c r="F177" i="74" s="1"/>
  <c r="F176" i="74" s="1"/>
  <c r="P69" i="73"/>
  <c r="Q66" i="73"/>
  <c r="O66" i="73"/>
  <c r="F221" i="74" s="1"/>
  <c r="F218" i="74" s="1"/>
  <c r="F216" i="74" s="1"/>
  <c r="F215" i="74" s="1"/>
  <c r="P63" i="73"/>
  <c r="P73" i="73"/>
  <c r="Q77" i="73"/>
  <c r="O77" i="73"/>
  <c r="F260" i="74" s="1"/>
  <c r="F257" i="74" s="1"/>
  <c r="F255" i="74" s="1"/>
  <c r="F254" i="74" s="1"/>
  <c r="Q84" i="73"/>
  <c r="O84" i="73"/>
  <c r="F286" i="74" s="1"/>
  <c r="P93" i="73"/>
  <c r="Q90" i="73"/>
  <c r="O90" i="73"/>
  <c r="F312" i="74" s="1"/>
  <c r="F309" i="74" s="1"/>
  <c r="F307" i="74" s="1"/>
  <c r="F306" i="74" s="1"/>
  <c r="P96" i="73"/>
  <c r="Q108" i="73"/>
  <c r="O108" i="73"/>
  <c r="F390" i="74" s="1"/>
  <c r="F387" i="74" s="1"/>
  <c r="F385" i="74" s="1"/>
  <c r="F384" i="74" s="1"/>
  <c r="Q111" i="73"/>
  <c r="O111" i="73"/>
  <c r="F403" i="74" s="1"/>
  <c r="F400" i="74" s="1"/>
  <c r="F398" i="74" s="1"/>
  <c r="F397" i="74" s="1"/>
  <c r="P114" i="73"/>
  <c r="O425" i="76" s="1"/>
  <c r="Q117" i="73"/>
  <c r="O117" i="73"/>
  <c r="F429" i="74" s="1"/>
  <c r="F426" i="74" s="1"/>
  <c r="F424" i="74" s="1"/>
  <c r="F423" i="74" s="1"/>
  <c r="P120" i="73"/>
  <c r="Q123" i="73"/>
  <c r="O123" i="73"/>
  <c r="F455" i="74" s="1"/>
  <c r="F452" i="74" s="1"/>
  <c r="F450" i="74" s="1"/>
  <c r="F449" i="74" s="1"/>
  <c r="P132" i="73"/>
  <c r="Q135" i="73"/>
  <c r="O135" i="73"/>
  <c r="Q143" i="73"/>
  <c r="O143" i="73"/>
  <c r="F533" i="74" s="1"/>
  <c r="P146" i="73"/>
  <c r="O555" i="76" s="1"/>
  <c r="Q151" i="73"/>
  <c r="O151" i="73"/>
  <c r="F559" i="74" s="1"/>
  <c r="F556" i="74" s="1"/>
  <c r="F554" i="74" s="1"/>
  <c r="F553" i="74" s="1"/>
  <c r="P158" i="73"/>
  <c r="P161" i="73"/>
  <c r="P170" i="73"/>
  <c r="Q173" i="73"/>
  <c r="O173" i="73"/>
  <c r="Q179" i="73"/>
  <c r="O179" i="73"/>
  <c r="P185" i="73"/>
  <c r="Q188" i="73"/>
  <c r="O188" i="73"/>
  <c r="F715" i="74" s="1"/>
  <c r="F712" i="74" s="1"/>
  <c r="F710" i="74" s="1"/>
  <c r="F709" i="74" s="1"/>
  <c r="P191" i="73"/>
  <c r="Q194" i="73"/>
  <c r="O194" i="73"/>
  <c r="F741" i="74" s="1"/>
  <c r="F738" i="74" s="1"/>
  <c r="F736" i="74" s="1"/>
  <c r="F735" i="74" s="1"/>
  <c r="P197" i="73"/>
  <c r="Q200" i="73"/>
  <c r="O200" i="73"/>
  <c r="F767" i="74" s="1"/>
  <c r="F764" i="74" s="1"/>
  <c r="F762" i="74" s="1"/>
  <c r="F761" i="74" s="1"/>
  <c r="P203" i="73"/>
  <c r="Q206" i="73"/>
  <c r="O206" i="73"/>
  <c r="F793" i="74" s="1"/>
  <c r="F790" i="74" s="1"/>
  <c r="F788" i="74" s="1"/>
  <c r="F787" i="74" s="1"/>
  <c r="P209" i="73"/>
  <c r="Q212" i="73"/>
  <c r="O212" i="73"/>
  <c r="P215" i="73"/>
  <c r="Q218" i="73"/>
  <c r="O218" i="73"/>
  <c r="F845" i="74" s="1"/>
  <c r="F842" i="74" s="1"/>
  <c r="F840" i="74" s="1"/>
  <c r="F839" i="74" s="1"/>
  <c r="Q221" i="73"/>
  <c r="O221" i="73"/>
  <c r="F858" i="74" s="1"/>
  <c r="F855" i="74" s="1"/>
  <c r="F853" i="74" s="1"/>
  <c r="F852" i="74" s="1"/>
  <c r="P230" i="73"/>
  <c r="Q233" i="73"/>
  <c r="O233" i="73"/>
  <c r="F910" i="74" s="1"/>
  <c r="F907" i="74" s="1"/>
  <c r="F905" i="74" s="1"/>
  <c r="F904" i="74" s="1"/>
  <c r="P239" i="73"/>
  <c r="Q254" i="73"/>
  <c r="O254" i="73"/>
  <c r="Q256" i="73"/>
  <c r="O256" i="73"/>
  <c r="F989" i="74" s="1"/>
  <c r="P276" i="73"/>
  <c r="O1076" i="76" s="1"/>
  <c r="Q280" i="73"/>
  <c r="O280" i="73"/>
  <c r="P284" i="73"/>
  <c r="Q286" i="73"/>
  <c r="O286" i="73"/>
  <c r="F1106" i="74" s="1"/>
  <c r="P289" i="73"/>
  <c r="O1128" i="76" s="1"/>
  <c r="Q296" i="73"/>
  <c r="O296" i="73"/>
  <c r="F1145" i="74" s="1"/>
  <c r="P299" i="73"/>
  <c r="O1167" i="76" s="1"/>
  <c r="Q302" i="73"/>
  <c r="O302" i="73"/>
  <c r="F1171" i="74" s="1"/>
  <c r="F1168" i="74" s="1"/>
  <c r="F1166" i="74" s="1"/>
  <c r="F1165" i="74" s="1"/>
  <c r="P305" i="73"/>
  <c r="O1193" i="76" s="1"/>
  <c r="O1181" i="76" s="1"/>
  <c r="Q308" i="73"/>
  <c r="O308" i="73"/>
  <c r="P311" i="73"/>
  <c r="Q314" i="73"/>
  <c r="O314" i="73"/>
  <c r="F1223" i="74" s="1"/>
  <c r="F1220" i="74" s="1"/>
  <c r="F1218" i="74" s="1"/>
  <c r="F1217" i="74" s="1"/>
  <c r="P317" i="73"/>
  <c r="P334" i="73"/>
  <c r="P336" i="73"/>
  <c r="P342" i="73"/>
  <c r="Q345" i="73"/>
  <c r="O345" i="73"/>
  <c r="F1353" i="74" s="1"/>
  <c r="F1350" i="74" s="1"/>
  <c r="F1348" i="74" s="1"/>
  <c r="F1347" i="74" s="1"/>
  <c r="P349" i="73"/>
  <c r="Q351" i="73"/>
  <c r="O351" i="73"/>
  <c r="F1379" i="74" s="1"/>
  <c r="F1376" i="74" s="1"/>
  <c r="F1374" i="74" s="1"/>
  <c r="F1373" i="74" s="1"/>
  <c r="P354" i="73"/>
  <c r="Q357" i="73"/>
  <c r="O357" i="73"/>
  <c r="P360" i="73"/>
  <c r="Q364" i="73"/>
  <c r="O364" i="73"/>
  <c r="P366" i="73"/>
  <c r="Q369" i="73"/>
  <c r="P1466" i="76" s="1"/>
  <c r="O369" i="73"/>
  <c r="P407" i="73"/>
  <c r="O1544" i="76" s="1"/>
  <c r="N16" i="73"/>
  <c r="T16" i="73" s="1"/>
  <c r="R16" i="73" s="1"/>
  <c r="L16" i="73"/>
  <c r="L15" i="73" s="1"/>
  <c r="L14" i="73" s="1"/>
  <c r="J16" i="73"/>
  <c r="J15" i="73" s="1"/>
  <c r="J14" i="73" s="1"/>
  <c r="P27" i="73"/>
  <c r="O61" i="76" s="1"/>
  <c r="Q99" i="73"/>
  <c r="O99" i="73"/>
  <c r="F351" i="74" s="1"/>
  <c r="F348" i="74" s="1"/>
  <c r="F346" i="74" s="1"/>
  <c r="F345" i="74" s="1"/>
  <c r="P126" i="73"/>
  <c r="P129" i="73"/>
  <c r="Q164" i="73"/>
  <c r="O164" i="73"/>
  <c r="F611" i="74" s="1"/>
  <c r="F608" i="74" s="1"/>
  <c r="F606" i="74" s="1"/>
  <c r="F605" i="74" s="1"/>
  <c r="P182" i="73"/>
  <c r="P236" i="73"/>
  <c r="P25" i="73"/>
  <c r="Q36" i="73"/>
  <c r="O36" i="73"/>
  <c r="P33" i="73"/>
  <c r="Q30" i="73"/>
  <c r="O30" i="73"/>
  <c r="F65" i="74" s="1"/>
  <c r="F62" i="74" s="1"/>
  <c r="F60" i="74" s="1"/>
  <c r="F59" i="74" s="1"/>
  <c r="P39" i="73"/>
  <c r="P42" i="73"/>
  <c r="Q54" i="73"/>
  <c r="O54" i="73"/>
  <c r="F169" i="74" s="1"/>
  <c r="F166" i="74" s="1"/>
  <c r="F164" i="74" s="1"/>
  <c r="F163" i="74" s="1"/>
  <c r="P51" i="73"/>
  <c r="Q48" i="73"/>
  <c r="O48" i="73"/>
  <c r="F143" i="74" s="1"/>
  <c r="F140" i="74" s="1"/>
  <c r="F138" i="74" s="1"/>
  <c r="F137" i="74" s="1"/>
  <c r="P57" i="73"/>
  <c r="Q69" i="73"/>
  <c r="O69" i="73"/>
  <c r="F234" i="74" s="1"/>
  <c r="F231" i="74" s="1"/>
  <c r="F229" i="74" s="1"/>
  <c r="F228" i="74" s="1"/>
  <c r="P66" i="73"/>
  <c r="Q63" i="73"/>
  <c r="O63" i="73"/>
  <c r="F208" i="74" s="1"/>
  <c r="F205" i="74" s="1"/>
  <c r="F203" i="74" s="1"/>
  <c r="F202" i="74" s="1"/>
  <c r="Q73" i="73"/>
  <c r="O73" i="73"/>
  <c r="F247" i="74" s="1"/>
  <c r="F244" i="74" s="1"/>
  <c r="F242" i="74" s="1"/>
  <c r="F241" i="74" s="1"/>
  <c r="P77" i="73"/>
  <c r="P84" i="73"/>
  <c r="Q93" i="73"/>
  <c r="O93" i="73"/>
  <c r="F325" i="74" s="1"/>
  <c r="F322" i="74" s="1"/>
  <c r="F320" i="74" s="1"/>
  <c r="F319" i="74" s="1"/>
  <c r="P90" i="73"/>
  <c r="Q96" i="73"/>
  <c r="O96" i="73"/>
  <c r="F338" i="74" s="1"/>
  <c r="F335" i="74" s="1"/>
  <c r="F333" i="74" s="1"/>
  <c r="F332" i="74" s="1"/>
  <c r="P108" i="73"/>
  <c r="P111" i="73"/>
  <c r="Q114" i="73"/>
  <c r="O114" i="73"/>
  <c r="P117" i="73"/>
  <c r="Q120" i="73"/>
  <c r="O120" i="73"/>
  <c r="F442" i="74" s="1"/>
  <c r="F439" i="74" s="1"/>
  <c r="F437" i="74" s="1"/>
  <c r="F436" i="74" s="1"/>
  <c r="P123" i="73"/>
  <c r="Q132" i="73"/>
  <c r="O132" i="73"/>
  <c r="F494" i="74" s="1"/>
  <c r="F491" i="74" s="1"/>
  <c r="F489" i="74" s="1"/>
  <c r="F488" i="74" s="1"/>
  <c r="P135" i="73"/>
  <c r="O516" i="76" s="1"/>
  <c r="O504" i="76" s="1"/>
  <c r="P143" i="73"/>
  <c r="Q146" i="73"/>
  <c r="O146" i="73"/>
  <c r="P151" i="73"/>
  <c r="Q158" i="73"/>
  <c r="O158" i="73"/>
  <c r="F585" i="74" s="1"/>
  <c r="Q161" i="73"/>
  <c r="O161" i="73"/>
  <c r="F598" i="74" s="1"/>
  <c r="F595" i="74" s="1"/>
  <c r="F593" i="74" s="1"/>
  <c r="F592" i="74" s="1"/>
  <c r="Q170" i="73"/>
  <c r="O170" i="73"/>
  <c r="F637" i="74" s="1"/>
  <c r="F634" i="74" s="1"/>
  <c r="F632" i="74" s="1"/>
  <c r="F631" i="74" s="1"/>
  <c r="P173" i="73"/>
  <c r="O659" i="76" s="1"/>
  <c r="P179" i="73"/>
  <c r="Q185" i="73"/>
  <c r="O185" i="73"/>
  <c r="F702" i="74" s="1"/>
  <c r="F699" i="74" s="1"/>
  <c r="F697" i="74" s="1"/>
  <c r="F696" i="74" s="1"/>
  <c r="P188" i="73"/>
  <c r="Q191" i="73"/>
  <c r="O191" i="73"/>
  <c r="F728" i="74" s="1"/>
  <c r="F725" i="74" s="1"/>
  <c r="F723" i="74" s="1"/>
  <c r="F722" i="74" s="1"/>
  <c r="P194" i="73"/>
  <c r="Q197" i="73"/>
  <c r="O197" i="73"/>
  <c r="F754" i="74" s="1"/>
  <c r="F751" i="74" s="1"/>
  <c r="F749" i="74" s="1"/>
  <c r="F748" i="74" s="1"/>
  <c r="P200" i="73"/>
  <c r="Q203" i="73"/>
  <c r="O203" i="73"/>
  <c r="F780" i="74" s="1"/>
  <c r="F777" i="74" s="1"/>
  <c r="F775" i="74" s="1"/>
  <c r="F774" i="74" s="1"/>
  <c r="P206" i="73"/>
  <c r="Q209" i="73"/>
  <c r="O209" i="73"/>
  <c r="F806" i="74" s="1"/>
  <c r="F803" i="74" s="1"/>
  <c r="F801" i="74" s="1"/>
  <c r="F800" i="74" s="1"/>
  <c r="P212" i="73"/>
  <c r="Q215" i="73"/>
  <c r="O215" i="73"/>
  <c r="F832" i="74" s="1"/>
  <c r="P218" i="73"/>
  <c r="P221" i="73"/>
  <c r="Q230" i="73"/>
  <c r="O230" i="73"/>
  <c r="F897" i="74" s="1"/>
  <c r="F894" i="74" s="1"/>
  <c r="F892" i="74" s="1"/>
  <c r="F891" i="74" s="1"/>
  <c r="P233" i="73"/>
  <c r="Q239" i="73"/>
  <c r="O239" i="73"/>
  <c r="F936" i="74" s="1"/>
  <c r="F933" i="74" s="1"/>
  <c r="F931" i="74" s="1"/>
  <c r="F930" i="74" s="1"/>
  <c r="P254" i="73"/>
  <c r="P256" i="73"/>
  <c r="Q276" i="73"/>
  <c r="O276" i="73"/>
  <c r="P280" i="73"/>
  <c r="O1089" i="76" s="1"/>
  <c r="O1077" i="76" s="1"/>
  <c r="Q284" i="73"/>
  <c r="T284" i="73" s="1"/>
  <c r="R284" i="73" s="1"/>
  <c r="O284" i="73"/>
  <c r="P286" i="73"/>
  <c r="Q289" i="73"/>
  <c r="O289" i="73"/>
  <c r="P296" i="73"/>
  <c r="Q299" i="73"/>
  <c r="O299" i="73"/>
  <c r="P302" i="73"/>
  <c r="Q305" i="73"/>
  <c r="O305" i="73"/>
  <c r="P308" i="73"/>
  <c r="Q311" i="73"/>
  <c r="O311" i="73"/>
  <c r="F1210" i="74" s="1"/>
  <c r="P314" i="73"/>
  <c r="Q317" i="73"/>
  <c r="O317" i="73"/>
  <c r="F1236" i="74" s="1"/>
  <c r="F1233" i="74" s="1"/>
  <c r="F1231" i="74" s="1"/>
  <c r="F1230" i="74" s="1"/>
  <c r="Q334" i="73"/>
  <c r="O334" i="73"/>
  <c r="Q336" i="73"/>
  <c r="O336" i="73"/>
  <c r="F1314" i="74" s="1"/>
  <c r="Q342" i="73"/>
  <c r="O342" i="73"/>
  <c r="F1340" i="74" s="1"/>
  <c r="F1337" i="74" s="1"/>
  <c r="F1335" i="74" s="1"/>
  <c r="F1334" i="74" s="1"/>
  <c r="P345" i="73"/>
  <c r="Q349" i="73"/>
  <c r="T349" i="73" s="1"/>
  <c r="R349" i="73" s="1"/>
  <c r="O349" i="73"/>
  <c r="P351" i="73"/>
  <c r="Q354" i="73"/>
  <c r="O354" i="73"/>
  <c r="F1392" i="74" s="1"/>
  <c r="F1389" i="74" s="1"/>
  <c r="F1387" i="74" s="1"/>
  <c r="F1386" i="74" s="1"/>
  <c r="P357" i="73"/>
  <c r="O1414" i="76" s="1"/>
  <c r="Q360" i="73"/>
  <c r="O360" i="73"/>
  <c r="F1418" i="74" s="1"/>
  <c r="F1415" i="74" s="1"/>
  <c r="F1413" i="74" s="1"/>
  <c r="F1412" i="74" s="1"/>
  <c r="P364" i="73"/>
  <c r="S364" i="73" s="1"/>
  <c r="R364" i="73" s="1"/>
  <c r="Q366" i="73"/>
  <c r="O366" i="73"/>
  <c r="F1444" i="74" s="1"/>
  <c r="F1441" i="74" s="1"/>
  <c r="F1439" i="74" s="1"/>
  <c r="F1438" i="74" s="1"/>
  <c r="P369" i="73"/>
  <c r="Q407" i="73"/>
  <c r="G25" i="73"/>
  <c r="G24" i="73" s="1"/>
  <c r="F157" i="73"/>
  <c r="F21" i="73" s="1"/>
  <c r="H247" i="73"/>
  <c r="F294" i="73"/>
  <c r="F250" i="73" s="1"/>
  <c r="H436" i="73"/>
  <c r="F436" i="73"/>
  <c r="F386" i="73"/>
  <c r="F377" i="73" s="1"/>
  <c r="P263" i="73"/>
  <c r="N263" i="73"/>
  <c r="N262" i="73" s="1"/>
  <c r="L263" i="73"/>
  <c r="L262" i="73" s="1"/>
  <c r="J263" i="73"/>
  <c r="J262" i="73" s="1"/>
  <c r="P293" i="73"/>
  <c r="N293" i="73"/>
  <c r="N292" i="73" s="1"/>
  <c r="L293" i="73"/>
  <c r="L292" i="73" s="1"/>
  <c r="J293" i="73"/>
  <c r="J292" i="73" s="1"/>
  <c r="Q436" i="73"/>
  <c r="O436" i="73"/>
  <c r="M436" i="73"/>
  <c r="K436" i="73"/>
  <c r="F26" i="73"/>
  <c r="F25" i="73" s="1"/>
  <c r="F24" i="73" s="1"/>
  <c r="H15" i="73"/>
  <c r="H14" i="73" s="1"/>
  <c r="H81" i="73"/>
  <c r="H80" i="73" s="1"/>
  <c r="F83" i="73"/>
  <c r="F147" i="73"/>
  <c r="F146" i="73" s="1"/>
  <c r="E555" i="76" s="1"/>
  <c r="H155" i="73"/>
  <c r="H154" i="73" s="1"/>
  <c r="G251" i="73"/>
  <c r="G263" i="73"/>
  <c r="G262" i="73" s="1"/>
  <c r="G293" i="73"/>
  <c r="G292" i="73" s="1"/>
  <c r="G332" i="73"/>
  <c r="G330" i="73" s="1"/>
  <c r="G329" i="73" s="1"/>
  <c r="H385" i="73"/>
  <c r="H377" i="73" s="1"/>
  <c r="H393" i="73"/>
  <c r="G377" i="73"/>
  <c r="G436" i="73"/>
  <c r="Q263" i="73"/>
  <c r="O263" i="73"/>
  <c r="M263" i="73"/>
  <c r="M262" i="73" s="1"/>
  <c r="K263" i="73"/>
  <c r="K262" i="73" s="1"/>
  <c r="I263" i="73"/>
  <c r="I262" i="73" s="1"/>
  <c r="Q293" i="73"/>
  <c r="O293" i="73"/>
  <c r="M293" i="73"/>
  <c r="M292" i="73" s="1"/>
  <c r="K293" i="73"/>
  <c r="K292" i="73" s="1"/>
  <c r="I293" i="73"/>
  <c r="I292" i="73" s="1"/>
  <c r="P436" i="73"/>
  <c r="N436" i="73"/>
  <c r="J436" i="73"/>
  <c r="O377" i="73"/>
  <c r="M377" i="73"/>
  <c r="K377" i="73"/>
  <c r="P377" i="73"/>
  <c r="N377" i="73"/>
  <c r="J377" i="73"/>
  <c r="O330" i="73"/>
  <c r="P330" i="73"/>
  <c r="J330" i="73"/>
  <c r="J329" i="73" s="1"/>
  <c r="M283" i="73"/>
  <c r="K283" i="73"/>
  <c r="I283" i="73"/>
  <c r="N283" i="73"/>
  <c r="L283" i="73"/>
  <c r="J283" i="73"/>
  <c r="H283" i="73"/>
  <c r="O246" i="73"/>
  <c r="P246" i="73"/>
  <c r="H435" i="73"/>
  <c r="H25" i="73"/>
  <c r="H24" i="73" s="1"/>
  <c r="G81" i="73"/>
  <c r="G80" i="73" s="1"/>
  <c r="G139" i="73"/>
  <c r="G138" i="73" s="1"/>
  <c r="F156" i="73"/>
  <c r="G247" i="73"/>
  <c r="H250" i="73"/>
  <c r="F266" i="73"/>
  <c r="F295" i="73"/>
  <c r="F252" i="73" s="1"/>
  <c r="F365" i="73"/>
  <c r="Q81" i="73"/>
  <c r="O81" i="73"/>
  <c r="M81" i="73"/>
  <c r="M80" i="73" s="1"/>
  <c r="K81" i="73"/>
  <c r="K80" i="73" s="1"/>
  <c r="I81" i="73"/>
  <c r="I80" i="73" s="1"/>
  <c r="Q139" i="73"/>
  <c r="O139" i="73"/>
  <c r="M139" i="73"/>
  <c r="M138" i="73" s="1"/>
  <c r="K139" i="73"/>
  <c r="K138" i="73" s="1"/>
  <c r="I139" i="73"/>
  <c r="I138" i="73" s="1"/>
  <c r="Q155" i="73"/>
  <c r="O155" i="73"/>
  <c r="M155" i="73"/>
  <c r="M154" i="73" s="1"/>
  <c r="K155" i="73"/>
  <c r="K154" i="73" s="1"/>
  <c r="I155" i="73"/>
  <c r="I154" i="73" s="1"/>
  <c r="F283" i="73"/>
  <c r="P81" i="73"/>
  <c r="N81" i="73"/>
  <c r="N80" i="73" s="1"/>
  <c r="L81" i="73"/>
  <c r="L80" i="73" s="1"/>
  <c r="J81" i="73"/>
  <c r="J80" i="73" s="1"/>
  <c r="P139" i="73"/>
  <c r="N139" i="73"/>
  <c r="N138" i="73" s="1"/>
  <c r="L139" i="73"/>
  <c r="L138" i="73" s="1"/>
  <c r="J139" i="73"/>
  <c r="J138" i="73" s="1"/>
  <c r="P155" i="73"/>
  <c r="N155" i="73"/>
  <c r="N154" i="73" s="1"/>
  <c r="L155" i="73"/>
  <c r="L154" i="73" s="1"/>
  <c r="J155" i="73"/>
  <c r="J154" i="73" s="1"/>
  <c r="O15" i="73"/>
  <c r="P15" i="73"/>
  <c r="P14" i="73" s="1"/>
  <c r="F139" i="73"/>
  <c r="F138" i="73" s="1"/>
  <c r="H139" i="73"/>
  <c r="H138" i="73" s="1"/>
  <c r="G283" i="73"/>
  <c r="N1193" i="76" l="1"/>
  <c r="N1181" i="76" s="1"/>
  <c r="E1184" i="74"/>
  <c r="E1181" i="74" s="1"/>
  <c r="E1179" i="74" s="1"/>
  <c r="E1178" i="74" s="1"/>
  <c r="F1184" i="74"/>
  <c r="F1181" i="74" s="1"/>
  <c r="F1179" i="74" s="1"/>
  <c r="F1178" i="74" s="1"/>
  <c r="N1466" i="76"/>
  <c r="E1456" i="74"/>
  <c r="E1454" i="74" s="1"/>
  <c r="F1456" i="74"/>
  <c r="F530" i="74"/>
  <c r="T293" i="73"/>
  <c r="R293" i="73" s="1"/>
  <c r="F829" i="74"/>
  <c r="F819" i="74"/>
  <c r="L959" i="76"/>
  <c r="K23" i="76"/>
  <c r="E959" i="76"/>
  <c r="E684" i="74"/>
  <c r="E673" i="74"/>
  <c r="D281" i="74"/>
  <c r="D270" i="74"/>
  <c r="D1205" i="74"/>
  <c r="D1194" i="74"/>
  <c r="D1101" i="74"/>
  <c r="D1090" i="74"/>
  <c r="E527" i="74"/>
  <c r="E99" i="74"/>
  <c r="E88" i="74"/>
  <c r="D99" i="74"/>
  <c r="D88" i="74"/>
  <c r="D1129" i="74"/>
  <c r="D1140" i="74"/>
  <c r="F1023" i="74"/>
  <c r="D1093" i="74"/>
  <c r="E1023" i="74"/>
  <c r="E1140" i="74"/>
  <c r="E658" i="74"/>
  <c r="E657" i="74" s="1"/>
  <c r="D1023" i="74"/>
  <c r="D1012" i="74"/>
  <c r="F971" i="76"/>
  <c r="E984" i="74"/>
  <c r="E973" i="74"/>
  <c r="E1205" i="74"/>
  <c r="E1194" i="74"/>
  <c r="D1309" i="74"/>
  <c r="D1298" i="74"/>
  <c r="D984" i="74"/>
  <c r="D973" i="74"/>
  <c r="F676" i="74"/>
  <c r="E1309" i="74"/>
  <c r="E1298" i="74"/>
  <c r="F959" i="76"/>
  <c r="D816" i="74"/>
  <c r="D827" i="74"/>
  <c r="F673" i="74"/>
  <c r="F684" i="74"/>
  <c r="N1089" i="76"/>
  <c r="N1077" i="76" s="1"/>
  <c r="F1080" i="74"/>
  <c r="F1077" i="74" s="1"/>
  <c r="F1075" i="74" s="1"/>
  <c r="F1074" i="74" s="1"/>
  <c r="E1080" i="74"/>
  <c r="E1077" i="74" s="1"/>
  <c r="E1075" i="74" s="1"/>
  <c r="E1074" i="74" s="1"/>
  <c r="F976" i="74"/>
  <c r="F986" i="74"/>
  <c r="H581" i="76"/>
  <c r="D517" i="74"/>
  <c r="D528" i="74"/>
  <c r="E60" i="74"/>
  <c r="E36" i="74"/>
  <c r="N659" i="76"/>
  <c r="E650" i="74"/>
  <c r="F650" i="74"/>
  <c r="F647" i="74" s="1"/>
  <c r="F645" i="74" s="1"/>
  <c r="F644" i="74" s="1"/>
  <c r="H971" i="76"/>
  <c r="N1167" i="76"/>
  <c r="N1141" i="76" s="1"/>
  <c r="E1158" i="74"/>
  <c r="F1158" i="74"/>
  <c r="F1155" i="74" s="1"/>
  <c r="F1153" i="74" s="1"/>
  <c r="F1152" i="74" s="1"/>
  <c r="F1132" i="74"/>
  <c r="F1142" i="74"/>
  <c r="N1076" i="76"/>
  <c r="E1067" i="74"/>
  <c r="F1067" i="74"/>
  <c r="N516" i="76"/>
  <c r="N504" i="76" s="1"/>
  <c r="F507" i="74"/>
  <c r="F504" i="74" s="1"/>
  <c r="F502" i="74" s="1"/>
  <c r="F501" i="74" s="1"/>
  <c r="F283" i="74"/>
  <c r="J959" i="76"/>
  <c r="I23" i="76"/>
  <c r="D572" i="74"/>
  <c r="E579" i="74"/>
  <c r="E1101" i="74"/>
  <c r="D520" i="74"/>
  <c r="E827" i="74"/>
  <c r="E816" i="74"/>
  <c r="D39" i="74"/>
  <c r="D49" i="74"/>
  <c r="N555" i="76"/>
  <c r="N529" i="76" s="1"/>
  <c r="E546" i="74"/>
  <c r="F546" i="74"/>
  <c r="F543" i="74" s="1"/>
  <c r="F541" i="74" s="1"/>
  <c r="F540" i="74" s="1"/>
  <c r="N425" i="76"/>
  <c r="N413" i="76" s="1"/>
  <c r="N270" i="76" s="1"/>
  <c r="F416" i="74"/>
  <c r="F413" i="74" s="1"/>
  <c r="F411" i="74" s="1"/>
  <c r="F410" i="74" s="1"/>
  <c r="E416" i="74"/>
  <c r="H959" i="76"/>
  <c r="F23" i="76"/>
  <c r="H375" i="73"/>
  <c r="J375" i="73"/>
  <c r="J12" i="73" s="1"/>
  <c r="F1207" i="74"/>
  <c r="F1197" i="74"/>
  <c r="F1301" i="74"/>
  <c r="F1311" i="74"/>
  <c r="N1128" i="76"/>
  <c r="E1119" i="74"/>
  <c r="F1119" i="74"/>
  <c r="F1116" i="74" s="1"/>
  <c r="F1114" i="74" s="1"/>
  <c r="F1113" i="74" s="1"/>
  <c r="F582" i="74"/>
  <c r="F572" i="74"/>
  <c r="N1414" i="76"/>
  <c r="N1375" i="76" s="1"/>
  <c r="N1297" i="76" s="1"/>
  <c r="E1405" i="74"/>
  <c r="F1405" i="74"/>
  <c r="F1103" i="74"/>
  <c r="F101" i="74"/>
  <c r="F91" i="74"/>
  <c r="G375" i="73"/>
  <c r="L971" i="76"/>
  <c r="E971" i="76"/>
  <c r="D580" i="74"/>
  <c r="D569" i="74"/>
  <c r="D273" i="74"/>
  <c r="D1366" i="74"/>
  <c r="D1288" i="74" s="1"/>
  <c r="D1402" i="74"/>
  <c r="F49" i="74"/>
  <c r="F39" i="74"/>
  <c r="D962" i="74"/>
  <c r="D684" i="74"/>
  <c r="D673" i="74"/>
  <c r="E281" i="74"/>
  <c r="E1430" i="74"/>
  <c r="E1287" i="74" s="1"/>
  <c r="E12" i="74" s="1"/>
  <c r="D1454" i="74"/>
  <c r="D1430" i="74"/>
  <c r="D1287" i="74" s="1"/>
  <c r="D12" i="74" s="1"/>
  <c r="S369" i="73"/>
  <c r="R369" i="73" s="1"/>
  <c r="O1466" i="76"/>
  <c r="O1402" i="76"/>
  <c r="O1363" i="76" s="1"/>
  <c r="O1375" i="76"/>
  <c r="T305" i="73"/>
  <c r="R305" i="73" s="1"/>
  <c r="P1193" i="76"/>
  <c r="P1181" i="76" s="1"/>
  <c r="T289" i="73"/>
  <c r="R289" i="73" s="1"/>
  <c r="P1128" i="76"/>
  <c r="T276" i="73"/>
  <c r="R276" i="73" s="1"/>
  <c r="P1076" i="76"/>
  <c r="O647" i="76"/>
  <c r="O569" i="76" s="1"/>
  <c r="O581" i="76"/>
  <c r="O49" i="76"/>
  <c r="O36" i="76" s="1"/>
  <c r="O48" i="76"/>
  <c r="O1532" i="76"/>
  <c r="O1493" i="76" s="1"/>
  <c r="O1480" i="76" s="1"/>
  <c r="O1505" i="76"/>
  <c r="O1492" i="76" s="1"/>
  <c r="P1454" i="76"/>
  <c r="P1428" i="76" s="1"/>
  <c r="P1440" i="76"/>
  <c r="T357" i="73"/>
  <c r="R357" i="73" s="1"/>
  <c r="P1414" i="76"/>
  <c r="O1116" i="76"/>
  <c r="O1102" i="76"/>
  <c r="O1090" i="76" s="1"/>
  <c r="O1064" i="76"/>
  <c r="O1012" i="76" s="1"/>
  <c r="O1024" i="76"/>
  <c r="T173" i="73"/>
  <c r="R173" i="73" s="1"/>
  <c r="P659" i="76"/>
  <c r="O543" i="76"/>
  <c r="O517" i="76" s="1"/>
  <c r="O529" i="76"/>
  <c r="T135" i="73"/>
  <c r="R135" i="73" s="1"/>
  <c r="P516" i="76"/>
  <c r="P504" i="76" s="1"/>
  <c r="I435" i="73"/>
  <c r="H1661" i="76"/>
  <c r="F392" i="73"/>
  <c r="E1544" i="76"/>
  <c r="T176" i="73"/>
  <c r="R176" i="73" s="1"/>
  <c r="P672" i="76"/>
  <c r="P660" i="76" s="1"/>
  <c r="L435" i="73"/>
  <c r="L375" i="73" s="1"/>
  <c r="K1661" i="76"/>
  <c r="F435" i="73"/>
  <c r="F375" i="73" s="1"/>
  <c r="E1661" i="76"/>
  <c r="I392" i="73"/>
  <c r="I375" i="73" s="1"/>
  <c r="I12" i="73" s="1"/>
  <c r="H1544" i="76"/>
  <c r="I1285" i="76"/>
  <c r="K1285" i="76"/>
  <c r="M1285" i="76"/>
  <c r="G1285" i="76"/>
  <c r="G959" i="76"/>
  <c r="J1480" i="76"/>
  <c r="M1480" i="76"/>
  <c r="H1285" i="76"/>
  <c r="J1285" i="76"/>
  <c r="L1285" i="76"/>
  <c r="I959" i="76"/>
  <c r="K959" i="76"/>
  <c r="M959" i="76"/>
  <c r="H23" i="76"/>
  <c r="J23" i="76"/>
  <c r="L23" i="76"/>
  <c r="E1285" i="76"/>
  <c r="F1285" i="76"/>
  <c r="F10" i="76" s="1"/>
  <c r="G23" i="76"/>
  <c r="E543" i="76"/>
  <c r="E517" i="76" s="1"/>
  <c r="E23" i="76" s="1"/>
  <c r="E529" i="76"/>
  <c r="T407" i="73"/>
  <c r="R407" i="73" s="1"/>
  <c r="P1544" i="76"/>
  <c r="T299" i="73"/>
  <c r="R299" i="73" s="1"/>
  <c r="P1167" i="76"/>
  <c r="N1116" i="76"/>
  <c r="N1102" i="76"/>
  <c r="N1090" i="76" s="1"/>
  <c r="N1024" i="76"/>
  <c r="N1064" i="76"/>
  <c r="T146" i="73"/>
  <c r="R146" i="73" s="1"/>
  <c r="P555" i="76"/>
  <c r="T114" i="73"/>
  <c r="R114" i="73" s="1"/>
  <c r="P425" i="76"/>
  <c r="N1454" i="76"/>
  <c r="N1428" i="76" s="1"/>
  <c r="N1440" i="76"/>
  <c r="N1402" i="76"/>
  <c r="N1363" i="76" s="1"/>
  <c r="N1285" i="76" s="1"/>
  <c r="O1155" i="76"/>
  <c r="O1129" i="76" s="1"/>
  <c r="O1141" i="76"/>
  <c r="T280" i="73"/>
  <c r="R280" i="73" s="1"/>
  <c r="P1089" i="76"/>
  <c r="P1077" i="76" s="1"/>
  <c r="N647" i="76"/>
  <c r="N569" i="76" s="1"/>
  <c r="N581" i="76"/>
  <c r="O413" i="76"/>
  <c r="O270" i="76" s="1"/>
  <c r="O282" i="76"/>
  <c r="O435" i="73"/>
  <c r="N1661" i="76"/>
  <c r="L392" i="73"/>
  <c r="K1544" i="76"/>
  <c r="I1532" i="76"/>
  <c r="I1493" i="76" s="1"/>
  <c r="I1480" i="76" s="1"/>
  <c r="I1505" i="76"/>
  <c r="I1492" i="76" s="1"/>
  <c r="L1532" i="76"/>
  <c r="L1493" i="76" s="1"/>
  <c r="L1480" i="76" s="1"/>
  <c r="L1505" i="76"/>
  <c r="L1492" i="76" s="1"/>
  <c r="G1532" i="76"/>
  <c r="G1493" i="76" s="1"/>
  <c r="G1480" i="76" s="1"/>
  <c r="G1505" i="76"/>
  <c r="G1492" i="76" s="1"/>
  <c r="F1532" i="76"/>
  <c r="F1493" i="76" s="1"/>
  <c r="F1480" i="76" s="1"/>
  <c r="F1505" i="76"/>
  <c r="F1492" i="76" s="1"/>
  <c r="I1297" i="76"/>
  <c r="K1297" i="76"/>
  <c r="M1297" i="76"/>
  <c r="J971" i="76"/>
  <c r="H35" i="76"/>
  <c r="J35" i="76"/>
  <c r="L35" i="76"/>
  <c r="G1297" i="76"/>
  <c r="G971" i="76"/>
  <c r="G35" i="76"/>
  <c r="E35" i="76"/>
  <c r="J1492" i="76"/>
  <c r="M1492" i="76"/>
  <c r="H1297" i="76"/>
  <c r="J1297" i="76"/>
  <c r="L1297" i="76"/>
  <c r="I971" i="76"/>
  <c r="K971" i="76"/>
  <c r="M971" i="76"/>
  <c r="I35" i="76"/>
  <c r="K35" i="76"/>
  <c r="M35" i="76"/>
  <c r="E1297" i="76"/>
  <c r="F1297" i="76"/>
  <c r="F35" i="76"/>
  <c r="F22" i="76" s="1"/>
  <c r="L436" i="73"/>
  <c r="P283" i="73"/>
  <c r="F331" i="73"/>
  <c r="T331" i="73"/>
  <c r="R331" i="73" s="1"/>
  <c r="O407" i="73"/>
  <c r="E1535" i="74" s="1"/>
  <c r="E1532" i="74" s="1"/>
  <c r="E1530" i="74" s="1"/>
  <c r="E1529" i="74" s="1"/>
  <c r="L330" i="73"/>
  <c r="L329" i="73" s="1"/>
  <c r="N15" i="73"/>
  <c r="N14" i="73" s="1"/>
  <c r="F293" i="73"/>
  <c r="F292" i="73" s="1"/>
  <c r="T263" i="73"/>
  <c r="R263" i="73" s="1"/>
  <c r="K375" i="73"/>
  <c r="N246" i="73"/>
  <c r="N245" i="73" s="1"/>
  <c r="I393" i="73"/>
  <c r="I377" i="73"/>
  <c r="I13" i="73" s="1"/>
  <c r="K330" i="73"/>
  <c r="K329" i="73" s="1"/>
  <c r="H246" i="73"/>
  <c r="H245" i="73" s="1"/>
  <c r="H12" i="73" s="1"/>
  <c r="F16" i="73"/>
  <c r="Q246" i="73"/>
  <c r="S330" i="73"/>
  <c r="Q330" i="73"/>
  <c r="T330" i="73" s="1"/>
  <c r="T435" i="73"/>
  <c r="R435" i="73" s="1"/>
  <c r="N375" i="73"/>
  <c r="L393" i="73"/>
  <c r="O283" i="73"/>
  <c r="Q283" i="73"/>
  <c r="T283" i="73" s="1"/>
  <c r="R283" i="73" s="1"/>
  <c r="Q15" i="73"/>
  <c r="G246" i="73"/>
  <c r="Q377" i="73"/>
  <c r="T377" i="73" s="1"/>
  <c r="R377" i="73" s="1"/>
  <c r="F393" i="73"/>
  <c r="D1626" i="74"/>
  <c r="D1496" i="74"/>
  <c r="D1623" i="74"/>
  <c r="D1634" i="74"/>
  <c r="D1569" i="74"/>
  <c r="D1558" i="74"/>
  <c r="D1504" i="74"/>
  <c r="D1493" i="74"/>
  <c r="E1623" i="74"/>
  <c r="E1634" i="74"/>
  <c r="T155" i="73"/>
  <c r="R155" i="73" s="1"/>
  <c r="T81" i="73"/>
  <c r="R81" i="73" s="1"/>
  <c r="T436" i="73"/>
  <c r="R436" i="73" s="1"/>
  <c r="E1496" i="74"/>
  <c r="F1569" i="74"/>
  <c r="F1558" i="74"/>
  <c r="E1569" i="74"/>
  <c r="E1558" i="74"/>
  <c r="E1504" i="74"/>
  <c r="E1626" i="74"/>
  <c r="T139" i="73"/>
  <c r="R139" i="73" s="1"/>
  <c r="F1626" i="74"/>
  <c r="F1649" i="74"/>
  <c r="F1496" i="74"/>
  <c r="F1532" i="74"/>
  <c r="M13" i="73"/>
  <c r="O13" i="73"/>
  <c r="I436" i="73"/>
  <c r="Q80" i="73"/>
  <c r="T80" i="73" s="1"/>
  <c r="R80" i="73" s="1"/>
  <c r="P329" i="73"/>
  <c r="S329" i="73" s="1"/>
  <c r="O292" i="73"/>
  <c r="Q262" i="73"/>
  <c r="T262" i="73" s="1"/>
  <c r="R262" i="73" s="1"/>
  <c r="P292" i="73"/>
  <c r="P262" i="73"/>
  <c r="Q392" i="73"/>
  <c r="T392" i="73" s="1"/>
  <c r="R392" i="73" s="1"/>
  <c r="P363" i="73"/>
  <c r="S363" i="73" s="1"/>
  <c r="R363" i="73" s="1"/>
  <c r="O348" i="73"/>
  <c r="Q348" i="73"/>
  <c r="T348" i="73" s="1"/>
  <c r="R348" i="73" s="1"/>
  <c r="O333" i="73"/>
  <c r="Q333" i="73"/>
  <c r="P253" i="73"/>
  <c r="P24" i="73"/>
  <c r="P392" i="73"/>
  <c r="O363" i="73"/>
  <c r="Q363" i="73"/>
  <c r="P348" i="73"/>
  <c r="P333" i="73"/>
  <c r="O253" i="73"/>
  <c r="Q253" i="73"/>
  <c r="O24" i="73"/>
  <c r="Q24" i="73"/>
  <c r="T24" i="73" s="1"/>
  <c r="R24" i="73" s="1"/>
  <c r="Q154" i="73"/>
  <c r="T154" i="73" s="1"/>
  <c r="R154" i="73" s="1"/>
  <c r="O138" i="73"/>
  <c r="O329" i="73"/>
  <c r="P154" i="73"/>
  <c r="P138" i="73"/>
  <c r="P80" i="73"/>
  <c r="O154" i="73"/>
  <c r="Q138" i="73"/>
  <c r="T138" i="73" s="1"/>
  <c r="R138" i="73" s="1"/>
  <c r="O80" i="73"/>
  <c r="P245" i="73"/>
  <c r="O245" i="73"/>
  <c r="Q292" i="73"/>
  <c r="T292" i="73" s="1"/>
  <c r="R292" i="73" s="1"/>
  <c r="O262" i="73"/>
  <c r="M12" i="73"/>
  <c r="O14" i="73"/>
  <c r="R14" i="73" s="1"/>
  <c r="J13" i="73"/>
  <c r="P13" i="73"/>
  <c r="F22" i="73"/>
  <c r="F81" i="73"/>
  <c r="F80" i="73" s="1"/>
  <c r="F364" i="73"/>
  <c r="F363" i="73" s="1"/>
  <c r="F332" i="73"/>
  <c r="F263" i="73"/>
  <c r="F262" i="73" s="1"/>
  <c r="F249" i="73"/>
  <c r="F246" i="73" s="1"/>
  <c r="F245" i="73" s="1"/>
  <c r="F155" i="73"/>
  <c r="F154" i="73" s="1"/>
  <c r="F23" i="73"/>
  <c r="D1139" i="74" l="1"/>
  <c r="D1127" i="74"/>
  <c r="D1126" i="74" s="1"/>
  <c r="N543" i="76"/>
  <c r="N517" i="76" s="1"/>
  <c r="N1155" i="76"/>
  <c r="N1129" i="76" s="1"/>
  <c r="F273" i="74"/>
  <c r="F26" i="74" s="1"/>
  <c r="D1296" i="74"/>
  <c r="D1295" i="74" s="1"/>
  <c r="D1308" i="74"/>
  <c r="F1022" i="74"/>
  <c r="F517" i="74"/>
  <c r="F528" i="74"/>
  <c r="M22" i="76"/>
  <c r="N1012" i="76"/>
  <c r="M10" i="76"/>
  <c r="F47" i="74"/>
  <c r="F36" i="74"/>
  <c r="F1205" i="74"/>
  <c r="F1194" i="74"/>
  <c r="E1100" i="74"/>
  <c r="F281" i="74"/>
  <c r="F270" i="74"/>
  <c r="E59" i="74"/>
  <c r="E34" i="74"/>
  <c r="E683" i="74"/>
  <c r="E671" i="74"/>
  <c r="E670" i="74" s="1"/>
  <c r="F520" i="74"/>
  <c r="D1363" i="74"/>
  <c r="D1361" i="74" s="1"/>
  <c r="D1360" i="74" s="1"/>
  <c r="D1400" i="74"/>
  <c r="D1399" i="74" s="1"/>
  <c r="D515" i="74"/>
  <c r="D514" i="74" s="1"/>
  <c r="D527" i="74"/>
  <c r="E1139" i="74"/>
  <c r="F1430" i="74"/>
  <c r="F1287" i="74" s="1"/>
  <c r="F12" i="74" s="1"/>
  <c r="F1454" i="74"/>
  <c r="G22" i="76"/>
  <c r="K12" i="73"/>
  <c r="F1090" i="74"/>
  <c r="F1101" i="74"/>
  <c r="D47" i="74"/>
  <c r="D36" i="74"/>
  <c r="D23" i="74" s="1"/>
  <c r="N282" i="76"/>
  <c r="N35" i="76" s="1"/>
  <c r="F1093" i="74"/>
  <c r="D26" i="74"/>
  <c r="D13" i="74" s="1"/>
  <c r="E1064" i="74"/>
  <c r="E1015" i="74"/>
  <c r="F973" i="74"/>
  <c r="F984" i="74"/>
  <c r="F671" i="74"/>
  <c r="F670" i="74" s="1"/>
  <c r="F683" i="74"/>
  <c r="D959" i="74"/>
  <c r="D98" i="74"/>
  <c r="D86" i="74"/>
  <c r="D85" i="74" s="1"/>
  <c r="D1204" i="74"/>
  <c r="D1192" i="74"/>
  <c r="D1191" i="74" s="1"/>
  <c r="E1204" i="74"/>
  <c r="E1192" i="74"/>
  <c r="E1191" i="74" s="1"/>
  <c r="F99" i="74"/>
  <c r="F88" i="74"/>
  <c r="N23" i="76"/>
  <c r="E280" i="74"/>
  <c r="E1116" i="74"/>
  <c r="E1093" i="74"/>
  <c r="F1064" i="74"/>
  <c r="F1015" i="74"/>
  <c r="F962" i="74" s="1"/>
  <c r="E1022" i="74"/>
  <c r="D671" i="74"/>
  <c r="D670" i="74" s="1"/>
  <c r="D683" i="74"/>
  <c r="D567" i="74"/>
  <c r="D566" i="74" s="1"/>
  <c r="D579" i="74"/>
  <c r="F1366" i="74"/>
  <c r="F1288" i="74" s="1"/>
  <c r="F1402" i="74"/>
  <c r="F1309" i="74"/>
  <c r="F1298" i="74"/>
  <c r="E413" i="74"/>
  <c r="E273" i="74"/>
  <c r="E647" i="74"/>
  <c r="E572" i="74"/>
  <c r="D983" i="74"/>
  <c r="D971" i="74"/>
  <c r="F827" i="74"/>
  <c r="F816" i="74"/>
  <c r="F580" i="74"/>
  <c r="F569" i="74"/>
  <c r="E543" i="74"/>
  <c r="E520" i="74"/>
  <c r="E1155" i="74"/>
  <c r="E1132" i="74"/>
  <c r="E1308" i="74"/>
  <c r="E1296" i="74"/>
  <c r="E1295" i="74" s="1"/>
  <c r="D1088" i="74"/>
  <c r="D1087" i="74" s="1"/>
  <c r="D1100" i="74"/>
  <c r="E983" i="74"/>
  <c r="E971" i="74"/>
  <c r="E1493" i="74"/>
  <c r="E1480" i="74" s="1"/>
  <c r="R330" i="73"/>
  <c r="T15" i="73"/>
  <c r="R15" i="73" s="1"/>
  <c r="J10" i="76"/>
  <c r="E1366" i="74"/>
  <c r="E1288" i="74" s="1"/>
  <c r="E1402" i="74"/>
  <c r="E826" i="74"/>
  <c r="E814" i="74"/>
  <c r="E813" i="74" s="1"/>
  <c r="F1140" i="74"/>
  <c r="F1129" i="74"/>
  <c r="D826" i="74"/>
  <c r="D814" i="74"/>
  <c r="D813" i="74" s="1"/>
  <c r="D1010" i="74"/>
  <c r="D1009" i="74" s="1"/>
  <c r="D1022" i="74"/>
  <c r="E98" i="74"/>
  <c r="E86" i="74"/>
  <c r="E85" i="74" s="1"/>
  <c r="D280" i="74"/>
  <c r="D268" i="74"/>
  <c r="D267" i="74" s="1"/>
  <c r="E1428" i="74"/>
  <c r="E1452" i="74"/>
  <c r="E1451" i="74" s="1"/>
  <c r="D1452" i="74"/>
  <c r="D1451" i="74" s="1"/>
  <c r="D1428" i="74"/>
  <c r="I22" i="76"/>
  <c r="O392" i="73"/>
  <c r="O375" i="73" s="1"/>
  <c r="N1544" i="76"/>
  <c r="K1532" i="76"/>
  <c r="K1493" i="76" s="1"/>
  <c r="K1505" i="76"/>
  <c r="N1649" i="76"/>
  <c r="N1623" i="76" s="1"/>
  <c r="N1635" i="76"/>
  <c r="P413" i="76"/>
  <c r="P270" i="76" s="1"/>
  <c r="P282" i="76"/>
  <c r="P543" i="76"/>
  <c r="P517" i="76" s="1"/>
  <c r="P529" i="76"/>
  <c r="P1155" i="76"/>
  <c r="P1129" i="76" s="1"/>
  <c r="P1141" i="76"/>
  <c r="P1532" i="76"/>
  <c r="P1493" i="76" s="1"/>
  <c r="P1480" i="76" s="1"/>
  <c r="P1505" i="76"/>
  <c r="P1492" i="76" s="1"/>
  <c r="J22" i="76"/>
  <c r="I10" i="76"/>
  <c r="G10" i="76"/>
  <c r="O959" i="76"/>
  <c r="O23" i="76"/>
  <c r="N959" i="76"/>
  <c r="H1532" i="76"/>
  <c r="H1493" i="76" s="1"/>
  <c r="H1505" i="76"/>
  <c r="E1635" i="76"/>
  <c r="E1649" i="76"/>
  <c r="E1623" i="76" s="1"/>
  <c r="K1649" i="76"/>
  <c r="K1623" i="76" s="1"/>
  <c r="K1635" i="76"/>
  <c r="E1532" i="76"/>
  <c r="E1493" i="76" s="1"/>
  <c r="E1480" i="76" s="1"/>
  <c r="E10" i="76" s="1"/>
  <c r="E1505" i="76"/>
  <c r="E1492" i="76" s="1"/>
  <c r="E22" i="76" s="1"/>
  <c r="H1649" i="76"/>
  <c r="H1623" i="76" s="1"/>
  <c r="H1635" i="76"/>
  <c r="P647" i="76"/>
  <c r="P569" i="76" s="1"/>
  <c r="P581" i="76"/>
  <c r="P1402" i="76"/>
  <c r="P1363" i="76" s="1"/>
  <c r="P1285" i="76" s="1"/>
  <c r="P1375" i="76"/>
  <c r="P1297" i="76" s="1"/>
  <c r="P1064" i="76"/>
  <c r="P1012" i="76" s="1"/>
  <c r="P1024" i="76"/>
  <c r="P1116" i="76"/>
  <c r="P1102" i="76"/>
  <c r="P1090" i="76" s="1"/>
  <c r="O1454" i="76"/>
  <c r="O1428" i="76" s="1"/>
  <c r="O1285" i="76" s="1"/>
  <c r="O1440" i="76"/>
  <c r="O1297" i="76" s="1"/>
  <c r="L22" i="76"/>
  <c r="L10" i="76"/>
  <c r="O971" i="76"/>
  <c r="O35" i="76"/>
  <c r="N971" i="76"/>
  <c r="F330" i="73"/>
  <c r="F329" i="73" s="1"/>
  <c r="L13" i="73"/>
  <c r="R13" i="73" s="1"/>
  <c r="L12" i="73"/>
  <c r="R329" i="73"/>
  <c r="H13" i="73"/>
  <c r="N13" i="73"/>
  <c r="D1480" i="74"/>
  <c r="D1483" i="74"/>
  <c r="N12" i="73"/>
  <c r="T246" i="73"/>
  <c r="R246" i="73" s="1"/>
  <c r="Q329" i="73"/>
  <c r="T329" i="73" s="1"/>
  <c r="K13" i="73"/>
  <c r="F1483" i="74"/>
  <c r="Q245" i="73"/>
  <c r="T245" i="73" s="1"/>
  <c r="R245" i="73" s="1"/>
  <c r="G245" i="73"/>
  <c r="G12" i="73" s="1"/>
  <c r="G13" i="73"/>
  <c r="Q13" i="73"/>
  <c r="Q14" i="73"/>
  <c r="T14" i="73" s="1"/>
  <c r="S13" i="73"/>
  <c r="D1491" i="74"/>
  <c r="D1503" i="74"/>
  <c r="D1490" i="74" s="1"/>
  <c r="D1556" i="74"/>
  <c r="D1568" i="74"/>
  <c r="D1555" i="74" s="1"/>
  <c r="E1503" i="74"/>
  <c r="E1490" i="74" s="1"/>
  <c r="E1491" i="74"/>
  <c r="E1568" i="74"/>
  <c r="E1555" i="74" s="1"/>
  <c r="E1556" i="74"/>
  <c r="F1568" i="74"/>
  <c r="F1555" i="74" s="1"/>
  <c r="F1556" i="74"/>
  <c r="E1633" i="74"/>
  <c r="E1620" i="74" s="1"/>
  <c r="E1621" i="74"/>
  <c r="D1621" i="74"/>
  <c r="D1633" i="74"/>
  <c r="D1620" i="74" s="1"/>
  <c r="F1647" i="74"/>
  <c r="F1623" i="74"/>
  <c r="F1530" i="74"/>
  <c r="F1493" i="74"/>
  <c r="P375" i="73"/>
  <c r="P12" i="73" s="1"/>
  <c r="S12" i="73" s="1"/>
  <c r="Q375" i="73"/>
  <c r="F15" i="73"/>
  <c r="F13" i="74" l="1"/>
  <c r="F826" i="74"/>
  <c r="F814" i="74"/>
  <c r="F813" i="74" s="1"/>
  <c r="E1062" i="74"/>
  <c r="E1012" i="74"/>
  <c r="F280" i="74"/>
  <c r="F268" i="74"/>
  <c r="F267" i="74" s="1"/>
  <c r="E1153" i="74"/>
  <c r="E1129" i="74"/>
  <c r="F1308" i="74"/>
  <c r="F1296" i="74"/>
  <c r="F1139" i="74"/>
  <c r="F1127" i="74"/>
  <c r="F1126" i="74" s="1"/>
  <c r="D957" i="74"/>
  <c r="D956" i="74" s="1"/>
  <c r="D970" i="74"/>
  <c r="F527" i="74"/>
  <c r="F515" i="74"/>
  <c r="F514" i="74" s="1"/>
  <c r="F98" i="74"/>
  <c r="F86" i="74"/>
  <c r="F85" i="74" s="1"/>
  <c r="F1400" i="74"/>
  <c r="F1399" i="74" s="1"/>
  <c r="F1363" i="74"/>
  <c r="F1361" i="74" s="1"/>
  <c r="F1360" i="74" s="1"/>
  <c r="F1452" i="74"/>
  <c r="F1451" i="74" s="1"/>
  <c r="F1428" i="74"/>
  <c r="F1426" i="74" s="1"/>
  <c r="F1425" i="74" s="1"/>
  <c r="F1062" i="74"/>
  <c r="F1012" i="74"/>
  <c r="E970" i="74"/>
  <c r="F1192" i="74"/>
  <c r="F1191" i="74" s="1"/>
  <c r="F1204" i="74"/>
  <c r="P23" i="76"/>
  <c r="P10" i="76" s="1"/>
  <c r="E517" i="74"/>
  <c r="E541" i="74"/>
  <c r="E645" i="74"/>
  <c r="E569" i="74"/>
  <c r="E1114" i="74"/>
  <c r="E1090" i="74"/>
  <c r="F983" i="74"/>
  <c r="F971" i="74"/>
  <c r="D46" i="74"/>
  <c r="D34" i="74"/>
  <c r="E33" i="74"/>
  <c r="F23" i="74"/>
  <c r="E1400" i="74"/>
  <c r="E1399" i="74" s="1"/>
  <c r="E1363" i="74"/>
  <c r="E1361" i="74" s="1"/>
  <c r="E1360" i="74" s="1"/>
  <c r="E26" i="74"/>
  <c r="F959" i="74"/>
  <c r="F1088" i="74"/>
  <c r="F1087" i="74" s="1"/>
  <c r="F1100" i="74"/>
  <c r="F46" i="74"/>
  <c r="F34" i="74"/>
  <c r="F567" i="74"/>
  <c r="F566" i="74" s="1"/>
  <c r="F579" i="74"/>
  <c r="E411" i="74"/>
  <c r="E270" i="74"/>
  <c r="E23" i="74" s="1"/>
  <c r="E962" i="74"/>
  <c r="E1426" i="74"/>
  <c r="D1426" i="74"/>
  <c r="D1285" i="74"/>
  <c r="D10" i="74" s="1"/>
  <c r="O22" i="76"/>
  <c r="H1492" i="76"/>
  <c r="H22" i="76" s="1"/>
  <c r="P959" i="76"/>
  <c r="K1480" i="76"/>
  <c r="K10" i="76" s="1"/>
  <c r="N1532" i="76"/>
  <c r="N1493" i="76" s="1"/>
  <c r="N1480" i="76" s="1"/>
  <c r="N10" i="76" s="1"/>
  <c r="N1505" i="76"/>
  <c r="N1492" i="76" s="1"/>
  <c r="N22" i="76" s="1"/>
  <c r="H1480" i="76"/>
  <c r="H10" i="76" s="1"/>
  <c r="O10" i="76"/>
  <c r="P971" i="76"/>
  <c r="P35" i="76"/>
  <c r="P22" i="76" s="1"/>
  <c r="K1492" i="76"/>
  <c r="K22" i="76" s="1"/>
  <c r="F13" i="73"/>
  <c r="T13" i="73"/>
  <c r="F1480" i="74"/>
  <c r="F14" i="73"/>
  <c r="F12" i="73" s="1"/>
  <c r="E1478" i="74"/>
  <c r="D1478" i="74"/>
  <c r="E1477" i="74"/>
  <c r="D1477" i="74"/>
  <c r="F1646" i="74"/>
  <c r="F1620" i="74" s="1"/>
  <c r="F1621" i="74"/>
  <c r="F1529" i="74"/>
  <c r="F1490" i="74" s="1"/>
  <c r="F1477" i="74" s="1"/>
  <c r="F1491" i="74"/>
  <c r="F1478" i="74" s="1"/>
  <c r="Q12" i="73"/>
  <c r="T12" i="73" s="1"/>
  <c r="T375" i="73"/>
  <c r="R375" i="73" s="1"/>
  <c r="O12" i="73"/>
  <c r="R12" i="73" s="1"/>
  <c r="Q321" i="73"/>
  <c r="P321" i="73" s="1"/>
  <c r="O321" i="73" s="1"/>
  <c r="N321" i="73" s="1"/>
  <c r="M321" i="73" s="1"/>
  <c r="L321" i="73" s="1"/>
  <c r="K321" i="73" s="1"/>
  <c r="J321" i="73" s="1"/>
  <c r="I321" i="73" s="1"/>
  <c r="H321" i="73" s="1"/>
  <c r="G321" i="73" s="1"/>
  <c r="F321" i="73" s="1"/>
  <c r="E959" i="74" l="1"/>
  <c r="F970" i="74"/>
  <c r="E1061" i="74"/>
  <c r="E1010" i="74"/>
  <c r="E1113" i="74"/>
  <c r="E1088" i="74"/>
  <c r="E1087" i="74" s="1"/>
  <c r="F1295" i="74"/>
  <c r="F1283" i="74"/>
  <c r="F1282" i="74" s="1"/>
  <c r="F1285" i="74"/>
  <c r="E410" i="74"/>
  <c r="E268" i="74"/>
  <c r="F33" i="74"/>
  <c r="F21" i="74"/>
  <c r="F10" i="74"/>
  <c r="E1285" i="74"/>
  <c r="E10" i="74" s="1"/>
  <c r="E644" i="74"/>
  <c r="E567" i="74"/>
  <c r="E566" i="74" s="1"/>
  <c r="E13" i="74"/>
  <c r="D21" i="74"/>
  <c r="D20" i="74" s="1"/>
  <c r="D33" i="74"/>
  <c r="E540" i="74"/>
  <c r="E515" i="74"/>
  <c r="E514" i="74" s="1"/>
  <c r="F1061" i="74"/>
  <c r="F1010" i="74"/>
  <c r="F1009" i="74" s="1"/>
  <c r="E1152" i="74"/>
  <c r="E1127" i="74"/>
  <c r="E1126" i="74" s="1"/>
  <c r="E1425" i="74"/>
  <c r="E1283" i="74"/>
  <c r="E1282" i="74" s="1"/>
  <c r="D1425" i="74"/>
  <c r="D1283" i="74"/>
  <c r="F20" i="74" l="1"/>
  <c r="F8" i="74"/>
  <c r="F7" i="74" s="1"/>
  <c r="F957" i="74"/>
  <c r="F956" i="74" s="1"/>
  <c r="E267" i="74"/>
  <c r="E21" i="74"/>
  <c r="E20" i="74" s="1"/>
  <c r="E1009" i="74"/>
  <c r="E957" i="74"/>
  <c r="E956" i="74" s="1"/>
  <c r="E8" i="74"/>
  <c r="E7" i="74" s="1"/>
  <c r="D1282" i="74"/>
  <c r="D8" i="74"/>
  <c r="D7" i="74" s="1"/>
</calcChain>
</file>

<file path=xl/sharedStrings.xml><?xml version="1.0" encoding="utf-8"?>
<sst xmlns="http://schemas.openxmlformats.org/spreadsheetml/2006/main" count="7765" uniqueCount="922">
  <si>
    <t>в том числе:</t>
  </si>
  <si>
    <t>всего</t>
  </si>
  <si>
    <t>№ п/п</t>
  </si>
  <si>
    <t>1</t>
  </si>
  <si>
    <t>Таблица 4</t>
  </si>
  <si>
    <t>2</t>
  </si>
  <si>
    <t>Наименование показателя (индикатора)</t>
  </si>
  <si>
    <t>Статус</t>
  </si>
  <si>
    <t>областной бюджет</t>
  </si>
  <si>
    <t>местный бюджет</t>
  </si>
  <si>
    <t>всего, в том числе:</t>
  </si>
  <si>
    <t>Мероприятие 1.1.1</t>
  </si>
  <si>
    <t>Мероприятие 2.1.1</t>
  </si>
  <si>
    <t>Мероприятие 2.1.2</t>
  </si>
  <si>
    <t>ГОСУДАРСТВЕННАЯ ПРОГРАММА</t>
  </si>
  <si>
    <t>отчетный год</t>
  </si>
  <si>
    <t>план</t>
  </si>
  <si>
    <t>Источники ресурсного обеспечения</t>
  </si>
  <si>
    <t>Обоснование отклонений значений показателя (индикатора) на конец отчетного года (при наличии)</t>
  </si>
  <si>
    <t>физические лица</t>
  </si>
  <si>
    <t xml:space="preserve">Расходы за отчетный период,  тыс. руб. </t>
  </si>
  <si>
    <t xml:space="preserve">Наименование государственной программы, подпрограммы, основного мероприятия </t>
  </si>
  <si>
    <t>Значения показателей (индикаторов) государственной программы, подпрограммы, основного мероприятия</t>
  </si>
  <si>
    <t>Наименование государственной программы, подпрограммы,  основного мероприятия, мероприятия</t>
  </si>
  <si>
    <t>Единицы измерения</t>
  </si>
  <si>
    <r>
      <rPr>
        <vertAlign val="superscript"/>
        <sz val="12"/>
        <rFont val="Times New Roman"/>
        <family val="1"/>
        <charset val="204"/>
      </rPr>
      <t xml:space="preserve">1 </t>
    </r>
    <r>
      <rPr>
        <sz val="12"/>
        <rFont val="Times New Roman"/>
        <family val="1"/>
        <charset val="204"/>
      </rPr>
      <t>В графе приводится фактическое значение показателя (индикатора) за год, предшествующий отчетному.</t>
    </r>
  </si>
  <si>
    <t>в том числе по мероприятиям:</t>
  </si>
  <si>
    <t>Статус, наименование статей расходов</t>
  </si>
  <si>
    <t>Бобровский</t>
  </si>
  <si>
    <t>Код бюджетной классификации 
(в соответствии с законом Воронежской области об областном бюджете)</t>
  </si>
  <si>
    <t>№
п/п</t>
  </si>
  <si>
    <t>в том числе по муниципальным районам и городским округам Воронежской области</t>
  </si>
  <si>
    <t>Аннинский</t>
  </si>
  <si>
    <t>Богучарский</t>
  </si>
  <si>
    <t>Бутурлиновский</t>
  </si>
  <si>
    <t>Верхнемамонский</t>
  </si>
  <si>
    <t>Верхнехавский</t>
  </si>
  <si>
    <t>Воробьевский</t>
  </si>
  <si>
    <t>Грибановский</t>
  </si>
  <si>
    <t>Калачеевский</t>
  </si>
  <si>
    <t>Каменский</t>
  </si>
  <si>
    <t>Кантемировский</t>
  </si>
  <si>
    <t>Каширский</t>
  </si>
  <si>
    <t>Лискинский</t>
  </si>
  <si>
    <t>Нижнедевицкий</t>
  </si>
  <si>
    <t>Новоусманский</t>
  </si>
  <si>
    <t>Новохопесркий</t>
  </si>
  <si>
    <t>Ольховатский</t>
  </si>
  <si>
    <t>Острогожский</t>
  </si>
  <si>
    <t>Павловский</t>
  </si>
  <si>
    <t>Панинский</t>
  </si>
  <si>
    <t>Петропавловский</t>
  </si>
  <si>
    <t>Поворинский</t>
  </si>
  <si>
    <t>Подгоренский</t>
  </si>
  <si>
    <t>Рамонский</t>
  </si>
  <si>
    <t>Репьевский</t>
  </si>
  <si>
    <t>Россошанский</t>
  </si>
  <si>
    <t>Семилукский</t>
  </si>
  <si>
    <t>Таловский</t>
  </si>
  <si>
    <t>Терновский</t>
  </si>
  <si>
    <t>Хохольский</t>
  </si>
  <si>
    <t>Эртильский</t>
  </si>
  <si>
    <t>Борисоглебский городской окург</t>
  </si>
  <si>
    <t>Городской округ Нововоронеж</t>
  </si>
  <si>
    <t>Городской округ город Воронеж</t>
  </si>
  <si>
    <r>
      <rPr>
        <vertAlign val="superscript"/>
        <sz val="12"/>
        <rFont val="Times New Roman"/>
        <family val="1"/>
        <charset val="204"/>
      </rPr>
      <t xml:space="preserve">2 </t>
    </r>
    <r>
      <rPr>
        <sz val="12"/>
        <rFont val="Times New Roman"/>
        <family val="1"/>
        <charset val="204"/>
      </rPr>
      <t>В графе приводится фактическое значение показателя (индикатора) за год, предшествующий отчетному.</t>
    </r>
  </si>
  <si>
    <t>бюджетные ассигнования, предусмотренные законом Воронежской области об областном бюджете, всего</t>
  </si>
  <si>
    <t>внебюджетные источники, всего</t>
  </si>
  <si>
    <t xml:space="preserve">территориальные              государственные внебюджетные фонды                        </t>
  </si>
  <si>
    <t>федеральный бюджет</t>
  </si>
  <si>
    <t xml:space="preserve"> федеральный бюджет (бюджетные ассигнования, не предусмотренные законом Воронежской области об областном бюджете)</t>
  </si>
  <si>
    <t>в том числе по источникам:</t>
  </si>
  <si>
    <t xml:space="preserve">Содержание основного мероприятия (мероприятия), основные этапы реализации в текущем году.
Ожидаемый непосредственный результат (краткое описание) </t>
  </si>
  <si>
    <t xml:space="preserve">юридические лица </t>
  </si>
  <si>
    <t>Бюджетные ассигнования на реализацию государственной программы, тыс. рублей</t>
  </si>
  <si>
    <t>согласно Закону Воронежской области об областном бюджете на отчетную дату текущего года, тыс. рублей</t>
  </si>
  <si>
    <r>
      <t xml:space="preserve">Вид  показателя (индикатора) </t>
    </r>
    <r>
      <rPr>
        <vertAlign val="superscript"/>
        <sz val="12"/>
        <rFont val="Times New Roman"/>
        <family val="1"/>
        <charset val="204"/>
      </rPr>
      <t>1</t>
    </r>
    <r>
      <rPr>
        <sz val="12"/>
        <rFont val="Times New Roman"/>
        <family val="1"/>
        <charset val="204"/>
      </rPr>
      <t xml:space="preserve"> </t>
    </r>
  </si>
  <si>
    <t>факт или оценка (в случае отсутствия статистических данных на отчетную дату)</t>
  </si>
  <si>
    <r>
      <rPr>
        <vertAlign val="superscript"/>
        <sz val="12"/>
        <rFont val="Times New Roman"/>
        <family val="1"/>
        <charset val="204"/>
      </rPr>
      <t xml:space="preserve">1 </t>
    </r>
    <r>
      <rPr>
        <sz val="12"/>
        <rFont val="Times New Roman"/>
        <family val="1"/>
        <charset val="204"/>
      </rPr>
      <t>В графе указывается вид для показателя (индикатора), значение которого оценивается в абсолютных или относительных величинах:
- показатель (индикатор), желаемой тенденцией развития которого является увеличение значения, обозначается буквой "У";
- показатель (индикатор), желаемой тенденцией развития которого является снижение значения, обозначается буквой "С".</t>
    </r>
  </si>
  <si>
    <t>кассовое исполнение (на отчетную дату нарастающим итогом), тыс. рублей</t>
  </si>
  <si>
    <t>3</t>
  </si>
  <si>
    <t>4</t>
  </si>
  <si>
    <t>Степень сокращения дифференциации бюджетной обеспеченности между муниципальными образованиями Воронежской области вследствие выравнивания их бюджетной обеспеченности</t>
  </si>
  <si>
    <t>Средний уровень качества финансового менеджмента главных распорядителей средств областного бюджета</t>
  </si>
  <si>
    <t xml:space="preserve">ПОДПРОГРАММА 1 "Управление государственными финансами"
</t>
  </si>
  <si>
    <t xml:space="preserve">Составление и представление в Воронежскую областную Думу годового отчета об исполнении областного бюджета в сроки, установленные бюджетным законодательством Российской Федерации и Воронежской области
</t>
  </si>
  <si>
    <t>1.1.</t>
  </si>
  <si>
    <t xml:space="preserve">Основное мероприятие 1.1 
"Нормативное правовое регулирование бюджетного процесса и других правоотношений"
</t>
  </si>
  <si>
    <t>1.1.1.</t>
  </si>
  <si>
    <t>%</t>
  </si>
  <si>
    <t>С</t>
  </si>
  <si>
    <t>баллов</t>
  </si>
  <si>
    <t>У</t>
  </si>
  <si>
    <t>раз</t>
  </si>
  <si>
    <t>срок</t>
  </si>
  <si>
    <t xml:space="preserve">Соблюдение порядка и сроков разработки проекта областного бюджета, установленных правовым актом правительства Воронежской области </t>
  </si>
  <si>
    <t>да/нет</t>
  </si>
  <si>
    <t xml:space="preserve">Основное мероприятие 1.2. 
"Составление проекта областного бюджета на очередной финансовый год и плановый период"
</t>
  </si>
  <si>
    <t>Составление и утверждение сводной бюджетной росписи областного бюджета в сроки, установленные бюджетным законодательством Российской Федерации и Воронежской области</t>
  </si>
  <si>
    <t>1.3.1.</t>
  </si>
  <si>
    <t>1.2.1.</t>
  </si>
  <si>
    <t>1.3.2.</t>
  </si>
  <si>
    <t xml:space="preserve">Основное мероприятие 1.4. "Управление резервным фондом правительства Воронежской области и иными средствами на исполнение расходных обязательств Воронежской области"
</t>
  </si>
  <si>
    <t xml:space="preserve">Основное мероприятие 1.3. "Организация исполнения областного бюджета и формирование бюджетной отчетности"
</t>
  </si>
  <si>
    <t>1.4.1.</t>
  </si>
  <si>
    <t>Удельный вес резервного фонда правительства Воронежской области в общем объеме расходов областного бюджета</t>
  </si>
  <si>
    <t>1.5.1.</t>
  </si>
  <si>
    <t xml:space="preserve">Основное мероприятие 1.5. "Управление государственным долгом Воронежской области"
</t>
  </si>
  <si>
    <t>Доля расходов на обслуживание государственного долга в общем объеме расходов бюджета области (за исключением расходов, которые осуществляются за счет субвенций из федерального бюджета)</t>
  </si>
  <si>
    <t xml:space="preserve">Основное мероприятие 1.6. "Обеспечение внутреннего государственного финансового контроля"
</t>
  </si>
  <si>
    <t>1.6.1.</t>
  </si>
  <si>
    <t>1.6.2.</t>
  </si>
  <si>
    <t>Соотношение количества принятых решений о применении бюджетных мер принуждения и общего количества поступивших в департамент финансов Воронежской области уведомлений о применении бюджетных мер принуждения</t>
  </si>
  <si>
    <t>Доля главных распорядителей средств областного бюджета, охваченных оценкой качества финансового менеджмента</t>
  </si>
  <si>
    <t xml:space="preserve">Основное мероприятие 1.7. "Обеспечение доступности информации о бюджетном процессе в Воронежской области"
</t>
  </si>
  <si>
    <t>1.7.1.</t>
  </si>
  <si>
    <t xml:space="preserve">ПОДПРОГРАММА 2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 </t>
  </si>
  <si>
    <t>2.1.</t>
  </si>
  <si>
    <t>Средняя оценка качества управления муниципальными финансами</t>
  </si>
  <si>
    <t>Основное мероприятие 2.1 "Соврешенствование системы распределения межбюджетных трансфертов муниципальным образованиям Воронежской области"</t>
  </si>
  <si>
    <t>2.1.1.</t>
  </si>
  <si>
    <t>Своевременная подготовка законопроекта о внесении изменений в закон Воронежской области о межбюджетных отношениях органов государственной власти и органов местного самоуправления в Воронежской области в соответствии с требованиями действующего федерального бюджетного законодательства</t>
  </si>
  <si>
    <t>Основное мероприятие 2.2 "Выравнивание бюджетной обеспеченности муниципальных образований"</t>
  </si>
  <si>
    <t>2.2.1.</t>
  </si>
  <si>
    <t>Отношение фактического финансирования расходов областного бюджета, направленных на выравнивание бюджетной обеспеченности муниципальных образований, к их плановому назанчению, предусмотренному законом Воронежской области об областном бюджете на соответтсвующий период и (или) сводной бюджетной росписью области</t>
  </si>
  <si>
    <t>Основное мероприятие 2.4 "Софинансирование приоритетных социально значимых расходов местных бюджетов"</t>
  </si>
  <si>
    <t>Основное мероприятие 2.3 "Поддержка мер по обеспечению сбалансированности местных бюджетов"</t>
  </si>
  <si>
    <t>Отношение фактического финансирования объемов субсидий на софинансирование приоритетныхсоциально значимых расходов местных бюджетов к их плановому назначению, предусмотренному законом Воронежской области об областном бюджете на соответтствующий период и (или) сводной бюджетной росписью</t>
  </si>
  <si>
    <t>Основное мероприятие 2.5 "Содействие повышению качества управления муниципальными финансами"</t>
  </si>
  <si>
    <t>Доля муниципальных образований, охваченных мониторингом и оценкой качества управления муниципальными финансами</t>
  </si>
  <si>
    <t>2.4.1.</t>
  </si>
  <si>
    <t>2.5.1.</t>
  </si>
  <si>
    <t>2.3.1.</t>
  </si>
  <si>
    <t xml:space="preserve">ПОДПРОГРАММА 3 "Финансовое обеспечение муниципальных образований Воронежской области для исполнения переданных полномочий" </t>
  </si>
  <si>
    <t>3.1.</t>
  </si>
  <si>
    <t>Отношение фактического объема перечисленных муниципальным образованиям субвенций на осуществление переданных государственных полномочий к их плановому назначению, предусмотренному законом Воронежской области об областном бюджете на соответствующий период и (или) сводной бюджетной росписью</t>
  </si>
  <si>
    <t>Основное мероприятие 3.1. Предоставление бюджетам муниципальных районов и городских округов Воронежской области субвенций из областного бюджета на осуществление государственных полномочий по созданию и организации деятельности комиссий по делам несовершеннолетних и защите их прав"</t>
  </si>
  <si>
    <t>3.1.1.</t>
  </si>
  <si>
    <t>Основное мероприятие 3.2. Предоставление бюджетам муниципальных районов Воронежской области субвенций из областного бюджета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</si>
  <si>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3.2.1.</t>
  </si>
  <si>
    <t>Отношение фактического объема перечисленных муниципальным образованиям субвенций из областного бюджета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 к их плановому назначению, предусмотренному законом Воронежской области об областном бюджете на соответствующий период и (или) сводной бюджетной росписью</t>
  </si>
  <si>
    <t>Основное мероприятие 3.3. Предоставление органам местного самоуправления поселений Воронежской области субвенций из федерального бюджета на осуществление полномочий по первичному воинскому учету на территориях, где отсутствуют военные комиссариаты</t>
  </si>
  <si>
    <t>3.3.1.</t>
  </si>
  <si>
    <t>Отношение фактического объема перечисленных муниципальным образованиям  субвенций из федерального бюджета на осуществление полномочий по первичному воинскому учету на территориях, где отсутствуют военные комиссариаты, к их плановому назначению, предусмотренному законом Воронежской области об областном бюджете на соответствующий период и (или) сводной бюджетной росписью</t>
  </si>
  <si>
    <t>Подпрограмма 4 "Обеспечение реализации государственной программы"</t>
  </si>
  <si>
    <t>4.1.</t>
  </si>
  <si>
    <t>Уровень достижения показателей (индикаторов) программы и подпрограмм</t>
  </si>
  <si>
    <t>Основное мероприятие 4.1. 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</si>
  <si>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4.1.1.</t>
  </si>
  <si>
    <t>Основное мероприятие 4.2. Финансовое обеспечение выполнения других расходных обязательств Воронежской области исполнительными органами государственной власти, иными главными распорядителями средств областного бюджета – исполнителями</t>
  </si>
  <si>
    <t>4.2.1.</t>
  </si>
  <si>
    <t>Основное мероприятие 4.3. Финансовое обеспечение деятельности подведомственных учреждений</t>
  </si>
  <si>
    <t>4.3.1.</t>
  </si>
  <si>
    <t>Уровень исполнения утвержденных бюджетных назначений на финансовое обеспечение деятельности подведомственных учреждений</t>
  </si>
  <si>
    <t>Уровень исполнения утвержденных бюджетных назначений на финансовое обеспечение выполнения других расходных обязательств Воронежской области департаментом финансов Воронежской области</t>
  </si>
  <si>
    <t>Уровень исполнения утвержденных бюджетных назначений на финансовое обеспечение деятельности департамента финансов Воронежской области</t>
  </si>
  <si>
    <t>Отношение фактического объема перечисленных муниципальным образованиям субвенций из областного бюджета на осуществление государственных полномочий по созданию и организации деятельности комиссий по делам несовершеннолетних и защите их прав к их плановому назначению, предусмотренному законом Воронежской области об областном бюджете на соответствующий период и (или) сводной бюджетной росписью</t>
  </si>
  <si>
    <t>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</si>
  <si>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Управление государственными финансами</t>
  </si>
  <si>
    <t>Основное мероприятие 1.2</t>
  </si>
  <si>
    <t>Составление проекта областного бюджета на очередной финансовый год и плановый период</t>
  </si>
  <si>
    <t>Мероприятие 1.2.1</t>
  </si>
  <si>
    <t>Подготовка ежегодного распоряжения правительства Воронежской области о разработке проекта закона об областном бюджете на очередной финансовый год и плановый период</t>
  </si>
  <si>
    <t>Мероприятие 1.2.3</t>
  </si>
  <si>
    <t>Программное обеспечение формализованных (неформализованных) методов и механизмов расчета бюджетных проектировок на очередной финансовый год и плановый период</t>
  </si>
  <si>
    <t>Мероприятие 1.2.4</t>
  </si>
  <si>
    <t>Мероприятие 1.2.5</t>
  </si>
  <si>
    <t>Мероприятие 1.2.6</t>
  </si>
  <si>
    <t>Осуществление сверки исходных данных с Министерством финансов Российской Федерации для формирования межбюджетных отношений на очередной финансовый год и плановый период</t>
  </si>
  <si>
    <t>Мероприятие 1.2.7</t>
  </si>
  <si>
    <t xml:space="preserve"> Сбор, обработка и свод предложений бюджетных ассигнований на очередной финансовый год и плановый период (в том числе в разрезе программных мероприятий и непрограммной деятельности главных распорядителей бюджетных средств)</t>
  </si>
  <si>
    <t>Мероприятие 1.2.8</t>
  </si>
  <si>
    <t>Мероприятие 1.2.9</t>
  </si>
  <si>
    <t>Мероприятие 1.2.10</t>
  </si>
  <si>
    <t>Формирование свода бюджетных проектировок и прогноза основных параметров консолидированного бюджета на очередной финансовый год и плановый период</t>
  </si>
  <si>
    <t>Мероприятие 1.2.11</t>
  </si>
  <si>
    <t>Разработка проекта закона Воронежской области об областном бюджете на очередной финансовый год и плановый период в соответствии с правовым актом правительства Воронежской области</t>
  </si>
  <si>
    <t>Мероприятие 1.2.12</t>
  </si>
  <si>
    <t xml:space="preserve"> Подготовка пояснительной записки к проекту областного бюджета на очередной финансовый год и плановый период и документов (материалов), направляемых одновременно с проектом областного бюджета на очередной финансовый год и плановый период в правительство Воронежской области и Воронежскую областную Думу</t>
  </si>
  <si>
    <t>Подготовка докладов и презентационных материалов для заседаний правительства области, областной Думы (комитетов Думы) по рассмотрению проекта областного бюджета на очередной финансовый год и плановый период</t>
  </si>
  <si>
    <t>Основное мероприятие 1.3</t>
  </si>
  <si>
    <t>Организация исполнения областного бюджета и формирование бюджетной отчетности</t>
  </si>
  <si>
    <t>Мероприятие 1.3.1</t>
  </si>
  <si>
    <t>Мероприятие 1.3.2</t>
  </si>
  <si>
    <t>Составление кассового плана областного бюджета</t>
  </si>
  <si>
    <t>Мероприятие 1.3.3</t>
  </si>
  <si>
    <t xml:space="preserve">Ведение сводной бюджетной росписи областного бюджета </t>
  </si>
  <si>
    <t>Мероприятие 1.3.4</t>
  </si>
  <si>
    <t xml:space="preserve">Ведение кассового плана областного бюджета </t>
  </si>
  <si>
    <t>Мероприятие 1.3.5</t>
  </si>
  <si>
    <t>Мероприятие 1.3.6</t>
  </si>
  <si>
    <t>Мероприятие 1.3.7</t>
  </si>
  <si>
    <t>Проведение кассовых выплат за счет средств бюджетных и автономных учреждений Воронежской области, лицевые счета которых открыты в департаменте</t>
  </si>
  <si>
    <t>Мероприятие 1.3.8</t>
  </si>
  <si>
    <t>Мероприятие 1.3.9</t>
  </si>
  <si>
    <t>Осуществление учета исполнения областного бюджета по доходам, расходам и источникам финансирования дефицита в соответствии с требованиями действующего законодательства Российской Федерации и Воронежской области</t>
  </si>
  <si>
    <t>Мероприятие 1.3.10</t>
  </si>
  <si>
    <t>Мероприятие 1.3.11</t>
  </si>
  <si>
    <t>Программное обеспечение составления отчета об исполнении областного бюджета за соответствующий отчетный период</t>
  </si>
  <si>
    <t>Мероприятие 1.3.12</t>
  </si>
  <si>
    <t>Мероприятие 1.3.13</t>
  </si>
  <si>
    <t>Осуществление составления отчета по сети, штатам и контингентам получателей средств областного и  консолидированного бюджетов за истекший год, представление его в Министерство финансов Российской Федерации</t>
  </si>
  <si>
    <t>Мероприятие 1.3.14</t>
  </si>
  <si>
    <t>Составление и представление годового отчета об исполнении областного бюджета в Контрольно-счетную палату Воронежской области</t>
  </si>
  <si>
    <t>Мероприятие 1.3.15</t>
  </si>
  <si>
    <t>Составление и представление годового отчета об исполнении областного бюджета в Воронежскую областную Думу</t>
  </si>
  <si>
    <t>Мероприятие 1.3.16</t>
  </si>
  <si>
    <t>Подготовка докладов и презентационных материалов для заседаний правительства области, областной Думы (комитетов Думы) по рассмотрению отчета об исполнении областного бюджета за отчетный год</t>
  </si>
  <si>
    <t>Мероприятие 1.3.17</t>
  </si>
  <si>
    <t>Предоставление межбюджетных трансфертов муниципальным образованиям Воронежской области на реализацию мероприятий по обеспечению мобилизационной готовности экономики</t>
  </si>
  <si>
    <t>Основное мероприятие 1.4</t>
  </si>
  <si>
    <t>Управление резервным фондом правительства Воронежской области и иными средствами на исполнение расходных обязательств Воронежской области</t>
  </si>
  <si>
    <t>Мероприятие 1.4.1</t>
  </si>
  <si>
    <t>Подготовка проектов распоряжений о выделении денежных средств</t>
  </si>
  <si>
    <t>Мероприятие 1.4.2</t>
  </si>
  <si>
    <t>Уточнение показателей сводной бюджетной росписи областного бюджета, бюджетных ассигнований и лимитов бюджетных обязательств, выделение денежных средств соответствии с распоряжениями правительства Воронежской области "О выделении денежных средств"</t>
  </si>
  <si>
    <t>Мероприятие 1.4.3</t>
  </si>
  <si>
    <t xml:space="preserve"> Осуществление контроля за выделением средств из резервного фонда правительства Воронежской области и представление отчетов об их использовании губернатору Воронежской области, в Воронежскую областную Думу и Контрольно-счетную палату Воронежской области</t>
  </si>
  <si>
    <t>Основное мероприятие 1.5</t>
  </si>
  <si>
    <t>Управление государственным долгом Воронежcкой области</t>
  </si>
  <si>
    <t>Мероприятие 1.5.1</t>
  </si>
  <si>
    <t xml:space="preserve"> Осуществление государственных внутренних заимствований Воронежской области от имени Воронежской области в соответствии с требованиями Бюджетного кодекса Российской Федерации</t>
  </si>
  <si>
    <t>Мероприятие 1.5.2</t>
  </si>
  <si>
    <t>Осуществление управления государственным долгом Воронежской области и его обслуживания</t>
  </si>
  <si>
    <t>Мероприятие 1.5.3</t>
  </si>
  <si>
    <t>Мероприятие 1.5.4</t>
  </si>
  <si>
    <t>Мероприятие 1.5.5</t>
  </si>
  <si>
    <t>Составление и предоставление актов сверки по долговым обязательствам Воронежской области с Министерством финансов Российской Федерации</t>
  </si>
  <si>
    <t>Мероприятие 1.5.6</t>
  </si>
  <si>
    <t>Осуществление закупок для обеспечения государственных нужд Воронежской области в услугах кредитных организаций и организаций по управлению финансовыми рынками при осуществлении государственных заимствований Воронежской области и получения кредитных рейтингов от международных рейтинговых агентств</t>
  </si>
  <si>
    <t>Мероприятие 1.5.7</t>
  </si>
  <si>
    <t>Основное мероприятие 1.6</t>
  </si>
  <si>
    <t>Обеспечение внутреннего государственного финансового контроля</t>
  </si>
  <si>
    <t>Мероприятие 1.6.1</t>
  </si>
  <si>
    <t>Осуществление проверки платежных и иных документов, представленных главными распорядителями средств областного бюджета для оплаты соответствующих денежных обязательств</t>
  </si>
  <si>
    <t>Мероприятие 1.6.2</t>
  </si>
  <si>
    <t>Санкционирование оплаты денежных обязательств получателей средств областного бюджета</t>
  </si>
  <si>
    <t>Мероприятие 1.6.3</t>
  </si>
  <si>
    <t xml:space="preserve"> Анализ качества финансового менеджмента соответствующего главного распорядителя средств областного бюджета</t>
  </si>
  <si>
    <t>Мероприятие 1.6.4</t>
  </si>
  <si>
    <t>Мероприятие 1.6.5</t>
  </si>
  <si>
    <t>Основное мероприятие 1.7</t>
  </si>
  <si>
    <t>Обеспечение доступности информации о бюджетном процессе в Воронежской области</t>
  </si>
  <si>
    <t>Мероприятие 1.7.1</t>
  </si>
  <si>
    <t xml:space="preserve"> Размещение в сети Интернет на официальном сайте департамента (www.gfu.vrn.ru) утвержденных положений, порядков и методик расчета отдельных характеристик областного бюджета, методических рекомендаций и нормативных правовых актов, разрабатываемых департаментом</t>
  </si>
  <si>
    <t>Мероприятие 1.7.2</t>
  </si>
  <si>
    <t>Ведение специализированного раздела об информации, о государственных и муниципальных финансах Воронежской области в сети Интернет на официальном сайте департамента (www.gfu.vrn.ru)</t>
  </si>
  <si>
    <t>Мероприятие 1.7.3</t>
  </si>
  <si>
    <t xml:space="preserve">Проведение публичных слушаний по годовому отчету об исполнении областного бюджета </t>
  </si>
  <si>
    <t>Мероприятие 1.7.4</t>
  </si>
  <si>
    <t xml:space="preserve"> Проведение публичных слушаний по проекту областного бюджета </t>
  </si>
  <si>
    <t>Мероприятие 1.7.5</t>
  </si>
  <si>
    <t>Мероприятие 1.7.6</t>
  </si>
  <si>
    <t xml:space="preserve"> Размещение в пределах компетенции департамента соответствующей информации (сведений) о государственных услугах в сети Интернет: www.bus.gov.ru</t>
  </si>
  <si>
    <t>Мероприятие 1.7.7</t>
  </si>
  <si>
    <t>Подготовка докладов и презентационных материалов для проведения публичных слушаний по годовому отчету об исполнении областного бюджета</t>
  </si>
  <si>
    <t>Мероприятие 1.7.8</t>
  </si>
  <si>
    <t>Подготовка докладов и презентационных материалов для проведения публичных слушаний по проекту областного бюджета</t>
  </si>
  <si>
    <t>Мероприятие 1.7.9</t>
  </si>
  <si>
    <t>Регулярная публикация брошюры "Бюджет для граждан"</t>
  </si>
  <si>
    <t>Мероприятие 1.7.10</t>
  </si>
  <si>
    <t>Размещение на интернет-портале "Открытый бюджет России" информации о показателях областного бюджета, результативности бюджетных расходов, сведений об учете мнения граждан по вопросам приоритетных направлений расходования бюджетных средств</t>
  </si>
  <si>
    <t>Подпрограмма 2</t>
  </si>
  <si>
    <t>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</si>
  <si>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 xml:space="preserve">Основное мероприятие 2.1 </t>
  </si>
  <si>
    <t>Совершенствование системы распределения межбюджетных трансфертов муниципальным образованиям Воронежской области</t>
  </si>
  <si>
    <t>Подготовка концепции по формированию межбюджетных отношений на очередной финансовый год и плановый период и направление ее финансовым органам местного самоуправления</t>
  </si>
  <si>
    <t>Основное мероприятие 2.2</t>
  </si>
  <si>
    <t>Выравнивание бюджетной обеспеченности муниципальных образований</t>
  </si>
  <si>
    <t>Мероприятие 2.2.1</t>
  </si>
  <si>
    <t>Сверка исходных данных для расчетов по распределению средств областного бюджета, направляемых на выравнивание бюджетной обеспеченности поселений, муниципальных районов (городских округов) Воронежской области</t>
  </si>
  <si>
    <t>Мероприятие 2.2.2</t>
  </si>
  <si>
    <t xml:space="preserve"> Распределение средств областного бюджета, направляемых на выравнивание бюджетной обеспеченности поселений, муниципальных районов (городских округов) Воронежской области</t>
  </si>
  <si>
    <t>Мероприятие 2.2.3</t>
  </si>
  <si>
    <t>Распределение средств областного бюджета, направляемых бюджетам муниципальных районов на осуществление полномочий органов государственной власти Воронежской области по расчету и предоставлению дотаций поселениям</t>
  </si>
  <si>
    <t>Мероприятие 2.2.4</t>
  </si>
  <si>
    <t>Предоставление бюджетам муниципальных районов (городских округов) дотаций на выравнивание бюджетной обеспеченности муниципальных районов (городских округов), поселений Воронежской области</t>
  </si>
  <si>
    <t>Мероприятие 2.2.5</t>
  </si>
  <si>
    <t>Основное мероприятие 2.3</t>
  </si>
  <si>
    <t>Поддержка мер по обеспечению сбалансированности местных бюджетов</t>
  </si>
  <si>
    <t>Мероприятие 2.3.1</t>
  </si>
  <si>
    <t>Мероприятие 2.3.2</t>
  </si>
  <si>
    <t>Анализ и оценка основных показателей местных бюджетов</t>
  </si>
  <si>
    <t>Предоставление бюджетных кредитов муниципальным образованиям</t>
  </si>
  <si>
    <t>Основное мероприятие 2.4</t>
  </si>
  <si>
    <t>Софинансирование приоритетных социально значимых расходов местных бюджетов</t>
  </si>
  <si>
    <t>Мероприятие 2.4.1</t>
  </si>
  <si>
    <t>Мероприятие 2.4.2</t>
  </si>
  <si>
    <t>Мероприятие 2.4.3</t>
  </si>
  <si>
    <t>Предоставление субсидий местным бюджетам для долевого финансирования приоритетных социально значимых расходов местных бюджетов</t>
  </si>
  <si>
    <t>Мероприятие 2.4.4</t>
  </si>
  <si>
    <t>Осуществление учета и контроля субсидий</t>
  </si>
  <si>
    <t>Основное мероприятие 2.5</t>
  </si>
  <si>
    <t xml:space="preserve"> Содействие повышению качества управления муниципальными финансами</t>
  </si>
  <si>
    <t>Мероприятие 2.5.1</t>
  </si>
  <si>
    <t xml:space="preserve"> Проведение экспертизы представленных администрациями муниципальных образований Воронежской области проектов решений и иных документов и материалов, необходимых для подготовки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местного бюджета на очередной финансовый год и плановый период</t>
  </si>
  <si>
    <t>Мероприятие 2.5.2</t>
  </si>
  <si>
    <t>Мероприятие 2.5.3</t>
  </si>
  <si>
    <t xml:space="preserve">Проведение ежегодного мониторинга и оценки качества управления муниципальными финансами </t>
  </si>
  <si>
    <t>Мероприятие 2.5.4</t>
  </si>
  <si>
    <t>Мероприятие 2.5.5</t>
  </si>
  <si>
    <t>Разработка и направление в адрес глав муниципальных районов и городских округов рекомендаций, направленных на повышение качества управления муниципальными финансами</t>
  </si>
  <si>
    <t>Мероприятие 2.5.6</t>
  </si>
  <si>
    <t>Подпрограмма 3</t>
  </si>
  <si>
    <t>Финансовое обеспечение муниципальных образований Воронежской области для исполнения переданных полномочий</t>
  </si>
  <si>
    <t>Основное мероприятие 3.1</t>
  </si>
  <si>
    <t>Мероприятие 3.1.1</t>
  </si>
  <si>
    <t>Расчет объема субвенции на осуществление государственных полномочий по созданию и организации деятельности комиссий по делам несовершеннолетних, в соответствии с утвержденной методикой</t>
  </si>
  <si>
    <t>Мероприятие 3.1.2</t>
  </si>
  <si>
    <t>Мероприятие 3.1.3</t>
  </si>
  <si>
    <t>Подготовка заявок на финансирование и перечисление средств областного бюджета муниципальным образованиям на осуществление государственных полномочий по созданию и организации деятельности комиссий по делам несовершеннолетних</t>
  </si>
  <si>
    <t>Мероприятие 3.1.4</t>
  </si>
  <si>
    <t>Сбор и анализ отчетных данных о расходовании муниципальными образованиями субвенций на осуществление государственных полномочий по созданию и организации деятельности комиссий по делам несовершеннолетних</t>
  </si>
  <si>
    <t>Основное мероприятие 3.2</t>
  </si>
  <si>
    <t>Предоставление бюджетам муниципальных районов Воронежской области субвенций из областного бюджета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</si>
  <si>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Мероприятие 3.2.1</t>
  </si>
  <si>
    <t>Расчет объема субвенции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</si>
  <si>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Мероприятие 3.2.2</t>
  </si>
  <si>
    <t xml:space="preserve"> Доведение муниципальным образованиям уведомлений о бюджетных ассигнованиям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</si>
  <si>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Мероприятие 3.2.3</t>
  </si>
  <si>
    <t>Мероприятие 3.2.4</t>
  </si>
  <si>
    <t>Сбор и анализ отчетных данных о расходовании муниципальными образованиями субвенций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</si>
  <si>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Основное мероприятие 3.3</t>
  </si>
  <si>
    <t>Предоставление органам местного самоуправления поселений Воронежской области субвенций из федерального бюджета на осуществление полномочий по первичному воинскому учету на территориях, где отсутствуют военные комиссариаты</t>
  </si>
  <si>
    <t>Мероприятие 3.3.1</t>
  </si>
  <si>
    <t>Разработка проекта методики распределения субвенций бюджетам поселений Воронежской области на осуществление полномочий по первичному воинскому учету, на территориях где отсутствуют военные комиссариаты и распределение средств субвенции в соответствии с разработанной методикой</t>
  </si>
  <si>
    <t>Мероприятие 3.3.2</t>
  </si>
  <si>
    <t>Финансирование бюджетов городских и сельских поселений бюджетными ассигнованиями на осуществление первичного воинского учета на территориях, где отсутствуют военные комиссариаты и возврат остатков средств субвенции в доход федерального бюджета</t>
  </si>
  <si>
    <t>Мероприятие 3.3.3</t>
  </si>
  <si>
    <t xml:space="preserve"> Подготовка отчетности о расходовании средств субвенции в Министерство финансов Российской Федерации и Департамент финансового планирования Министерства обороны Российской Федерации</t>
  </si>
  <si>
    <t>Подпрограмма 4</t>
  </si>
  <si>
    <t>Основное мероприятие 4.1</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</si>
  <si>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</si>
  <si>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Мероприятие 4.1.1</t>
  </si>
  <si>
    <t>Мероприятие 4.1.2</t>
  </si>
  <si>
    <t>Мероприятие 4.1.3</t>
  </si>
  <si>
    <t xml:space="preserve">Подготовка документации на оплату расходов, обеспечивающих функционирование  департамента </t>
  </si>
  <si>
    <t>Мероприятие 4.1.4</t>
  </si>
  <si>
    <t xml:space="preserve"> Учет операций  по финансовому обеспечению деятельности департамента и составление отчетности </t>
  </si>
  <si>
    <t>Основное мероприятие 4.2</t>
  </si>
  <si>
    <t>Финансовое обеспечение выполнения других расходных обязательств Воронежской области исполнительными органами государственной власти, иными главными распорядителями средств областного бюджета – исполнителями</t>
  </si>
  <si>
    <t>Мероприятие 4.2.1</t>
  </si>
  <si>
    <t>Мероприятие 4.2.2</t>
  </si>
  <si>
    <t>Мероприятие 4.2.3</t>
  </si>
  <si>
    <t>Мероприятие 4.2.4</t>
  </si>
  <si>
    <t>Основное мероприятие 4.3</t>
  </si>
  <si>
    <t>Финансовое обеспечение деятельности подведомственных учреждений</t>
  </si>
  <si>
    <t>Мероприятие 4.3.1</t>
  </si>
  <si>
    <t>Проверка составления смет расходов подведомственных учреждений</t>
  </si>
  <si>
    <t>Мероприятие 4.3.2</t>
  </si>
  <si>
    <t>Проверка и согласование документации для оплаты расходов подведомственных учреждений</t>
  </si>
  <si>
    <t>Мероприятие 4.3.3</t>
  </si>
  <si>
    <t>Проверка и контроль ведения учета расходов и составления отчетности  подведомственных учреждений</t>
  </si>
  <si>
    <t>Мероприятие 1.2.2</t>
  </si>
  <si>
    <t>до 1 июня текущего года</t>
  </si>
  <si>
    <t>в срок, установленный правительством Воронежской области</t>
  </si>
  <si>
    <t>да</t>
  </si>
  <si>
    <t>до начала очередного финансового года</t>
  </si>
  <si>
    <t>100</t>
  </si>
  <si>
    <r>
      <rPr>
        <sz val="12"/>
        <rFont val="Calibri"/>
        <family val="2"/>
        <charset val="204"/>
      </rPr>
      <t>≥</t>
    </r>
    <r>
      <rPr>
        <sz val="9.35"/>
        <rFont val="Times New Roman"/>
        <family val="1"/>
        <charset val="204"/>
      </rPr>
      <t>95</t>
    </r>
  </si>
  <si>
    <t>Субсидии местным бюджетам для долевого финансирования приоритетных социально значимых расходов местных бюджетов</t>
  </si>
  <si>
    <t>ПОДПРОГРАММА 2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</si>
  <si>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Основное мероприятие 2.4
Софинансирование приоритетных социально значимых расходов местных бюджетов</t>
  </si>
  <si>
    <t xml:space="preserve">Наименование государственной программы, подпрограммы, основного мероприятия, мероприятия;
 вида бюджетных ассигнований (субсидии, субвенции, дотации из областного бюджета местным бюджетам в соответствии с законом Воронежской области об областном бюджете) </t>
  </si>
  <si>
    <t xml:space="preserve">Учет операций  по финансовому обеспечению  выполнения других расходных обязательств Воронежской области департаментом финансов и составление отчетности </t>
  </si>
  <si>
    <t>≤3</t>
  </si>
  <si>
    <t xml:space="preserve"> Планирование сметы расходов в части выполнения других расходных обязательств Воронежской области департаментом финансов на очередной финансовый год</t>
  </si>
  <si>
    <t>Планирование сметы расходов департамента финансов на очередной финансовый год</t>
  </si>
  <si>
    <t>слушаний</t>
  </si>
  <si>
    <t>1.1.2</t>
  </si>
  <si>
    <t>1.1.3</t>
  </si>
  <si>
    <t>Соотношение количества контрольных мероприятий, по которым приняты меры, направленные на устранение выявленных нарушений, и количества контрольных мероприятий, которыми установлены нарушения законодательства в сфере бюджетных правоотношений и закупок</t>
  </si>
  <si>
    <t>1.6.3.</t>
  </si>
  <si>
    <t>Отношение дефицита областного бюджета (за вычетом поступлений от продажи акций и иных форм участия в капитале, находящихся в собственности Воронежской области, и снижения остатков средств на счетах по учету средств областного бюджета) к годовому объему доходов областного бюджета без учета объема безвозмездных поступлений</t>
  </si>
  <si>
    <t>Государственный долг Воронежской области в % к годовому объему доходов областного бюджета без учета объема безвозмездных поступлений</t>
  </si>
  <si>
    <t>Количество проведенных публичных слушаний по проекту областного бюджета на очередной финансовый год и плановый период и по годовому отчету об исполнении областного бюджета</t>
  </si>
  <si>
    <t>не менее 1,6</t>
  </si>
  <si>
    <t xml:space="preserve">Соотношение количества проведенных экспертиз нормативных правовых актов и количества плановых значений экспертиз нормативных правовых актов, предусмотренных государственным заданием на оказание государственных услуг (выполнение работ) областным государственным учреждением </t>
  </si>
  <si>
    <t xml:space="preserve">Соотношение количества обученных человек по программам повышения квалификации и количества планируемых к обучению человек, предусмотренных государственным заданием на оказание государственных услуг (выполнение работ) областным государственным учреждением
</t>
  </si>
  <si>
    <t>Доля главных распорядителей средств областного бюджета, которым доведены показатели сводной бюджетной росписи и лимиты бюджетных обязательств в сроки, установленные бюджетным законодательством Российской Федерации и Воронежской области</t>
  </si>
  <si>
    <t>не менее 52</t>
  </si>
  <si>
    <t xml:space="preserve">Государственная программа Воронежской области </t>
  </si>
  <si>
    <t>проверка</t>
  </si>
  <si>
    <t>Подпрограмма 1</t>
  </si>
  <si>
    <t xml:space="preserve">Результат реализации подпрограммы: 
Повышение качества и доступности информации о состоянии бюджетной системы. Повышение доверия общества к государственной политике в сфере управления финансами
</t>
  </si>
  <si>
    <t>Основное мероприятие 1.1</t>
  </si>
  <si>
    <t>Нормативное правовое регулирование бюджетного процесса и других бюджетных правоотношений</t>
  </si>
  <si>
    <t xml:space="preserve">Подготовка проектов нормативных правовых актов Воронежской области и изменений в нормативные правовые акты Воронежской области, регулирующие бюджетные правоотношения (включая закон Воронежской области о бюджетном процессе в Воронежской области и закон о межбюджетных отношениях органов государственной власти и органов местного самоуправления в Воронежской области) </t>
  </si>
  <si>
    <t>Мероприятие 1.1.2</t>
  </si>
  <si>
    <t>Проведение инвентаризации и анализа юридической характеристики нормативных правовых актов Российской Федерации и Воронежской области</t>
  </si>
  <si>
    <t>Мероприятие 1.1.3</t>
  </si>
  <si>
    <t>Подготовка ведомственных нормативных правовых актов (приказов), регулирующих бюджетные правоотношения</t>
  </si>
  <si>
    <t xml:space="preserve">Разработка основных подходов по формированию проекта областного бюджета на очередной финансовый год и на плановый период </t>
  </si>
  <si>
    <t>Расчет бюджетных проектировок (в том числе в разрезе программных мероприятий и непрограммной деятельности главных распорядителей бюджетных средств)</t>
  </si>
  <si>
    <t>Разработка основных направлений бюджетной политики и основных направлений налоговой политики на очередной финансовый год и плановый период</t>
  </si>
  <si>
    <t xml:space="preserve">Составление сводной бюджетной росписи областного бюджета </t>
  </si>
  <si>
    <t>Исполнение судебных актов по искам к Воронежской области</t>
  </si>
  <si>
    <t>Осуществление составления отчета об исполнении консолидированного бюджета Воронежской области и бюджетов территориальных государственных внебюджетных фондов ежемесячно, ежеквартально и за истекший год и представление его в правительство Воронежской области, Министерство финансов Российской Федерации, Федеральное казначейство</t>
  </si>
  <si>
    <t>Результат реализации мероприятия:
соблюдение требований бюджетного законодательства и нормативных правовых актов Российской Федерации и Воронежской области</t>
  </si>
  <si>
    <t>Ведение государственной долговой книги Воронежской области</t>
  </si>
  <si>
    <t xml:space="preserve">Формирование рейтинга главных распорядителей бюджетных средств по результатам проведенного департаментом финансов менеджмента </t>
  </si>
  <si>
    <t xml:space="preserve">Разработка рекомендаций, направленных на повышение качества финансового менеджмента </t>
  </si>
  <si>
    <t>Мероприятие 1.6.6</t>
  </si>
  <si>
    <t xml:space="preserve">Проведение плановых контрольных мероприятий в части соблюдения  законодательства в сфере бюджетных правоотношений и закупок </t>
  </si>
  <si>
    <t>Мероприятие 1.6.7</t>
  </si>
  <si>
    <t>Проведение внеплановых  контрольных мероприятий в части соблюдения законодательства в сфере бюджетных правоотношений и закупок</t>
  </si>
  <si>
    <t>Мероприятие 1.6.8</t>
  </si>
  <si>
    <t>Проведение анализа осуществления главными распорядителями (распорядителями)средств областного бюджета, главными администраторами (администраторами) доходов областного бюджета, главными администраторами (администраторами) источников финансирования дефицита областного бюджета внутреннего финансового контроля и внутреннего финансового аудита</t>
  </si>
  <si>
    <t>Мероприятие 1.6.9</t>
  </si>
  <si>
    <t>Комплексная оценка эффективности бюджетных расходов</t>
  </si>
  <si>
    <t>Мероприятие 1.6.10</t>
  </si>
  <si>
    <t>Проведение мониторинга оценки качества управления региональными финансами</t>
  </si>
  <si>
    <t xml:space="preserve"> Организация деятельности органов исполнительной власти и органов местного самоуправления Воронежской области, деятельности по предоставлению и размещению информации (сведений) о государственных (муниципальных) учреждениях и их обособленных структурных подразделениях на официальном сайте в сети Интернет: www.bus.gov.ru</t>
  </si>
  <si>
    <t xml:space="preserve">Результат реализации подпрограммы: 
создание условий для устойчивого исполнения местных бюджетов, а также обеспечение финансирования первоочередных и социально значимых расходов бюджетов муниципальных образований в целях недопущения ухудшения социально-экономической ситуации в муниципалитетах
</t>
  </si>
  <si>
    <t xml:space="preserve"> Подготовка проектов  изменений в нормативные правовые акты Воронежской области, регулирующие межбюджетные отношения органов государственной власти и органов местного самоуправления Воронежской области с учетом совершенствования бюджетного законодательства Российской Федерации</t>
  </si>
  <si>
    <t xml:space="preserve"> Предоставление бюджетам муниципальных районов субвенций на осуществление полномочий органов государственной власти Воронежской области по расчету и предоставлению дотаций поселениям за счет областного бюджета области</t>
  </si>
  <si>
    <t>Распределение субсидий местным бюджетам для долевого финансирования приоритетных социально значимых расходов местных бюджетов</t>
  </si>
  <si>
    <t>Подготовка проектов распоряжений о выделении денежных средств, уточнение показателей сводной бюджетной росписи областного бюджета и выделение денежных средств в соответствии с распоряжениями правительства Воронежской области "О выделении денежных средств"</t>
  </si>
  <si>
    <t xml:space="preserve"> Формирование рейтинга муниципальных районов (городских округов) Воронежской области по качеству управления муниципальными финансами и его размещение на официальном сайте департамента финансов Воронежской области</t>
  </si>
  <si>
    <t xml:space="preserve">Проведение экспертной оценки формирования бюджетных проектировок муниципальных районов и городских округов области на очередной финансовый год и плановый период и соблюдения требований бюджетного законодательства Российской Федерации </t>
  </si>
  <si>
    <t xml:space="preserve">Результат реализации подпрограммы:
создание условий для эффективного исполнения органами местного самоуправления переданных государственных полномочий
</t>
  </si>
  <si>
    <t xml:space="preserve">  Подготовка заявок на финансирование и перечисление средств областного бюджета муниципальным образованиям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</si>
  <si>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 xml:space="preserve">Результат реализации подпрограммы:
формирование и развитие обеспечивающих механизмов реализации государственной программы
</t>
  </si>
  <si>
    <t>Определение поставщиков (подрядчиков, исполнителей) и проведение иных процедур закупки товаров, работ, услуг</t>
  </si>
  <si>
    <t>Подготовка документации на оплату расходов, обеспечивающих выполнение других расходных обязательств Воронежской области департаментом финансов</t>
  </si>
  <si>
    <t>Определение поставщиков (подрядчиков, исполнителей) и проведение иных процедур закупки товаров, работ, услуг в части выполнения других расходных обязательств Воронежской области департаментом финансов</t>
  </si>
  <si>
    <r>
      <rPr>
        <vertAlign val="superscript"/>
        <sz val="14"/>
        <rFont val="Times New Roman"/>
        <family val="1"/>
        <charset val="204"/>
      </rPr>
      <t>1</t>
    </r>
    <r>
      <rPr>
        <sz val="14"/>
        <rFont val="Times New Roman"/>
        <family val="1"/>
        <charset val="204"/>
      </rPr>
      <t xml:space="preserve"> Для расходов за счет резервных фондов, зарезервированных средств, средств на обслуживание государственного долга Воронежской области и расходов, предусмотренных на исполнение судебных решений по искам к казне Воронежской области значение  принимается равным кассовому исполнению на отчетную дату.</t>
    </r>
  </si>
  <si>
    <r>
      <rPr>
        <vertAlign val="superscript"/>
        <sz val="14"/>
        <rFont val="Times New Roman"/>
        <family val="1"/>
        <charset val="204"/>
      </rPr>
      <t>2</t>
    </r>
    <r>
      <rPr>
        <sz val="14"/>
        <rFont val="Times New Roman"/>
        <family val="1"/>
        <charset val="204"/>
      </rPr>
      <t xml:space="preserve"> Уровень освоения бюджетных ассигнований расчитывается как отношение объема кассового исполнения к доведенному департаментом финансов Воронежской области предельному объему финансирования, умноженное на 100.</t>
    </r>
  </si>
  <si>
    <r>
      <t xml:space="preserve">согласно бюджетной росписи расходов областного бюджета на отчетную дату текущего года, тыс. рублей </t>
    </r>
    <r>
      <rPr>
        <vertAlign val="superscript"/>
        <sz val="15"/>
        <color rgb="FFFF0000"/>
        <rFont val="Times New Roman"/>
        <family val="1"/>
        <charset val="204"/>
      </rPr>
      <t>1</t>
    </r>
  </si>
  <si>
    <r>
      <t xml:space="preserve">доведенный департаментом финансов Воронежской области предельный объем финансирования (поквартальный кассовый план  на отчетную дату нарастающим итогом), тыс. рублей </t>
    </r>
    <r>
      <rPr>
        <vertAlign val="superscript"/>
        <sz val="15"/>
        <color rgb="FFFF0000"/>
        <rFont val="Times New Roman"/>
        <family val="1"/>
        <charset val="204"/>
      </rPr>
      <t>1</t>
    </r>
  </si>
  <si>
    <r>
      <t xml:space="preserve">Уровень освоения бюджетных ассигнований, % </t>
    </r>
    <r>
      <rPr>
        <vertAlign val="superscript"/>
        <sz val="15"/>
        <color rgb="FFFF0000"/>
        <rFont val="Times New Roman"/>
        <family val="1"/>
        <charset val="204"/>
      </rPr>
      <t>2</t>
    </r>
  </si>
  <si>
    <t>Сведения
о достижении значений показателей (индикаторов) реализации государственной программы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
по состоянию на "1" января 2017 года</t>
  </si>
  <si>
    <t>не более 69</t>
  </si>
  <si>
    <t>не менее 4,2</t>
  </si>
  <si>
    <t>≤4</t>
  </si>
  <si>
    <t>Отношение фактического финансирования межбюджетных трансфертов бюджетам муниципальных районов и городских округов Воронежской области, направленных на поддержку мер по обеспечению сбалансированности местных бюджетов к их объему, предусмотренному законом Воронежской области об областном бюджете на соответствующий период и (или) сводной бюджетной росписью и распределенному муниципальным образованиям в соответствии с постановлениями и распоряжениями правительства Воронежской области</t>
  </si>
  <si>
    <t>Всего, в том числе в разрезе ГРБС</t>
  </si>
  <si>
    <t>департамент финансов Воронежской области</t>
  </si>
  <si>
    <t>Всего:</t>
  </si>
  <si>
    <t>в том числе на КБК:</t>
  </si>
  <si>
    <t>827 0113 3910100590 621</t>
  </si>
  <si>
    <t>827 0113 3910370200 831</t>
  </si>
  <si>
    <t>827 0111 3910420540 870</t>
  </si>
  <si>
    <t>827 0111 3910420570 870</t>
  </si>
  <si>
    <t>827 0113 3910470100 870</t>
  </si>
  <si>
    <t>827 0113 3910520370 244</t>
  </si>
  <si>
    <t>827 0204 3910370350 540</t>
  </si>
  <si>
    <t>827 1301 3910527880 720</t>
  </si>
  <si>
    <t>Содержание и этапы реализации мероприятия:
мероприятие направлено на осуществление непрерывного нормативного обеспечения правового регулирования в сфере бюджетного процесса и совершенствование бюджетного законодательства Воронежской области.
Результат реализации мероприятия: 
регламентация бюджетного процесса и других правоотношений;
обеспечение соответствия нормативных правовых актов Воронежской области требованиям законодательства Российской Федерации</t>
  </si>
  <si>
    <t>Результат реализации мероприятия:
регламентация бюджетного процесса и других бюджетных правоотношений;
обеспечение соответствия нормативных правовых актов Воронежской области требованиям законодательства Российской Федерации</t>
  </si>
  <si>
    <t xml:space="preserve">Содержание и этапы реализации мероприятия:
I этап: анализ юридической характеристики нормативных правовых актов Российской Федерации и Воронежской области в части бюджетного процесса и бюджетных правоотношений;
II этап: инвентаризация нормативных правовых актов Российской Федерации, предусматривающих нормы (положения) о бюджетном процессе субъекта Российской Федерации и о других бюджетных правоотношениях;
III этап: подготовка пояснительной записки (обоснования подготовки нормативного правового акта и/или внесения изменений в действующий нормативный правовой акт) с использованием результатов инвентаризации и анализа юридической характеристики нормативного правового акта Российской Федерации и Воронежской области.
Результат реализации мероприятия:
повышение качества принимаемых нормативных правовых актов Воронежской области
</t>
  </si>
  <si>
    <t>Результат реализации мероприятия:
регламентация бюджетных правоотношений на всех этапах бюджетного процесса</t>
  </si>
  <si>
    <t>Результат реализации мероприятия:
обеспечение принятия в установленные сроки областного бюджета на очередной финансовый год и плановый период, соответствующего требованиям бюджетного законодательства</t>
  </si>
  <si>
    <t>Результат реализации мероприятия:
обеспечение требований бюджетного законодательства;
регламентация мероприятий и сроков их выполнения</t>
  </si>
  <si>
    <t>Составление реестра расходных обязательств Воронежской области, свода реестров расходных обязательств муниципальных образований, входящих в состав Воронежской области, и их направление в Министерство финансов Российской Федерации</t>
  </si>
  <si>
    <t xml:space="preserve">Содержание и этапы реализации мероприятия:
I этап: сбор и сверка  фрагментов РРО ГРБС и РРО муниципальных образований Воронежской области (не позднее 1 мая);
II этап: формирование сводного РРО Воронежской области и свода РРО муниципальных образований Воронежской области (не позднее 1 июня) и направление их в Минфин России, в сроки установленные Минфином России.
Результат реализации мероприятия:
ведение среднесрочного финансового планирования,
улучшение качества  прогнозирования основных бюджетных параметров на средне – и долгосрочную перспективу
</t>
  </si>
  <si>
    <t>Составление реестра источников доходов областного бюджета, а также свода реестров источников доходов бюджетов муниципальных образований источников доходов бюджета Территориального фонда обязательного медицинского страхования Воронежской области для представления в Министерство финансов Российской Федерации</t>
  </si>
  <si>
    <t>Содержание и этапы реализации мероприятия:
I этап: сбор и сверка информации по источникам доходов от главных администраторов доходов областного бюджета, муниципальных образований Воронежской области и Территориального фонда обязательного медицинского страхования Воронежской области (не позднее 1 ноября);
II этап: формирование сводного реестра по доходам консолидированного бюджета Воронежской области и направление их в Минфин России, в сроки установленные Минфином России.
Результат реализации мероприятия:
ведение среднесрочного финансового планирования, улучшение качества прогнозирования основных бюджетных параметров на средне - и долгосрочную перспективу</t>
  </si>
  <si>
    <t>Содержание и этапы реализации мероприятия:
систематическое техническое сопровождение программного продукта КАСИБ.
Результат реализации мероприятия:
программное обеспечение расчетов бюджетных проектировок на очередной финансовый год и плановый период</t>
  </si>
  <si>
    <t>Содержание и этапы реализации мероприятия:
подготовка предложений для выработки основных подходов к формированию проекта областного бюджета на очередной финансовый год и плановый период. 
Результат реализации мероприятия:
обеспечение единых подходов по формированию проекта областного бюджета на очередной финансовый и на плановый период;
обеспечение надежности и обоснованности бюджетных прогнозов</t>
  </si>
  <si>
    <t>Содержание и этапы реализации мероприятия:
I этап: сбор результатов сверки исходных данных от ГРБС - ответственных за показатели исходных данных;.
II этап: направление результатов сверки исходных данных для расчета распределения межбюджетных трансфертов из федерального бюджета в Минфин России, в  установленные им сроки.
Результат реализации мероприятия:
проведение с Министерством финансов Российской Федерации сверки исходных данных, необходимой для формирования межбюджетных отношений на очередной финансовый год и плановый период</t>
  </si>
  <si>
    <t>Результат реализации мероприятия:
обеспечение надежности и обоснованности бюджетных прогнозов и внедрение в практику  принципа результативности установленного Бюджетным кодексом Российской Федерации</t>
  </si>
  <si>
    <t>Содержание и этапы реализации мероприятия:
I этап: подготовка административного регламента по выполнению государственной функции "Составление проекта областного бюджета. Разработка прогноза основных параметров консолидированного бюджета Воронежской области"
II этап: разработка методики планирования областного бюджета на очередной финансовый год и плановый период
III этап: расчет проектировок областного бюджета на очередной финансовый год и плановый период (в том числе в разрезе программных и непрограммных направлений деятельности главных распорядителей средств областного бюджета).
Результат реализации мероприятия:
формирование основных характеристик областного бюджета и бюджетных проектировок на очередной финансовый год и плановый период</t>
  </si>
  <si>
    <t>Содержание и этапы реализации мероприятия:
подготовка предложений по основным направлениям бюджетной и налоговой политики.
Результат реализации мероприятия:
выработка бюджетной и налоговой политики области на очередной финансовый год и плановый период</t>
  </si>
  <si>
    <t>Результат реализации мероприятия:
обеспечение составления проекта областного бюджета на очередной финансовый год и плановый период и прогноза основных параметров консолидированного бюджета</t>
  </si>
  <si>
    <t xml:space="preserve">Содержание и этапы реализации мероприятия:
I этап: формирование нормативов распределения доходов между областным бюджетом, бюджетом Территориального фонда обязательного медицинского страхования Воронежской области и местными бюджетами;
II этап: формирование перечней главных администраторов доходов бюджета, главных администраторов источников финансирования дефицита бюджета и перечня источников финансирования дефицита бюджета;
III этап: формирование свода ведомственной и функциональной структуры расходов областного бюджета;
IV этап: формирование свода расходов областного бюджета на реализацию государственных программ Воронежской области;
V этап: формирование методик распределения межбюджетных трансфертов;
</t>
  </si>
  <si>
    <t>VI этап: расчет и распределение дотаций, субсидий, субвенций и иных межбюджетных трансфертов, имеющих целевое назначение, по бюджетам муниципальных образований Воронежской области;
VII этап: формирование текстовой части законопроекта об областном бюджете на очередной финансовый год и плановый период.
Результат реализации мероприятия:
обеспечение принятия в установленные сроки областного бюджета на очередной финансовый год и плановый период, соответствующего требованиям бюджетного законодательства</t>
  </si>
  <si>
    <t xml:space="preserve">Содержание и этапы реализации мероприятия:
I этап: подготовка основных направлений бюджетной политики Воронежской области и основных направлений налоговой политики Воронежской области;
II этап: формирование прогноза основных характеристик (общий объем доходов, общий объем расходов, дефицита (профицита) бюджета) консолидированного бюджета Воронежской области на очередной финансовый год и плановый период;
III этап:  оценка ожидаемого исполнения областного бюджета на текущий финансовый год;
IV этап: расчет верхнего предела государственного внутреннего долга Воронежской области на 1 января года, следующего за очередным финансовым годом и каждым годом планового периода, и (или) верхнего предела государственного внешнего долга Воронежской области на 1 января года, следующего за очередным финансовым годом и каждым годом планового периода
</t>
  </si>
  <si>
    <t>V этап: подготовка проекта изменений в паспорт курируемой государственной программы и анализ представленных проектов изменений в паспорта других государственных программ Воронежской области;
VI этап: формирование обоснований и пояснений к проекту областного бюджета на очередной финансовый год и плановый период.
Результат реализации мероприятия:
обеспечение принятия в установленные сроки областного бюджета на очередной финансовый год и плановый период, соответствующего требованиям бюджетного законодательства</t>
  </si>
  <si>
    <t>Мероприятие 1.2.13</t>
  </si>
  <si>
    <t>Результат реализации мероприятия:
обеспечение прозрачности бюджетного процесса на этапе составления  областного бюджета на очередной финансовый год и плановый период</t>
  </si>
  <si>
    <t xml:space="preserve">Результат реализации мероприятия:
обеспечение надежного, качественного и своевременного кассового исполнения областного бюджета;
утверждение законом Воронежской области годового отчета об исполнении областного бюджета
</t>
  </si>
  <si>
    <t>Содержание и этапы реализации мероприятия:
формирование сводной бюджетной росписи областного бюджета
Результат реализации мероприятия:
утверждение сводной бюджетной росписи областного бюджета</t>
  </si>
  <si>
    <t>Содержание и этапы реализации мероприятия:
 составление кассового плана областного бюджета.
Результат реализации мероприятия:
формирование кассового плана на очередной финансовый год с поквартальной разбивкой</t>
  </si>
  <si>
    <t>Содержание и этапы реализации мероприятия:
ведение сводной бюджетной росписи.
Результат реализации мероприятия:
внесение изменений в сводную бюджетную роспись областного бюджета</t>
  </si>
  <si>
    <t>Составление и ведение кассового плана областного бюджета
ведение кассового плана областного бюджета.
Результат реализации мероприятия:
внесение изменений в кассовый план областного бюджета</t>
  </si>
  <si>
    <t>Подготовка проекта закона Воронежской области "О внесении изменений в закон Воронежской области об  областном бюджете на 2016  год"</t>
  </si>
  <si>
    <t xml:space="preserve">Результат реализации мероприятия:
уточнение бюджетных ассигнований, утвержденных законом об областном бюджете на очередной финансовый год </t>
  </si>
  <si>
    <t>Открытие и ведение лицевых счетов для учета операций по исполнению бюджета за счет областных средств, средств бюджетных и автономных учреждений</t>
  </si>
  <si>
    <t xml:space="preserve">Содержание и этапы реализации мероприятия:
1. Подготовка извещений об открытии (закрытии, переоформлении) лицевых счетов.
2. Направление в ИФНС сведений об открытии (закрытии) лицевых счетов.
3.Отражение на лицевых счетах соответствующих операций.
Результат реализации мероприятия:
систематическое обеспечение учета операций по исполнению бюджета </t>
  </si>
  <si>
    <t xml:space="preserve">Содержание и этапы реализации мероприятия:
1. Проверка поступивших документов от ГРБС;
2. Формирование платежных поручений и отправка их в банк для перечисления средств со счета по учету средств клиентов. 
3. Отражение на лицевых счетах следующих операций:
а) поступления средств;
б) суммы выплат.
Результат реализации мероприятия:
систематическое проведение кассовых выплат и отражение соответствующих операций на лицевых счетах
</t>
  </si>
  <si>
    <t>Ведение перечня участников бюджетного процесса</t>
  </si>
  <si>
    <t>Содержание и этапы реализации мероприятия:
систематическое направление Перечня участников бюджетного процесса (его изменений) в Управление Федерального казначейства по Воронежской области.
Результат реализации мероприятия:
своевременная корректировка Перечня главных распорядителей, распорядителей и получателей средств областного бюджета, главных администраторов и администраторов источников финансирования дефицита областного бюджета, главных администраторов и администраторов доходов областного бюджета</t>
  </si>
  <si>
    <t xml:space="preserve">Формирование и ведение реестра участников бюджетного процесса, а также юридических лиц, не являющихся участниками бюджетного процесса, в государственной информационной системе управления общественными финансами "Электронный бюджет" </t>
  </si>
  <si>
    <t xml:space="preserve">Содержание и этапы реализации мероприятия:
систематическое  ведение реестра участников бюджетного процесса, а также юридических лиц, не являющихся участниками бюджетного процесса, в государственной информационной системе управления общественными финансами "Электронный бюджет".
Результат реализации мероприятия:
своевременная корректировка  реестра участников бюджетного процесса, а также юридических лиц, не являющихся участниками бюджетного процесса, в государственной информационной системе управления общественными финансами "Электронный бюджет" </t>
  </si>
  <si>
    <t>Содержание и этапы реализации мероприятия:
систематический учет доходов, расходов и источников финансирования дефицита областного бюджета.
Результат реализации мероприятия:
своевременное и качественное выполнение операций по кассовому исполнению областного бюджета по доходам, расходам и источникам финансирования дефицита областного бюджета</t>
  </si>
  <si>
    <t>Содержание и этапы реализации мероприятия:
проверка поступивших документов к исполнительным листам на их соответствие требованиям, установленным законодательством;
принятие  к исполнению исполнительных листов.
Результат реализации мероприятия:
перечисление должником денежных средств в пользу взыскателя в соответствии с порядком, установленным Бюджетным кодексом Российской Федерации</t>
  </si>
  <si>
    <t>Содержание и этапы реализации мероприятия:
систематическое техническое сопровождение программного продукта КАСИБ
Результат реализации мероприятия:
программное обеспечение составления отчета об исполнении областного бюджета за соответствующий отчетный период</t>
  </si>
  <si>
    <t xml:space="preserve">Содержание и этапы реализации мероприятия:В рамках реализации мероприятия формируются следующие отчетные формы: 1) баланс исполнения консолидированного бюджета субъекта Российской Федерации и бюджета территориального государственного внебюджетного фонда (ф. 0503320);
2) справка по консолидируемым расчетам (ф. 0503125); 3) отчет об исполнении консолидированного бюджета субъекта Российской Федерации и бюджета территориального государственного внебюджетного 
фонда (ф.0503317); 4) консолидированный отчет о движении денежных средств (ф. 0503323);
5) консолидированный отчет о финансовых результатах деятельности (ф. 0503321); 6) справка по заключению счетов бюджетного учета отчетного финансового года (ф. 0503110); 7) пояснительная записка к отчету об исполнении консолидированного бюджета (ф. 0503360)
8) отчет об использовании межбюджетных трансфертов из федерального бюджета субъектами РФ, муниципальными образованиями и территориальным государственным внебюджетным фондом (ф. 0503324), сведения об исполнении консолидированного бюджета (ф. 0503364), сведения об использовании информационно-коммуникационных технологий в консолидированном бюджете (ф. 0503377)
другие формы, предусмотренные приказом Приказ Минфина России от 28.12.2010 №191н. "Об утверждении Инструкции о порядке составления и представления годовой, квартальной и месячной отчетности об исполнении бюджетов бюджетной системы Российской Федерации"
Результат реализации мероприятия:составление и своевременное представление  отчетности за отчетный период </t>
  </si>
  <si>
    <t>Содержание и этапы реализации мероприятия:
I этап: сбор, обработка отчетных данных для формирования отчета по сети, штатам и контингентам получателей средств областного и  консолидированного бюджетов за истекший год;
II этап: составление отчета  по ежегодно устанавливаемой Министерством финансов Российской Федерации форме. 
Результат реализации мероприятия:
составление и своевременное представление в Министерство финансов Российской Федерации отчета по  сети, штатам и контингентам получателей средств областного и  консолидированного бюджетов</t>
  </si>
  <si>
    <t>Содержание и этапы реализации мероприятия:
 I этап: составление годового отчета об исполнении областного бюджета включает в себя: 1) баланс исполнения бюджета субъекта Российской Федерации (ф. 0503120); 2) отчет о финансовых результатах деятельности (ф. 0503121); 3) отчет о движении денежных средств (ф. 0503123); 4) пояснительная записка к годовому отчету; 5) отчеты об использовании ассигнований резервного фонда правительства Воронежской области, о предоставлении и погашении бюджетных кредитов, о состоянии государственного долга Воронежской области на начало и конец отчетного финансового года, об исполнении приложений к закону Воронежской области об областном бюджете за отчетный финансовый год;
6) отчетность об исполнении консолидированного бюджета Воронежской области и бюджета Территориального фонда обязательного медицинского страхования Воронежской области за отчетный финансовый год;  
II этап: представление годового отчета об исполнении областного бюджета за отчетный год в Контрольно-счетную палату Воронежской области. 
Результат реализации мероприятия:
своевременное представление годового отчета об исполнении областного бюджета для заключения</t>
  </si>
  <si>
    <t xml:space="preserve">Содержание и этапы реализации мероприятия:
I этап: составление годового отчета об исполнении областного бюджета включает в себя:
1) баланс исполнения бюджета субъекта Российской Федерации (ф. 0503120);
2) отчет о финансовых результатах деятельности (ф. 0503121);
3) отчет о движении денежных средств (ф. 0503123);
4) пояснительная записка к годовому отчету;
5) отчеты об использовании ассигнований резервного фонда правительства Воронежской области, о предоставлении и погашении бюджетных кредитов, о состоянии государственного долга Воронежской области на начало и конец отчетного финансового года, об исполнении приложений к закону Воронежской области об областном бюджете за отчетный финансовый год;
6) отчетность об исполнении консолидированного бюджета Воронежской области и бюджета Территориального фонда обязательного медицинского страхования Воронежской области за отчетный финансовый год;
II этап: составление годового отчета об исполнении областного бюджета.
представление годового отчета об исполнении областного бюджета в Воронежскую областную Думу.
Результат реализации мероприятия:
утверждение Воронежской областной Думой отчета об исполнении областного бюджета за отчетный год
</t>
  </si>
  <si>
    <t>Результат реализации мероприятия:
обеспечение прозрачности бюджетного процесса на этапе исполнения областного бюджета</t>
  </si>
  <si>
    <t>Мероприятие 1.3.18</t>
  </si>
  <si>
    <t>Содержание и этапы реализации мероприятия:
I этап: выпуск уведомлений об уточнении сводной бюджетной росписи на основании распоряжения правительства области;
II этап: выделение лимита бюджетных обязательств или перечисление денежных средств муниципальным образованиям;
III этап: внесение изменений в закон об областном бюджете.
Результат реализации мероприятия:
финансовое обеспечение расходов на реализацию мероприятий по обеспечению мобилизационной готовности экономики</t>
  </si>
  <si>
    <t xml:space="preserve">Результат реализации мероприятия:
своевременное предоставление бюджетных средств по решениям правительства Воронежской области </t>
  </si>
  <si>
    <t>Содержание и этапы реализации мероприятия:
I этап: выпуск уведомлений об уточнении сводной бюджетной росписи на основании распоряжения правительства области;
II этап: выделение лимита бюджетных обязательств или перечисление денежных средств муниципальным образованиям.
Результат реализации мероприятия:
финансовое обеспечение непредвиденных расходов</t>
  </si>
  <si>
    <t>Содержание и этапы реализации мероприятия:
I этап: систематическое проведение анализа обоснованности выделения средств из резервного фонда правительства Воронежской области;
II этап: представление отчета об использовании средств резервного фонда правительства Воронежской области губернатору Воронежской области, в Воронежскую областную Думу и Контрольно-счетную палату Воронежской области
Результат реализации мероприятия:
контроль за выделением средств из резервного фонда</t>
  </si>
  <si>
    <t>Результат реализации мероприятия:
обеспечение приемлемого и экономически обоснованного объема и структуры государственного долга области</t>
  </si>
  <si>
    <t>Содержание и этапы реализации мероприятия:
I этап: бюджетное планирование объема государственного долга Воронежской области и расходов на его обслуживание;
II этап: проведение мониторинга государственного долга Воронежской области и расходов на его обслуживание на соответствие ограничениям, установленным БК РФ. 
Результат реализации мероприятия:        
поддержание государственного долга на экономически безопасном уровне для областного бюджета, исключение долговых рисков</t>
  </si>
  <si>
    <t>Содержание и этапы реализации мероприятия:
подготовка документов и материалов для осуществления государственных внутренних заимствований области
Результат реализации мероприятия:
привлечение наиболее выгодных внутренних заимствований на рынках финансовых операций</t>
  </si>
  <si>
    <t>Содержание и этапы реализации мероприятия:
обеспечение регистрации и учет государственного долга Воронежской области в государственной долговой книге Воронежской области;
внесение в долговую книгу Воронежской области информации о долговых обязательствах Воронежской области. 
Результат реализации мероприятия:
исключение долговых рисков</t>
  </si>
  <si>
    <t>Результат реализации мероприятия:
эффективное проведение закупочных процедур в соответствии с законодательством</t>
  </si>
  <si>
    <t>Результат реализации мероприятия:
своевременное предоставление актов сверки за отчетный период в Министерство финансов Российской Федерации</t>
  </si>
  <si>
    <t>Осуществление обслуживания государственного долга  Воронежской области, погашения заемных средств , полученных из федерального бюджета  в кредитных организациях , государственных ценных бумаг, исполнения обязательств по государственным гарантиям Воронежской области</t>
  </si>
  <si>
    <t>Результат реализации мероприятия:
полное погашение основного долга , процентов и купонных доходов по соответствующим долговым обязательствам Воронежской области</t>
  </si>
  <si>
    <t>Выполнение обязательств по выплате вознаграждений, комиссий агентам по размещению облигационных займов Воронежской области, рейтинговым агентствам</t>
  </si>
  <si>
    <t>Результат реализации мероприятия:
своевременная оплата оказанных услуг</t>
  </si>
  <si>
    <t>Содержание и этапы реализации мероприятия:
1) проведение плановых и внеплановых контрольных мероприятий в части соблюдения требований бюджетного законодательства и закупок;
2) проведение анализа качества финансового менеджмента главных распорядителей бюджетных средств;
3) проведение предварительного государственного контроля;
4) проведение комплексной Оценки эффективности бюджетных расходов и  мониторинга выполнения ведомственных планов по реализации мер, направленных на повышение эффективности бюджетных расходов
Результат реализации мероприятия:
эффективная организация внутреннего государственного финансового контроля, осуществляемого в соответствии с требованиями Бюджетного кодекса Российской Федерации, повышение эффективности использования средств областного бюджета</t>
  </si>
  <si>
    <t>Содержание и этапы реализации мероприятия:
осуществление контроля:
за непревышением суммы по операциям над лимитами бюджетных обязательств;                          
за соответствием содержания проводимой операции коду бюджетной классификации РФ, указанному в платежном документе, представленном получателем бюджетных средств;                           
за наличием документов, подтверждающих возникновение денежного обязательства, подлежащего оплате за счет средств бюджета;                                
за соответствием сведений поставленном на учет бюджетном обязательстве по государственному (муниципальному) контракту сведениям о данном государственном  (муниципальном) контракте, содержащемся в предусмотренном законодательством РФ о контрактной системе в сфере закупок товаров, работ, услуг для обеспечения государственных и муниципальных нужд реестре контрактов, заключенных заказчиками.                
Результат реализации мероприятия:                                                                                                                                                                                                                                                                                                                                                                                                                                                                     
систематическое обеспечение предварительного финансового контроля</t>
  </si>
  <si>
    <t>Содержание и этапы реализации мероприятия:
совершение разрешительной надписи в соответствии с утвержденным Порядком</t>
  </si>
  <si>
    <t>Содержание и этапы реализации мероприятия:
проведение годовой мониторинг оценки качества финансового менеджмента проводится по состоянию на 1 января года, следующего за отчетным.
Результат реализации мероприятия:                    
повышение качества финансового менеджмента главных распорядителей средств областного бюджета</t>
  </si>
  <si>
    <t>Результат реализации мероприятия: 
формирование стимулов к повышению качества финансового менеджмента главных распорядителей средств областного бюджета</t>
  </si>
  <si>
    <t>Результат реализации мероприятия: 
выявление причин достижения или недостижения запланированных результатов повышения качества финансового менеджмента</t>
  </si>
  <si>
    <t xml:space="preserve">Содержание и этапы реализации мероприятия:
проведение в плановом порядке контрольных мероприятий на объектах контроля, определенных БК РФ:
I этап: планирование контрольной работы;
II этап: проведение контрольных мероприятий;
III этап: реализация материалов контрольных мероприятий; 
IV этап: контроль за устранением выявленных нарушений. 
Результат реализации мероприятия:
обеспечение соблюдения бюджетного законодательства Российской Федерации и Воронежской области, а также иных нормативных правовых актов, регулирующих бюджетные правоотношения и законодательства в сфере закупок </t>
  </si>
  <si>
    <t>Содержание и этапы реализации мероприятия:
проведение контрольных мероприятий по поручениям губернатора области, запросам депутатов, постановлениям правоохранительных органов,  заявлениям  и обращениям граждан с целью проверки фактов, изложенных в них, на предмет соблюдения бюджетного законодательства:
I этап: проведение контрольных мероприятий;
II этап: реализация материалов контрольных мероприятий; 
III этап: информирование должностных  лиц, по мотивированному обращению которых проведены контрольные мероприятия;  
IV этап: контроль за устранением выявленных нарушений. 
Результат реализации мероприятия:
предотвращение фактов  неправомерного, нецелевого и неэффективного расходования средств областного бюджета и иных источников, а также имущества, находящегося в собственности Воронежской области</t>
  </si>
  <si>
    <t xml:space="preserve">Содержание и этапы реализации мероприятия:
I этап: проведение анализа осуществления главными администраторами средств областного бюджета внутреннего финансового контроля и внутреннего финансового аудита:
запрос нормативных правовых актов, регулирующих осуществление внутреннего финансового контроля и внутреннего финансового аудита, 
II этап: проведение анализа; 
III этап: оформление результатов анализа и документов по реализации его результатов;
IV этап: контроль за устранением нарушений и недостатков. 
Результат реализации мероприятия:
обеспечение соблюдения главными распорядителями (распорядителями)средств областного бюджета, главными администраторами (администраторами) доходов областного бюджета, главными администраторами (администраторами) источников финансирования дефицита областного бюджета положений нормативных правовых актов, регулирующих составление и исполнение областного бюджета, формирование бюджетной отчетности и ведение бюджетного учета, с целью повышения эффективности и результативности использования бюджетных средств </t>
  </si>
  <si>
    <t>Содержание и этапы реализации мероприятия:
I этап: формирование информационной базы для комплексной оценки эффективности бюджетных расходов исполнительных органов власти;
II этап: осуществление расчета показателей комплексной оценки эффективности бюджетных расходов исполнительных органов власти;
III этап: проведение анализа значений показателей комплексной оценки эффективности бюджетных расходов исполнительных органов власти и подготовка сводного заключения о ее результатах;
IV этап: информирование рабочей группы по бюджетным проектировкам на очередной финансовый год и плановый период о результатах комплексной оценки эффективности бюджетных расходов исполнительных органов власти в целях осуществления контроля за эффективностью расходования бюджетных средств.
Результат реализации мероприятия:
повышения эффективности и результативности бюджетных расходов Воронежской области</t>
  </si>
  <si>
    <t>Содержание и этапы реализации мероприятия:
I этап: мониторинг выполнения показателей качества управления региональными финансами в Воронежской области;
II этап: сбор, обработка данных для оценки качества управления региональными финансами в Воронежской области; подготовка и направление информации в Департамент межбюджетных отношений Министерства финансов Российской Федерации в порядке и сроки, установленные приказом Министерства финансов Российской Федерации от  03.12.2010 № 552 "О Порядке осуществления мониторинга и оценки качества управления региональными финансами";
III этап: формирование и анализ рейтинга качества управления региональными финансами Воронежской области среди субъектов Российской Федерации  (по степеням качества).
Результат реализации мероприятия:
повышение качества управления региональными финансами</t>
  </si>
  <si>
    <t>Содержание и этапы реализации мероприятия:
размещение информации о бюджетном процессе на официальном сайте департамента финансов области и публичные обсуждения областного бюджета
Результат реализации мероприятия: 
обеспечение открытости и прозрачности бюджетного процесса в Воронежской области и деятельности департамента финансов Воронежской области</t>
  </si>
  <si>
    <t>Результат реализации мероприятия: 
обеспечение доступности информации о бюджетном процессе и межбюджетных отношениях в Воронежской области</t>
  </si>
  <si>
    <t>Результат реализации мероприятия: 
обеспечение доступности информации о бюджетном процессе в Воронежской области</t>
  </si>
  <si>
    <t>Результат реализации мероприятия: 
обсуждение годового отчета об исполнении областного бюджета за 2015 год</t>
  </si>
  <si>
    <t>Содержание и этапы реализации мероприятия:
обсуждение проекта закона Воронежской области «Об областном бюджете на 2017 год и на плановый период 2018 и 2019 годов»
Результат реализации мероприятия: 
обеспечение участия населения в подготовке проекта областного бюджета, обеспечение открытости и прозрачности проекта закона об областном бюджете на очередной финансовый год и плановый период</t>
  </si>
  <si>
    <t>Результат реализации мероприятия: 
обеспечение открытости информации о деятельности государственных (муниципальных) учреждений</t>
  </si>
  <si>
    <t>Результат реализации мероприятия: 
информационное обеспечение годового отчета об исполнении областного бюджета в доступной форме</t>
  </si>
  <si>
    <t xml:space="preserve">Результат реализации мероприятия: 
обсуждение проекта закона Воронежской области об областном бюджете на очередной финансовый год и плановый период </t>
  </si>
  <si>
    <t>Результат реализации мероприятия: 
информирование населения в доступной форме об областном бюджете, планируемых и достигнутых результатах использования бюджетных средств</t>
  </si>
  <si>
    <t>Результат реализации мероприятия: 
обеспечение дальнейшего развития принципов прозрачности и открытости бюджета и бюджетного процесса в Воронежской области</t>
  </si>
  <si>
    <t>827 1401 3920278010 511</t>
  </si>
  <si>
    <t>827 1401 3920278020 511</t>
  </si>
  <si>
    <t>827 1403 3920278050 530</t>
  </si>
  <si>
    <t>827 1403 3920478040 521</t>
  </si>
  <si>
    <t>828 1403 3920378900 521</t>
  </si>
  <si>
    <t>827 0113 3920470100 870</t>
  </si>
  <si>
    <t>Результат реализации мероприятия: 
совершенствование нормативного правового регулирования предоставления межбюджетных трансфертов из областного бюджета</t>
  </si>
  <si>
    <t>Содержание и этапы реализации мероприятия:
I этап: мониторинг действующего бюджетного законодательства Российской Федерации и Воронежской области;
II этап: изучение опыта межбюджетного регулирования у других субъектов Российской Федерации
Результат реализации мероприятия:
соответствие нормативных правовых актов Воронежской области, регулирующих бюджетные правоотношения, требованиям бюджетного законодательства Российской Федерации</t>
  </si>
  <si>
    <t>Результат реализации мероприятия:
повышение качества управления муниципальными финансами</t>
  </si>
  <si>
    <t>Результат реализации мероприятия: 
создание условий для устойчивого исполнения бюджетов муниципальных образований в результате обеспечения минимально гарантированного уровня бюджетной обеспеченности муниципальных образований</t>
  </si>
  <si>
    <t>Содержание и этапы реализации мероприятия:
I этап: сбор и консолидация исходных данных; 
направление исходных данных муниципальным образованиям;
размещение исходных данных на сайте департамента финансов области; 
II этап: сверка исходных данных. 
Результат реализации мероприятия:
повышение эффективности предоставления дотаций на выравнивание бюджетной обеспеченности поселений, муниципальных районов (городских округов)</t>
  </si>
  <si>
    <t>Содержание и этапы реализации мероприятия:
I этап: расчет распределения дотаций на выравнивание бюджетной обеспеченности поселений, муниципальных районов (городских округов); 
II этап: подготовка приложений о распределении дотаций на выравнивание бюджетной обеспеченности поселений, муниципальных районов (городских округов) к проекту закона об областном бюджете. 
Результат реализации мероприятия:
обеспечение единого подхода ко всем муниципальным образованиям при предоставлении дотаций на выравнивание бюджетной обеспеченности поселений, муниципальных районов (городских округов)</t>
  </si>
  <si>
    <t>Содержание и этапы реализации мероприятия:
I этап: расчет распределения средств  на осуществление полномочий органов государственной власти Воронежской области по расчету и предоставлению дотаций поселениям; 
II этап: подготовка приложений о распределении средств  на осуществление полномочий органов государственной власти Воронежской области по расчету и предоставлению дотаций поселениям к проекту закона об областном бюджете. 
Результат реализации мероприятия:
обеспечение единого подхода ко всем муниципальным районам  при предоставлении средств  на осуществление полномочий органов государственной власти Воронежской области по расчету и предоставлению дотаций поселениям</t>
  </si>
  <si>
    <t>Содержание и этапы реализации мероприятия:
I этап: ведение учета по видам дотаций на выравнивание бюджетной обеспеченности;
II этап: ввод заявок на финансирование в автоматизированную программу "КАСИБ".
Результат реализации мероприятия:
сокращение дифференциации финансовых возможностей муниципальных образований по осуществлению органами местного самоуправления полномочий по решению вопросов местного значения</t>
  </si>
  <si>
    <t>Всего</t>
  </si>
  <si>
    <t>Содержание и этапы реализации мероприятия:
I этап: ведение учета субвенций на осуществление полномочий органов государственной власти Воронежской области по расчету и предоставлению дотаций поселениям за счет областного бюджета области;
II этап: ввод заявок на финансирование в автоматизированную программу "КАСИБ".
Результат реализации мероприятия:
сокращение дифференциации финансовых возможностей муниципальных образований по осуществлению органами местного самоуправления полномочий по решению вопросов местного значения</t>
  </si>
  <si>
    <t>Результат реализации мероприятия: 
обеспечение сбалансированности местных бюджетов</t>
  </si>
  <si>
    <t>827 1403 3920378900 521</t>
  </si>
  <si>
    <t>Содержание и этапы реализации мероприятия:
I этап: рассмотрение обращений муниципальных образований и оценка исполнения местных бюджетов;
II этап: подготовка заключений о целесообразности предоставления бюджетных кредитов муниципальным образованиям. 
Результат реализации мероприятия: 
оценка параметров бюджетов муниципальных образований</t>
  </si>
  <si>
    <t>Результат реализации мероприятия: 
поддержка социально значимых направлений расходов местных бюджетов.</t>
  </si>
  <si>
    <t>Содержание и этапы реализации мероприятия:
I этап: расчет распределения  субсидий местным бюджетам для долевого финансирования приоритетных социально значимых расходов местных бюджетов;
II этап: подготовка приложений о распределении  субсидий местным бюджетам для долевого финансирования приоритетных социально значимых расходов местных бюджетов к проекту закона об областном бюджете.
Результат реализации мероприятия:
обеспечение единого подхода ко всем муниципальным образованиям при предоставлении субсидий</t>
  </si>
  <si>
    <t>Содержание и этапы реализации мероприятия:
I этап: заключение соглашений между департаментом и администрациями муниципальных районов (городских округов) Воронежской области о направлениях использования средств, получаемыми муниципальными образованиями из областного бюджета в виде субсидий для долевого финансирования приоритетных социально значимых расходов местных бюджетов;
I этап: ведение учета субсидий местным бюджетам для долевого финансирования приоритетных социально значимых расходов местных бюджетов;
ввод заявок на финансирование в программу "КАСИБ".
Результат реализации мероприятия:
финансовое обеспечение исполнения расходных обязательств муниципальных образований</t>
  </si>
  <si>
    <t>Содержание и этапы реализации мероприятия:
сбор отчетов об использовании субсидий местными бюджетами; 
контроль за соблюдением муниципальными образованиями условий предоставления субсидий.
Результат реализации мероприятия:
обеспечение контроля за целевым использованием субсидий</t>
  </si>
  <si>
    <t>Содержание и этапы реализации мероприятия:
I этап: подготовка проектов распоряжений о выделении денежных средств;
II этап: выпуск уведомлений об уточнении сводной бюджетной росписи на основании распоряжении правительства области;
III  этап: перечисление денежных средств муниципальным образованиям.
Результат реализации мероприятия:
финансовое обеспечение непредвиденных расходов местных бюджетов</t>
  </si>
  <si>
    <t>Результат реализации мероприятия: 
Повышение эффективности управления муниципальными финансами и соблюдение требований бюджетного законодательства</t>
  </si>
  <si>
    <t>Содержание и этапы реализации мероприятия:
I этап: сбор проектов решений о бюджетах муниципальных образований и иных документов и материалов; 
II этап: экспертиза представленных администрациями муниципальных образований Воронежской области документов и материалов, необходимых для подготовки заключений, отраслевыми отделами департамента
Результат реализации мероприятия:
создание условий для соответствия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t>
  </si>
  <si>
    <t xml:space="preserve"> Подготовка и направление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 на очередной финансовый год и плановый период</t>
  </si>
  <si>
    <t>Содержание и этапы реализации мероприятия:
I этап: подготовка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 на очередной финансовый год и плановый период на основании проведенной экспертизы;
II этап: направление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 в администрации и представительные органы муниципальных образований. 
Результат реализации мероприятия:
создание условий для соответствия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 на очередной финансовый год и плановый период</t>
  </si>
  <si>
    <t>Содержание и этапы реализации мероприятия:
I этап: сбор материалов и сведений от муниципальных районов (городских округов), необходимых для проведения мониторинга и оценки качества управления муниципальными финансами;
II этап: мониторинг и оценка качества управления муниципальными финансами. 
Результат реализации мероприятия:
формирование стимулов к повышению качества управления муниципальными финансами в муниципальных районах (городских округах) Воронежской области</t>
  </si>
  <si>
    <t>Содержание и этапы реализации мероприятия:
I этап: формирование рейтинга муниципальных районов (городских округов) Воронежской области по качеству управления муниципальными финансами;
II этап: размещение рейтинга на официальном сайте департамента финансов области. 
Результат реализации мероприятия:
формирование стимулов к повышению качества управления муниципальными финансами в муниципальных районах (городских округах) Воронежской области</t>
  </si>
  <si>
    <t>Содержание и этапы реализации мероприятия:
подготовка муниципальным образованиям, комплексная оценка качества которых соответствует 2 и 3 степеням качества, рекомендаций, направленных на повышение качества управления муниципальными финансами. 
Результат реализации мероприятия:
оказание практической помощи в решении вопросов по повышению качества управления муниципальными финансами в муниципальных районах (городских округах) Воронежской области</t>
  </si>
  <si>
    <t>Содержание и этапы реализации мероприятия:
I этап: оценка формирования бюджетных проектировок местных бюджетов на очередной финансовый год и плановый период;
проверка проектов решений о местных бюджетах на очередной финансовый год и плановый период на соответствие требованиям бюджетного законодательства Российской Федерации;
II этап: подготовка и направление в адрес глав муниципальных районов и городских округов области заключений по прогнозной оценке доходов и расходов местных бюджетов на очередной финансовый год и плановый период с рекомендациями по обеспечению сбалансированности местных бюджетов, соблюдению требований бюджетного законодательства и финансовой дисциплины. 
Результат реализации мероприятия:
создание условий для соответствия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t>
  </si>
  <si>
    <t>827 0113 3930278090 530</t>
  </si>
  <si>
    <t>827 0203 3930351180 530</t>
  </si>
  <si>
    <t xml:space="preserve">Предоставление бюджетам муниципальных районов и городских округов Воронежской области субвенций из областного бюджета на осуществление государственных полномочий по созданию и организации деятельности комиссий по делам несовершеннолетних и защите их прав </t>
  </si>
  <si>
    <t>Стабильное и эффективное исполнение муниципальными образованиями переданных государственных полномочий по созданию и организации деятельности комиссий по делам несовершеннолетних и защите их прав</t>
  </si>
  <si>
    <t>Результат реализации мероприятия:
определение объема субвенций, передаваемых бюджетам муниципальных районов (городских округов)</t>
  </si>
  <si>
    <t>Доведение муниципальным образованиям уведомлений о бюджетных ассигнованиях на осуществление государственных полномочий по созданию и организации деятельности комиссий по делам несовершеннолетних</t>
  </si>
  <si>
    <t>Результат реализации мероприятия: 
своевременное доведение муниципальным образованиям уведомлений о бюджетных ассигнованиях на осуществление государственных полномочий по созданию и организации деятельности комиссий по делам несовершеннолетних</t>
  </si>
  <si>
    <t>Результат реализации мероприятия: 
предоставление субвенций бюджетам муниципальных районов (городских округов)</t>
  </si>
  <si>
    <t>Результат реализации мероприятия: 
обеспечение контроля за целевым использованием субвенций</t>
  </si>
  <si>
    <t>Результат реализации мероприятия: 
стабильное и эффективное исполнение муниципальными образованиями переданных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</si>
  <si>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Результат реализации мероприятия: 
определение объема субвенций, передаваемых бюджетам муниципальных районов</t>
  </si>
  <si>
    <t>Результат реализации мероприятия: 
своевременное доведение муниципальным образованиям уведомлений о бюджетных ассигнованиях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</si>
  <si>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 xml:space="preserve">Результат реализации мероприятия: 
предоставление субвенций бюджетам муниципальным районов </t>
  </si>
  <si>
    <t>Результат реализации мероприятия: 
стабильное и эффективное исполнение муниципальными образованиями переданных государственных полномочий по первичному воинскому учету на территориях, где отсутствуют военные комиссариаты</t>
  </si>
  <si>
    <t>Результат реализации мероприятия: 
определение объема субвенций, передаваемых бюджетам поселений</t>
  </si>
  <si>
    <t>Результат реализации мероприятия: 
предоставление субвенций бюджетам поселений</t>
  </si>
  <si>
    <t>Результат реализации мероприятия: 
осуществление контроля за расходованием средств субвенций</t>
  </si>
  <si>
    <t>Обеспечение реализации государственной программы</t>
  </si>
  <si>
    <t>827 0106 3940172010 121</t>
  </si>
  <si>
    <t>827 0106 3940172010 122</t>
  </si>
  <si>
    <t>827 0106 3940172010 129</t>
  </si>
  <si>
    <t>827 0106 3940172010 242</t>
  </si>
  <si>
    <t xml:space="preserve">827 0106 3940172010 244 </t>
  </si>
  <si>
    <t>827 0106 3940172010 851</t>
  </si>
  <si>
    <t>827 0106 3940172010 853</t>
  </si>
  <si>
    <t xml:space="preserve">827 0113 3940300590 111
</t>
  </si>
  <si>
    <t>827 0113 3940300590 112</t>
  </si>
  <si>
    <t>827 0113 3940300590 119</t>
  </si>
  <si>
    <t>827 0113 3940300590 242</t>
  </si>
  <si>
    <t>827 0113 3940300590 244</t>
  </si>
  <si>
    <t>827 0113 3940300590 851</t>
  </si>
  <si>
    <t>827 0113 3940300590 852</t>
  </si>
  <si>
    <t>Результат реализации мероприятия: 
осуществление финансирования расходов департамента, обеспечивающих его функционирование</t>
  </si>
  <si>
    <t>Результат реализации мероприятия: 
составление корректной сметы расходов</t>
  </si>
  <si>
    <t>Результат реализации мероприятия: 
эффективное проведение закупочных процедур в соответствии с законодательством</t>
  </si>
  <si>
    <t>Результат реализации мероприятия: 
своевременная выплата заработной платы и оплата счетов на приобретение товаров, работ, услуг</t>
  </si>
  <si>
    <t>Результат реализации мероприятия: 
качественное и своевременное составление отчетности об исполнении бюджета департамента</t>
  </si>
  <si>
    <t>Результат реализации мероприятия: 
осуществление финансирования расходов департамента, обеспечивающих выполнение других расходных обязательств</t>
  </si>
  <si>
    <t>Результат реализации мероприятия: 
своевременная оплата счетов на приобретение товаров, работ, услуг</t>
  </si>
  <si>
    <t>Результат реализации мероприятия: 
качественное и своевременное составление отчетности об исполнении бюджета</t>
  </si>
  <si>
    <t>Результат реализации мероприятия: 
обеспечение финансирования деятельности подведомственных учреждений</t>
  </si>
  <si>
    <t>Результат реализации мероприятия: 
контроль правильности составления сметы расходов</t>
  </si>
  <si>
    <t xml:space="preserve">Результат реализации мероприятия: 
контроль и проверка эффективности использования средств подведомственных учреждений </t>
  </si>
  <si>
    <t>Результат реализации мероприятия: 
своевременное и достоверное составление отчета об исполнении бюджета</t>
  </si>
  <si>
    <t>Исполнительный орган государственной власти Воронежской области - главный распорядитель средств областного бюджета (далее -ГРБС)</t>
  </si>
  <si>
    <t>Код бюджетной классификации 
(в соответствии с законом Воронежской области об областном бюджете, далее - КБК)</t>
  </si>
  <si>
    <r>
      <t xml:space="preserve">областной бюджет </t>
    </r>
    <r>
      <rPr>
        <vertAlign val="superscript"/>
        <sz val="14"/>
        <rFont val="Times New Roman"/>
        <family val="1"/>
        <charset val="204"/>
      </rPr>
      <t>1,4</t>
    </r>
  </si>
  <si>
    <t>Подготовка пояснительной записки к проекту областного бюджета на очередной финансовый год и плановый период и документов (материалов), направляемых одновременно с проектом областного бюджета на очередной финансовый год и плановый период в правительство Воронежской области и Воронежскую областную Думу</t>
  </si>
  <si>
    <t>Осуществление контроля за выделением средств из резервного фонда правительства Воронежской области и представление отчетов об их использовании губернатору Воронежской области, в Воронежскую областную Думу и Контрольно-счетную палату Воронежской области</t>
  </si>
  <si>
    <t>Осуществление государственных внутренних заимствований Воронежской области от имени Воронежской области в соответствии с требованиями Бюджетного кодекса Российской Федерации</t>
  </si>
  <si>
    <t>Анализ качества финансового менеджмента соответствующего главного распорядителя средств областного бюджета</t>
  </si>
  <si>
    <t>Размещение в сети Интернет на официальном сайте департамента (www.gfu.vrn.ru) утвержденных положений, порядков и методик расчета отдельных характеристик областного бюджета, методических рекомендаций и нормативных правовых актов, разрабатываемых департаментом</t>
  </si>
  <si>
    <t xml:space="preserve">Проведение публичных слушаний по проекту областного бюджета </t>
  </si>
  <si>
    <t>Организация деятельности органов исполнительной власти и органов местного самоуправления Воронежской области, деятельности по предоставлению и размещению информации (сведений) о государственных (муниципальных) учреждениях и их обособленных структурных подразделениях на официальном сайте в сети Интернет: www.bus.gov.ru</t>
  </si>
  <si>
    <t>Размещение в пределах компетенции департамента соответствующей информации (сведений) о государственных услугах в сети Интернет: www.bus.gov.ru</t>
  </si>
  <si>
    <t>Подготовка проектов  изменений в нормативные правовые акты Воронежской области, регулирующие межбюджетные отношения органов государственной власти и органов местного самоуправления Воронежской области с учетом совершенствования бюджетного законодательства Российской Федерации</t>
  </si>
  <si>
    <t>Распределение средств областного бюджета, направляемых на выравнивание бюджетной обеспеченности поселений, муниципальных районов (городских округов) Воронежской области</t>
  </si>
  <si>
    <t>Предоставление бюджетам муниципальных районов субвенций на осуществление полномочий органов государственной власти Воронежской области по расчету и предоставлению дотаций поселениям за счет областного бюджета области</t>
  </si>
  <si>
    <t>Содействие повышению качества управления муниципальными финансами</t>
  </si>
  <si>
    <t>Проведение экспертизы представленных администрациями муниципальных образований Воронежской области проектов решений и иных документов и материалов, необходимых для подготовки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местного бюджета на очередной финансовый год и плановый период</t>
  </si>
  <si>
    <t>Подготовка и направление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 на очередной финансовый год и плановый период</t>
  </si>
  <si>
    <t>Формирование рейтинга муниципальных районов (городских округов) Воронежской области по качеству управления муниципальными финансами и его размещение на официальном сайте департамента финансов Воронежской области</t>
  </si>
  <si>
    <t>Доведение муниципальным образованиям уведомлений о бюджетных ассигнованиям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</si>
  <si>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Подготовка заявок на финансирование и перечисление средств областного бюджета муниципальным образованиям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</si>
  <si>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Подготовка отчетности о расходовании средств субвенции в Министерство финансов Российской Федерации и Департамент финансового планирования Министерства обороны Российской Федерации</t>
  </si>
  <si>
    <t>факт</t>
  </si>
  <si>
    <t>Бюджетные ассигнования согласно бюджетной росписи расходов областного бюджета на отчетную дату текущего года (далее - план), тыс. рублей</t>
  </si>
  <si>
    <t>Кассовое исполнение, на отчетную дату нарастающим итогом (далее - факт), тыс. рублей</t>
  </si>
  <si>
    <t>61,1</t>
  </si>
  <si>
    <t>Ответственные за исполнение мероприятий 
Плана реализации государственной программы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 
на 2016 год</t>
  </si>
  <si>
    <t>Ответственные за исполнение</t>
  </si>
  <si>
    <t>Исполнитель - исполнительный орган государственной власти Воронежской области, иной главный распорядитель средств областного бюджета</t>
  </si>
  <si>
    <t xml:space="preserve">Должность, Ф.И.О. </t>
  </si>
  <si>
    <t>Ответственный исполнитель: департамент финансов Воронежской области</t>
  </si>
  <si>
    <t>Руководитель департамента
Н.Г. Сафонова</t>
  </si>
  <si>
    <t>Исполнитель: департамент финансов Воронежской области</t>
  </si>
  <si>
    <t>Исполнитель:
департамент финансов Воронежской области</t>
  </si>
  <si>
    <t>Подготовка проектов нормативных правовых актов Воронежской области и изменений в нормативные правовые акты Воронежской области, регулирующие бюджетные правоотношения (включая закон Воронежской области о бюджетном процессе в Воронежской области и закон о межбюджетных отношениях органов государственной власти и органов местного самоуправления в Воронежской области)</t>
  </si>
  <si>
    <t>Проведение инвентаризации и анализа юридических характеристик нормативных правовых актов Российской Федерации и Воронежской области</t>
  </si>
  <si>
    <t>Разработка основных подходов по формированию проекта областного бюджета на очередной финансовый год и на плановый период</t>
  </si>
  <si>
    <t>Составление сводной бюджетной росписи областного бюджета</t>
  </si>
  <si>
    <t>Ведение сводной бюджетной росписи областного бюджета</t>
  </si>
  <si>
    <t>Ведение кассового плана областного бюджета</t>
  </si>
  <si>
    <t>Подготовка проекта закона Воронежской области «О внесении изменений в закон Воронежской области об  областном бюджете на 2016  год»</t>
  </si>
  <si>
    <t>Формирование и ведение реестра участников бюджетного процесса, а также юридических лиц, не являющихся участниками бюджетного процесса, в государственной информационной системе управления общественными финансами «Электронный бюджет»</t>
  </si>
  <si>
    <t>Уточнение показателей сводной бюджетной росписи областного бюджета, бюджетных ассигнований и лимитов бюджетных обязательств, выделение денежных средств соответствии с распоряжениями правительства Воронежской области «О выделении денежных средств»</t>
  </si>
  <si>
    <t>Управление государственным долгом Воронежской области</t>
  </si>
  <si>
    <t>Осуществление обслуживания государственного долга Воронежской области, погашения заемных средств, полученных из федерального бюджета, в кредитных организациях, государственных ценных бумаг, исполнения обязательств по государственным гарантиям Воронежской области</t>
  </si>
  <si>
    <t>Формирование рейтинга главных распорядителей бюджетных средств по результатам проведенного департаментом финансов менеджмента</t>
  </si>
  <si>
    <t>Разработка рекомендаций, направленных на повышение качества финансового менеджмента</t>
  </si>
  <si>
    <t>Проведение плановых контрольных мероприятий в части соблюдения  законодательства в сфере бюджетных правоотношений и закупок</t>
  </si>
  <si>
    <t>Проведение анализа осуществления главными распорядителями (распорядителями) средств областного бюджета, главными администраторами (администраторами) доходов областного бюджета, главными администраторами (администраторами) источников финансирования дефицита областного бюджета внутреннего финансового контроля и внутреннего финансового аудита</t>
  </si>
  <si>
    <t>Проведение публичных слушаний по годовому отчету об исполнении областного бюджета</t>
  </si>
  <si>
    <t xml:space="preserve"> Проведение публичных слушаний по проекту областного бюджета</t>
  </si>
  <si>
    <t>Регулярная публикация брошюры «Бюджет для граждан»</t>
  </si>
  <si>
    <t>Размещение на интернет- портале «Открытый бюджет России» информации о показателях областного бюджета, результативности бюджетных расходов, сведений об учете мнения граждан по вопросам приоритетных направлений расходования бюджетных средств</t>
  </si>
  <si>
    <t>Подготовка проектов распоряжений о выделении денежных средств, уточнение показателей сводной бюджетной росписи областного бюджета и выделение денежных средств в соответствии с распоряжениями правительства Воронежской области «О выделении денежных средств»</t>
  </si>
  <si>
    <t xml:space="preserve"> Проведение экспертизы представленных администрациями муниципальных образований Воронежской области проектов решений и иных документов и материалов, необходимых для подготовки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 на очередной финансовый год и плановый период</t>
  </si>
  <si>
    <t>Проведение ежегодного мониторинга и оценки качества управления муниципальными финансами</t>
  </si>
  <si>
    <t>Проведение экспертной оценки формирования бюджетных проектировок муниципальных районов и городских округов области на очередной финансовый год и плановый период и соблюдения требований бюджетного законодательства Российской Федерации</t>
  </si>
  <si>
    <t>Подготовка документации на оплату расходов, обеспечивающих функционирование  департамента</t>
  </si>
  <si>
    <t xml:space="preserve"> Учет операций  по финансовому обеспечению деятельности департамента и составление отчетности</t>
  </si>
  <si>
    <t>Учет операций по финансовому обеспечению выполнения других расходных обязательств Воронежской области департаментом финансов и составление отчетности</t>
  </si>
  <si>
    <t>Предоставление бюджетных кредитов муниципальным образованиям, субсидий для погашения задолженности по бюджетным кредитам, предоставленным муниципальным образованиям Воронежской области из областного бюджета, с целью оздоровления муниципальных финансов</t>
  </si>
  <si>
    <t>Содержание и этапы реализации мероприятия:
заключение соглашений с муниципальными образованиями о предоставлении бюджетных кредитов, субсидий; 
предоставление бюджетных кредитов, субсидий муниципальным образованиям.
Результат реализации мероприятия: 
обеспечение своевременного исполнения расходных обязательств муниципальных образований, оздоровления муниципальных финансов</t>
  </si>
  <si>
    <t>Основное мероприятие 2.3
Поддержка мер по обеспечению сбалансированности местных бюджетов</t>
  </si>
  <si>
    <t>Мероприятие 2.3.2
Предоставление бюджетных кредитов муниципальным образованиям, субсидий для погашения задолженности по бюджетным кредитам, предоставленным муниципальным образованиям Воронежской области из областного бюджета, с целью оздоровления муниципальных финансов</t>
  </si>
  <si>
    <t>Субсидии местным бюджетам для погашения задолженности по бюджетным кредитам, предоставленным муниципальным образованиям Воронежской области из областного бюджета, с целью оздоровления муниципальных финансов</t>
  </si>
  <si>
    <t>827 1403 3920378900 521 251</t>
  </si>
  <si>
    <t>827 1403 3920478040 521 251</t>
  </si>
  <si>
    <t>Снижение значения показателя произошло за счет уменьшения объема заимствований на покрытие дефицита областного бюджета и роста доходов областного бюджета</t>
  </si>
  <si>
    <t>2,6</t>
  </si>
  <si>
    <t>Сокращение расходов на обслуживание за счет фактического привлечения бюджетных кредитов из федерального бюджета и замещения более дорогостоящих кредитов коммерческих банков</t>
  </si>
  <si>
    <t>Таблица 3</t>
  </si>
  <si>
    <t>Наименование статей расходов</t>
  </si>
  <si>
    <r>
      <t xml:space="preserve">согласно бюджетной росписи расходов областного бюджета на отчетную дату текущего года, тыс. рублей </t>
    </r>
    <r>
      <rPr>
        <vertAlign val="superscript"/>
        <sz val="14"/>
        <color rgb="FFFF0000"/>
        <rFont val="Times New Roman"/>
        <family val="1"/>
        <charset val="204"/>
      </rPr>
      <t>1</t>
    </r>
  </si>
  <si>
    <r>
      <t xml:space="preserve">доведенный департаментом финансов Воронежской области предельный объем финансирования (поквартальный кассовый план  на отчетную дату нарастающим итогом), тыс. рублей </t>
    </r>
    <r>
      <rPr>
        <vertAlign val="superscript"/>
        <sz val="14"/>
        <color rgb="FFFF0000"/>
        <rFont val="Times New Roman"/>
        <family val="1"/>
        <charset val="204"/>
      </rPr>
      <t>1</t>
    </r>
  </si>
  <si>
    <t>Всего, в том числе</t>
  </si>
  <si>
    <t>Государственные капитальные вложения, всего</t>
  </si>
  <si>
    <t>из них:</t>
  </si>
  <si>
    <t>Государственные капитальные вложения (объекты капитального строительства и недвижимое имущество), из них:</t>
  </si>
  <si>
    <t xml:space="preserve"> бюджетные инвестиции на финансирование объектов областной собственности</t>
  </si>
  <si>
    <t xml:space="preserve"> бюджетные инвестиции на приобретение недвижимого имущества в областную собственность</t>
  </si>
  <si>
    <t>субсидии БУ, АУ, ГУПам на финансирование объектов областной собственности</t>
  </si>
  <si>
    <t>субсидии БУ, АУ, ГУПам на приобретение недвижимого имущества в областную собственность</t>
  </si>
  <si>
    <t>субсидии местным бюджетам на софинансирование объектов муниципальной собственности</t>
  </si>
  <si>
    <t>субсидии местным бюджетам на приобретение недвижимого имущества в муниципальную собственность</t>
  </si>
  <si>
    <t>Государственные капитальные вложения (за исключением объектов капитального строительства и объектов недвижимого имущества)</t>
  </si>
  <si>
    <t>НИОКР</t>
  </si>
  <si>
    <t>ПРОЧИЕ  расходы</t>
  </si>
  <si>
    <t>1.1</t>
  </si>
  <si>
    <t>1.1.1</t>
  </si>
  <si>
    <t>1.2</t>
  </si>
  <si>
    <t>1.2.1</t>
  </si>
  <si>
    <t>Подготовка ежегодного распоряжения правительства Воронежской области о разработке проекта закона об областном бюджете на очередной финансовый год</t>
  </si>
  <si>
    <t>1.2.2</t>
  </si>
  <si>
    <t>1.2.3</t>
  </si>
  <si>
    <t>Программное обеспечение формализованных (неформализованных) методов и механизмов расчета бюджетных проектировок на очередной финансовый год</t>
  </si>
  <si>
    <t>1.2.4</t>
  </si>
  <si>
    <t>1.2.5</t>
  </si>
  <si>
    <t>1.2.6</t>
  </si>
  <si>
    <t xml:space="preserve"> Сбор, обработка и свод предложений бюджетных ассигнований на очередной финансовый год (в том числе в разрезе программных мероприятий и непрограммной деятельности главных распорядителей бюджетных средств)</t>
  </si>
  <si>
    <t>1.2.7</t>
  </si>
  <si>
    <t>1.2.8</t>
  </si>
  <si>
    <t>1.2.9</t>
  </si>
  <si>
    <t>Формирование свода бюджетных проектировок и прогноза основных параметров консолидированного бюджета на очередной финансовый год</t>
  </si>
  <si>
    <t>1.2.10</t>
  </si>
  <si>
    <t>Разработка проекта закона Воронежской области об областном бюджете на очередной финансовый год в соответствии с правовым актом правительства Воронежской области</t>
  </si>
  <si>
    <t>1.2.11</t>
  </si>
  <si>
    <t>Подготовка пояснительной записки к проекту областного бюджета на очередной финансовый год и документов (материалов), направляемых одновременно с проектом областного бюджета на очередной финансовый год в правительство Воронежской области и Воронежскую областную Думу</t>
  </si>
  <si>
    <t>1.2.12</t>
  </si>
  <si>
    <t>Подготовка докладов и презентационных материалов для заседаний правительства области, областной Думы (комитетов Думы) по рассмотрению проекта областного бюджета на очередной финансовый год</t>
  </si>
  <si>
    <t>1.3</t>
  </si>
  <si>
    <t>1.3.1</t>
  </si>
  <si>
    <t>1.3.2</t>
  </si>
  <si>
    <t>1.3.3</t>
  </si>
  <si>
    <t>1.3.4</t>
  </si>
  <si>
    <t>1.3.5</t>
  </si>
  <si>
    <t>1.3.6</t>
  </si>
  <si>
    <t>Открытие и ведение лицевых счетов для учета операций по исполнению бюджета за счет областных средств, средств бюджетных и атономных учреждений</t>
  </si>
  <si>
    <t>1.3.7</t>
  </si>
  <si>
    <t>1.3.8</t>
  </si>
  <si>
    <t>1.3.9</t>
  </si>
  <si>
    <t>Формирование и ведение реестра участников бюджетного процесса, а также юридических лиц, не являющихся участниками бюджетного процесса, в государственной информационной системе управления общественными финансами "Электронный бюджет"</t>
  </si>
  <si>
    <t>1.3.10</t>
  </si>
  <si>
    <t>1.3.11</t>
  </si>
  <si>
    <t>1.3.12</t>
  </si>
  <si>
    <t>1.3.13</t>
  </si>
  <si>
    <t>1.3.14</t>
  </si>
  <si>
    <t>1.3.15</t>
  </si>
  <si>
    <t>1.3.16</t>
  </si>
  <si>
    <t>1.3.17</t>
  </si>
  <si>
    <t>1.3.18</t>
  </si>
  <si>
    <t>1.4</t>
  </si>
  <si>
    <t>1.4.1</t>
  </si>
  <si>
    <t>1.4.2</t>
  </si>
  <si>
    <t>Уточнение показателей сводной бюджетной росписи областного бюджета, бюджетных ассигнований и лимитов бюджетных обязательств, выделение денежных средств в соответствии с распоряжениями правительства Воронежской области "О выделении денежных средств"</t>
  </si>
  <si>
    <t>1.4.3</t>
  </si>
  <si>
    <t>1.5</t>
  </si>
  <si>
    <t>1.5.1</t>
  </si>
  <si>
    <t>1.5.2</t>
  </si>
  <si>
    <t>1.5.3</t>
  </si>
  <si>
    <t>1.5.4</t>
  </si>
  <si>
    <t>1.5.5</t>
  </si>
  <si>
    <t>1.5.6</t>
  </si>
  <si>
    <t>1.5.7</t>
  </si>
  <si>
    <t>1.6</t>
  </si>
  <si>
    <t>1.6.1</t>
  </si>
  <si>
    <t>1.6.2</t>
  </si>
  <si>
    <t>1.6.3</t>
  </si>
  <si>
    <t>1.6.4</t>
  </si>
  <si>
    <t>1.6.5</t>
  </si>
  <si>
    <t>1.6.6</t>
  </si>
  <si>
    <t>1.6.7</t>
  </si>
  <si>
    <t>1.6.8</t>
  </si>
  <si>
    <t>1.6.9</t>
  </si>
  <si>
    <t>1.6.10</t>
  </si>
  <si>
    <t>1.7</t>
  </si>
  <si>
    <t>1.7.1</t>
  </si>
  <si>
    <t>1.7.2</t>
  </si>
  <si>
    <t>1.7.3</t>
  </si>
  <si>
    <t>1.7.4</t>
  </si>
  <si>
    <t>1.7.5</t>
  </si>
  <si>
    <t>1.7.6</t>
  </si>
  <si>
    <t>1.7.7</t>
  </si>
  <si>
    <t>1.7.8</t>
  </si>
  <si>
    <t>1.7.9</t>
  </si>
  <si>
    <t>1.7.10</t>
  </si>
  <si>
    <t>2.1</t>
  </si>
  <si>
    <t>2.1.1</t>
  </si>
  <si>
    <t>2.1.2</t>
  </si>
  <si>
    <t>2.2</t>
  </si>
  <si>
    <t>2.2.1</t>
  </si>
  <si>
    <t>2.2.2</t>
  </si>
  <si>
    <t>2.2.3</t>
  </si>
  <si>
    <t>2.2.4</t>
  </si>
  <si>
    <t>2.2.5</t>
  </si>
  <si>
    <t>2.3</t>
  </si>
  <si>
    <t>2.3.1</t>
  </si>
  <si>
    <t>2.3.2</t>
  </si>
  <si>
    <t>2.4</t>
  </si>
  <si>
    <t>2.4.1</t>
  </si>
  <si>
    <t>2.4.2</t>
  </si>
  <si>
    <t>2.4.3</t>
  </si>
  <si>
    <t>2.4.4.</t>
  </si>
  <si>
    <t>2.5</t>
  </si>
  <si>
    <t>2.5.1</t>
  </si>
  <si>
    <t xml:space="preserve"> Проведение экспертизы представленных администрациями муниципальных образований Воронежской области проектов решений и иных документов и материалов, необходимых для подготовки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 на очередной финансовый год</t>
  </si>
  <si>
    <t>2.5.2</t>
  </si>
  <si>
    <t xml:space="preserve"> Подготовка и направление заключений о соответствии требованиям бюджетного законодательства Российской Федерации внесенных в представительные органы муниципальных образований проектов местных бюджетов на очередной финансовый год</t>
  </si>
  <si>
    <t>2.5.3</t>
  </si>
  <si>
    <t>2.5.4</t>
  </si>
  <si>
    <t>2.5.5</t>
  </si>
  <si>
    <t>2.5.6</t>
  </si>
  <si>
    <t xml:space="preserve">Проведение экспертной оценки формирования бюджетных проектировок муниципальных районов и городских округов области на очередной финансовый год и соблюдения требований бюджетного законодательства Российской Федерации </t>
  </si>
  <si>
    <t>3.1</t>
  </si>
  <si>
    <t>Предоставление бюджетам муниципальных районов и городских округов Воронежской области субвенций из областного бюджета на осуществление государственных полномочий по созданию и организации деятельности комиссий по делам несовершеннолетних и защите их прав</t>
  </si>
  <si>
    <t>3.1.1</t>
  </si>
  <si>
    <t>3.1.2</t>
  </si>
  <si>
    <t xml:space="preserve"> Доведение муниципальным образованиям уведомлений о бюджетных ассигнованиях на осуществление государственных полномочий по созданию и организации деятельности комиссий по делам несовершеннолетних</t>
  </si>
  <si>
    <t>3.1.3</t>
  </si>
  <si>
    <t>3.1.4</t>
  </si>
  <si>
    <t>3.2</t>
  </si>
  <si>
    <t>3.2.1</t>
  </si>
  <si>
    <t>3.2.2</t>
  </si>
  <si>
    <t>3.2.3</t>
  </si>
  <si>
    <t>3.2.4</t>
  </si>
  <si>
    <t>3.3</t>
  </si>
  <si>
    <t>3.3.1</t>
  </si>
  <si>
    <t>3.3.2</t>
  </si>
  <si>
    <t>3.3.3</t>
  </si>
  <si>
    <t>4.1.1</t>
  </si>
  <si>
    <t>4.1.2</t>
  </si>
  <si>
    <t>4.1.3</t>
  </si>
  <si>
    <t>4.1.4</t>
  </si>
  <si>
    <t>4.2</t>
  </si>
  <si>
    <t>4.2.1</t>
  </si>
  <si>
    <t>4.2.2</t>
  </si>
  <si>
    <t>4.2.3</t>
  </si>
  <si>
    <t>4.2.4</t>
  </si>
  <si>
    <t>4.3</t>
  </si>
  <si>
    <t>4.3.1</t>
  </si>
  <si>
    <t>4.3.2</t>
  </si>
  <si>
    <t>4.3.3</t>
  </si>
  <si>
    <t>Подготовка проекта закона Воронежской области "О внесении изменений в закон Воронежской области об  областном бюджете на 2016 год"</t>
  </si>
  <si>
    <r>
      <t>предусмотрено на год</t>
    </r>
    <r>
      <rPr>
        <b/>
        <vertAlign val="superscript"/>
        <sz val="14"/>
        <rFont val="Times New Roman"/>
        <family val="1"/>
        <charset val="204"/>
      </rPr>
      <t>1</t>
    </r>
  </si>
  <si>
    <r>
      <t>фактически профинансировано</t>
    </r>
    <r>
      <rPr>
        <b/>
        <vertAlign val="superscript"/>
        <sz val="14"/>
        <rFont val="Times New Roman"/>
        <family val="1"/>
        <charset val="204"/>
      </rPr>
      <t>2</t>
    </r>
  </si>
  <si>
    <r>
      <t>объем выполненных работ</t>
    </r>
    <r>
      <rPr>
        <b/>
        <vertAlign val="superscript"/>
        <sz val="14"/>
        <rFont val="Times New Roman"/>
        <family val="1"/>
        <charset val="204"/>
      </rPr>
      <t>3</t>
    </r>
  </si>
  <si>
    <t>Таблица 5</t>
  </si>
  <si>
    <t>Таблица 6</t>
  </si>
  <si>
    <t>0,2</t>
  </si>
  <si>
    <t>не более 10</t>
  </si>
  <si>
    <t>Нормативное правовое регулирование бюджетного процесса и других правоотношений</t>
  </si>
  <si>
    <t>98</t>
  </si>
  <si>
    <t xml:space="preserve">                Таблица 1</t>
  </si>
  <si>
    <t>Таблица 2</t>
  </si>
  <si>
    <t xml:space="preserve">В соответствии со статьей 81 Бюджетного кодекса Российской Федерации размер резервных фондов исполнительных органов государственной власти не может превышать 3 % утвержденного законами общего объема расходов
</t>
  </si>
  <si>
    <t>Отчет 
о выполнении Плана реализации государственной программы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
по состоянию на «1» января 2017 года</t>
  </si>
  <si>
    <t xml:space="preserve">Нераспределенный резерв средств федерального бюджета на осуществление первичного воинского учета на территориях, где отсутствуют военные комиссариаты, в связи с реорганизацией ряда муниципальных образований (Закон Воронежской области от 27.10.2006 № 87-ОЗ) </t>
  </si>
  <si>
    <t>В соответствии с заключенными между Минфином России и департаментом финансов Воронежской области соглашениями о предоставлении бюджету Воронежской области из федерального бюджета бюджетного кредита для частичного покрытия дефицита бюджета Воронежской области (от 06.07.2016 № 01-01-06/06-108, от 01.08.2016 № 01-01-06/06-132) дефицит бюджета не должен превышать 10% утвержденного общего годового объема доходов областного бюджета без учета утвержденного объема безвозмездных поступлений</t>
  </si>
  <si>
    <t>Мероприятие 2.4.2
Предоставление субсидий местным бюджетам для долевого финансирования приоритетных социально значимых расходов местных бюджетов</t>
  </si>
  <si>
    <t>Информация 
о субсидиях, предусмотренных из федерального и областного бюджетов местным бюджетам на реализацию мероприятий государственной программы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
по состоянию на «1» января 2017 года</t>
  </si>
  <si>
    <t>Информация
о расходах федерального, областного и местных бюджето, бюджетов территориальных государственных внебюджетных фондов, юридических и физических лиц на реализацию целей государственной программы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
по состоянию на «1» января 2017 года</t>
  </si>
  <si>
    <t>Отчет о выполнении Плана реализации государственной программы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
по состоянию на «1» января 2017 года</t>
  </si>
  <si>
    <t xml:space="preserve">Своевременная подготовка законопроекта о внесении изменений в закон Воронежской области о бюджетном процессе в Воронежской области в соответствии с требованиями действующего федерального бюджетного законодательства
</t>
  </si>
  <si>
    <t xml:space="preserve">Первый заместитель руководителя  Т.И. Куницына, 
Заместитель руководителя департамента
И.Н. Демченко, Заместитель руководителя департамента 
А.Н. Чибисов, Заместитель руководителя департамента 
Л.В. Тычинин, Заместитель руководителя департамента  
Н.В. Разгоняева </t>
  </si>
  <si>
    <t xml:space="preserve">Заместитель руководителя департамента
Л.В. Тычинин, Заместитель руководителя департамента 
Н.В. Разгоняева </t>
  </si>
  <si>
    <t xml:space="preserve">Первый заместитель руководителя  
Т.И. Куницына, 
Заместитель руководителя департамента
И.Н. Демченко, Заместитель руководителя департамента  
А.Н. Чибисов, Заместитель руководителя департамента  
Л.В. Тычинин, Заместитель руководителя департамента  
Н.В. Разгоняева </t>
  </si>
  <si>
    <t xml:space="preserve">Первый заместитель руководителя  
Т.И. Куницына, 
Заместитель руководителя департамента
И.Н. Демченко, Заместитель руководителя департамента  
Н.В. Разгоняева, Заместитель руководителя департамента  
Л.В. Тычинин 
</t>
  </si>
  <si>
    <t xml:space="preserve">Начальник отдела  
Л.А. Кистенева, Начальник отдела  
Н.Н. Петриенко </t>
  </si>
  <si>
    <t xml:space="preserve">Начальник отдела 
В.В. Волков, Начальник отдела  
Л.А. Кистенева, Начальник отдела  
Т.А. Цапина </t>
  </si>
  <si>
    <t xml:space="preserve">Начальник отдела 
Л.А. Кистенева, Начальник отдела  
В.В. Волков, Начальник отдела  
Т.П. Красавина </t>
  </si>
  <si>
    <t xml:space="preserve">Начальник отдела 
Т.А. Кравец-Гомза, Начальник отдела  
Т.П. Красавина </t>
  </si>
  <si>
    <t xml:space="preserve">Начальник отдела  
Т.А. Кравец-Гомза, Начальник отдела  
Т.П. Красавина </t>
  </si>
  <si>
    <t xml:space="preserve">Начальник отдела 
Л.А. Кистенева, Начальник отдела  
Ю.В. Кривкин </t>
  </si>
  <si>
    <t xml:space="preserve">Начальник отдела 
Ю.В. Кривкин, Начальник отдела  
Н.И. Кравцова </t>
  </si>
  <si>
    <t xml:space="preserve">Начальник отдела 
Н.Н. Петриенко, Начальник отдела  
Ю.В. Кривкин </t>
  </si>
  <si>
    <t xml:space="preserve">Начальник отдела 
Т.А. Цапина, Начальник отдела  
Ю.В. Кривкин </t>
  </si>
  <si>
    <t xml:space="preserve">Начальник отдела 
Т.А. Цапина, Начальник отдела 
Ю.В. Кривкин </t>
  </si>
  <si>
    <t xml:space="preserve">Начальник отдела  
Н.Н. Петриенко, Начальник отдела  
Ю.В. Кривкин, Начальник отдела  
Т.П. Красавина </t>
  </si>
  <si>
    <t xml:space="preserve">Начальник отдела 
Н.Н. Петриенко, Начальник отдела  
В.В. Волков, Начальник отдела  
Т.А. Цапина, Начальник отдела  
Ю.В. Кривкин </t>
  </si>
  <si>
    <t xml:space="preserve">Начальник отдела 
Л.А. Кистенева, Начальник отдела  
В.В. Волков, Начальник отдела  
Ю.В. Кривкин </t>
  </si>
  <si>
    <t xml:space="preserve">Начальник отдела 
Т.А. Кравец-Гомза, Начальник отдела  
С.Г. Пастухов, Начальник отдела  
 Т.А. Цапина, Начальник отдела 
Т.П. Красавина </t>
  </si>
  <si>
    <t xml:space="preserve">Начальник отдела  
Т.А. Кравец-Гомза, Начальник отдела  
С.Г. Пастухов, Начальник отдела  
Т.П. Красавина </t>
  </si>
  <si>
    <t xml:space="preserve">Начальник отдела 
Т.А. Кравец-Гомза, Начальник отдела  
Т.А. Цапина </t>
  </si>
  <si>
    <t xml:space="preserve">Начальник отдела 
Т.А. Кравец-Гомза </t>
  </si>
  <si>
    <t xml:space="preserve">Начальник отдела 
 Т.А. Кравец-Гомза, Начальник отдела 
Т.А. Цапина </t>
  </si>
  <si>
    <t xml:space="preserve">Начальник отдела 
Т.А. Кравец-Гомза, Начальник отдела  
А.С. Беляев </t>
  </si>
  <si>
    <t xml:space="preserve">Начальник отдела  Н.И. Кравцова </t>
  </si>
  <si>
    <t xml:space="preserve">Начальник отдела  Т.А. Цапина </t>
  </si>
  <si>
    <t xml:space="preserve">Начальник отдела 
С.Г. Пастухов </t>
  </si>
  <si>
    <t xml:space="preserve">Начальник отдела  Л.А. Кистенева </t>
  </si>
  <si>
    <t xml:space="preserve">Начальник отдела 
Н.И. Кравцова </t>
  </si>
  <si>
    <t xml:space="preserve">Начальник отдела  С.Г. Пастухов </t>
  </si>
  <si>
    <t xml:space="preserve">Начальник отдела  Т.П. Красавина </t>
  </si>
  <si>
    <t xml:space="preserve">Начальник отдела  
Т.А. Кравец-Гомза </t>
  </si>
  <si>
    <t xml:space="preserve">Начальник отдела Т.П. Красавина </t>
  </si>
  <si>
    <t xml:space="preserve">Начальник отдела  Ю.В. Кривкин </t>
  </si>
  <si>
    <t xml:space="preserve">Начальник отдела 
Т.А. Кравец-Гомза, Начальник отдела  
Т.А. Цапина, Начальник отдела  
А.С. Беляев, 
Заместитель начальника отдела  
О.В. Измайлова </t>
  </si>
  <si>
    <t xml:space="preserve">Начальник отдела 
Л.А. Кистенева, Начальник отдела  
А.В. Петрищев, Начальник отдела  
А.С. Беляев, Начальник отдела  
А.Н. Целых, 
Заместитель начальника отдела  
О.В. Измайлова </t>
  </si>
  <si>
    <t xml:space="preserve">Начальник отдела 
Н.Н. Петриенко, Начальник отдела  
Ю.В. Кривкин, 
Заместитель начальника отдела 
О.В. Измайлова </t>
  </si>
  <si>
    <t xml:space="preserve">Начальник отдела 
Т.А. Цапина, Начальник отдела 
Т.А. Кравец-Гомза, 
Заместитель начальника отдела  
О.В. Измайлова </t>
  </si>
  <si>
    <t xml:space="preserve">Заместитель начальника отдела 
О.В. Измайлова </t>
  </si>
  <si>
    <t xml:space="preserve">Начальник отдела 
Т.А. Цапина, 
Заместитель начальника отдела 
О.В. Измайлова </t>
  </si>
  <si>
    <t>Начальник отдела 
Т.А. Кравец-Гомза, Начальник отдела 
А.С. Беляев,  
Заместитель начальника отдела 
О.В. Измайлова</t>
  </si>
  <si>
    <t xml:space="preserve">Начальник отдела 
Н.Н. Петриенко, Начальник отдела  
А.В. Петрищев, Начальник отдела  
А.С. Беляев, Начальник отдела  
Л.А. Кистенева, Начальник отдела  
Т.А. Кравец-Гомза, Начальник отдела  
Ю.В. Кривкин, Начальник отдела  
В.В. Волков, Начальник отдела  
Т.А. Цапина, Начальник отдела  
М.К. Добросоцкий, Начальник отдела  
Н.И. Кравцова, Начальник отдела  
А.Н. Целых, Начальник отдела  
Т.П. Красавина, 
Заместитель начальника отдела  
О.В. Измайлова 
</t>
  </si>
  <si>
    <t xml:space="preserve">Начальник отдела 
Н.Н. Петриенко, Начальник отдела  
А.В. Петрищев, Начальник отдела  
А.С. Беляев, Начальник отдела  
Л.А. Кистенева, Начальник отдела  
Т.А. Кравец-Гомза, Начальник отдела  
Ю.В. Кривкин, Начальник отдела  
В.В. Волков, Начальник отдела  
Т.А. Цапина, Начальник отдела  
М.К. Добросоцкий, Начальник отдела  
Н.И. Кравцова, Начальник отдела  
А.Н. Целых, Начальник отдела  
Т.П. Красавина, 
Заместитель начальника отдела  
О.В. Измайлова 
</t>
  </si>
  <si>
    <t xml:space="preserve">Начальник отдела 
Н.Н. Петриенко, Начальник отдела  
А.В. Петрищев, Начальник отдела  
А.С. Беляев, Начальник отдела  
Л.А. Кистенева, Начальник отдела  
Т.А. Кравец-Гомза, Начальник отдела  
С.Г. Пастухов, Начальник отдела  
Ю.В. Кривкин, Начальник отдела  
В.В. Волков, Начальник отдела  
Н.И. Кравцова, Начальник отдела  
А.Н. Целых, Начальник отдела  
Т.П. Красавина,  
Заместитель начальника отдела  
О.В. Измайлова 
</t>
  </si>
  <si>
    <t xml:space="preserve">Начальник отдела 
А.В. Петрищев, Начальник отдела  
А.С. Беляев, Начальник отдела  
Л.А. Кистенева, Начальник отдела  
Т.А. Кравец-Гомза, Начальник отдела  
С.Г. Пастухов, Начальник отдела  
Ю.В. Кривкин, Начальник отдела  
Н.И. Кравцова, Начальник отдела  
А.Н. Целых, Начальник отдела  
Т.П. Красавина, 
Заместитель начальника отдела  
О.В. Измайлова 
</t>
  </si>
  <si>
    <t xml:space="preserve">Начальник отдела 
А.В. Петрищев, Начальник отдела  
А.С. Беляев, Начальник отдела  
Ю.В. Кривкин, Начальник отдела  
Н.И. Кравцова, Начальник отдела  
А.Н. Целых, Начальник отдела  
Т.П. Красавина, 
Заместитель начальника отдела  
О.В. Измайлова 
</t>
  </si>
  <si>
    <t xml:space="preserve">Начальник отдела 
Н.Н. Петриенко, Начальник отдела  
А.В. Петрищев, Начальник отдела  
Н.И. Кравцова, Начальник отдела  
А.Н. Целых,  
Заместитель начальника отдела  
О.В. Измайлова 
</t>
  </si>
  <si>
    <t xml:space="preserve">Начальник отдела 
Л.А. Кистенева, Начальник отдела  
А.В. Петрищев, Начальник отдела  
А.С. Беляев, Начальник отдела  
Ю.В. Кривкин, Начальник отдела  
Н.И. Кравцова, Начальник отдела  
А.Н. Целых, Начальник отдела  
Т.П. Красавина, 
Заместитель начальника отдела  
О.В. Измайлова 
</t>
  </si>
  <si>
    <t xml:space="preserve">Начальник отдела 
Н.Н. Петриенко, Начальник отдела  
Л.А. Кистенева, Начальник отдела  
А.В. Петрищев, Начальник отдела  
А.С. Беляев, Начальник отдела  
Ю.В. Кривкин, Начальник отдела  
Н.И. Кравцова, Начальник отдела  
А.Н. Целых, Начальник отдела  
Т.П. Красавина,  
Заместитель начальника отдела  
О.В. Измайлова 
</t>
  </si>
  <si>
    <t xml:space="preserve">Начальник отдела 
Н.Н. Петриенко, Начальник отдела  
Л.А. Кистенева, Начальник отдела  
А.В. Петрищев, Начальник отдела  
А.С. Беляев, Начальник отдела  
Ю.В. Кривкин, Начальник отдела  
Н.И. Кравцова, Начальник отдела  
А.Н. Целых, Начальник отдела  
Т.П. Красавина, 
Заместитель начальника отдела  
О.В. Измайлова 
</t>
  </si>
  <si>
    <t xml:space="preserve">Начальник отдела 
Л.А. Кистенева, Начальник отдела  
Н.Н. Петриенко, Начальник отдела  
А.В. Петрищев, Начальник отдела  
А.С. Беляев, Начальник отдела  
Т.А. Кравец-Гомза, Начальник отдела  
В.В. Волков, Начальник отдела  
Ю.В. Кривкин, Начальник отдела  
Н.И. Кравцова, Начальник отдела  
А.Н. Целых, Начальник отдела  
Т.П. Красавина, 
Заместитель начальника отдела  
О.В. Измайлова 
</t>
  </si>
  <si>
    <t xml:space="preserve">Начальник отдела 
Л.А. Кистенева, Начальник отдела  
Н.Н. Петриенко, Начальник отдела  
А.В. Петрищев, Начальник отдела  
А.С. Беляев, Начальник отдела  
Ю.В. Кривкин, Начальник отдела  
А.Н. Целых, Начальник отдела  
Т.П. Красавина,  
Заместитель начальника отдела  
О.В. Измайлова 
</t>
  </si>
  <si>
    <t xml:space="preserve">Начальник отдела 
Л.А. Кистенева, Начальник отдела  
Н.Н. Петриенко, Начальник отдела  
А.В. Петрищев, Начальник отдела  
А.С. Беляев, Начальник отдела  
Ю.В. Кривкин, Начальник отдела  
А.Н. Целых, Начальник отдела  
Т.П. Красавина, 
Заместитель начальника отдела  
О.В. Измайлова 
</t>
  </si>
  <si>
    <t xml:space="preserve">Начальник отдела 
Л.А. Кистенева, Начальник отдела  
Т.А. Кравец-Гомза, Начальник отдела  
Т.А. Цапина, Начальник отдела  
Н.Н. Петриенко, Начальник отдела  
А.В. Петрищев, Начальник отдела  
А.С. Беляев, Начальник отдела  
В.В. Волков, Начальник отдела  
С.Г. Пастухов, Начальник отдела  
Ю.В. Кривкин, Начальник отдела  
Н.И. Кравцова, Начальник отдела  
А.Н. Целых, Начальник отдела  
Т.П. Красавина, 
Заместитель начальника отдела  
О.В. Измайлова 
</t>
  </si>
  <si>
    <t xml:space="preserve">Начальник отдела 
Л.А. Кистенева, Начальник отдела  
А.В. Петрищев, Начальник отдела  
А.С. Беляев, Начальник отдела  
Ю.В. Кривкин, Начальник отдела  
А.Н. Целых, Начальник отдела  
Т.П. Красавина, 
Заместитель начальника отдела  
О.В. Измайлова 
</t>
  </si>
  <si>
    <t xml:space="preserve">Начальник отдела 
Л.А. Кистенева, Начальник отдела  
Н.Н. Пертиенко, Начальник отдела  
А.В. Петрищев, Начальник отдела  
А.С. Беляев, Начальник отдела  
Т.А. Кравец-Гомза, Начальник отдела  
Ю.В. Кривкин, Начальник отдела  
А.Н. Целых, Начальник отдела  
Т.П. Красавина, 
Заместитель начальника отдела  
О.В. Измайлова 
</t>
  </si>
  <si>
    <t xml:space="preserve">Начальник отдела 
Л.А. Кистенева, Начальник отдела  
А.В. Петрищев, Начальник отдела  
А.С. Беляев, Начальник отдела  
Ю.В. Кривкин, Начальник отдела  
А.Н. Целых, Начальник отдела  
Т.П. Красавина, 
Заместитель начальника отдела  
О.В. Измайлова 
</t>
  </si>
  <si>
    <t xml:space="preserve">Начальник отдела 
Л.А. Кистенева, Начальник отдела  
А.В. Петрищев, Начальник отдела  
А.С. Беляев, Начальник отдела  
Т.А. Кравец-Гомза, Начальник отдела  
Н.Н. Петриенко, Начальник отдела  
Ю.В. Кривкин, Начальник отдела  
А.Н. Целых, Начальник отдела  
Т.П. Красавина, 
Заместитель начальника отдела  
О.В. Измайлова 
</t>
  </si>
  <si>
    <t xml:space="preserve">Начальник отдела 
Л.А. Кистенева, Начальник отдела  
А.В. Петрищев, Начальник отдела  
А.С. Беляев, Начальник отдела  
Т.А. Кравец-Гомза, Начальник отдела  
Н.Н. Петриенко, Начальник отдела  
Ю.В. Кривкин, Начальник отдела  
Н.И. Кравцова, Начальник отдела  
А.Н. Целых, Начальник отдела  
Т.П. Красавина, 
Заместитель начальника отдела  
О.В. Измайлова 
</t>
  </si>
  <si>
    <t xml:space="preserve">Начальник отдела 
Т.А. Кравец-Гомза, Начальник отдела  
Л.А. Кистенева, Начальник отдела  
Н.Н. Петриенко, Начальник отдела  
А.В. Петрищев, Начальник отдела  
А.С. Беляев, Начальник отдела  
Ю.В. Кривкин, Начальник отдела  
А.Н. Целых, Начальник отдела  
Т.П. Красавина,  
Заместитель начальника отдела  
О.В. Измайлова 
</t>
  </si>
  <si>
    <t xml:space="preserve">Начальник отдела 
Л.А. Кистенева, Начальник отдела  
А.В. Петрищев, Начальник отдела  
А.С. Беляев, Начальник отдела  
Т.А. Кравец-Гомза, Начальник отдела  
А.Н. Целых, 
Заместитель начальника отдела  
О.В. Измайлова 
</t>
  </si>
  <si>
    <t xml:space="preserve">Начальник отдела 
Л.А. Кистенева, Начальник отдела  
Н.Н. Петриенко, Начальник отдела  
А.В. Петрищев, Начальник отдела  
А.С. Беляев, Начальник отдела  
Ю.В. Кривкин, Начальник отдела  
А.Н. Целых, Начальник отдела  
Т.П. Красавина, 
Заместитель начальника отдела  
О.В. Измайлова 
</t>
  </si>
  <si>
    <t xml:space="preserve">Начальник отдела 
Л.А. Кистенева, Начальник отдела  
А.В. Петрищев, Начальник отдела  
А.С. Беляев, Начальник отдела  
В.В. Волков, Начальник отдела  
А.Н. Целых, Начальник отдела  
Т.П. Красавина, 
Заместитель начальника отдела  
О.В. Измайлова 
</t>
  </si>
  <si>
    <t xml:space="preserve">Начальник отдела 
Т.А. Цапина, Начальник отдела  
М.К. Добросоцкий, Начальник отдела  
Н.И. Кравцова, 
Заместитель начальника отдела  
Е.М. Ким </t>
  </si>
  <si>
    <t xml:space="preserve">Начальник отдела 
М.К. Добросоцкий, 
Заместитель начальника отдела 
Е.М. Ким </t>
  </si>
  <si>
    <t xml:space="preserve">Заместитель начальника отдела 
Е.М. Ким </t>
  </si>
  <si>
    <t xml:space="preserve">Начальник отдела 
Н.И. Кравцова, 
Заместитель начальника отдела 
Е.М. Ким </t>
  </si>
  <si>
    <t xml:space="preserve">Начальник отдела 
Н.Н. Петриенко, Начальник отдела  
А.В. Петрищев, Начальник отдела  
А.С. Беляев, Начальник отдела  
Л.А. Кистенева, Начальник отдела  
В.В. Волков, Начальник отдела  
Т.А. Кравец-Гомза, Начальник отдела  
Т.А. Цапина, Начальник отдела  
М.К. Добросоцкий, Начальник отдела  
С.Г. Пастухов, Начальник отдела  
Ю.В. Кривкин, Начальник отдела  
Н.И. Кравцова, Начальник отдела  
А.Н. Целых, Начальник отдела  
Т.П. Красавина, 
Заместитель начальника отдела 
О.В. Измайлова 
</t>
  </si>
  <si>
    <t xml:space="preserve">Начальник отдела 
Л.А. Кистенева, Начальник отдела  
Н.Н. Петриенко, Начальник отдела  
А.С. Беляев, Начальник отдела  
А.В. Петрищев, Начальник отдела  
Ю.В. Кривкин, Начальник отдела  
Н.И. Кравцова, Начальник отдела  
Т.П. Красавина, 
Заместитель начальника отдела 
О.В. Измайлова 
</t>
  </si>
  <si>
    <t xml:space="preserve">Начальник отдела  
Т.А. Цапина, 
Заместитель начальника отдела  
О.В. Измайлова </t>
  </si>
  <si>
    <t xml:space="preserve">Заместитель начальника отдела  
О.В. Измайлова </t>
  </si>
  <si>
    <t xml:space="preserve">Начальник отдела 
Т.А. Цапина, 
Заместитель начальника отдела  
О.В. Измайлова </t>
  </si>
  <si>
    <t xml:space="preserve">Начальник отдела 
Н.Н. Петриенко, Начальник отдела  
А.В. Петрищев, Начальник отдела  
А.С. Беляев, Начальник отдела  
Л.А. Кистенева, Начальник отдела  
В.В. Волков, Начальник отдела  
Т.А. Кравец-Гомза, Начальник отдела  
Т.А. Цапина, Начальник отдела  
М.К. Добросоцкий, Начальник отдела  
Ю.В. Кривкин, Начальник отдела  
Н.И. Кравцова, Начальник отдела  
А.Н. Целых, Начальник отдела  
Т.П. Красавина,  
Заместитель начальника отдела  
О.В. Измайлова, Заместитель начальника отдела   
Е.М. Ким </t>
  </si>
  <si>
    <t xml:space="preserve">Начальник отдела 
Т.А. Кравец-Гомза, Начальник отдела  
С.Г. Пастухов, Начальник отдела  
Т.П. Красавина </t>
  </si>
  <si>
    <t xml:space="preserve">Начальник отдела 
Н.Н. Петриенко, Начальник отдела  
А.В. Петрищев, Начальник отдела  
А.С. Беляев, Начальник отдела  
Л.А. Кистенева, Начальник отдела  
В.В. Волков, Начальник отдела  
Т.А. Кравец-Гомза, Начальник отдела  
Т.А. Цапина, Начальник отдела  
М.К. Добросоцкий, Начальник отдела  
Ю.В. Кривкин, Начальник отдела  
Н.И. Кравцова, Начальник отдела  
А.Н. Целых, Начальник отдела  
Т.П. Красавина, 
Заместитель начальника отдела 
О.В. Измайлова, Заместитель начальника отдела  
Е.М. Ким 
</t>
  </si>
  <si>
    <t xml:space="preserve">Начальник отдела 
 Л.А. Кистенева, Начальник отдела 
Н.Н. Петриенко, Начальник отдела  
А.В. Петрищев, Начальник отдела  
А.С. Беляев, Начальник отдела  
Т.А. Кравец-Гомза, Начальник отдела  
Ю.В. Кривкин, Начальник отдела  
А.Н. Целых, Начальник отдела  
Т.П. Красавина, 
Заместитель начальника отдела  
О.В. Измайлова 
</t>
  </si>
  <si>
    <t xml:space="preserve">Начальник отдела 
Т.А. Кравец-Гомза, Начальник отдела  
С.Г. Пастухов, Начальник отдела  
Т.А. Цапина, Начальник отдела  
Т.П. Красавина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</si>
</sst>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р_._-;\-* #,##0.00_р_._-;_-* &quot;-&quot;??_р_._-;_-@_-"/>
    <numFmt numFmtId="165" formatCode="#,##0.0"/>
    <numFmt numFmtId="166" formatCode="000000"/>
    <numFmt numFmtId="167" formatCode="0.0"/>
  </numFmts>
  <fonts count="51">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name val="Times New Roman"/>
      <family val="1"/>
      <charset val="204"/>
    </font>
    <font>
      <sz val="12"/>
      <name val="Arial Cyr"/>
      <charset val="204"/>
    </font>
    <font>
      <sz val="10"/>
      <name val="Times New Roman"/>
      <family val="1"/>
      <charset val="204"/>
    </font>
    <font>
      <sz val="11"/>
      <name val="Times New Roman"/>
      <family val="1"/>
      <charset val="204"/>
    </font>
    <font>
      <sz val="14"/>
      <name val="Times New Roman"/>
      <family val="1"/>
      <charset val="204"/>
    </font>
    <font>
      <sz val="10"/>
      <color indexed="8"/>
      <name val="Times New Roman"/>
      <family val="1"/>
      <charset val="204"/>
    </font>
    <font>
      <vertAlign val="superscript"/>
      <sz val="12"/>
      <name val="Times New Roman"/>
      <family val="1"/>
      <charset val="204"/>
    </font>
    <font>
      <sz val="11"/>
      <color indexed="8"/>
      <name val="Calibri"/>
      <family val="2"/>
      <charset val="204"/>
    </font>
    <font>
      <b/>
      <sz val="11"/>
      <name val="Times New Roman"/>
      <family val="1"/>
      <charset val="204"/>
    </font>
    <font>
      <sz val="13"/>
      <name val="Times New Roman"/>
      <family val="1"/>
      <charset val="204"/>
    </font>
    <font>
      <sz val="13"/>
      <name val="Arial Cyr"/>
      <charset val="204"/>
    </font>
    <font>
      <sz val="10"/>
      <color rgb="FFFF0000"/>
      <name val="Arial Cyr"/>
      <charset val="204"/>
    </font>
    <font>
      <b/>
      <sz val="10"/>
      <name val="Times New Roman"/>
      <family val="1"/>
      <charset val="204"/>
    </font>
    <font>
      <i/>
      <sz val="11"/>
      <name val="Times New Roman"/>
      <family val="1"/>
      <charset val="204"/>
    </font>
    <font>
      <b/>
      <i/>
      <sz val="11"/>
      <name val="Times New Roman"/>
      <family val="1"/>
      <charset val="204"/>
    </font>
    <font>
      <sz val="12"/>
      <name val="Calibri"/>
      <family val="2"/>
      <charset val="204"/>
    </font>
    <font>
      <sz val="9.35"/>
      <name val="Times New Roman"/>
      <family val="1"/>
      <charset val="204"/>
    </font>
    <font>
      <i/>
      <sz val="14"/>
      <name val="Times New Roman"/>
      <family val="1"/>
      <charset val="204"/>
    </font>
    <font>
      <sz val="15"/>
      <name val="Times New Roman"/>
      <family val="1"/>
      <charset val="204"/>
    </font>
    <font>
      <sz val="16"/>
      <name val="Times New Roman"/>
      <family val="1"/>
      <charset val="204"/>
    </font>
    <font>
      <sz val="72"/>
      <color rgb="FFFF0000"/>
      <name val="Times New Roman"/>
      <family val="1"/>
      <charset val="204"/>
    </font>
    <font>
      <sz val="22"/>
      <color indexed="8"/>
      <name val="Times New Roman"/>
      <family val="1"/>
      <charset val="204"/>
    </font>
    <font>
      <sz val="18"/>
      <name val="Times New Roman"/>
      <family val="1"/>
      <charset val="204"/>
    </font>
    <font>
      <b/>
      <sz val="14"/>
      <name val="Times New Roman"/>
      <family val="1"/>
      <charset val="204"/>
    </font>
    <font>
      <sz val="14"/>
      <name val="Tahoma"/>
      <family val="2"/>
      <charset val="204"/>
    </font>
    <font>
      <b/>
      <i/>
      <sz val="14"/>
      <name val="Times New Roman"/>
      <family val="1"/>
      <charset val="204"/>
    </font>
    <font>
      <sz val="48"/>
      <name val="Arial Cyr"/>
      <charset val="204"/>
    </font>
    <font>
      <sz val="48"/>
      <color rgb="FFFF0000"/>
      <name val="Arial Cyr"/>
      <charset val="204"/>
    </font>
    <font>
      <sz val="14"/>
      <name val="Arial Cyr"/>
      <charset val="204"/>
    </font>
    <font>
      <sz val="14.5"/>
      <name val="Arial Cyr"/>
      <charset val="204"/>
    </font>
    <font>
      <i/>
      <sz val="14"/>
      <name val="Tahoma"/>
      <family val="2"/>
      <charset val="204"/>
    </font>
    <font>
      <i/>
      <sz val="10"/>
      <name val="Arial Cyr"/>
      <charset val="204"/>
    </font>
    <font>
      <i/>
      <sz val="11"/>
      <name val="Arial Cyr"/>
      <charset val="204"/>
    </font>
    <font>
      <b/>
      <sz val="10"/>
      <name val="Arial Cyr"/>
      <charset val="204"/>
    </font>
    <font>
      <sz val="10"/>
      <name val="Cambria"/>
      <family val="1"/>
      <charset val="204"/>
    </font>
    <font>
      <sz val="14"/>
      <name val="Cambria"/>
      <family val="1"/>
      <charset val="204"/>
    </font>
    <font>
      <vertAlign val="superscript"/>
      <sz val="14"/>
      <name val="Times New Roman"/>
      <family val="1"/>
      <charset val="204"/>
    </font>
    <font>
      <vertAlign val="superscript"/>
      <sz val="15"/>
      <color rgb="FFFF0000"/>
      <name val="Times New Roman"/>
      <family val="1"/>
      <charset val="204"/>
    </font>
    <font>
      <sz val="20"/>
      <name val="Times New Roman"/>
      <family val="1"/>
      <charset val="204"/>
    </font>
    <font>
      <sz val="14"/>
      <color indexed="8"/>
      <name val="Times New Roman"/>
      <family val="1"/>
      <charset val="204"/>
    </font>
    <font>
      <vertAlign val="superscript"/>
      <sz val="14"/>
      <color rgb="FFFF0000"/>
      <name val="Times New Roman"/>
      <family val="1"/>
      <charset val="204"/>
    </font>
    <font>
      <sz val="14"/>
      <color rgb="FFFF0000"/>
      <name val="Times New Roman"/>
      <family val="1"/>
      <charset val="204"/>
    </font>
    <font>
      <b/>
      <sz val="14"/>
      <color rgb="FFFF0000"/>
      <name val="Times New Roman"/>
      <family val="1"/>
      <charset val="204"/>
    </font>
    <font>
      <i/>
      <sz val="14"/>
      <name val="Arial Cyr"/>
      <charset val="204"/>
    </font>
    <font>
      <b/>
      <vertAlign val="superscript"/>
      <sz val="14"/>
      <name val="Times New Roman"/>
      <family val="1"/>
      <charset val="204"/>
    </font>
  </fonts>
  <fills count="12">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rgb="FFFFFFFF"/>
        <bgColor indexed="64"/>
      </patternFill>
    </fill>
    <fill>
      <patternFill patternType="solid">
        <fgColor rgb="FFF2DDDC"/>
        <bgColor indexed="64"/>
      </patternFill>
    </fill>
    <fill>
      <patternFill patternType="solid">
        <fgColor rgb="FFDDD9C3"/>
        <bgColor indexed="64"/>
      </patternFill>
    </fill>
    <fill>
      <patternFill patternType="solid">
        <fgColor rgb="FFD7E4BC"/>
        <bgColor indexed="64"/>
      </patternFill>
    </fill>
    <fill>
      <patternFill patternType="solid">
        <fgColor theme="6"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9">
    <xf numFmtId="0" fontId="0" fillId="0" borderId="0"/>
    <xf numFmtId="0" fontId="5" fillId="0" borderId="0"/>
    <xf numFmtId="164" fontId="13" fillId="0" borderId="0" applyFont="0" applyFill="0" applyBorder="0" applyAlignment="0" applyProtection="0"/>
    <xf numFmtId="0" fontId="4" fillId="0" borderId="0"/>
    <xf numFmtId="0" fontId="3" fillId="0" borderId="0"/>
    <xf numFmtId="0" fontId="6" fillId="0" borderId="0"/>
    <xf numFmtId="0" fontId="3" fillId="0" borderId="0"/>
    <xf numFmtId="0" fontId="2" fillId="0" borderId="0"/>
    <xf numFmtId="0" fontId="1" fillId="0" borderId="0"/>
  </cellStyleXfs>
  <cellXfs count="443">
    <xf numFmtId="0" fontId="0" fillId="0" borderId="0" xfId="0"/>
    <xf numFmtId="0" fontId="6" fillId="0" borderId="0" xfId="0" applyFont="1"/>
    <xf numFmtId="0" fontId="7" fillId="0" borderId="0" xfId="0" applyFont="1"/>
    <xf numFmtId="0" fontId="0" fillId="0" borderId="0" xfId="0" applyFont="1"/>
    <xf numFmtId="0" fontId="11" fillId="0" borderId="0" xfId="0" applyFont="1" applyAlignment="1">
      <alignment vertical="center" wrapText="1"/>
    </xf>
    <xf numFmtId="0" fontId="11" fillId="0" borderId="0" xfId="0" applyFont="1" applyFill="1"/>
    <xf numFmtId="49" fontId="6" fillId="0" borderId="1" xfId="0" applyNumberFormat="1" applyFont="1" applyFill="1" applyBorder="1" applyAlignment="1">
      <alignment horizontal="center" wrapText="1"/>
    </xf>
    <xf numFmtId="0" fontId="6" fillId="3" borderId="0" xfId="0" applyFont="1" applyFill="1" applyBorder="1" applyAlignment="1">
      <alignment vertical="center" wrapText="1"/>
    </xf>
    <xf numFmtId="49" fontId="6" fillId="3" borderId="1" xfId="0" applyNumberFormat="1" applyFont="1" applyFill="1" applyBorder="1" applyAlignment="1">
      <alignment horizontal="center" wrapText="1"/>
    </xf>
    <xf numFmtId="0" fontId="0" fillId="0" borderId="0" xfId="0" applyFont="1" applyBorder="1"/>
    <xf numFmtId="0" fontId="6" fillId="3" borderId="1" xfId="0" applyFont="1" applyFill="1" applyBorder="1" applyAlignment="1">
      <alignment horizontal="centerContinuous" vertical="center" wrapText="1"/>
    </xf>
    <xf numFmtId="0" fontId="10" fillId="0" borderId="0" xfId="0" applyFont="1" applyAlignment="1">
      <alignment vertical="center"/>
    </xf>
    <xf numFmtId="49" fontId="6" fillId="0" borderId="0" xfId="0" applyNumberFormat="1" applyFont="1" applyBorder="1" applyAlignment="1">
      <alignment horizontal="left" vertical="center" wrapText="1"/>
    </xf>
    <xf numFmtId="49" fontId="6" fillId="2" borderId="1" xfId="0" applyNumberFormat="1" applyFont="1" applyFill="1" applyBorder="1" applyAlignment="1">
      <alignment horizontal="center" vertical="center" wrapText="1"/>
    </xf>
    <xf numFmtId="49" fontId="6" fillId="0" borderId="0" xfId="0" applyNumberFormat="1" applyFont="1" applyFill="1" applyBorder="1" applyAlignment="1">
      <alignment vertical="center" wrapText="1"/>
    </xf>
    <xf numFmtId="49" fontId="6" fillId="0" borderId="0" xfId="0" applyNumberFormat="1" applyFont="1" applyBorder="1" applyAlignment="1">
      <alignment horizontal="center" vertical="center" wrapText="1"/>
    </xf>
    <xf numFmtId="49" fontId="6" fillId="3" borderId="0" xfId="0" applyNumberFormat="1" applyFont="1" applyFill="1" applyBorder="1" applyAlignment="1">
      <alignment horizontal="center"/>
    </xf>
    <xf numFmtId="49" fontId="6" fillId="3" borderId="0" xfId="0" applyNumberFormat="1" applyFont="1" applyFill="1" applyBorder="1" applyAlignment="1">
      <alignment horizontal="left"/>
    </xf>
    <xf numFmtId="0" fontId="0" fillId="0" borderId="0" xfId="0" applyAlignment="1">
      <alignment vertical="center"/>
    </xf>
    <xf numFmtId="0" fontId="0" fillId="0" borderId="0" xfId="0" applyAlignment="1">
      <alignment horizontal="center" vertical="center"/>
    </xf>
    <xf numFmtId="0" fontId="8" fillId="0" borderId="0" xfId="0" applyFont="1" applyAlignment="1">
      <alignment vertical="center"/>
    </xf>
    <xf numFmtId="0" fontId="8" fillId="0" borderId="0" xfId="0" applyFont="1" applyAlignment="1">
      <alignment horizontal="center" vertical="center"/>
    </xf>
    <xf numFmtId="0" fontId="8" fillId="0" borderId="0" xfId="0" applyNumberFormat="1"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9" fillId="0" borderId="1" xfId="0" applyNumberFormat="1" applyFont="1" applyBorder="1" applyAlignment="1">
      <alignment vertical="center" wrapText="1"/>
    </xf>
    <xf numFmtId="0" fontId="14" fillId="2" borderId="1" xfId="0" applyNumberFormat="1" applyFont="1" applyFill="1" applyBorder="1" applyAlignment="1">
      <alignment vertical="center" wrapText="1"/>
    </xf>
    <xf numFmtId="165" fontId="14" fillId="2" borderId="1" xfId="0" applyNumberFormat="1" applyFont="1" applyFill="1" applyBorder="1" applyAlignment="1">
      <alignment vertical="center"/>
    </xf>
    <xf numFmtId="0" fontId="14" fillId="2" borderId="0" xfId="0" applyFont="1" applyFill="1" applyAlignment="1">
      <alignment vertical="center"/>
    </xf>
    <xf numFmtId="0" fontId="9" fillId="2" borderId="1" xfId="0" applyFont="1" applyFill="1" applyBorder="1" applyAlignment="1">
      <alignment horizontal="center" vertical="center"/>
    </xf>
    <xf numFmtId="0" fontId="9" fillId="2" borderId="0" xfId="0" applyFont="1" applyFill="1" applyAlignment="1">
      <alignment vertical="center"/>
    </xf>
    <xf numFmtId="0" fontId="9" fillId="2" borderId="1" xfId="3" applyFont="1" applyFill="1" applyBorder="1" applyAlignment="1">
      <alignment wrapText="1"/>
    </xf>
    <xf numFmtId="49" fontId="6" fillId="0" borderId="0" xfId="0" applyNumberFormat="1" applyFont="1" applyFill="1" applyBorder="1" applyAlignment="1">
      <alignment horizontal="centerContinuous" vertical="center"/>
    </xf>
    <xf numFmtId="0" fontId="0" fillId="0" borderId="0" xfId="0" applyBorder="1" applyAlignment="1">
      <alignment horizontal="center" vertical="center"/>
    </xf>
    <xf numFmtId="0" fontId="0" fillId="0" borderId="0" xfId="0" applyBorder="1" applyAlignment="1">
      <alignment vertical="center"/>
    </xf>
    <xf numFmtId="0" fontId="10" fillId="0" borderId="0" xfId="0" applyFont="1" applyAlignment="1">
      <alignment horizontal="center" vertical="center"/>
    </xf>
    <xf numFmtId="0" fontId="10" fillId="0" borderId="0" xfId="0" applyNumberFormat="1" applyFont="1" applyAlignment="1">
      <alignment vertical="center" wrapText="1"/>
    </xf>
    <xf numFmtId="0" fontId="8" fillId="0" borderId="1"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6" fillId="0" borderId="1" xfId="0" applyNumberFormat="1" applyFont="1" applyFill="1" applyBorder="1" applyAlignment="1">
      <alignment horizontal="center" vertical="center" wrapText="1"/>
    </xf>
    <xf numFmtId="49" fontId="6" fillId="3" borderId="1" xfId="0" applyNumberFormat="1" applyFont="1" applyFill="1" applyBorder="1" applyAlignment="1">
      <alignment horizontal="center" vertical="center" wrapText="1"/>
    </xf>
    <xf numFmtId="49" fontId="6" fillId="0" borderId="1" xfId="0" applyNumberFormat="1" applyFont="1" applyBorder="1" applyAlignment="1">
      <alignment horizontal="center" vertical="center" wrapText="1"/>
    </xf>
    <xf numFmtId="0" fontId="8" fillId="0" borderId="0" xfId="0" applyFont="1" applyFill="1" applyAlignment="1">
      <alignment horizontal="center"/>
    </xf>
    <xf numFmtId="0" fontId="6" fillId="0" borderId="0" xfId="0" applyFont="1" applyFill="1" applyAlignment="1">
      <alignment horizontal="center"/>
    </xf>
    <xf numFmtId="0" fontId="0" fillId="0" borderId="0" xfId="0" applyNumberFormat="1" applyFont="1" applyAlignment="1">
      <alignment vertical="center" wrapText="1"/>
    </xf>
    <xf numFmtId="0" fontId="0" fillId="0" borderId="0" xfId="0" applyNumberFormat="1" applyFont="1" applyBorder="1" applyAlignment="1">
      <alignment vertical="center" wrapText="1"/>
    </xf>
    <xf numFmtId="14" fontId="6" fillId="2" borderId="1" xfId="0" applyNumberFormat="1"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xf>
    <xf numFmtId="0" fontId="6" fillId="2" borderId="1" xfId="0" applyFont="1" applyFill="1" applyBorder="1" applyAlignment="1">
      <alignment horizontal="center" vertical="center"/>
    </xf>
    <xf numFmtId="0" fontId="6" fillId="2" borderId="1" xfId="0" applyNumberFormat="1"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Fill="1" applyBorder="1" applyAlignment="1">
      <alignment horizontal="center" vertical="center"/>
    </xf>
    <xf numFmtId="49" fontId="6" fillId="0" borderId="0" xfId="0" applyNumberFormat="1" applyFont="1" applyFill="1" applyBorder="1" applyAlignment="1">
      <alignment horizontal="left"/>
    </xf>
    <xf numFmtId="0" fontId="6" fillId="3" borderId="1" xfId="0" applyFont="1" applyFill="1" applyBorder="1" applyAlignment="1">
      <alignment vertical="center" wrapText="1"/>
    </xf>
    <xf numFmtId="49" fontId="6" fillId="3" borderId="0" xfId="0" applyNumberFormat="1" applyFont="1" applyFill="1" applyBorder="1" applyAlignment="1">
      <alignment horizontal="left" vertical="center"/>
    </xf>
    <xf numFmtId="49" fontId="21" fillId="0" borderId="1" xfId="0" applyNumberFormat="1" applyFont="1" applyFill="1" applyBorder="1" applyAlignment="1">
      <alignment horizontal="center" vertical="center" wrapText="1"/>
    </xf>
    <xf numFmtId="0" fontId="18" fillId="0" borderId="1" xfId="0" applyFont="1" applyBorder="1" applyAlignment="1">
      <alignment vertical="center"/>
    </xf>
    <xf numFmtId="0" fontId="19" fillId="2" borderId="1" xfId="0" applyFont="1" applyFill="1" applyBorder="1" applyAlignment="1">
      <alignment horizontal="center" vertical="center"/>
    </xf>
    <xf numFmtId="0" fontId="20" fillId="2" borderId="1" xfId="0" applyNumberFormat="1" applyFont="1" applyFill="1" applyBorder="1" applyAlignment="1">
      <alignment vertical="center" wrapText="1"/>
    </xf>
    <xf numFmtId="165" fontId="20" fillId="2" borderId="1" xfId="0" applyNumberFormat="1" applyFont="1" applyFill="1" applyBorder="1" applyAlignment="1">
      <alignment vertical="center"/>
    </xf>
    <xf numFmtId="0" fontId="20" fillId="2" borderId="0" xfId="0" applyFont="1" applyFill="1" applyAlignment="1">
      <alignment vertical="center"/>
    </xf>
    <xf numFmtId="49" fontId="19" fillId="3" borderId="1" xfId="0" applyNumberFormat="1" applyFont="1" applyFill="1" applyBorder="1" applyAlignment="1">
      <alignment vertical="center" wrapText="1"/>
    </xf>
    <xf numFmtId="165" fontId="19" fillId="2" borderId="1" xfId="0" applyNumberFormat="1" applyFont="1" applyFill="1" applyBorder="1" applyAlignment="1">
      <alignment vertical="center"/>
    </xf>
    <xf numFmtId="0" fontId="19" fillId="3" borderId="1" xfId="0" applyNumberFormat="1" applyFont="1" applyFill="1" applyBorder="1" applyAlignment="1">
      <alignment vertical="center" wrapText="1"/>
    </xf>
    <xf numFmtId="3" fontId="14" fillId="2" borderId="1" xfId="0" applyNumberFormat="1" applyFont="1" applyFill="1" applyBorder="1" applyAlignment="1">
      <alignment horizontal="center" vertical="center" wrapText="1"/>
    </xf>
    <xf numFmtId="165" fontId="6" fillId="3" borderId="1" xfId="0" applyNumberFormat="1" applyFont="1" applyFill="1" applyBorder="1" applyAlignment="1">
      <alignment horizontal="center" vertical="center" wrapText="1"/>
    </xf>
    <xf numFmtId="0" fontId="9" fillId="0" borderId="1" xfId="0" applyNumberFormat="1" applyFont="1" applyBorder="1" applyAlignment="1">
      <alignment horizontal="center" vertical="center" wrapText="1"/>
    </xf>
    <xf numFmtId="0" fontId="9" fillId="0" borderId="1" xfId="0" applyFont="1" applyBorder="1" applyAlignment="1">
      <alignment horizontal="center" vertical="center"/>
    </xf>
    <xf numFmtId="0" fontId="6" fillId="0" borderId="0" xfId="0" applyFont="1" applyFill="1" applyBorder="1" applyAlignment="1">
      <alignment horizontal="center"/>
    </xf>
    <xf numFmtId="0" fontId="6" fillId="3" borderId="1" xfId="0" applyFont="1" applyFill="1" applyBorder="1" applyAlignment="1">
      <alignment horizontal="center" vertical="center" wrapText="1"/>
    </xf>
    <xf numFmtId="49" fontId="6" fillId="2" borderId="1" xfId="0" applyNumberFormat="1" applyFont="1" applyFill="1" applyBorder="1" applyAlignment="1">
      <alignment horizontal="left" vertical="center" wrapText="1"/>
    </xf>
    <xf numFmtId="0" fontId="6" fillId="0" borderId="1" xfId="0" applyNumberFormat="1" applyFont="1" applyBorder="1" applyAlignment="1">
      <alignment horizontal="left" vertical="center" wrapText="1"/>
    </xf>
    <xf numFmtId="0" fontId="6" fillId="0" borderId="1" xfId="0" applyFont="1" applyBorder="1" applyAlignment="1">
      <alignment horizontal="center" vertical="center" wrapText="1"/>
    </xf>
    <xf numFmtId="2" fontId="6" fillId="0" borderId="1" xfId="0" applyNumberFormat="1" applyFont="1" applyBorder="1" applyAlignment="1">
      <alignment horizontal="center" vertical="center" wrapText="1"/>
    </xf>
    <xf numFmtId="49" fontId="20" fillId="3" borderId="1" xfId="0" applyNumberFormat="1" applyFont="1" applyFill="1" applyBorder="1" applyAlignment="1">
      <alignment vertical="center" wrapText="1"/>
    </xf>
    <xf numFmtId="0" fontId="15" fillId="0" borderId="1" xfId="0" applyFont="1" applyBorder="1" applyAlignment="1">
      <alignment horizontal="center" vertical="center" wrapText="1"/>
    </xf>
    <xf numFmtId="14" fontId="6" fillId="0" borderId="1" xfId="0" applyNumberFormat="1" applyFont="1" applyBorder="1" applyAlignment="1">
      <alignment horizontal="left" vertical="top" wrapText="1"/>
    </xf>
    <xf numFmtId="49" fontId="6" fillId="0" borderId="1" xfId="0" applyNumberFormat="1" applyFont="1" applyBorder="1" applyAlignment="1">
      <alignment horizontal="left" vertical="top" wrapText="1"/>
    </xf>
    <xf numFmtId="0" fontId="6" fillId="0" borderId="1" xfId="0" applyFont="1" applyFill="1" applyBorder="1" applyAlignment="1">
      <alignment horizontal="center" vertical="center" wrapText="1"/>
    </xf>
    <xf numFmtId="0" fontId="0" fillId="0" borderId="1" xfId="0" applyFont="1" applyBorder="1"/>
    <xf numFmtId="0" fontId="0" fillId="0" borderId="1" xfId="0" applyBorder="1"/>
    <xf numFmtId="0" fontId="8" fillId="0" borderId="1" xfId="0" applyFont="1" applyBorder="1"/>
    <xf numFmtId="0" fontId="6" fillId="0" borderId="1" xfId="0" applyFont="1" applyBorder="1"/>
    <xf numFmtId="0" fontId="6" fillId="2" borderId="1" xfId="0" applyFont="1" applyFill="1" applyBorder="1"/>
    <xf numFmtId="0" fontId="7" fillId="2" borderId="1" xfId="0" applyFont="1" applyFill="1" applyBorder="1" applyAlignment="1"/>
    <xf numFmtId="0" fontId="0" fillId="0" borderId="1" xfId="0" applyFont="1" applyBorder="1" applyAlignment="1">
      <alignment vertical="center"/>
    </xf>
    <xf numFmtId="0" fontId="0" fillId="0" borderId="1" xfId="0" applyBorder="1" applyAlignment="1">
      <alignment vertical="center"/>
    </xf>
    <xf numFmtId="0" fontId="0" fillId="0" borderId="1" xfId="0" applyFont="1" applyFill="1" applyBorder="1"/>
    <xf numFmtId="0" fontId="0" fillId="0" borderId="4" xfId="0" applyBorder="1"/>
    <xf numFmtId="49" fontId="6" fillId="0" borderId="4" xfId="0" applyNumberFormat="1" applyFont="1" applyBorder="1" applyAlignment="1">
      <alignment horizontal="left" vertical="center" wrapText="1"/>
    </xf>
    <xf numFmtId="0" fontId="0" fillId="0" borderId="2" xfId="0" applyFont="1" applyBorder="1"/>
    <xf numFmtId="0" fontId="0" fillId="0" borderId="2" xfId="0" applyFont="1" applyFill="1" applyBorder="1"/>
    <xf numFmtId="0" fontId="0" fillId="0" borderId="2" xfId="0" applyFont="1" applyBorder="1" applyAlignment="1">
      <alignment vertical="center"/>
    </xf>
    <xf numFmtId="0" fontId="7" fillId="0" borderId="0" xfId="0" applyFont="1" applyBorder="1"/>
    <xf numFmtId="0" fontId="7" fillId="0" borderId="0" xfId="0" applyFont="1" applyFill="1" applyBorder="1"/>
    <xf numFmtId="0" fontId="7" fillId="0" borderId="0" xfId="0" applyFont="1" applyBorder="1" applyAlignment="1">
      <alignment vertical="center"/>
    </xf>
    <xf numFmtId="0" fontId="0" fillId="0" borderId="0" xfId="0" applyFont="1" applyFill="1" applyBorder="1"/>
    <xf numFmtId="0" fontId="0" fillId="0" borderId="4" xfId="0" applyFont="1" applyBorder="1"/>
    <xf numFmtId="0" fontId="8" fillId="0" borderId="0" xfId="0" applyFont="1" applyFill="1" applyBorder="1" applyAlignment="1">
      <alignment vertical="center" wrapText="1"/>
    </xf>
    <xf numFmtId="0" fontId="10" fillId="2" borderId="0" xfId="0" applyFont="1" applyFill="1" applyBorder="1"/>
    <xf numFmtId="0" fontId="10" fillId="0" borderId="0" xfId="0" applyFont="1" applyBorder="1"/>
    <xf numFmtId="0" fontId="10" fillId="0" borderId="0" xfId="0" applyFont="1" applyFill="1" applyBorder="1"/>
    <xf numFmtId="0" fontId="10" fillId="0" borderId="0" xfId="0" applyFont="1" applyBorder="1" applyAlignment="1">
      <alignment horizontal="center"/>
    </xf>
    <xf numFmtId="0" fontId="10" fillId="0" borderId="0" xfId="0" applyFont="1" applyBorder="1" applyAlignment="1">
      <alignment horizontal="center" vertical="center"/>
    </xf>
    <xf numFmtId="0" fontId="10" fillId="0" borderId="0"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applyAlignment="1">
      <alignment horizontal="centerContinuous" vertical="center" wrapText="1"/>
    </xf>
    <xf numFmtId="0" fontId="8" fillId="0" borderId="0" xfId="0" applyFont="1" applyBorder="1" applyAlignment="1">
      <alignment vertical="center" wrapText="1"/>
    </xf>
    <xf numFmtId="0" fontId="8" fillId="0" borderId="0" xfId="0" applyFont="1" applyFill="1" applyBorder="1"/>
    <xf numFmtId="0" fontId="18" fillId="0" borderId="0" xfId="0" applyFont="1" applyFill="1" applyBorder="1" applyAlignment="1">
      <alignment horizontal="left"/>
    </xf>
    <xf numFmtId="0" fontId="8" fillId="0" borderId="0" xfId="0" applyFont="1" applyFill="1" applyBorder="1" applyAlignment="1">
      <alignment horizontal="center"/>
    </xf>
    <xf numFmtId="0" fontId="8" fillId="0" borderId="0" xfId="0" applyFont="1" applyFill="1" applyBorder="1" applyAlignment="1">
      <alignment horizontal="center" vertical="center"/>
    </xf>
    <xf numFmtId="49" fontId="6" fillId="2" borderId="1" xfId="0" applyNumberFormat="1" applyFont="1" applyFill="1" applyBorder="1" applyAlignment="1">
      <alignment horizontal="left" vertical="center" wrapText="1"/>
    </xf>
    <xf numFmtId="0" fontId="6" fillId="0" borderId="1" xfId="0" applyFont="1" applyBorder="1" applyAlignment="1">
      <alignment horizontal="center" vertical="center" wrapText="1"/>
    </xf>
    <xf numFmtId="0" fontId="10" fillId="3" borderId="1" xfId="0" applyFont="1" applyFill="1" applyBorder="1" applyAlignment="1">
      <alignment horizontal="center" vertical="center" wrapText="1"/>
    </xf>
    <xf numFmtId="49" fontId="6" fillId="0" borderId="0"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5" fillId="0" borderId="0" xfId="0" applyFont="1"/>
    <xf numFmtId="0" fontId="25" fillId="0" borderId="0" xfId="0" applyFont="1" applyFill="1" applyAlignment="1">
      <alignment horizontal="center"/>
    </xf>
    <xf numFmtId="0" fontId="15" fillId="0" borderId="0" xfId="0" applyFont="1" applyBorder="1"/>
    <xf numFmtId="0" fontId="24" fillId="2" borderId="1" xfId="0" applyFont="1" applyFill="1" applyBorder="1" applyAlignment="1">
      <alignment horizontal="center" vertical="center" wrapText="1"/>
    </xf>
    <xf numFmtId="0" fontId="15" fillId="0" borderId="0" xfId="0" applyFont="1"/>
    <xf numFmtId="165" fontId="30" fillId="0" borderId="1" xfId="0" applyNumberFormat="1" applyFont="1" applyBorder="1" applyAlignment="1">
      <alignment horizontal="right" vertical="top"/>
    </xf>
    <xf numFmtId="0" fontId="0" fillId="0" borderId="0" xfId="0" applyAlignment="1">
      <alignment vertical="top"/>
    </xf>
    <xf numFmtId="49" fontId="31" fillId="0" borderId="1" xfId="0" applyNumberFormat="1" applyFont="1" applyBorder="1" applyAlignment="1">
      <alignment vertical="top" wrapText="1"/>
    </xf>
    <xf numFmtId="49" fontId="29" fillId="0" borderId="1" xfId="0" applyNumberFormat="1" applyFont="1" applyBorder="1" applyAlignment="1">
      <alignment vertical="top" wrapText="1"/>
    </xf>
    <xf numFmtId="0" fontId="32" fillId="0" borderId="0" xfId="0" applyFont="1" applyAlignment="1">
      <alignment vertical="top"/>
    </xf>
    <xf numFmtId="0" fontId="33" fillId="0" borderId="0" xfId="0" applyFont="1" applyAlignment="1">
      <alignment vertical="top"/>
    </xf>
    <xf numFmtId="0" fontId="17" fillId="0" borderId="0" xfId="0" applyFont="1" applyAlignment="1">
      <alignment vertical="top"/>
    </xf>
    <xf numFmtId="0" fontId="34" fillId="0" borderId="0" xfId="0" applyFont="1" applyAlignment="1">
      <alignment vertical="top"/>
    </xf>
    <xf numFmtId="4" fontId="32" fillId="0" borderId="0" xfId="0" applyNumberFormat="1" applyFont="1" applyAlignment="1">
      <alignment vertical="top"/>
    </xf>
    <xf numFmtId="49" fontId="23" fillId="0" borderId="1" xfId="0" applyNumberFormat="1" applyFont="1" applyBorder="1" applyAlignment="1">
      <alignment vertical="top" wrapText="1"/>
    </xf>
    <xf numFmtId="49" fontId="10" fillId="0" borderId="1" xfId="0" applyNumberFormat="1" applyFont="1" applyBorder="1" applyAlignment="1">
      <alignment vertical="top" wrapText="1"/>
    </xf>
    <xf numFmtId="49" fontId="10" fillId="0" borderId="1" xfId="0" applyNumberFormat="1" applyFont="1" applyFill="1" applyBorder="1" applyAlignment="1">
      <alignment horizontal="left" vertical="top" wrapText="1"/>
    </xf>
    <xf numFmtId="0" fontId="0" fillId="0" borderId="0" xfId="0" applyFont="1" applyAlignment="1">
      <alignment vertical="top"/>
    </xf>
    <xf numFmtId="0" fontId="35" fillId="0" borderId="0" xfId="0" applyFont="1" applyAlignment="1">
      <alignment vertical="top"/>
    </xf>
    <xf numFmtId="165" fontId="36" fillId="0" borderId="5" xfId="0" applyNumberFormat="1" applyFont="1" applyBorder="1" applyAlignment="1">
      <alignment horizontal="right" vertical="top"/>
    </xf>
    <xf numFmtId="0" fontId="37" fillId="0" borderId="0" xfId="0" applyFont="1" applyAlignment="1">
      <alignment vertical="top"/>
    </xf>
    <xf numFmtId="165" fontId="36" fillId="0" borderId="2" xfId="0" applyNumberFormat="1" applyFont="1" applyBorder="1" applyAlignment="1">
      <alignment horizontal="right" vertical="top"/>
    </xf>
    <xf numFmtId="165" fontId="36" fillId="0" borderId="1" xfId="0" applyNumberFormat="1" applyFont="1" applyBorder="1" applyAlignment="1">
      <alignment horizontal="right" vertical="top"/>
    </xf>
    <xf numFmtId="165" fontId="36" fillId="0" borderId="5" xfId="0" applyNumberFormat="1" applyFont="1" applyBorder="1" applyAlignment="1">
      <alignment horizontal="center" vertical="top"/>
    </xf>
    <xf numFmtId="0" fontId="37" fillId="0" borderId="0" xfId="0" applyFont="1" applyBorder="1" applyAlignment="1">
      <alignment vertical="top"/>
    </xf>
    <xf numFmtId="0" fontId="38" fillId="0" borderId="0" xfId="0" applyFont="1" applyAlignment="1">
      <alignment vertical="top"/>
    </xf>
    <xf numFmtId="0" fontId="39" fillId="0" borderId="0" xfId="0" applyFont="1" applyAlignment="1">
      <alignment vertical="top"/>
    </xf>
    <xf numFmtId="0" fontId="40" fillId="0" borderId="0" xfId="0" applyFont="1" applyAlignment="1">
      <alignment vertical="top"/>
    </xf>
    <xf numFmtId="0" fontId="41" fillId="0" borderId="0" xfId="0" applyFont="1" applyAlignment="1">
      <alignment vertical="top"/>
    </xf>
    <xf numFmtId="0" fontId="8" fillId="0" borderId="0" xfId="0" applyFont="1" applyAlignment="1">
      <alignment vertical="top"/>
    </xf>
    <xf numFmtId="0" fontId="10" fillId="0" borderId="0" xfId="0" applyFont="1" applyAlignment="1">
      <alignment vertical="top"/>
    </xf>
    <xf numFmtId="0" fontId="16" fillId="0" borderId="0" xfId="0" applyFont="1" applyAlignment="1">
      <alignment vertical="top"/>
    </xf>
    <xf numFmtId="0" fontId="9" fillId="0" borderId="0" xfId="0" applyFont="1"/>
    <xf numFmtId="0" fontId="10" fillId="0" borderId="0" xfId="0" applyFont="1"/>
    <xf numFmtId="0" fontId="10" fillId="0" borderId="1" xfId="0" applyFont="1" applyBorder="1" applyAlignment="1">
      <alignment horizontal="left" vertical="top" wrapText="1"/>
    </xf>
    <xf numFmtId="49" fontId="10" fillId="2" borderId="1" xfId="0" applyNumberFormat="1" applyFont="1" applyFill="1" applyBorder="1" applyAlignment="1">
      <alignment horizontal="left" vertical="top" wrapText="1"/>
    </xf>
    <xf numFmtId="49" fontId="10" fillId="2" borderId="1" xfId="0" applyNumberFormat="1" applyFont="1" applyFill="1" applyBorder="1" applyAlignment="1">
      <alignment horizontal="left" vertical="top" wrapText="1" indent="1"/>
    </xf>
    <xf numFmtId="49" fontId="10" fillId="2" borderId="4" xfId="0" applyNumberFormat="1" applyFont="1" applyFill="1" applyBorder="1" applyAlignment="1">
      <alignment horizontal="left" vertical="top" wrapText="1"/>
    </xf>
    <xf numFmtId="49" fontId="10" fillId="0" borderId="4" xfId="0" applyNumberFormat="1" applyFont="1" applyFill="1" applyBorder="1" applyAlignment="1">
      <alignment horizontal="left" vertical="top" wrapText="1"/>
    </xf>
    <xf numFmtId="49" fontId="10" fillId="2" borderId="4" xfId="0" applyNumberFormat="1" applyFont="1" applyFill="1" applyBorder="1" applyAlignment="1">
      <alignment horizontal="left" vertical="top" wrapText="1" indent="1"/>
    </xf>
    <xf numFmtId="0" fontId="10" fillId="2" borderId="4" xfId="0" applyFont="1" applyFill="1" applyBorder="1" applyAlignment="1">
      <alignment horizontal="left" vertical="top" wrapText="1" indent="1"/>
    </xf>
    <xf numFmtId="49" fontId="10" fillId="0" borderId="4" xfId="0" applyNumberFormat="1" applyFont="1" applyFill="1" applyBorder="1" applyAlignment="1">
      <alignment horizontal="left" vertical="top" wrapText="1" indent="1"/>
    </xf>
    <xf numFmtId="4" fontId="32" fillId="2" borderId="0" xfId="0" applyNumberFormat="1" applyFont="1" applyFill="1" applyAlignment="1">
      <alignment vertical="top"/>
    </xf>
    <xf numFmtId="0" fontId="32" fillId="2" borderId="0" xfId="0" applyFont="1" applyFill="1" applyAlignment="1">
      <alignment vertical="top"/>
    </xf>
    <xf numFmtId="0" fontId="0" fillId="2" borderId="0" xfId="0" applyFill="1" applyAlignment="1">
      <alignment vertical="top"/>
    </xf>
    <xf numFmtId="0" fontId="10" fillId="0" borderId="0" xfId="0" applyFont="1" applyAlignment="1">
      <alignment horizontal="left" wrapText="1"/>
    </xf>
    <xf numFmtId="0" fontId="27" fillId="0" borderId="0" xfId="0" applyFont="1" applyFill="1" applyAlignment="1">
      <alignment horizontal="center" vertical="center" wrapText="1"/>
    </xf>
    <xf numFmtId="0" fontId="9" fillId="0" borderId="1" xfId="0" applyNumberFormat="1" applyFont="1" applyBorder="1" applyAlignment="1">
      <alignment horizontal="center" vertical="center" wrapText="1"/>
    </xf>
    <xf numFmtId="0" fontId="9" fillId="0" borderId="1" xfId="0" applyFont="1" applyBorder="1" applyAlignment="1">
      <alignment horizontal="center" vertical="center"/>
    </xf>
    <xf numFmtId="49" fontId="29" fillId="4" borderId="1" xfId="0" applyNumberFormat="1" applyFont="1" applyFill="1" applyBorder="1" applyAlignment="1">
      <alignment horizontal="left" vertical="top" wrapText="1"/>
    </xf>
    <xf numFmtId="165" fontId="29" fillId="4" borderId="1" xfId="0" applyNumberFormat="1" applyFont="1" applyFill="1" applyBorder="1" applyAlignment="1">
      <alignment horizontal="right" vertical="top" wrapText="1"/>
    </xf>
    <xf numFmtId="0" fontId="29" fillId="5" borderId="1" xfId="0" applyFont="1" applyFill="1" applyBorder="1" applyAlignment="1">
      <alignment horizontal="left" vertical="top" wrapText="1"/>
    </xf>
    <xf numFmtId="165" fontId="29" fillId="5" borderId="1" xfId="0" applyNumberFormat="1" applyFont="1" applyFill="1" applyBorder="1" applyAlignment="1">
      <alignment horizontal="right" vertical="top" wrapText="1"/>
    </xf>
    <xf numFmtId="49" fontId="29" fillId="5" borderId="1" xfId="0" applyNumberFormat="1" applyFont="1" applyFill="1" applyBorder="1" applyAlignment="1">
      <alignment horizontal="left" vertical="top"/>
    </xf>
    <xf numFmtId="165" fontId="29" fillId="5" borderId="1" xfId="0" applyNumberFormat="1" applyFont="1" applyFill="1" applyBorder="1" applyAlignment="1">
      <alignment horizontal="right" vertical="top"/>
    </xf>
    <xf numFmtId="49" fontId="29" fillId="5" borderId="1" xfId="0" applyNumberFormat="1" applyFont="1" applyFill="1" applyBorder="1" applyAlignment="1">
      <alignment horizontal="left" vertical="top" wrapText="1"/>
    </xf>
    <xf numFmtId="0" fontId="29" fillId="6" borderId="1" xfId="0" applyFont="1" applyFill="1" applyBorder="1" applyAlignment="1">
      <alignment horizontal="left" vertical="top" wrapText="1"/>
    </xf>
    <xf numFmtId="165" fontId="29" fillId="6" borderId="1" xfId="0" applyNumberFormat="1" applyFont="1" applyFill="1" applyBorder="1" applyAlignment="1">
      <alignment horizontal="right" vertical="top" wrapText="1"/>
    </xf>
    <xf numFmtId="49" fontId="29" fillId="6" borderId="1" xfId="0" applyNumberFormat="1" applyFont="1" applyFill="1" applyBorder="1" applyAlignment="1">
      <alignment horizontal="left" vertical="top" wrapText="1"/>
    </xf>
    <xf numFmtId="0" fontId="10" fillId="2" borderId="1" xfId="0" applyFont="1" applyFill="1" applyBorder="1" applyAlignment="1">
      <alignment horizontal="left" vertical="top" wrapText="1"/>
    </xf>
    <xf numFmtId="165" fontId="10" fillId="0" borderId="1" xfId="0" applyNumberFormat="1" applyFont="1" applyFill="1" applyBorder="1" applyAlignment="1">
      <alignment horizontal="right" vertical="top" wrapText="1"/>
    </xf>
    <xf numFmtId="0" fontId="10" fillId="0" borderId="1" xfId="0" applyFont="1" applyFill="1" applyBorder="1" applyAlignment="1">
      <alignment horizontal="left" vertical="top" wrapText="1"/>
    </xf>
    <xf numFmtId="0" fontId="10" fillId="0" borderId="5" xfId="0" applyFont="1" applyFill="1" applyBorder="1" applyAlignment="1">
      <alignment horizontal="left" vertical="top" wrapText="1"/>
    </xf>
    <xf numFmtId="165" fontId="10" fillId="0" borderId="1" xfId="0" applyNumberFormat="1" applyFont="1" applyFill="1" applyBorder="1" applyAlignment="1">
      <alignment horizontal="right" vertical="top" wrapText="1"/>
    </xf>
    <xf numFmtId="3" fontId="29" fillId="6" borderId="1" xfId="0" applyNumberFormat="1" applyFont="1" applyFill="1" applyBorder="1" applyAlignment="1">
      <alignment horizontal="left" vertical="top" wrapText="1"/>
    </xf>
    <xf numFmtId="0" fontId="15" fillId="3" borderId="0" xfId="0" applyFont="1" applyFill="1" applyBorder="1" applyAlignment="1">
      <alignment horizontal="center" vertical="center" wrapText="1"/>
    </xf>
    <xf numFmtId="0" fontId="6" fillId="0" borderId="1" xfId="0" applyFont="1" applyFill="1" applyBorder="1" applyAlignment="1">
      <alignment horizontal="center" vertical="center" textRotation="90" wrapText="1"/>
    </xf>
    <xf numFmtId="165" fontId="10" fillId="0" borderId="1" xfId="0" applyNumberFormat="1" applyFont="1" applyBorder="1" applyAlignment="1">
      <alignment horizontal="right" vertical="top"/>
    </xf>
    <xf numFmtId="165" fontId="10" fillId="0" borderId="1" xfId="0" applyNumberFormat="1" applyFont="1" applyFill="1" applyBorder="1" applyAlignment="1">
      <alignment horizontal="right" vertical="top" wrapText="1"/>
    </xf>
    <xf numFmtId="165" fontId="10" fillId="0" borderId="1" xfId="0" applyNumberFormat="1" applyFont="1" applyFill="1" applyBorder="1" applyAlignment="1">
      <alignment horizontal="right" vertical="top" wrapText="1"/>
    </xf>
    <xf numFmtId="165" fontId="19" fillId="3" borderId="1" xfId="0" applyNumberFormat="1" applyFont="1" applyFill="1" applyBorder="1" applyAlignment="1">
      <alignment vertical="center" wrapText="1"/>
    </xf>
    <xf numFmtId="2" fontId="14" fillId="2" borderId="1" xfId="0" applyNumberFormat="1" applyFont="1" applyFill="1" applyBorder="1" applyAlignment="1">
      <alignment vertical="center" wrapText="1"/>
    </xf>
    <xf numFmtId="2" fontId="9" fillId="0" borderId="1" xfId="0" applyNumberFormat="1" applyFont="1" applyBorder="1" applyAlignment="1">
      <alignment vertical="center" wrapText="1"/>
    </xf>
    <xf numFmtId="2" fontId="18" fillId="0" borderId="1" xfId="0" applyNumberFormat="1" applyFont="1" applyBorder="1" applyAlignment="1">
      <alignment vertical="center"/>
    </xf>
    <xf numFmtId="167" fontId="20" fillId="3" borderId="1" xfId="0" applyNumberFormat="1" applyFont="1" applyFill="1" applyBorder="1" applyAlignment="1">
      <alignment vertical="center" wrapText="1"/>
    </xf>
    <xf numFmtId="167" fontId="19" fillId="3" borderId="1" xfId="0" applyNumberFormat="1" applyFont="1" applyFill="1" applyBorder="1" applyAlignment="1">
      <alignment vertical="center" wrapText="1"/>
    </xf>
    <xf numFmtId="167" fontId="14" fillId="2" borderId="1" xfId="0" applyNumberFormat="1" applyFont="1" applyFill="1" applyBorder="1" applyAlignment="1">
      <alignment vertical="center" wrapText="1"/>
    </xf>
    <xf numFmtId="167" fontId="14" fillId="2" borderId="1" xfId="0" applyNumberFormat="1" applyFont="1" applyFill="1" applyBorder="1" applyAlignment="1">
      <alignment horizontal="right" vertical="center" wrapText="1"/>
    </xf>
    <xf numFmtId="0" fontId="6" fillId="2" borderId="1" xfId="0" applyFont="1" applyFill="1" applyBorder="1" applyAlignment="1">
      <alignment horizontal="center" vertical="center" wrapText="1"/>
    </xf>
    <xf numFmtId="49" fontId="26" fillId="0" borderId="0" xfId="0" applyNumberFormat="1" applyFont="1" applyAlignment="1">
      <alignment horizontal="center"/>
    </xf>
    <xf numFmtId="0" fontId="27" fillId="0" borderId="0" xfId="0" applyFont="1" applyFill="1" applyAlignment="1">
      <alignment horizontal="center" vertical="center" wrapText="1"/>
    </xf>
    <xf numFmtId="49" fontId="10" fillId="0" borderId="1" xfId="0" applyNumberFormat="1" applyFont="1" applyFill="1" applyBorder="1" applyAlignment="1">
      <alignment horizontal="left" vertical="top" wrapText="1"/>
    </xf>
    <xf numFmtId="49" fontId="29" fillId="5" borderId="1" xfId="0" applyNumberFormat="1" applyFont="1" applyFill="1" applyBorder="1" applyAlignment="1">
      <alignment horizontal="left" vertical="top" wrapText="1"/>
    </xf>
    <xf numFmtId="49" fontId="29" fillId="6" borderId="1" xfId="0" applyNumberFormat="1" applyFont="1" applyFill="1" applyBorder="1" applyAlignment="1">
      <alignment horizontal="left" vertical="top" wrapText="1"/>
    </xf>
    <xf numFmtId="0" fontId="10" fillId="2"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2" borderId="1" xfId="0" applyFont="1" applyFill="1" applyBorder="1" applyAlignment="1">
      <alignment horizontal="left" vertical="top" wrapText="1"/>
    </xf>
    <xf numFmtId="165" fontId="10" fillId="0" borderId="1" xfId="0" applyNumberFormat="1" applyFont="1" applyFill="1" applyBorder="1" applyAlignment="1">
      <alignment horizontal="right" vertical="top" wrapText="1"/>
    </xf>
    <xf numFmtId="0" fontId="0" fillId="0" borderId="0" xfId="0"/>
    <xf numFmtId="0" fontId="0" fillId="0" borderId="0" xfId="0" applyFont="1"/>
    <xf numFmtId="0" fontId="6" fillId="2" borderId="1" xfId="0" applyFont="1" applyFill="1" applyBorder="1" applyAlignment="1">
      <alignment horizontal="center" vertical="center" wrapText="1"/>
    </xf>
    <xf numFmtId="0" fontId="10" fillId="6" borderId="1" xfId="0" applyFont="1" applyFill="1" applyBorder="1" applyAlignment="1">
      <alignment horizontal="left" vertical="top" wrapText="1"/>
    </xf>
    <xf numFmtId="0" fontId="10" fillId="0" borderId="0" xfId="0" applyFont="1" applyAlignment="1">
      <alignment horizontal="center" vertical="center"/>
    </xf>
    <xf numFmtId="165" fontId="10" fillId="2" borderId="1" xfId="0" applyNumberFormat="1" applyFont="1" applyFill="1" applyBorder="1" applyAlignment="1">
      <alignment horizontal="right" vertical="top" wrapText="1"/>
    </xf>
    <xf numFmtId="0" fontId="28" fillId="0" borderId="0" xfId="0" applyFont="1" applyFill="1" applyAlignment="1">
      <alignment horizontal="center" vertical="center"/>
    </xf>
    <xf numFmtId="0" fontId="8" fillId="0" borderId="0" xfId="0" applyFont="1" applyAlignment="1">
      <alignment vertical="center" wrapText="1"/>
    </xf>
    <xf numFmtId="0" fontId="8" fillId="0" borderId="0" xfId="0" applyFont="1" applyFill="1"/>
    <xf numFmtId="0" fontId="24" fillId="0" borderId="0" xfId="0" applyFont="1" applyFill="1" applyAlignment="1">
      <alignment horizontal="center"/>
    </xf>
    <xf numFmtId="0" fontId="28" fillId="2" borderId="1" xfId="0" applyFont="1" applyFill="1" applyBorder="1" applyAlignment="1">
      <alignment horizontal="center" vertical="center" wrapText="1"/>
    </xf>
    <xf numFmtId="0" fontId="28" fillId="7" borderId="1" xfId="0" applyFont="1" applyFill="1" applyBorder="1" applyAlignment="1">
      <alignment horizontal="center" wrapText="1"/>
    </xf>
    <xf numFmtId="0" fontId="28" fillId="0" borderId="1" xfId="0" applyFont="1" applyBorder="1" applyAlignment="1">
      <alignment horizontal="center" wrapText="1"/>
    </xf>
    <xf numFmtId="0" fontId="29" fillId="8" borderId="1" xfId="0" applyFont="1" applyFill="1" applyBorder="1" applyAlignment="1">
      <alignment vertical="top" wrapText="1"/>
    </xf>
    <xf numFmtId="0" fontId="29" fillId="9" borderId="1" xfId="0" applyFont="1" applyFill="1" applyBorder="1" applyAlignment="1">
      <alignment vertical="top" wrapText="1"/>
    </xf>
    <xf numFmtId="0" fontId="29" fillId="10" borderId="1" xfId="0" applyFont="1" applyFill="1" applyBorder="1" applyAlignment="1">
      <alignment vertical="top" wrapText="1"/>
    </xf>
    <xf numFmtId="0" fontId="10" fillId="0" borderId="1" xfId="0" applyFont="1" applyBorder="1" applyAlignment="1">
      <alignment vertical="top" wrapText="1"/>
    </xf>
    <xf numFmtId="0" fontId="10" fillId="2" borderId="1" xfId="0" applyFont="1" applyFill="1" applyBorder="1" applyAlignment="1">
      <alignment vertical="top" wrapText="1"/>
    </xf>
    <xf numFmtId="0" fontId="9" fillId="0" borderId="1" xfId="0" applyFont="1" applyBorder="1"/>
    <xf numFmtId="0" fontId="24" fillId="0" borderId="0" xfId="0" applyFont="1"/>
    <xf numFmtId="0" fontId="14" fillId="2" borderId="1" xfId="3" applyFont="1" applyFill="1" applyBorder="1" applyAlignment="1">
      <alignment wrapText="1"/>
    </xf>
    <xf numFmtId="167" fontId="19" fillId="2" borderId="1" xfId="0" applyNumberFormat="1" applyFont="1" applyFill="1" applyBorder="1" applyAlignment="1">
      <alignment vertical="center" wrapText="1"/>
    </xf>
    <xf numFmtId="167" fontId="19" fillId="2" borderId="1" xfId="0" applyNumberFormat="1" applyFont="1" applyFill="1" applyBorder="1" applyAlignment="1">
      <alignment vertical="center"/>
    </xf>
    <xf numFmtId="167" fontId="9" fillId="3" borderId="1" xfId="0" applyNumberFormat="1" applyFont="1" applyFill="1" applyBorder="1" applyAlignment="1">
      <alignment vertical="center" wrapText="1"/>
    </xf>
    <xf numFmtId="167" fontId="14" fillId="3" borderId="1" xfId="0" applyNumberFormat="1" applyFont="1" applyFill="1" applyBorder="1" applyAlignment="1">
      <alignment vertical="center" wrapText="1"/>
    </xf>
    <xf numFmtId="49" fontId="10" fillId="0" borderId="5" xfId="0" applyNumberFormat="1" applyFont="1" applyFill="1" applyBorder="1" applyAlignment="1">
      <alignment horizontal="left" vertical="top" wrapText="1"/>
    </xf>
    <xf numFmtId="0" fontId="34" fillId="0" borderId="2" xfId="0" applyFont="1" applyBorder="1" applyAlignment="1">
      <alignment horizontal="left" vertical="top" wrapText="1"/>
    </xf>
    <xf numFmtId="165" fontId="10" fillId="0" borderId="5" xfId="0" applyNumberFormat="1" applyFont="1" applyFill="1" applyBorder="1" applyAlignment="1">
      <alignment horizontal="right" vertical="top" wrapText="1"/>
    </xf>
    <xf numFmtId="165" fontId="10" fillId="0" borderId="2" xfId="0" applyNumberFormat="1" applyFont="1" applyFill="1" applyBorder="1" applyAlignment="1">
      <alignment horizontal="right" vertical="top" wrapText="1"/>
    </xf>
    <xf numFmtId="0" fontId="10" fillId="0" borderId="1" xfId="0" applyFont="1" applyBorder="1" applyAlignment="1">
      <alignment horizontal="center" vertical="center" wrapText="1"/>
    </xf>
    <xf numFmtId="0" fontId="25" fillId="0" borderId="0" xfId="0" applyFont="1" applyBorder="1" applyAlignment="1">
      <alignment horizontal="left" vertical="top"/>
    </xf>
    <xf numFmtId="0" fontId="45" fillId="0" borderId="0" xfId="0" applyFont="1" applyAlignment="1">
      <alignment vertical="center" wrapText="1"/>
    </xf>
    <xf numFmtId="0" fontId="45" fillId="0" borderId="0" xfId="0" applyFont="1" applyFill="1"/>
    <xf numFmtId="0" fontId="10" fillId="0" borderId="0" xfId="0" applyFont="1" applyFill="1" applyAlignment="1">
      <alignment horizontal="center"/>
    </xf>
    <xf numFmtId="49" fontId="10" fillId="0" borderId="1" xfId="0" applyNumberFormat="1" applyFont="1" applyBorder="1" applyAlignment="1">
      <alignment horizontal="center" vertical="top"/>
    </xf>
    <xf numFmtId="49" fontId="29" fillId="3" borderId="1" xfId="0" applyNumberFormat="1" applyFont="1" applyFill="1" applyBorder="1" applyAlignment="1">
      <alignment vertical="top" wrapText="1"/>
    </xf>
    <xf numFmtId="0" fontId="10" fillId="0" borderId="1" xfId="0" applyFont="1" applyBorder="1" applyAlignment="1">
      <alignment horizontal="left" vertical="center" wrapText="1"/>
    </xf>
    <xf numFmtId="0" fontId="10" fillId="2" borderId="1" xfId="0" applyFont="1" applyFill="1" applyBorder="1" applyAlignment="1">
      <alignment horizontal="left" vertical="center" wrapText="1"/>
    </xf>
    <xf numFmtId="0" fontId="23" fillId="2" borderId="1" xfId="0" applyFont="1" applyFill="1" applyBorder="1" applyAlignment="1">
      <alignment horizontal="left" vertical="center" wrapText="1" indent="2"/>
    </xf>
    <xf numFmtId="0" fontId="10" fillId="0" borderId="1" xfId="0" applyFont="1" applyBorder="1" applyAlignment="1">
      <alignment vertical="top"/>
    </xf>
    <xf numFmtId="49" fontId="47" fillId="0" borderId="1" xfId="0" applyNumberFormat="1" applyFont="1" applyBorder="1" applyAlignment="1">
      <alignment horizontal="center" vertical="top"/>
    </xf>
    <xf numFmtId="49" fontId="48" fillId="0" borderId="1" xfId="0" applyNumberFormat="1" applyFont="1" applyBorder="1" applyAlignment="1">
      <alignment vertical="top" wrapText="1"/>
    </xf>
    <xf numFmtId="165" fontId="47" fillId="0" borderId="1" xfId="0" applyNumberFormat="1" applyFont="1" applyBorder="1" applyAlignment="1">
      <alignment horizontal="right" vertical="top"/>
    </xf>
    <xf numFmtId="0" fontId="29" fillId="0" borderId="1" xfId="0" applyFont="1" applyBorder="1" applyAlignment="1">
      <alignment horizontal="left" vertical="center" wrapText="1"/>
    </xf>
    <xf numFmtId="49" fontId="29" fillId="4" borderId="1" xfId="0" applyNumberFormat="1" applyFont="1" applyFill="1" applyBorder="1" applyAlignment="1">
      <alignment horizontal="center" vertical="top"/>
    </xf>
    <xf numFmtId="0" fontId="29" fillId="4" borderId="1" xfId="0" applyFont="1" applyFill="1" applyBorder="1" applyAlignment="1">
      <alignment vertical="top" wrapText="1"/>
    </xf>
    <xf numFmtId="49" fontId="29" fillId="8" borderId="1" xfId="0" applyNumberFormat="1" applyFont="1" applyFill="1" applyBorder="1" applyAlignment="1">
      <alignment vertical="top" wrapText="1"/>
    </xf>
    <xf numFmtId="165" fontId="29" fillId="4" borderId="1" xfId="0" applyNumberFormat="1" applyFont="1" applyFill="1" applyBorder="1" applyAlignment="1">
      <alignment horizontal="right" vertical="top"/>
    </xf>
    <xf numFmtId="49" fontId="10" fillId="11" borderId="1" xfId="0" applyNumberFormat="1" applyFont="1" applyFill="1" applyBorder="1" applyAlignment="1">
      <alignment horizontal="center" vertical="top"/>
    </xf>
    <xf numFmtId="0" fontId="10" fillId="11" borderId="1" xfId="0" applyFont="1" applyFill="1" applyBorder="1" applyAlignment="1">
      <alignment vertical="top" wrapText="1"/>
    </xf>
    <xf numFmtId="49" fontId="10" fillId="11" borderId="1" xfId="0" applyNumberFormat="1" applyFont="1" applyFill="1" applyBorder="1" applyAlignment="1">
      <alignment vertical="top" wrapText="1"/>
    </xf>
    <xf numFmtId="165" fontId="10" fillId="11" borderId="1" xfId="0" applyNumberFormat="1" applyFont="1" applyFill="1" applyBorder="1" applyAlignment="1">
      <alignment horizontal="right" vertical="top"/>
    </xf>
    <xf numFmtId="0" fontId="23" fillId="0" borderId="1" xfId="0" applyFont="1" applyBorder="1" applyAlignment="1">
      <alignment vertical="top" wrapText="1"/>
    </xf>
    <xf numFmtId="11" fontId="23" fillId="0" borderId="1" xfId="0" applyNumberFormat="1" applyFont="1" applyBorder="1" applyAlignment="1">
      <alignment horizontal="left" vertical="top" wrapText="1"/>
    </xf>
    <xf numFmtId="49" fontId="10" fillId="2" borderId="1" xfId="0" applyNumberFormat="1" applyFont="1" applyFill="1" applyBorder="1" applyAlignment="1">
      <alignment vertical="top" wrapText="1"/>
    </xf>
    <xf numFmtId="49" fontId="23" fillId="0" borderId="5" xfId="0" applyNumberFormat="1" applyFont="1" applyBorder="1" applyAlignment="1">
      <alignment horizontal="center" vertical="top"/>
    </xf>
    <xf numFmtId="0" fontId="23" fillId="0" borderId="5" xfId="0" applyFont="1" applyBorder="1" applyAlignment="1">
      <alignment horizontal="left" vertical="top" wrapText="1"/>
    </xf>
    <xf numFmtId="165" fontId="23" fillId="0" borderId="5" xfId="0" applyNumberFormat="1" applyFont="1" applyBorder="1" applyAlignment="1">
      <alignment horizontal="right" vertical="top"/>
    </xf>
    <xf numFmtId="49" fontId="23" fillId="0" borderId="1" xfId="0" applyNumberFormat="1" applyFont="1" applyBorder="1" applyAlignment="1">
      <alignment horizontal="center" vertical="top"/>
    </xf>
    <xf numFmtId="165" fontId="23" fillId="0" borderId="1" xfId="0" applyNumberFormat="1" applyFont="1" applyBorder="1" applyAlignment="1">
      <alignment horizontal="right" vertical="top"/>
    </xf>
    <xf numFmtId="0" fontId="23" fillId="0" borderId="5" xfId="0" applyFont="1" applyBorder="1" applyAlignment="1">
      <alignment horizontal="center" vertical="top" wrapText="1"/>
    </xf>
    <xf numFmtId="165" fontId="23" fillId="0" borderId="5" xfId="0" applyNumberFormat="1" applyFont="1" applyBorder="1" applyAlignment="1">
      <alignment horizontal="center" vertical="top"/>
    </xf>
    <xf numFmtId="49" fontId="23" fillId="0" borderId="2" xfId="0" applyNumberFormat="1" applyFont="1" applyBorder="1" applyAlignment="1">
      <alignment horizontal="center" vertical="top"/>
    </xf>
    <xf numFmtId="0" fontId="23" fillId="0" borderId="2" xfId="0" applyFont="1" applyBorder="1" applyAlignment="1">
      <alignment vertical="top" wrapText="1"/>
    </xf>
    <xf numFmtId="0" fontId="23" fillId="0" borderId="1" xfId="0" applyFont="1" applyBorder="1" applyAlignment="1">
      <alignment horizontal="center" vertical="top" wrapText="1"/>
    </xf>
    <xf numFmtId="0" fontId="23" fillId="0" borderId="1" xfId="0" applyFont="1" applyBorder="1" applyAlignment="1">
      <alignment horizontal="left" vertical="top" wrapText="1"/>
    </xf>
    <xf numFmtId="165" fontId="23" fillId="0" borderId="1" xfId="0" applyNumberFormat="1" applyFont="1" applyBorder="1" applyAlignment="1">
      <alignment horizontal="center" vertical="top"/>
    </xf>
    <xf numFmtId="0" fontId="23" fillId="0" borderId="5" xfId="0" applyNumberFormat="1" applyFont="1" applyBorder="1" applyAlignment="1">
      <alignment horizontal="left" vertical="top" wrapText="1"/>
    </xf>
    <xf numFmtId="0" fontId="23" fillId="0" borderId="1" xfId="0" applyNumberFormat="1" applyFont="1" applyBorder="1" applyAlignment="1">
      <alignment vertical="top" wrapText="1"/>
    </xf>
    <xf numFmtId="49" fontId="23" fillId="11" borderId="1" xfId="0" applyNumberFormat="1" applyFont="1" applyFill="1" applyBorder="1" applyAlignment="1">
      <alignment horizontal="center" vertical="top"/>
    </xf>
    <xf numFmtId="165" fontId="23" fillId="11" borderId="1" xfId="0" applyNumberFormat="1" applyFont="1" applyFill="1" applyBorder="1" applyAlignment="1">
      <alignment horizontal="right" vertical="top"/>
    </xf>
    <xf numFmtId="165" fontId="10" fillId="2" borderId="1" xfId="0" applyNumberFormat="1" applyFont="1" applyFill="1" applyBorder="1" applyAlignment="1">
      <alignment horizontal="right" vertical="top"/>
    </xf>
    <xf numFmtId="49" fontId="23" fillId="0" borderId="5" xfId="0" applyNumberFormat="1" applyFont="1" applyBorder="1" applyAlignment="1">
      <alignment horizontal="left" vertical="top"/>
    </xf>
    <xf numFmtId="0" fontId="23" fillId="0" borderId="5" xfId="0" applyFont="1" applyBorder="1" applyAlignment="1">
      <alignment horizontal="left" vertical="top" wrapText="1"/>
    </xf>
    <xf numFmtId="49" fontId="10" fillId="0" borderId="5" xfId="0" applyNumberFormat="1" applyFont="1" applyBorder="1" applyAlignment="1">
      <alignment horizontal="center" vertical="top"/>
    </xf>
    <xf numFmtId="165" fontId="10" fillId="0" borderId="5" xfId="0" applyNumberFormat="1" applyFont="1" applyBorder="1" applyAlignment="1">
      <alignment horizontal="right" vertical="top"/>
    </xf>
    <xf numFmtId="165" fontId="23" fillId="2" borderId="1" xfId="0" applyNumberFormat="1" applyFont="1" applyFill="1" applyBorder="1" applyAlignment="1">
      <alignment horizontal="right" vertical="top"/>
    </xf>
    <xf numFmtId="0" fontId="29" fillId="2" borderId="1" xfId="0" applyFont="1" applyFill="1" applyBorder="1" applyAlignment="1">
      <alignment horizontal="left" vertical="center" wrapText="1"/>
    </xf>
    <xf numFmtId="0" fontId="31" fillId="2" borderId="1" xfId="0" applyFont="1" applyFill="1" applyBorder="1" applyAlignment="1">
      <alignment horizontal="left" vertical="center" wrapText="1" indent="2"/>
    </xf>
    <xf numFmtId="49" fontId="48" fillId="3" borderId="1" xfId="0" applyNumberFormat="1" applyFont="1" applyFill="1" applyBorder="1" applyAlignment="1">
      <alignment vertical="top" wrapText="1"/>
    </xf>
    <xf numFmtId="0" fontId="10" fillId="11" borderId="1" xfId="0" applyNumberFormat="1" applyFont="1" applyFill="1" applyBorder="1" applyAlignment="1">
      <alignment vertical="top" wrapText="1"/>
    </xf>
    <xf numFmtId="0" fontId="10" fillId="11" borderId="1" xfId="0" applyFont="1" applyFill="1" applyBorder="1" applyAlignment="1" applyProtection="1">
      <alignment vertical="top" wrapText="1"/>
      <protection locked="0"/>
    </xf>
    <xf numFmtId="0" fontId="23" fillId="0" borderId="1" xfId="0" applyFont="1" applyFill="1" applyBorder="1" applyAlignment="1" applyProtection="1">
      <alignment vertical="top" wrapText="1"/>
      <protection locked="0"/>
    </xf>
    <xf numFmtId="49" fontId="10" fillId="0" borderId="0" xfId="0" applyNumberFormat="1" applyFont="1" applyAlignment="1">
      <alignment horizontal="center"/>
    </xf>
    <xf numFmtId="0" fontId="29" fillId="0" borderId="1" xfId="0" applyFont="1" applyBorder="1" applyAlignment="1">
      <alignment horizontal="centerContinuous" vertical="center" wrapText="1"/>
    </xf>
    <xf numFmtId="0" fontId="29" fillId="2" borderId="1" xfId="0" applyFont="1" applyFill="1" applyBorder="1" applyAlignment="1">
      <alignment horizontal="center" vertical="center" wrapText="1"/>
    </xf>
    <xf numFmtId="0" fontId="29" fillId="3" borderId="1" xfId="0" applyFont="1" applyFill="1" applyBorder="1" applyAlignment="1">
      <alignment horizontal="center" vertical="center" wrapText="1"/>
    </xf>
    <xf numFmtId="0" fontId="29" fillId="0" borderId="1" xfId="0" applyFont="1" applyBorder="1" applyAlignment="1">
      <alignment horizontal="center" vertical="center" wrapText="1"/>
    </xf>
    <xf numFmtId="49" fontId="29" fillId="4" borderId="1" xfId="0" applyNumberFormat="1" applyFont="1" applyFill="1" applyBorder="1" applyAlignment="1">
      <alignment vertical="top" wrapText="1"/>
    </xf>
    <xf numFmtId="49" fontId="29" fillId="5" borderId="1" xfId="0" applyNumberFormat="1" applyFont="1" applyFill="1" applyBorder="1" applyAlignment="1">
      <alignment vertical="top" wrapText="1"/>
    </xf>
    <xf numFmtId="166" fontId="10" fillId="6" borderId="1" xfId="0" applyNumberFormat="1" applyFont="1" applyFill="1" applyBorder="1" applyAlignment="1">
      <alignment vertical="top" wrapText="1"/>
    </xf>
    <xf numFmtId="49" fontId="23" fillId="0" borderId="1" xfId="0" applyNumberFormat="1" applyFont="1" applyFill="1" applyBorder="1" applyAlignment="1">
      <alignment vertical="top" wrapText="1"/>
    </xf>
    <xf numFmtId="14" fontId="23" fillId="0" borderId="1" xfId="0" applyNumberFormat="1" applyFont="1" applyFill="1" applyBorder="1" applyAlignment="1">
      <alignment vertical="top" wrapText="1"/>
    </xf>
    <xf numFmtId="0" fontId="10" fillId="6" borderId="1" xfId="0" applyFont="1" applyFill="1" applyBorder="1" applyAlignment="1">
      <alignment vertical="top" wrapText="1"/>
    </xf>
    <xf numFmtId="0" fontId="23" fillId="0" borderId="5" xfId="0" applyFont="1" applyFill="1" applyBorder="1" applyAlignment="1">
      <alignment horizontal="left" vertical="top" wrapText="1"/>
    </xf>
    <xf numFmtId="0" fontId="23" fillId="0" borderId="5" xfId="0" applyFont="1" applyBorder="1" applyAlignment="1">
      <alignment vertical="top" wrapText="1"/>
    </xf>
    <xf numFmtId="0" fontId="23" fillId="0" borderId="1" xfId="0" applyFont="1" applyFill="1" applyBorder="1" applyAlignment="1">
      <alignment vertical="top" wrapText="1"/>
    </xf>
    <xf numFmtId="49" fontId="10" fillId="6" borderId="1" xfId="0" applyNumberFormat="1" applyFont="1" applyFill="1" applyBorder="1" applyAlignment="1">
      <alignment vertical="top" wrapText="1"/>
    </xf>
    <xf numFmtId="14" fontId="10" fillId="6" borderId="1" xfId="0" applyNumberFormat="1" applyFont="1" applyFill="1" applyBorder="1" applyAlignment="1">
      <alignment vertical="top" wrapText="1"/>
    </xf>
    <xf numFmtId="14" fontId="29" fillId="5" borderId="1" xfId="0" applyNumberFormat="1" applyFont="1" applyFill="1" applyBorder="1" applyAlignment="1">
      <alignment vertical="top" wrapText="1"/>
    </xf>
    <xf numFmtId="0" fontId="29" fillId="5" borderId="1" xfId="0" applyFont="1" applyFill="1" applyBorder="1" applyAlignment="1">
      <alignment vertical="top" wrapText="1"/>
    </xf>
    <xf numFmtId="0" fontId="10" fillId="6" borderId="1" xfId="0" applyNumberFormat="1" applyFont="1" applyFill="1" applyBorder="1" applyAlignment="1">
      <alignment vertical="top" wrapText="1"/>
    </xf>
    <xf numFmtId="0" fontId="10" fillId="6" borderId="1" xfId="0" applyFont="1" applyFill="1" applyBorder="1" applyAlignment="1" applyProtection="1">
      <alignment vertical="top" wrapText="1"/>
      <protection locked="0"/>
    </xf>
    <xf numFmtId="165" fontId="10" fillId="3" borderId="1" xfId="0" applyNumberFormat="1" applyFont="1" applyFill="1" applyBorder="1" applyAlignment="1">
      <alignment vertical="center" wrapText="1"/>
    </xf>
    <xf numFmtId="165" fontId="10" fillId="0" borderId="1" xfId="0" applyNumberFormat="1" applyFont="1" applyFill="1" applyBorder="1" applyAlignment="1"/>
    <xf numFmtId="165" fontId="10" fillId="0" borderId="1" xfId="0" applyNumberFormat="1" applyFont="1" applyFill="1" applyBorder="1" applyAlignment="1">
      <alignment vertical="center" wrapText="1"/>
    </xf>
    <xf numFmtId="165" fontId="23" fillId="3" borderId="1" xfId="0" applyNumberFormat="1" applyFont="1" applyFill="1" applyBorder="1" applyAlignment="1">
      <alignment vertical="center" wrapText="1"/>
    </xf>
    <xf numFmtId="165" fontId="10" fillId="4" borderId="1" xfId="0" applyNumberFormat="1" applyFont="1" applyFill="1" applyBorder="1" applyAlignment="1">
      <alignment vertical="top"/>
    </xf>
    <xf numFmtId="165" fontId="10" fillId="0" borderId="1" xfId="0" applyNumberFormat="1" applyFont="1" applyBorder="1" applyAlignment="1">
      <alignment vertical="top"/>
    </xf>
    <xf numFmtId="165" fontId="10" fillId="5" borderId="1" xfId="0" applyNumberFormat="1" applyFont="1" applyFill="1" applyBorder="1" applyAlignment="1">
      <alignment vertical="top"/>
    </xf>
    <xf numFmtId="165" fontId="29" fillId="0" borderId="1" xfId="0" applyNumberFormat="1" applyFont="1" applyFill="1" applyBorder="1" applyAlignment="1">
      <alignment vertical="center" wrapText="1"/>
    </xf>
    <xf numFmtId="165" fontId="10" fillId="6" borderId="1" xfId="0" applyNumberFormat="1" applyFont="1" applyFill="1" applyBorder="1" applyAlignment="1">
      <alignment vertical="top"/>
    </xf>
    <xf numFmtId="165" fontId="23" fillId="0" borderId="1" xfId="0" applyNumberFormat="1" applyFont="1" applyFill="1" applyBorder="1" applyAlignment="1">
      <alignment vertical="center" wrapText="1"/>
    </xf>
    <xf numFmtId="165" fontId="23" fillId="6" borderId="1" xfId="0" applyNumberFormat="1" applyFont="1" applyFill="1" applyBorder="1" applyAlignment="1">
      <alignment vertical="top"/>
    </xf>
    <xf numFmtId="165" fontId="10" fillId="0" borderId="1" xfId="0" applyNumberFormat="1" applyFont="1" applyFill="1" applyBorder="1" applyAlignment="1">
      <alignment vertical="top"/>
    </xf>
    <xf numFmtId="165" fontId="10" fillId="0" borderId="5" xfId="0" applyNumberFormat="1" applyFont="1" applyFill="1" applyBorder="1" applyAlignment="1">
      <alignment vertical="center" wrapText="1"/>
    </xf>
    <xf numFmtId="165" fontId="47" fillId="0" borderId="1" xfId="0" applyNumberFormat="1" applyFont="1" applyBorder="1" applyAlignment="1">
      <alignment vertical="top"/>
    </xf>
    <xf numFmtId="165" fontId="10" fillId="0" borderId="1" xfId="0" applyNumberFormat="1" applyFont="1" applyBorder="1" applyAlignment="1"/>
    <xf numFmtId="1" fontId="10" fillId="4" borderId="1" xfId="0" applyNumberFormat="1" applyFont="1" applyFill="1" applyBorder="1" applyAlignment="1">
      <alignment vertical="top"/>
    </xf>
    <xf numFmtId="1" fontId="10" fillId="5" borderId="1" xfId="0" applyNumberFormat="1" applyFont="1" applyFill="1" applyBorder="1" applyAlignment="1">
      <alignment vertical="top"/>
    </xf>
    <xf numFmtId="1" fontId="10" fillId="6" borderId="1" xfId="0" applyNumberFormat="1" applyFont="1" applyFill="1" applyBorder="1" applyAlignment="1">
      <alignment vertical="top"/>
    </xf>
    <xf numFmtId="1" fontId="10" fillId="0" borderId="1" xfId="0" applyNumberFormat="1" applyFont="1" applyBorder="1" applyAlignment="1">
      <alignment vertical="top"/>
    </xf>
    <xf numFmtId="1" fontId="10" fillId="0" borderId="1" xfId="0" applyNumberFormat="1" applyFont="1" applyBorder="1" applyAlignment="1">
      <alignment horizontal="right" vertical="top"/>
    </xf>
    <xf numFmtId="1" fontId="10" fillId="0" borderId="5" xfId="0" applyNumberFormat="1" applyFont="1" applyBorder="1" applyAlignment="1">
      <alignment horizontal="right" vertical="top"/>
    </xf>
    <xf numFmtId="1" fontId="10" fillId="0" borderId="2" xfId="0" applyNumberFormat="1" applyFont="1" applyBorder="1" applyAlignment="1">
      <alignment horizontal="right" vertical="top"/>
    </xf>
    <xf numFmtId="1" fontId="10" fillId="6" borderId="1" xfId="0" applyNumberFormat="1" applyFont="1" applyFill="1" applyBorder="1" applyAlignment="1">
      <alignment horizontal="right" vertical="top"/>
    </xf>
    <xf numFmtId="1" fontId="10" fillId="5" borderId="1" xfId="0" applyNumberFormat="1" applyFont="1" applyFill="1" applyBorder="1" applyAlignment="1">
      <alignment horizontal="right" vertical="top"/>
    </xf>
    <xf numFmtId="0" fontId="6" fillId="0" borderId="1" xfId="0" applyFont="1" applyBorder="1" applyAlignment="1">
      <alignment wrapText="1"/>
    </xf>
    <xf numFmtId="0" fontId="6" fillId="3" borderId="1" xfId="0" applyNumberFormat="1" applyFont="1" applyFill="1" applyBorder="1" applyAlignment="1">
      <alignment horizontal="center" wrapText="1"/>
    </xf>
    <xf numFmtId="49" fontId="6" fillId="2" borderId="1" xfId="0" applyNumberFormat="1" applyFont="1" applyFill="1" applyBorder="1" applyAlignment="1">
      <alignment horizontal="left" vertical="center" wrapText="1"/>
    </xf>
    <xf numFmtId="0" fontId="44" fillId="0" borderId="0" xfId="0" applyFont="1" applyFill="1" applyAlignment="1">
      <alignment horizontal="center" vertical="center" wrapText="1"/>
    </xf>
    <xf numFmtId="0" fontId="28" fillId="0" borderId="1" xfId="0" applyFont="1" applyBorder="1" applyAlignment="1">
      <alignment horizontal="center" vertical="center" wrapText="1"/>
    </xf>
    <xf numFmtId="0" fontId="28" fillId="2" borderId="1" xfId="0" applyFont="1" applyFill="1" applyBorder="1" applyAlignment="1">
      <alignment horizontal="center" vertical="center" wrapText="1"/>
    </xf>
    <xf numFmtId="49" fontId="6" fillId="0" borderId="0" xfId="0" applyNumberFormat="1" applyFont="1" applyFill="1" applyBorder="1" applyAlignment="1">
      <alignment horizontal="center" vertical="center" wrapText="1"/>
    </xf>
    <xf numFmtId="0" fontId="6" fillId="0" borderId="1" xfId="0" applyFont="1" applyBorder="1" applyAlignment="1">
      <alignment horizontal="left"/>
    </xf>
    <xf numFmtId="0" fontId="6" fillId="0" borderId="0" xfId="0" applyFont="1" applyBorder="1" applyAlignment="1">
      <alignment horizontal="left"/>
    </xf>
    <xf numFmtId="49" fontId="6" fillId="3" borderId="1" xfId="0" applyNumberFormat="1" applyFont="1" applyFill="1" applyBorder="1" applyAlignment="1">
      <alignment horizontal="left" vertical="center" wrapText="1"/>
    </xf>
    <xf numFmtId="49" fontId="6" fillId="3" borderId="1" xfId="0" applyNumberFormat="1" applyFont="1" applyFill="1" applyBorder="1" applyAlignment="1">
      <alignment horizontal="left" vertical="center"/>
    </xf>
    <xf numFmtId="14" fontId="6" fillId="3" borderId="1" xfId="0" applyNumberFormat="1" applyFont="1" applyFill="1" applyBorder="1" applyAlignment="1">
      <alignment horizontal="left" vertical="center" wrapText="1"/>
    </xf>
    <xf numFmtId="49" fontId="6" fillId="0" borderId="1" xfId="0" applyNumberFormat="1" applyFont="1" applyBorder="1" applyAlignment="1">
      <alignment horizontal="left" vertical="center" wrapText="1"/>
    </xf>
    <xf numFmtId="49" fontId="6" fillId="2" borderId="1" xfId="0" applyNumberFormat="1" applyFont="1" applyFill="1" applyBorder="1" applyAlignment="1">
      <alignment horizontal="left" vertical="center" wrapText="1"/>
    </xf>
    <xf numFmtId="0" fontId="6" fillId="0" borderId="1" xfId="0" applyNumberFormat="1" applyFont="1" applyBorder="1" applyAlignment="1">
      <alignment horizontal="left" vertical="center" wrapText="1"/>
    </xf>
    <xf numFmtId="0" fontId="6" fillId="0" borderId="4" xfId="0" applyFont="1" applyBorder="1" applyAlignment="1">
      <alignment horizontal="left"/>
    </xf>
    <xf numFmtId="0" fontId="6" fillId="3"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3" borderId="1" xfId="0" applyFont="1" applyFill="1" applyBorder="1" applyAlignment="1">
      <alignment horizontal="left"/>
    </xf>
    <xf numFmtId="49" fontId="6" fillId="3" borderId="1" xfId="0" applyNumberFormat="1" applyFont="1" applyFill="1" applyBorder="1" applyAlignment="1">
      <alignment horizontal="left"/>
    </xf>
    <xf numFmtId="49" fontId="6" fillId="3" borderId="1" xfId="0" applyNumberFormat="1" applyFont="1" applyFill="1" applyBorder="1" applyAlignment="1">
      <alignment horizontal="left" wrapText="1"/>
    </xf>
    <xf numFmtId="0" fontId="6" fillId="0" borderId="1" xfId="0" applyFont="1" applyFill="1" applyBorder="1" applyAlignment="1">
      <alignment horizontal="center" vertical="center" wrapText="1"/>
    </xf>
    <xf numFmtId="0" fontId="6" fillId="0" borderId="0" xfId="0" applyFont="1" applyBorder="1" applyAlignment="1">
      <alignment horizontal="left" vertical="center" wrapText="1"/>
    </xf>
    <xf numFmtId="0" fontId="6" fillId="0" borderId="0" xfId="0" applyFont="1" applyBorder="1" applyAlignment="1">
      <alignment horizontal="left" vertical="center"/>
    </xf>
    <xf numFmtId="49" fontId="6" fillId="3" borderId="1" xfId="0" applyNumberFormat="1" applyFont="1" applyFill="1" applyBorder="1" applyAlignment="1">
      <alignment vertical="center" wrapText="1"/>
    </xf>
    <xf numFmtId="49" fontId="6" fillId="3" borderId="1" xfId="0" applyNumberFormat="1" applyFont="1" applyFill="1" applyBorder="1" applyAlignment="1">
      <alignment vertical="center"/>
    </xf>
    <xf numFmtId="49" fontId="26" fillId="0" borderId="0" xfId="0" applyNumberFormat="1" applyFont="1" applyAlignment="1">
      <alignment horizontal="center"/>
    </xf>
    <xf numFmtId="0" fontId="27" fillId="0" borderId="0" xfId="0" applyFont="1" applyFill="1" applyAlignment="1">
      <alignment horizontal="center" vertical="center" wrapText="1"/>
    </xf>
    <xf numFmtId="0" fontId="24" fillId="0" borderId="1" xfId="0" applyFont="1" applyBorder="1" applyAlignment="1">
      <alignment horizontal="center" vertical="center" wrapText="1"/>
    </xf>
    <xf numFmtId="0" fontId="24" fillId="0" borderId="5" xfId="0" applyFont="1" applyBorder="1" applyAlignment="1">
      <alignment horizontal="center" vertical="center" wrapText="1"/>
    </xf>
    <xf numFmtId="0" fontId="24" fillId="0" borderId="6" xfId="0" applyFont="1" applyBorder="1" applyAlignment="1">
      <alignment horizontal="center" vertical="center" wrapText="1"/>
    </xf>
    <xf numFmtId="0" fontId="24" fillId="0" borderId="2" xfId="0" applyFont="1" applyBorder="1" applyAlignment="1">
      <alignment horizontal="center" vertical="center" wrapText="1"/>
    </xf>
    <xf numFmtId="0" fontId="24" fillId="2" borderId="1" xfId="0" applyFont="1" applyFill="1" applyBorder="1" applyAlignment="1">
      <alignment horizontal="center" vertical="center" wrapText="1"/>
    </xf>
    <xf numFmtId="0" fontId="10" fillId="0" borderId="1" xfId="0" applyFont="1" applyFill="1" applyBorder="1" applyAlignment="1">
      <alignment horizontal="left" vertical="top" wrapText="1"/>
    </xf>
    <xf numFmtId="0" fontId="34" fillId="0" borderId="1" xfId="0" applyFont="1" applyBorder="1" applyAlignment="1">
      <alignment horizontal="left" vertical="top" wrapText="1"/>
    </xf>
    <xf numFmtId="49" fontId="10" fillId="0" borderId="1" xfId="0" applyNumberFormat="1" applyFont="1" applyFill="1" applyBorder="1" applyAlignment="1">
      <alignment horizontal="left" vertical="top" wrapText="1"/>
    </xf>
    <xf numFmtId="0" fontId="10" fillId="2" borderId="5" xfId="0" applyFont="1" applyFill="1" applyBorder="1" applyAlignment="1">
      <alignment horizontal="left" vertical="top" wrapText="1"/>
    </xf>
    <xf numFmtId="0" fontId="10" fillId="2" borderId="2" xfId="0" applyFont="1" applyFill="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6" fillId="0" borderId="0" xfId="0" applyFont="1"/>
    <xf numFmtId="49" fontId="29" fillId="5" borderId="1" xfId="0" applyNumberFormat="1" applyFont="1" applyFill="1" applyBorder="1" applyAlignment="1">
      <alignment horizontal="left" vertical="top" wrapText="1"/>
    </xf>
    <xf numFmtId="0" fontId="29" fillId="6" borderId="1" xfId="0" applyFont="1" applyFill="1" applyBorder="1" applyAlignment="1">
      <alignment horizontal="left" vertical="top" wrapText="1"/>
    </xf>
    <xf numFmtId="0" fontId="34" fillId="6" borderId="1" xfId="0" applyFont="1" applyFill="1" applyBorder="1" applyAlignment="1">
      <alignment horizontal="left" vertical="top" wrapText="1"/>
    </xf>
    <xf numFmtId="166" fontId="29" fillId="6" borderId="1" xfId="0" applyNumberFormat="1" applyFont="1" applyFill="1" applyBorder="1" applyAlignment="1">
      <alignment horizontal="left" vertical="top" wrapText="1"/>
    </xf>
    <xf numFmtId="49" fontId="29" fillId="6" borderId="1" xfId="0" applyNumberFormat="1" applyFont="1" applyFill="1" applyBorder="1" applyAlignment="1">
      <alignment horizontal="left" vertical="top" wrapText="1"/>
    </xf>
    <xf numFmtId="0" fontId="24" fillId="0" borderId="8" xfId="0" applyFont="1" applyBorder="1" applyAlignment="1">
      <alignment horizontal="center" vertical="center" wrapText="1"/>
    </xf>
    <xf numFmtId="0" fontId="24" fillId="0" borderId="7" xfId="0" applyFont="1" applyBorder="1" applyAlignment="1">
      <alignment horizontal="center" vertical="center" wrapText="1"/>
    </xf>
    <xf numFmtId="0" fontId="24" fillId="0" borderId="9" xfId="0" applyFont="1" applyBorder="1" applyAlignment="1">
      <alignment horizontal="center" vertical="center" wrapText="1"/>
    </xf>
    <xf numFmtId="0" fontId="24" fillId="0" borderId="10" xfId="0" applyFont="1" applyBorder="1" applyAlignment="1">
      <alignment horizontal="center" vertical="center" wrapText="1"/>
    </xf>
    <xf numFmtId="0" fontId="24" fillId="0" borderId="3" xfId="0" applyFont="1" applyBorder="1" applyAlignment="1">
      <alignment horizontal="center" vertical="center" wrapText="1"/>
    </xf>
    <xf numFmtId="0" fontId="24" fillId="0" borderId="11" xfId="0" applyFont="1" applyBorder="1" applyAlignment="1">
      <alignment horizontal="center" vertical="center" wrapText="1"/>
    </xf>
    <xf numFmtId="0" fontId="10" fillId="2"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49" fontId="29" fillId="4" borderId="5" xfId="0" applyNumberFormat="1" applyFont="1" applyFill="1" applyBorder="1" applyAlignment="1">
      <alignment horizontal="left" vertical="top" wrapText="1"/>
    </xf>
    <xf numFmtId="49" fontId="29" fillId="4" borderId="2" xfId="0" applyNumberFormat="1" applyFont="1" applyFill="1" applyBorder="1" applyAlignment="1">
      <alignment horizontal="left" vertical="top" wrapText="1"/>
    </xf>
    <xf numFmtId="0" fontId="29" fillId="5" borderId="1" xfId="0" applyFont="1" applyFill="1" applyBorder="1" applyAlignment="1">
      <alignment horizontal="left" vertical="top" wrapText="1"/>
    </xf>
    <xf numFmtId="0" fontId="34" fillId="5" borderId="1" xfId="0" applyFont="1" applyFill="1" applyBorder="1" applyAlignment="1">
      <alignment horizontal="left" vertical="top" wrapText="1"/>
    </xf>
    <xf numFmtId="11" fontId="10" fillId="0" borderId="1" xfId="0" applyNumberFormat="1" applyFont="1" applyFill="1" applyBorder="1" applyAlignment="1">
      <alignment horizontal="left" vertical="top" wrapText="1"/>
    </xf>
    <xf numFmtId="14" fontId="10" fillId="0" borderId="1" xfId="0" applyNumberFormat="1" applyFont="1" applyFill="1" applyBorder="1" applyAlignment="1">
      <alignment horizontal="left" vertical="top" wrapText="1"/>
    </xf>
    <xf numFmtId="0" fontId="10" fillId="0" borderId="1" xfId="0" applyNumberFormat="1" applyFont="1" applyFill="1" applyBorder="1" applyAlignment="1">
      <alignment horizontal="left" vertical="top" wrapText="1"/>
    </xf>
    <xf numFmtId="0" fontId="10" fillId="0" borderId="2" xfId="0" applyFont="1" applyFill="1" applyBorder="1" applyAlignment="1">
      <alignment horizontal="left" vertical="top" wrapText="1"/>
    </xf>
    <xf numFmtId="49" fontId="10" fillId="0" borderId="5" xfId="0" applyNumberFormat="1" applyFont="1" applyFill="1" applyBorder="1" applyAlignment="1">
      <alignment horizontal="left" vertical="top" wrapText="1"/>
    </xf>
    <xf numFmtId="49" fontId="10" fillId="0" borderId="2" xfId="0" applyNumberFormat="1" applyFont="1" applyFill="1" applyBorder="1" applyAlignment="1">
      <alignment horizontal="left" vertical="top" wrapText="1"/>
    </xf>
    <xf numFmtId="0" fontId="29" fillId="6" borderId="5" xfId="0" applyFont="1" applyFill="1" applyBorder="1" applyAlignment="1">
      <alignment horizontal="left" vertical="top" wrapText="1"/>
    </xf>
    <xf numFmtId="0" fontId="29" fillId="6" borderId="6" xfId="0" applyFont="1" applyFill="1" applyBorder="1" applyAlignment="1">
      <alignment horizontal="left" vertical="top" wrapText="1"/>
    </xf>
    <xf numFmtId="0" fontId="29" fillId="6" borderId="2" xfId="0" applyFont="1" applyFill="1" applyBorder="1" applyAlignment="1">
      <alignment horizontal="left" vertical="top" wrapText="1"/>
    </xf>
    <xf numFmtId="49" fontId="29" fillId="6" borderId="5" xfId="0" applyNumberFormat="1" applyFont="1" applyFill="1" applyBorder="1" applyAlignment="1">
      <alignment horizontal="left" vertical="top" wrapText="1"/>
    </xf>
    <xf numFmtId="49" fontId="29" fillId="6" borderId="6" xfId="0" applyNumberFormat="1" applyFont="1" applyFill="1" applyBorder="1" applyAlignment="1">
      <alignment horizontal="left" vertical="top" wrapText="1"/>
    </xf>
    <xf numFmtId="49" fontId="29" fillId="6" borderId="2" xfId="0" applyNumberFormat="1" applyFont="1" applyFill="1" applyBorder="1" applyAlignment="1">
      <alignment horizontal="left" vertical="top" wrapText="1"/>
    </xf>
    <xf numFmtId="14" fontId="29" fillId="6" borderId="1" xfId="0" applyNumberFormat="1" applyFont="1" applyFill="1" applyBorder="1" applyAlignment="1">
      <alignment horizontal="left" vertical="top" wrapText="1"/>
    </xf>
    <xf numFmtId="14" fontId="29" fillId="5" borderId="1" xfId="0" applyNumberFormat="1" applyFont="1" applyFill="1" applyBorder="1" applyAlignment="1">
      <alignment horizontal="left" vertical="top" wrapText="1"/>
    </xf>
    <xf numFmtId="0" fontId="10" fillId="6" borderId="1" xfId="0" applyFont="1" applyFill="1" applyBorder="1" applyAlignment="1">
      <alignment horizontal="left" vertical="top" wrapText="1"/>
    </xf>
    <xf numFmtId="0" fontId="29" fillId="6" borderId="1" xfId="0" applyNumberFormat="1" applyFont="1" applyFill="1" applyBorder="1" applyAlignment="1">
      <alignment horizontal="left" vertical="top" wrapText="1"/>
    </xf>
    <xf numFmtId="0" fontId="10" fillId="0" borderId="1" xfId="0" applyFont="1" applyFill="1" applyBorder="1" applyAlignment="1" applyProtection="1">
      <alignment horizontal="left" vertical="top" wrapText="1"/>
      <protection locked="0"/>
    </xf>
    <xf numFmtId="0" fontId="29" fillId="6" borderId="1" xfId="0" applyFont="1" applyFill="1" applyBorder="1" applyAlignment="1" applyProtection="1">
      <alignment horizontal="left" vertical="top" wrapText="1"/>
      <protection locked="0"/>
    </xf>
    <xf numFmtId="0" fontId="34" fillId="0" borderId="1" xfId="0" applyFont="1" applyBorder="1" applyAlignment="1">
      <alignment horizontal="left" vertical="top"/>
    </xf>
    <xf numFmtId="0" fontId="0" fillId="0" borderId="0" xfId="0"/>
    <xf numFmtId="0" fontId="0" fillId="0" borderId="0" xfId="0" applyFont="1"/>
    <xf numFmtId="0" fontId="10" fillId="0" borderId="0" xfId="0" applyFont="1" applyAlignment="1">
      <alignment horizontal="left" wrapText="1"/>
    </xf>
    <xf numFmtId="0" fontId="23" fillId="0" borderId="1" xfId="0" applyFont="1" applyFill="1" applyBorder="1" applyAlignment="1">
      <alignment horizontal="left" vertical="top" wrapText="1"/>
    </xf>
    <xf numFmtId="0" fontId="49" fillId="0" borderId="1" xfId="0" applyFont="1" applyBorder="1" applyAlignment="1">
      <alignment horizontal="left" vertical="top" wrapText="1"/>
    </xf>
    <xf numFmtId="0" fontId="23" fillId="0" borderId="5" xfId="0" applyFont="1" applyBorder="1" applyAlignment="1">
      <alignment horizontal="left" vertical="top" wrapText="1"/>
    </xf>
    <xf numFmtId="0" fontId="23" fillId="0" borderId="2" xfId="0" applyFont="1" applyBorder="1" applyAlignment="1">
      <alignment horizontal="left" vertical="top" wrapText="1"/>
    </xf>
    <xf numFmtId="0" fontId="10" fillId="0" borderId="1" xfId="0" applyFont="1" applyBorder="1" applyAlignment="1">
      <alignment horizontal="center" vertical="center" wrapText="1"/>
    </xf>
    <xf numFmtId="49" fontId="9" fillId="0" borderId="0" xfId="0" applyNumberFormat="1" applyFont="1" applyFill="1" applyBorder="1" applyAlignment="1">
      <alignment horizontal="left" vertical="center" wrapText="1"/>
    </xf>
    <xf numFmtId="0" fontId="9" fillId="0" borderId="0" xfId="0" applyFont="1" applyFill="1" applyAlignment="1">
      <alignment horizontal="left" wrapText="1"/>
    </xf>
    <xf numFmtId="0" fontId="9" fillId="0" borderId="0" xfId="0" applyNumberFormat="1" applyFont="1" applyFill="1" applyBorder="1" applyAlignment="1">
      <alignment horizontal="left" vertical="top" wrapText="1"/>
    </xf>
    <xf numFmtId="0" fontId="29" fillId="0" borderId="1" xfId="0" applyFont="1" applyBorder="1" applyAlignment="1">
      <alignment horizontal="center" vertical="center" wrapText="1"/>
    </xf>
    <xf numFmtId="0" fontId="29" fillId="0" borderId="1" xfId="1" applyFont="1" applyBorder="1" applyAlignment="1">
      <alignment horizontal="center" vertical="center" wrapText="1"/>
    </xf>
    <xf numFmtId="0" fontId="29" fillId="3" borderId="5" xfId="0" applyFont="1" applyFill="1" applyBorder="1" applyAlignment="1">
      <alignment horizontal="center" vertical="center" wrapText="1"/>
    </xf>
    <xf numFmtId="0" fontId="29" fillId="3" borderId="2" xfId="0" applyFont="1" applyFill="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2" xfId="0" applyFont="1" applyBorder="1" applyAlignment="1">
      <alignment horizontal="center" vertical="center" textRotation="90" wrapText="1"/>
    </xf>
    <xf numFmtId="0" fontId="9" fillId="0" borderId="4" xfId="0" applyFont="1" applyBorder="1" applyAlignment="1">
      <alignment horizontal="center" vertical="center" textRotation="90" wrapText="1"/>
    </xf>
    <xf numFmtId="0" fontId="10" fillId="0" borderId="0" xfId="0" applyFont="1" applyAlignment="1">
      <alignment horizontal="center" vertical="center"/>
    </xf>
    <xf numFmtId="0" fontId="9" fillId="0" borderId="1" xfId="0" applyFont="1" applyBorder="1" applyAlignment="1">
      <alignment horizontal="center" vertical="center"/>
    </xf>
    <xf numFmtId="0" fontId="9" fillId="0" borderId="5" xfId="0" applyNumberFormat="1" applyFont="1" applyBorder="1" applyAlignment="1">
      <alignment horizontal="center" vertical="center" wrapText="1"/>
    </xf>
    <xf numFmtId="0" fontId="9" fillId="0" borderId="6" xfId="0" applyNumberFormat="1" applyFont="1" applyBorder="1" applyAlignment="1">
      <alignment horizontal="center" vertical="center" wrapText="1"/>
    </xf>
    <xf numFmtId="0" fontId="9" fillId="0" borderId="2" xfId="0" applyNumberFormat="1" applyFont="1" applyBorder="1" applyAlignment="1">
      <alignment horizontal="center" vertical="center" wrapText="1"/>
    </xf>
    <xf numFmtId="0" fontId="9" fillId="2" borderId="5"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25" fillId="0" borderId="0" xfId="0" applyFont="1" applyAlignment="1">
      <alignment horizontal="center" vertical="center" wrapText="1"/>
    </xf>
  </cellXfs>
  <cellStyles count="9">
    <cellStyle name="Обычный" xfId="0" builtinId="0"/>
    <cellStyle name="Обычный 2" xfId="1" xr:uid="{00000000-0005-0000-0000-000001000000}"/>
    <cellStyle name="Обычный 2 2" xfId="3" xr:uid="{00000000-0005-0000-0000-000002000000}"/>
    <cellStyle name="Обычный 2 2 2" xfId="7" xr:uid="{00000000-0005-0000-0000-000003000000}"/>
    <cellStyle name="Обычный 2 3" xfId="4" xr:uid="{00000000-0005-0000-0000-000004000000}"/>
    <cellStyle name="Обычный 2 4" xfId="8" xr:uid="{00000000-0005-0000-0000-000005000000}"/>
    <cellStyle name="Обычный 3" xfId="5" xr:uid="{00000000-0005-0000-0000-000006000000}"/>
    <cellStyle name="Обычный 4" xfId="6" xr:uid="{00000000-0005-0000-0000-000007000000}"/>
    <cellStyle name="Финансовый 2" xfId="2"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4"/>
  <sheetViews>
    <sheetView tabSelected="1" view="pageBreakPreview" topLeftCell="A120" zoomScale="75" zoomScaleNormal="80" zoomScaleSheetLayoutView="50" workbookViewId="0">
      <selection activeCell="D126" sqref="D126"/>
    </sheetView>
  </sheetViews>
  <sheetFormatPr baseColWidth="10" defaultColWidth="8.83203125" defaultRowHeight="19"/>
  <cols>
    <col min="1" max="1" width="26.6640625" style="154" customWidth="1"/>
    <col min="2" max="2" width="76.33203125" style="154" customWidth="1"/>
    <col min="3" max="3" width="26.5" style="154" customWidth="1"/>
    <col min="4" max="4" width="80.33203125" style="229" customWidth="1"/>
    <col min="5" max="13" width="9.1640625" style="210"/>
    <col min="14" max="14" width="8" style="210" customWidth="1"/>
    <col min="15" max="256" width="9.1640625" style="210"/>
    <col min="257" max="257" width="26.6640625" style="210" customWidth="1"/>
    <col min="258" max="258" width="76.33203125" style="210" customWidth="1"/>
    <col min="259" max="259" width="26.5" style="210" customWidth="1"/>
    <col min="260" max="260" width="42.1640625" style="210" customWidth="1"/>
    <col min="261" max="269" width="9.1640625" style="210"/>
    <col min="270" max="270" width="8" style="210" customWidth="1"/>
    <col min="271" max="512" width="9.1640625" style="210"/>
    <col min="513" max="513" width="26.6640625" style="210" customWidth="1"/>
    <col min="514" max="514" width="76.33203125" style="210" customWidth="1"/>
    <col min="515" max="515" width="26.5" style="210" customWidth="1"/>
    <col min="516" max="516" width="42.1640625" style="210" customWidth="1"/>
    <col min="517" max="525" width="9.1640625" style="210"/>
    <col min="526" max="526" width="8" style="210" customWidth="1"/>
    <col min="527" max="768" width="9.1640625" style="210"/>
    <col min="769" max="769" width="26.6640625" style="210" customWidth="1"/>
    <col min="770" max="770" width="76.33203125" style="210" customWidth="1"/>
    <col min="771" max="771" width="26.5" style="210" customWidth="1"/>
    <col min="772" max="772" width="42.1640625" style="210" customWidth="1"/>
    <col min="773" max="781" width="9.1640625" style="210"/>
    <col min="782" max="782" width="8" style="210" customWidth="1"/>
    <col min="783" max="1024" width="9.1640625" style="210"/>
    <col min="1025" max="1025" width="26.6640625" style="210" customWidth="1"/>
    <col min="1026" max="1026" width="76.33203125" style="210" customWidth="1"/>
    <col min="1027" max="1027" width="26.5" style="210" customWidth="1"/>
    <col min="1028" max="1028" width="42.1640625" style="210" customWidth="1"/>
    <col min="1029" max="1037" width="9.1640625" style="210"/>
    <col min="1038" max="1038" width="8" style="210" customWidth="1"/>
    <col min="1039" max="1280" width="9.1640625" style="210"/>
    <col min="1281" max="1281" width="26.6640625" style="210" customWidth="1"/>
    <col min="1282" max="1282" width="76.33203125" style="210" customWidth="1"/>
    <col min="1283" max="1283" width="26.5" style="210" customWidth="1"/>
    <col min="1284" max="1284" width="42.1640625" style="210" customWidth="1"/>
    <col min="1285" max="1293" width="9.1640625" style="210"/>
    <col min="1294" max="1294" width="8" style="210" customWidth="1"/>
    <col min="1295" max="1536" width="9.1640625" style="210"/>
    <col min="1537" max="1537" width="26.6640625" style="210" customWidth="1"/>
    <col min="1538" max="1538" width="76.33203125" style="210" customWidth="1"/>
    <col min="1539" max="1539" width="26.5" style="210" customWidth="1"/>
    <col min="1540" max="1540" width="42.1640625" style="210" customWidth="1"/>
    <col min="1541" max="1549" width="9.1640625" style="210"/>
    <col min="1550" max="1550" width="8" style="210" customWidth="1"/>
    <col min="1551" max="1792" width="9.1640625" style="210"/>
    <col min="1793" max="1793" width="26.6640625" style="210" customWidth="1"/>
    <col min="1794" max="1794" width="76.33203125" style="210" customWidth="1"/>
    <col min="1795" max="1795" width="26.5" style="210" customWidth="1"/>
    <col min="1796" max="1796" width="42.1640625" style="210" customWidth="1"/>
    <col min="1797" max="1805" width="9.1640625" style="210"/>
    <col min="1806" max="1806" width="8" style="210" customWidth="1"/>
    <col min="1807" max="2048" width="9.1640625" style="210"/>
    <col min="2049" max="2049" width="26.6640625" style="210" customWidth="1"/>
    <col min="2050" max="2050" width="76.33203125" style="210" customWidth="1"/>
    <col min="2051" max="2051" width="26.5" style="210" customWidth="1"/>
    <col min="2052" max="2052" width="42.1640625" style="210" customWidth="1"/>
    <col min="2053" max="2061" width="9.1640625" style="210"/>
    <col min="2062" max="2062" width="8" style="210" customWidth="1"/>
    <col min="2063" max="2304" width="9.1640625" style="210"/>
    <col min="2305" max="2305" width="26.6640625" style="210" customWidth="1"/>
    <col min="2306" max="2306" width="76.33203125" style="210" customWidth="1"/>
    <col min="2307" max="2307" width="26.5" style="210" customWidth="1"/>
    <col min="2308" max="2308" width="42.1640625" style="210" customWidth="1"/>
    <col min="2309" max="2317" width="9.1640625" style="210"/>
    <col min="2318" max="2318" width="8" style="210" customWidth="1"/>
    <col min="2319" max="2560" width="9.1640625" style="210"/>
    <col min="2561" max="2561" width="26.6640625" style="210" customWidth="1"/>
    <col min="2562" max="2562" width="76.33203125" style="210" customWidth="1"/>
    <col min="2563" max="2563" width="26.5" style="210" customWidth="1"/>
    <col min="2564" max="2564" width="42.1640625" style="210" customWidth="1"/>
    <col min="2565" max="2573" width="9.1640625" style="210"/>
    <col min="2574" max="2574" width="8" style="210" customWidth="1"/>
    <col min="2575" max="2816" width="9.1640625" style="210"/>
    <col min="2817" max="2817" width="26.6640625" style="210" customWidth="1"/>
    <col min="2818" max="2818" width="76.33203125" style="210" customWidth="1"/>
    <col min="2819" max="2819" width="26.5" style="210" customWidth="1"/>
    <col min="2820" max="2820" width="42.1640625" style="210" customWidth="1"/>
    <col min="2821" max="2829" width="9.1640625" style="210"/>
    <col min="2830" max="2830" width="8" style="210" customWidth="1"/>
    <col min="2831" max="3072" width="9.1640625" style="210"/>
    <col min="3073" max="3073" width="26.6640625" style="210" customWidth="1"/>
    <col min="3074" max="3074" width="76.33203125" style="210" customWidth="1"/>
    <col min="3075" max="3075" width="26.5" style="210" customWidth="1"/>
    <col min="3076" max="3076" width="42.1640625" style="210" customWidth="1"/>
    <col min="3077" max="3085" width="9.1640625" style="210"/>
    <col min="3086" max="3086" width="8" style="210" customWidth="1"/>
    <col min="3087" max="3328" width="9.1640625" style="210"/>
    <col min="3329" max="3329" width="26.6640625" style="210" customWidth="1"/>
    <col min="3330" max="3330" width="76.33203125" style="210" customWidth="1"/>
    <col min="3331" max="3331" width="26.5" style="210" customWidth="1"/>
    <col min="3332" max="3332" width="42.1640625" style="210" customWidth="1"/>
    <col min="3333" max="3341" width="9.1640625" style="210"/>
    <col min="3342" max="3342" width="8" style="210" customWidth="1"/>
    <col min="3343" max="3584" width="9.1640625" style="210"/>
    <col min="3585" max="3585" width="26.6640625" style="210" customWidth="1"/>
    <col min="3586" max="3586" width="76.33203125" style="210" customWidth="1"/>
    <col min="3587" max="3587" width="26.5" style="210" customWidth="1"/>
    <col min="3588" max="3588" width="42.1640625" style="210" customWidth="1"/>
    <col min="3589" max="3597" width="9.1640625" style="210"/>
    <col min="3598" max="3598" width="8" style="210" customWidth="1"/>
    <col min="3599" max="3840" width="9.1640625" style="210"/>
    <col min="3841" max="3841" width="26.6640625" style="210" customWidth="1"/>
    <col min="3842" max="3842" width="76.33203125" style="210" customWidth="1"/>
    <col min="3843" max="3843" width="26.5" style="210" customWidth="1"/>
    <col min="3844" max="3844" width="42.1640625" style="210" customWidth="1"/>
    <col min="3845" max="3853" width="9.1640625" style="210"/>
    <col min="3854" max="3854" width="8" style="210" customWidth="1"/>
    <col min="3855" max="4096" width="9.1640625" style="210"/>
    <col min="4097" max="4097" width="26.6640625" style="210" customWidth="1"/>
    <col min="4098" max="4098" width="76.33203125" style="210" customWidth="1"/>
    <col min="4099" max="4099" width="26.5" style="210" customWidth="1"/>
    <col min="4100" max="4100" width="42.1640625" style="210" customWidth="1"/>
    <col min="4101" max="4109" width="9.1640625" style="210"/>
    <col min="4110" max="4110" width="8" style="210" customWidth="1"/>
    <col min="4111" max="4352" width="9.1640625" style="210"/>
    <col min="4353" max="4353" width="26.6640625" style="210" customWidth="1"/>
    <col min="4354" max="4354" width="76.33203125" style="210" customWidth="1"/>
    <col min="4355" max="4355" width="26.5" style="210" customWidth="1"/>
    <col min="4356" max="4356" width="42.1640625" style="210" customWidth="1"/>
    <col min="4357" max="4365" width="9.1640625" style="210"/>
    <col min="4366" max="4366" width="8" style="210" customWidth="1"/>
    <col min="4367" max="4608" width="9.1640625" style="210"/>
    <col min="4609" max="4609" width="26.6640625" style="210" customWidth="1"/>
    <col min="4610" max="4610" width="76.33203125" style="210" customWidth="1"/>
    <col min="4611" max="4611" width="26.5" style="210" customWidth="1"/>
    <col min="4612" max="4612" width="42.1640625" style="210" customWidth="1"/>
    <col min="4613" max="4621" width="9.1640625" style="210"/>
    <col min="4622" max="4622" width="8" style="210" customWidth="1"/>
    <col min="4623" max="4864" width="9.1640625" style="210"/>
    <col min="4865" max="4865" width="26.6640625" style="210" customWidth="1"/>
    <col min="4866" max="4866" width="76.33203125" style="210" customWidth="1"/>
    <col min="4867" max="4867" width="26.5" style="210" customWidth="1"/>
    <col min="4868" max="4868" width="42.1640625" style="210" customWidth="1"/>
    <col min="4869" max="4877" width="9.1640625" style="210"/>
    <col min="4878" max="4878" width="8" style="210" customWidth="1"/>
    <col min="4879" max="5120" width="9.1640625" style="210"/>
    <col min="5121" max="5121" width="26.6640625" style="210" customWidth="1"/>
    <col min="5122" max="5122" width="76.33203125" style="210" customWidth="1"/>
    <col min="5123" max="5123" width="26.5" style="210" customWidth="1"/>
    <col min="5124" max="5124" width="42.1640625" style="210" customWidth="1"/>
    <col min="5125" max="5133" width="9.1640625" style="210"/>
    <col min="5134" max="5134" width="8" style="210" customWidth="1"/>
    <col min="5135" max="5376" width="9.1640625" style="210"/>
    <col min="5377" max="5377" width="26.6640625" style="210" customWidth="1"/>
    <col min="5378" max="5378" width="76.33203125" style="210" customWidth="1"/>
    <col min="5379" max="5379" width="26.5" style="210" customWidth="1"/>
    <col min="5380" max="5380" width="42.1640625" style="210" customWidth="1"/>
    <col min="5381" max="5389" width="9.1640625" style="210"/>
    <col min="5390" max="5390" width="8" style="210" customWidth="1"/>
    <col min="5391" max="5632" width="9.1640625" style="210"/>
    <col min="5633" max="5633" width="26.6640625" style="210" customWidth="1"/>
    <col min="5634" max="5634" width="76.33203125" style="210" customWidth="1"/>
    <col min="5635" max="5635" width="26.5" style="210" customWidth="1"/>
    <col min="5636" max="5636" width="42.1640625" style="210" customWidth="1"/>
    <col min="5637" max="5645" width="9.1640625" style="210"/>
    <col min="5646" max="5646" width="8" style="210" customWidth="1"/>
    <col min="5647" max="5888" width="9.1640625" style="210"/>
    <col min="5889" max="5889" width="26.6640625" style="210" customWidth="1"/>
    <col min="5890" max="5890" width="76.33203125" style="210" customWidth="1"/>
    <col min="5891" max="5891" width="26.5" style="210" customWidth="1"/>
    <col min="5892" max="5892" width="42.1640625" style="210" customWidth="1"/>
    <col min="5893" max="5901" width="9.1640625" style="210"/>
    <col min="5902" max="5902" width="8" style="210" customWidth="1"/>
    <col min="5903" max="6144" width="9.1640625" style="210"/>
    <col min="6145" max="6145" width="26.6640625" style="210" customWidth="1"/>
    <col min="6146" max="6146" width="76.33203125" style="210" customWidth="1"/>
    <col min="6147" max="6147" width="26.5" style="210" customWidth="1"/>
    <col min="6148" max="6148" width="42.1640625" style="210" customWidth="1"/>
    <col min="6149" max="6157" width="9.1640625" style="210"/>
    <col min="6158" max="6158" width="8" style="210" customWidth="1"/>
    <col min="6159" max="6400" width="9.1640625" style="210"/>
    <col min="6401" max="6401" width="26.6640625" style="210" customWidth="1"/>
    <col min="6402" max="6402" width="76.33203125" style="210" customWidth="1"/>
    <col min="6403" max="6403" width="26.5" style="210" customWidth="1"/>
    <col min="6404" max="6404" width="42.1640625" style="210" customWidth="1"/>
    <col min="6405" max="6413" width="9.1640625" style="210"/>
    <col min="6414" max="6414" width="8" style="210" customWidth="1"/>
    <col min="6415" max="6656" width="9.1640625" style="210"/>
    <col min="6657" max="6657" width="26.6640625" style="210" customWidth="1"/>
    <col min="6658" max="6658" width="76.33203125" style="210" customWidth="1"/>
    <col min="6659" max="6659" width="26.5" style="210" customWidth="1"/>
    <col min="6660" max="6660" width="42.1640625" style="210" customWidth="1"/>
    <col min="6661" max="6669" width="9.1640625" style="210"/>
    <col min="6670" max="6670" width="8" style="210" customWidth="1"/>
    <col min="6671" max="6912" width="9.1640625" style="210"/>
    <col min="6913" max="6913" width="26.6640625" style="210" customWidth="1"/>
    <col min="6914" max="6914" width="76.33203125" style="210" customWidth="1"/>
    <col min="6915" max="6915" width="26.5" style="210" customWidth="1"/>
    <col min="6916" max="6916" width="42.1640625" style="210" customWidth="1"/>
    <col min="6917" max="6925" width="9.1640625" style="210"/>
    <col min="6926" max="6926" width="8" style="210" customWidth="1"/>
    <col min="6927" max="7168" width="9.1640625" style="210"/>
    <col min="7169" max="7169" width="26.6640625" style="210" customWidth="1"/>
    <col min="7170" max="7170" width="76.33203125" style="210" customWidth="1"/>
    <col min="7171" max="7171" width="26.5" style="210" customWidth="1"/>
    <col min="7172" max="7172" width="42.1640625" style="210" customWidth="1"/>
    <col min="7173" max="7181" width="9.1640625" style="210"/>
    <col min="7182" max="7182" width="8" style="210" customWidth="1"/>
    <col min="7183" max="7424" width="9.1640625" style="210"/>
    <col min="7425" max="7425" width="26.6640625" style="210" customWidth="1"/>
    <col min="7426" max="7426" width="76.33203125" style="210" customWidth="1"/>
    <col min="7427" max="7427" width="26.5" style="210" customWidth="1"/>
    <col min="7428" max="7428" width="42.1640625" style="210" customWidth="1"/>
    <col min="7429" max="7437" width="9.1640625" style="210"/>
    <col min="7438" max="7438" width="8" style="210" customWidth="1"/>
    <col min="7439" max="7680" width="9.1640625" style="210"/>
    <col min="7681" max="7681" width="26.6640625" style="210" customWidth="1"/>
    <col min="7682" max="7682" width="76.33203125" style="210" customWidth="1"/>
    <col min="7683" max="7683" width="26.5" style="210" customWidth="1"/>
    <col min="7684" max="7684" width="42.1640625" style="210" customWidth="1"/>
    <col min="7685" max="7693" width="9.1640625" style="210"/>
    <col min="7694" max="7694" width="8" style="210" customWidth="1"/>
    <col min="7695" max="7936" width="9.1640625" style="210"/>
    <col min="7937" max="7937" width="26.6640625" style="210" customWidth="1"/>
    <col min="7938" max="7938" width="76.33203125" style="210" customWidth="1"/>
    <col min="7939" max="7939" width="26.5" style="210" customWidth="1"/>
    <col min="7940" max="7940" width="42.1640625" style="210" customWidth="1"/>
    <col min="7941" max="7949" width="9.1640625" style="210"/>
    <col min="7950" max="7950" width="8" style="210" customWidth="1"/>
    <col min="7951" max="8192" width="9.1640625" style="210"/>
    <col min="8193" max="8193" width="26.6640625" style="210" customWidth="1"/>
    <col min="8194" max="8194" width="76.33203125" style="210" customWidth="1"/>
    <col min="8195" max="8195" width="26.5" style="210" customWidth="1"/>
    <col min="8196" max="8196" width="42.1640625" style="210" customWidth="1"/>
    <col min="8197" max="8205" width="9.1640625" style="210"/>
    <col min="8206" max="8206" width="8" style="210" customWidth="1"/>
    <col min="8207" max="8448" width="9.1640625" style="210"/>
    <col min="8449" max="8449" width="26.6640625" style="210" customWidth="1"/>
    <col min="8450" max="8450" width="76.33203125" style="210" customWidth="1"/>
    <col min="8451" max="8451" width="26.5" style="210" customWidth="1"/>
    <col min="8452" max="8452" width="42.1640625" style="210" customWidth="1"/>
    <col min="8453" max="8461" width="9.1640625" style="210"/>
    <col min="8462" max="8462" width="8" style="210" customWidth="1"/>
    <col min="8463" max="8704" width="9.1640625" style="210"/>
    <col min="8705" max="8705" width="26.6640625" style="210" customWidth="1"/>
    <col min="8706" max="8706" width="76.33203125" style="210" customWidth="1"/>
    <col min="8707" max="8707" width="26.5" style="210" customWidth="1"/>
    <col min="8708" max="8708" width="42.1640625" style="210" customWidth="1"/>
    <col min="8709" max="8717" width="9.1640625" style="210"/>
    <col min="8718" max="8718" width="8" style="210" customWidth="1"/>
    <col min="8719" max="8960" width="9.1640625" style="210"/>
    <col min="8961" max="8961" width="26.6640625" style="210" customWidth="1"/>
    <col min="8962" max="8962" width="76.33203125" style="210" customWidth="1"/>
    <col min="8963" max="8963" width="26.5" style="210" customWidth="1"/>
    <col min="8964" max="8964" width="42.1640625" style="210" customWidth="1"/>
    <col min="8965" max="8973" width="9.1640625" style="210"/>
    <col min="8974" max="8974" width="8" style="210" customWidth="1"/>
    <col min="8975" max="9216" width="9.1640625" style="210"/>
    <col min="9217" max="9217" width="26.6640625" style="210" customWidth="1"/>
    <col min="9218" max="9218" width="76.33203125" style="210" customWidth="1"/>
    <col min="9219" max="9219" width="26.5" style="210" customWidth="1"/>
    <col min="9220" max="9220" width="42.1640625" style="210" customWidth="1"/>
    <col min="9221" max="9229" width="9.1640625" style="210"/>
    <col min="9230" max="9230" width="8" style="210" customWidth="1"/>
    <col min="9231" max="9472" width="9.1640625" style="210"/>
    <col min="9473" max="9473" width="26.6640625" style="210" customWidth="1"/>
    <col min="9474" max="9474" width="76.33203125" style="210" customWidth="1"/>
    <col min="9475" max="9475" width="26.5" style="210" customWidth="1"/>
    <col min="9476" max="9476" width="42.1640625" style="210" customWidth="1"/>
    <col min="9477" max="9485" width="9.1640625" style="210"/>
    <col min="9486" max="9486" width="8" style="210" customWidth="1"/>
    <col min="9487" max="9728" width="9.1640625" style="210"/>
    <col min="9729" max="9729" width="26.6640625" style="210" customWidth="1"/>
    <col min="9730" max="9730" width="76.33203125" style="210" customWidth="1"/>
    <col min="9731" max="9731" width="26.5" style="210" customWidth="1"/>
    <col min="9732" max="9732" width="42.1640625" style="210" customWidth="1"/>
    <col min="9733" max="9741" width="9.1640625" style="210"/>
    <col min="9742" max="9742" width="8" style="210" customWidth="1"/>
    <col min="9743" max="9984" width="9.1640625" style="210"/>
    <col min="9985" max="9985" width="26.6640625" style="210" customWidth="1"/>
    <col min="9986" max="9986" width="76.33203125" style="210" customWidth="1"/>
    <col min="9987" max="9987" width="26.5" style="210" customWidth="1"/>
    <col min="9988" max="9988" width="42.1640625" style="210" customWidth="1"/>
    <col min="9989" max="9997" width="9.1640625" style="210"/>
    <col min="9998" max="9998" width="8" style="210" customWidth="1"/>
    <col min="9999" max="10240" width="9.1640625" style="210"/>
    <col min="10241" max="10241" width="26.6640625" style="210" customWidth="1"/>
    <col min="10242" max="10242" width="76.33203125" style="210" customWidth="1"/>
    <col min="10243" max="10243" width="26.5" style="210" customWidth="1"/>
    <col min="10244" max="10244" width="42.1640625" style="210" customWidth="1"/>
    <col min="10245" max="10253" width="9.1640625" style="210"/>
    <col min="10254" max="10254" width="8" style="210" customWidth="1"/>
    <col min="10255" max="10496" width="9.1640625" style="210"/>
    <col min="10497" max="10497" width="26.6640625" style="210" customWidth="1"/>
    <col min="10498" max="10498" width="76.33203125" style="210" customWidth="1"/>
    <col min="10499" max="10499" width="26.5" style="210" customWidth="1"/>
    <col min="10500" max="10500" width="42.1640625" style="210" customWidth="1"/>
    <col min="10501" max="10509" width="9.1640625" style="210"/>
    <col min="10510" max="10510" width="8" style="210" customWidth="1"/>
    <col min="10511" max="10752" width="9.1640625" style="210"/>
    <col min="10753" max="10753" width="26.6640625" style="210" customWidth="1"/>
    <col min="10754" max="10754" width="76.33203125" style="210" customWidth="1"/>
    <col min="10755" max="10755" width="26.5" style="210" customWidth="1"/>
    <col min="10756" max="10756" width="42.1640625" style="210" customWidth="1"/>
    <col min="10757" max="10765" width="9.1640625" style="210"/>
    <col min="10766" max="10766" width="8" style="210" customWidth="1"/>
    <col min="10767" max="11008" width="9.1640625" style="210"/>
    <col min="11009" max="11009" width="26.6640625" style="210" customWidth="1"/>
    <col min="11010" max="11010" width="76.33203125" style="210" customWidth="1"/>
    <col min="11011" max="11011" width="26.5" style="210" customWidth="1"/>
    <col min="11012" max="11012" width="42.1640625" style="210" customWidth="1"/>
    <col min="11013" max="11021" width="9.1640625" style="210"/>
    <col min="11022" max="11022" width="8" style="210" customWidth="1"/>
    <col min="11023" max="11264" width="9.1640625" style="210"/>
    <col min="11265" max="11265" width="26.6640625" style="210" customWidth="1"/>
    <col min="11266" max="11266" width="76.33203125" style="210" customWidth="1"/>
    <col min="11267" max="11267" width="26.5" style="210" customWidth="1"/>
    <col min="11268" max="11268" width="42.1640625" style="210" customWidth="1"/>
    <col min="11269" max="11277" width="9.1640625" style="210"/>
    <col min="11278" max="11278" width="8" style="210" customWidth="1"/>
    <col min="11279" max="11520" width="9.1640625" style="210"/>
    <col min="11521" max="11521" width="26.6640625" style="210" customWidth="1"/>
    <col min="11522" max="11522" width="76.33203125" style="210" customWidth="1"/>
    <col min="11523" max="11523" width="26.5" style="210" customWidth="1"/>
    <col min="11524" max="11524" width="42.1640625" style="210" customWidth="1"/>
    <col min="11525" max="11533" width="9.1640625" style="210"/>
    <col min="11534" max="11534" width="8" style="210" customWidth="1"/>
    <col min="11535" max="11776" width="9.1640625" style="210"/>
    <col min="11777" max="11777" width="26.6640625" style="210" customWidth="1"/>
    <col min="11778" max="11778" width="76.33203125" style="210" customWidth="1"/>
    <col min="11779" max="11779" width="26.5" style="210" customWidth="1"/>
    <col min="11780" max="11780" width="42.1640625" style="210" customWidth="1"/>
    <col min="11781" max="11789" width="9.1640625" style="210"/>
    <col min="11790" max="11790" width="8" style="210" customWidth="1"/>
    <col min="11791" max="12032" width="9.1640625" style="210"/>
    <col min="12033" max="12033" width="26.6640625" style="210" customWidth="1"/>
    <col min="12034" max="12034" width="76.33203125" style="210" customWidth="1"/>
    <col min="12035" max="12035" width="26.5" style="210" customWidth="1"/>
    <col min="12036" max="12036" width="42.1640625" style="210" customWidth="1"/>
    <col min="12037" max="12045" width="9.1640625" style="210"/>
    <col min="12046" max="12046" width="8" style="210" customWidth="1"/>
    <col min="12047" max="12288" width="9.1640625" style="210"/>
    <col min="12289" max="12289" width="26.6640625" style="210" customWidth="1"/>
    <col min="12290" max="12290" width="76.33203125" style="210" customWidth="1"/>
    <col min="12291" max="12291" width="26.5" style="210" customWidth="1"/>
    <col min="12292" max="12292" width="42.1640625" style="210" customWidth="1"/>
    <col min="12293" max="12301" width="9.1640625" style="210"/>
    <col min="12302" max="12302" width="8" style="210" customWidth="1"/>
    <col min="12303" max="12544" width="9.1640625" style="210"/>
    <col min="12545" max="12545" width="26.6640625" style="210" customWidth="1"/>
    <col min="12546" max="12546" width="76.33203125" style="210" customWidth="1"/>
    <col min="12547" max="12547" width="26.5" style="210" customWidth="1"/>
    <col min="12548" max="12548" width="42.1640625" style="210" customWidth="1"/>
    <col min="12549" max="12557" width="9.1640625" style="210"/>
    <col min="12558" max="12558" width="8" style="210" customWidth="1"/>
    <col min="12559" max="12800" width="9.1640625" style="210"/>
    <col min="12801" max="12801" width="26.6640625" style="210" customWidth="1"/>
    <col min="12802" max="12802" width="76.33203125" style="210" customWidth="1"/>
    <col min="12803" max="12803" width="26.5" style="210" customWidth="1"/>
    <col min="12804" max="12804" width="42.1640625" style="210" customWidth="1"/>
    <col min="12805" max="12813" width="9.1640625" style="210"/>
    <col min="12814" max="12814" width="8" style="210" customWidth="1"/>
    <col min="12815" max="13056" width="9.1640625" style="210"/>
    <col min="13057" max="13057" width="26.6640625" style="210" customWidth="1"/>
    <col min="13058" max="13058" width="76.33203125" style="210" customWidth="1"/>
    <col min="13059" max="13059" width="26.5" style="210" customWidth="1"/>
    <col min="13060" max="13060" width="42.1640625" style="210" customWidth="1"/>
    <col min="13061" max="13069" width="9.1640625" style="210"/>
    <col min="13070" max="13070" width="8" style="210" customWidth="1"/>
    <col min="13071" max="13312" width="9.1640625" style="210"/>
    <col min="13313" max="13313" width="26.6640625" style="210" customWidth="1"/>
    <col min="13314" max="13314" width="76.33203125" style="210" customWidth="1"/>
    <col min="13315" max="13315" width="26.5" style="210" customWidth="1"/>
    <col min="13316" max="13316" width="42.1640625" style="210" customWidth="1"/>
    <col min="13317" max="13325" width="9.1640625" style="210"/>
    <col min="13326" max="13326" width="8" style="210" customWidth="1"/>
    <col min="13327" max="13568" width="9.1640625" style="210"/>
    <col min="13569" max="13569" width="26.6640625" style="210" customWidth="1"/>
    <col min="13570" max="13570" width="76.33203125" style="210" customWidth="1"/>
    <col min="13571" max="13571" width="26.5" style="210" customWidth="1"/>
    <col min="13572" max="13572" width="42.1640625" style="210" customWidth="1"/>
    <col min="13573" max="13581" width="9.1640625" style="210"/>
    <col min="13582" max="13582" width="8" style="210" customWidth="1"/>
    <col min="13583" max="13824" width="9.1640625" style="210"/>
    <col min="13825" max="13825" width="26.6640625" style="210" customWidth="1"/>
    <col min="13826" max="13826" width="76.33203125" style="210" customWidth="1"/>
    <col min="13827" max="13827" width="26.5" style="210" customWidth="1"/>
    <col min="13828" max="13828" width="42.1640625" style="210" customWidth="1"/>
    <col min="13829" max="13837" width="9.1640625" style="210"/>
    <col min="13838" max="13838" width="8" style="210" customWidth="1"/>
    <col min="13839" max="14080" width="9.1640625" style="210"/>
    <col min="14081" max="14081" width="26.6640625" style="210" customWidth="1"/>
    <col min="14082" max="14082" width="76.33203125" style="210" customWidth="1"/>
    <col min="14083" max="14083" width="26.5" style="210" customWidth="1"/>
    <col min="14084" max="14084" width="42.1640625" style="210" customWidth="1"/>
    <col min="14085" max="14093" width="9.1640625" style="210"/>
    <col min="14094" max="14094" width="8" style="210" customWidth="1"/>
    <col min="14095" max="14336" width="9.1640625" style="210"/>
    <col min="14337" max="14337" width="26.6640625" style="210" customWidth="1"/>
    <col min="14338" max="14338" width="76.33203125" style="210" customWidth="1"/>
    <col min="14339" max="14339" width="26.5" style="210" customWidth="1"/>
    <col min="14340" max="14340" width="42.1640625" style="210" customWidth="1"/>
    <col min="14341" max="14349" width="9.1640625" style="210"/>
    <col min="14350" max="14350" width="8" style="210" customWidth="1"/>
    <col min="14351" max="14592" width="9.1640625" style="210"/>
    <col min="14593" max="14593" width="26.6640625" style="210" customWidth="1"/>
    <col min="14594" max="14594" width="76.33203125" style="210" customWidth="1"/>
    <col min="14595" max="14595" width="26.5" style="210" customWidth="1"/>
    <col min="14596" max="14596" width="42.1640625" style="210" customWidth="1"/>
    <col min="14597" max="14605" width="9.1640625" style="210"/>
    <col min="14606" max="14606" width="8" style="210" customWidth="1"/>
    <col min="14607" max="14848" width="9.1640625" style="210"/>
    <col min="14849" max="14849" width="26.6640625" style="210" customWidth="1"/>
    <col min="14850" max="14850" width="76.33203125" style="210" customWidth="1"/>
    <col min="14851" max="14851" width="26.5" style="210" customWidth="1"/>
    <col min="14852" max="14852" width="42.1640625" style="210" customWidth="1"/>
    <col min="14853" max="14861" width="9.1640625" style="210"/>
    <col min="14862" max="14862" width="8" style="210" customWidth="1"/>
    <col min="14863" max="15104" width="9.1640625" style="210"/>
    <col min="15105" max="15105" width="26.6640625" style="210" customWidth="1"/>
    <col min="15106" max="15106" width="76.33203125" style="210" customWidth="1"/>
    <col min="15107" max="15107" width="26.5" style="210" customWidth="1"/>
    <col min="15108" max="15108" width="42.1640625" style="210" customWidth="1"/>
    <col min="15109" max="15117" width="9.1640625" style="210"/>
    <col min="15118" max="15118" width="8" style="210" customWidth="1"/>
    <col min="15119" max="15360" width="9.1640625" style="210"/>
    <col min="15361" max="15361" width="26.6640625" style="210" customWidth="1"/>
    <col min="15362" max="15362" width="76.33203125" style="210" customWidth="1"/>
    <col min="15363" max="15363" width="26.5" style="210" customWidth="1"/>
    <col min="15364" max="15364" width="42.1640625" style="210" customWidth="1"/>
    <col min="15365" max="15373" width="9.1640625" style="210"/>
    <col min="15374" max="15374" width="8" style="210" customWidth="1"/>
    <col min="15375" max="15616" width="9.1640625" style="210"/>
    <col min="15617" max="15617" width="26.6640625" style="210" customWidth="1"/>
    <col min="15618" max="15618" width="76.33203125" style="210" customWidth="1"/>
    <col min="15619" max="15619" width="26.5" style="210" customWidth="1"/>
    <col min="15620" max="15620" width="42.1640625" style="210" customWidth="1"/>
    <col min="15621" max="15629" width="9.1640625" style="210"/>
    <col min="15630" max="15630" width="8" style="210" customWidth="1"/>
    <col min="15631" max="15872" width="9.1640625" style="210"/>
    <col min="15873" max="15873" width="26.6640625" style="210" customWidth="1"/>
    <col min="15874" max="15874" width="76.33203125" style="210" customWidth="1"/>
    <col min="15875" max="15875" width="26.5" style="210" customWidth="1"/>
    <col min="15876" max="15876" width="42.1640625" style="210" customWidth="1"/>
    <col min="15877" max="15885" width="9.1640625" style="210"/>
    <col min="15886" max="15886" width="8" style="210" customWidth="1"/>
    <col min="15887" max="16128" width="9.1640625" style="210"/>
    <col min="16129" max="16129" width="26.6640625" style="210" customWidth="1"/>
    <col min="16130" max="16130" width="76.33203125" style="210" customWidth="1"/>
    <col min="16131" max="16131" width="26.5" style="210" customWidth="1"/>
    <col min="16132" max="16132" width="42.1640625" style="210" customWidth="1"/>
    <col min="16133" max="16141" width="9.1640625" style="210"/>
    <col min="16142" max="16142" width="8" style="210" customWidth="1"/>
    <col min="16143" max="16384" width="9.1640625" style="210"/>
  </cols>
  <sheetData>
    <row r="1" spans="1:4" ht="42" customHeight="1">
      <c r="A1" s="1"/>
      <c r="B1" s="1"/>
      <c r="C1" s="1"/>
      <c r="D1" s="216" t="s">
        <v>835</v>
      </c>
    </row>
    <row r="2" spans="1:4" s="211" customFormat="1" ht="141" customHeight="1">
      <c r="A2" s="340" t="s">
        <v>630</v>
      </c>
      <c r="B2" s="340"/>
      <c r="C2" s="340"/>
      <c r="D2" s="340"/>
    </row>
    <row r="3" spans="1:4" ht="11.25" customHeight="1">
      <c r="A3" s="217"/>
      <c r="B3" s="218"/>
      <c r="C3" s="44"/>
      <c r="D3" s="219"/>
    </row>
    <row r="4" spans="1:4" s="124" customFormat="1" ht="33.75" customHeight="1">
      <c r="A4" s="341" t="s">
        <v>7</v>
      </c>
      <c r="B4" s="341" t="s">
        <v>23</v>
      </c>
      <c r="C4" s="342" t="s">
        <v>631</v>
      </c>
      <c r="D4" s="342"/>
    </row>
    <row r="5" spans="1:4" s="124" customFormat="1" ht="297" customHeight="1">
      <c r="A5" s="341"/>
      <c r="B5" s="341"/>
      <c r="C5" s="220" t="s">
        <v>632</v>
      </c>
      <c r="D5" s="220" t="s">
        <v>633</v>
      </c>
    </row>
    <row r="6" spans="1:4" ht="30.75" customHeight="1">
      <c r="A6" s="221">
        <v>1</v>
      </c>
      <c r="B6" s="222">
        <v>2</v>
      </c>
      <c r="C6" s="221">
        <v>3</v>
      </c>
      <c r="D6" s="221">
        <v>4</v>
      </c>
    </row>
    <row r="7" spans="1:4" ht="124.5" customHeight="1">
      <c r="A7" s="223" t="s">
        <v>381</v>
      </c>
      <c r="B7" s="223" t="s">
        <v>157</v>
      </c>
      <c r="C7" s="223" t="s">
        <v>634</v>
      </c>
      <c r="D7" s="223" t="s">
        <v>635</v>
      </c>
    </row>
    <row r="8" spans="1:4" ht="160.5" customHeight="1">
      <c r="A8" s="224" t="s">
        <v>383</v>
      </c>
      <c r="B8" s="224" t="s">
        <v>158</v>
      </c>
      <c r="C8" s="224" t="s">
        <v>636</v>
      </c>
      <c r="D8" s="224" t="s">
        <v>846</v>
      </c>
    </row>
    <row r="9" spans="1:4" ht="314.25" customHeight="1">
      <c r="A9" s="225" t="s">
        <v>385</v>
      </c>
      <c r="B9" s="225" t="s">
        <v>386</v>
      </c>
      <c r="C9" s="225" t="s">
        <v>637</v>
      </c>
      <c r="D9" s="225" t="s">
        <v>917</v>
      </c>
    </row>
    <row r="10" spans="1:4" ht="315" customHeight="1">
      <c r="A10" s="226" t="s">
        <v>11</v>
      </c>
      <c r="B10" s="226" t="s">
        <v>638</v>
      </c>
      <c r="C10" s="226" t="s">
        <v>637</v>
      </c>
      <c r="D10" s="226" t="s">
        <v>919</v>
      </c>
    </row>
    <row r="11" spans="1:4" ht="296.25" customHeight="1">
      <c r="A11" s="226" t="s">
        <v>388</v>
      </c>
      <c r="B11" s="226" t="s">
        <v>639</v>
      </c>
      <c r="C11" s="226" t="s">
        <v>636</v>
      </c>
      <c r="D11" s="227" t="s">
        <v>886</v>
      </c>
    </row>
    <row r="12" spans="1:4" ht="304">
      <c r="A12" s="226" t="s">
        <v>390</v>
      </c>
      <c r="B12" s="226" t="s">
        <v>391</v>
      </c>
      <c r="C12" s="226" t="s">
        <v>636</v>
      </c>
      <c r="D12" s="227" t="s">
        <v>887</v>
      </c>
    </row>
    <row r="13" spans="1:4" ht="276" customHeight="1">
      <c r="A13" s="225" t="s">
        <v>159</v>
      </c>
      <c r="B13" s="225" t="s">
        <v>160</v>
      </c>
      <c r="C13" s="225" t="s">
        <v>636</v>
      </c>
      <c r="D13" s="225" t="s">
        <v>888</v>
      </c>
    </row>
    <row r="14" spans="1:4" ht="98.25" customHeight="1">
      <c r="A14" s="226" t="s">
        <v>161</v>
      </c>
      <c r="B14" s="226" t="s">
        <v>162</v>
      </c>
      <c r="C14" s="226" t="s">
        <v>636</v>
      </c>
      <c r="D14" s="226" t="s">
        <v>869</v>
      </c>
    </row>
    <row r="15" spans="1:4" ht="237" customHeight="1">
      <c r="A15" s="226" t="s">
        <v>353</v>
      </c>
      <c r="B15" s="226" t="s">
        <v>454</v>
      </c>
      <c r="C15" s="226" t="s">
        <v>636</v>
      </c>
      <c r="D15" s="226" t="s">
        <v>889</v>
      </c>
    </row>
    <row r="16" spans="1:4" ht="95">
      <c r="A16" s="226" t="s">
        <v>163</v>
      </c>
      <c r="B16" s="226" t="s">
        <v>456</v>
      </c>
      <c r="C16" s="226" t="s">
        <v>636</v>
      </c>
      <c r="D16" s="226" t="s">
        <v>850</v>
      </c>
    </row>
    <row r="17" spans="1:4" ht="99.75" customHeight="1">
      <c r="A17" s="226" t="s">
        <v>165</v>
      </c>
      <c r="B17" s="226" t="s">
        <v>164</v>
      </c>
      <c r="C17" s="226" t="s">
        <v>636</v>
      </c>
      <c r="D17" s="226" t="s">
        <v>874</v>
      </c>
    </row>
    <row r="18" spans="1:4" ht="177.75" customHeight="1">
      <c r="A18" s="226" t="s">
        <v>166</v>
      </c>
      <c r="B18" s="226" t="s">
        <v>640</v>
      </c>
      <c r="C18" s="226" t="s">
        <v>636</v>
      </c>
      <c r="D18" s="226" t="s">
        <v>890</v>
      </c>
    </row>
    <row r="19" spans="1:4" ht="143.25" customHeight="1">
      <c r="A19" s="226" t="s">
        <v>167</v>
      </c>
      <c r="B19" s="226" t="s">
        <v>168</v>
      </c>
      <c r="C19" s="226" t="s">
        <v>636</v>
      </c>
      <c r="D19" s="226" t="s">
        <v>891</v>
      </c>
    </row>
    <row r="20" spans="1:4" ht="195" customHeight="1">
      <c r="A20" s="226" t="s">
        <v>169</v>
      </c>
      <c r="B20" s="226" t="s">
        <v>170</v>
      </c>
      <c r="C20" s="226" t="s">
        <v>636</v>
      </c>
      <c r="D20" s="226" t="s">
        <v>892</v>
      </c>
    </row>
    <row r="21" spans="1:4" ht="213.75" customHeight="1">
      <c r="A21" s="226" t="s">
        <v>171</v>
      </c>
      <c r="B21" s="226" t="s">
        <v>393</v>
      </c>
      <c r="C21" s="226" t="s">
        <v>636</v>
      </c>
      <c r="D21" s="226" t="s">
        <v>893</v>
      </c>
    </row>
    <row r="22" spans="1:4" ht="218.25" customHeight="1">
      <c r="A22" s="226" t="s">
        <v>172</v>
      </c>
      <c r="B22" s="226" t="s">
        <v>394</v>
      </c>
      <c r="C22" s="226" t="s">
        <v>636</v>
      </c>
      <c r="D22" s="226" t="s">
        <v>894</v>
      </c>
    </row>
    <row r="23" spans="1:4" ht="218.25" customHeight="1">
      <c r="A23" s="226" t="s">
        <v>173</v>
      </c>
      <c r="B23" s="226" t="s">
        <v>174</v>
      </c>
      <c r="C23" s="226" t="s">
        <v>636</v>
      </c>
      <c r="D23" s="226" t="s">
        <v>894</v>
      </c>
    </row>
    <row r="24" spans="1:4" ht="255.75" customHeight="1">
      <c r="A24" s="226" t="s">
        <v>175</v>
      </c>
      <c r="B24" s="226" t="s">
        <v>176</v>
      </c>
      <c r="C24" s="226" t="s">
        <v>636</v>
      </c>
      <c r="D24" s="226" t="s">
        <v>895</v>
      </c>
    </row>
    <row r="25" spans="1:4" ht="201" customHeight="1">
      <c r="A25" s="226" t="s">
        <v>177</v>
      </c>
      <c r="B25" s="226" t="s">
        <v>608</v>
      </c>
      <c r="C25" s="226" t="s">
        <v>636</v>
      </c>
      <c r="D25" s="226" t="s">
        <v>896</v>
      </c>
    </row>
    <row r="26" spans="1:4" ht="199.5" customHeight="1">
      <c r="A26" s="226" t="s">
        <v>469</v>
      </c>
      <c r="B26" s="226" t="s">
        <v>179</v>
      </c>
      <c r="C26" s="226" t="s">
        <v>636</v>
      </c>
      <c r="D26" s="226" t="s">
        <v>897</v>
      </c>
    </row>
    <row r="27" spans="1:4" ht="294.75" customHeight="1">
      <c r="A27" s="225" t="s">
        <v>180</v>
      </c>
      <c r="B27" s="225" t="s">
        <v>181</v>
      </c>
      <c r="C27" s="225" t="s">
        <v>636</v>
      </c>
      <c r="D27" s="225" t="s">
        <v>898</v>
      </c>
    </row>
    <row r="28" spans="1:4" ht="177.75" customHeight="1">
      <c r="A28" s="226" t="s">
        <v>182</v>
      </c>
      <c r="B28" s="226" t="s">
        <v>641</v>
      </c>
      <c r="C28" s="226" t="s">
        <v>636</v>
      </c>
      <c r="D28" s="226" t="s">
        <v>899</v>
      </c>
    </row>
    <row r="29" spans="1:4" ht="218.25" customHeight="1">
      <c r="A29" s="226" t="s">
        <v>183</v>
      </c>
      <c r="B29" s="226" t="s">
        <v>184</v>
      </c>
      <c r="C29" s="226" t="s">
        <v>636</v>
      </c>
      <c r="D29" s="226" t="s">
        <v>900</v>
      </c>
    </row>
    <row r="30" spans="1:4" ht="177.75" customHeight="1">
      <c r="A30" s="226" t="s">
        <v>185</v>
      </c>
      <c r="B30" s="226" t="s">
        <v>642</v>
      </c>
      <c r="C30" s="226" t="s">
        <v>636</v>
      </c>
      <c r="D30" s="226" t="s">
        <v>901</v>
      </c>
    </row>
    <row r="31" spans="1:4" ht="215.25" customHeight="1">
      <c r="A31" s="226" t="s">
        <v>187</v>
      </c>
      <c r="B31" s="226" t="s">
        <v>643</v>
      </c>
      <c r="C31" s="226" t="s">
        <v>636</v>
      </c>
      <c r="D31" s="226" t="s">
        <v>902</v>
      </c>
    </row>
    <row r="32" spans="1:4" ht="235.5" customHeight="1">
      <c r="A32" s="226" t="s">
        <v>189</v>
      </c>
      <c r="B32" s="226" t="s">
        <v>644</v>
      </c>
      <c r="C32" s="226" t="s">
        <v>636</v>
      </c>
      <c r="D32" s="226" t="s">
        <v>903</v>
      </c>
    </row>
    <row r="33" spans="1:4" ht="95.25" customHeight="1">
      <c r="A33" s="226" t="s">
        <v>190</v>
      </c>
      <c r="B33" s="226" t="s">
        <v>478</v>
      </c>
      <c r="C33" s="226" t="s">
        <v>636</v>
      </c>
      <c r="D33" s="226" t="s">
        <v>870</v>
      </c>
    </row>
    <row r="34" spans="1:4" ht="57">
      <c r="A34" s="226" t="s">
        <v>191</v>
      </c>
      <c r="B34" s="226" t="s">
        <v>192</v>
      </c>
      <c r="C34" s="226" t="s">
        <v>636</v>
      </c>
      <c r="D34" s="226" t="s">
        <v>870</v>
      </c>
    </row>
    <row r="35" spans="1:4" ht="57">
      <c r="A35" s="226" t="s">
        <v>193</v>
      </c>
      <c r="B35" s="226" t="s">
        <v>481</v>
      </c>
      <c r="C35" s="226" t="s">
        <v>636</v>
      </c>
      <c r="D35" s="226" t="s">
        <v>870</v>
      </c>
    </row>
    <row r="36" spans="1:4" ht="76">
      <c r="A36" s="226" t="s">
        <v>194</v>
      </c>
      <c r="B36" s="226" t="s">
        <v>645</v>
      </c>
      <c r="C36" s="226" t="s">
        <v>636</v>
      </c>
      <c r="D36" s="226" t="s">
        <v>876</v>
      </c>
    </row>
    <row r="37" spans="1:4" ht="76">
      <c r="A37" s="226" t="s">
        <v>196</v>
      </c>
      <c r="B37" s="226" t="s">
        <v>195</v>
      </c>
      <c r="C37" s="226" t="s">
        <v>636</v>
      </c>
      <c r="D37" s="226" t="s">
        <v>876</v>
      </c>
    </row>
    <row r="38" spans="1:4" ht="76">
      <c r="A38" s="226" t="s">
        <v>197</v>
      </c>
      <c r="B38" s="226" t="s">
        <v>396</v>
      </c>
      <c r="C38" s="226" t="s">
        <v>636</v>
      </c>
      <c r="D38" s="226" t="s">
        <v>851</v>
      </c>
    </row>
    <row r="39" spans="1:4" ht="57">
      <c r="A39" s="226" t="s">
        <v>199</v>
      </c>
      <c r="B39" s="226" t="s">
        <v>198</v>
      </c>
      <c r="C39" s="226" t="s">
        <v>636</v>
      </c>
      <c r="D39" s="226" t="s">
        <v>871</v>
      </c>
    </row>
    <row r="40" spans="1:4" ht="218.25" customHeight="1">
      <c r="A40" s="226" t="s">
        <v>200</v>
      </c>
      <c r="B40" s="226" t="s">
        <v>397</v>
      </c>
      <c r="C40" s="226" t="s">
        <v>636</v>
      </c>
      <c r="D40" s="226" t="s">
        <v>904</v>
      </c>
    </row>
    <row r="41" spans="1:4" ht="159.75" customHeight="1">
      <c r="A41" s="226" t="s">
        <v>202</v>
      </c>
      <c r="B41" s="226" t="s">
        <v>201</v>
      </c>
      <c r="C41" s="226" t="s">
        <v>636</v>
      </c>
      <c r="D41" s="226" t="s">
        <v>905</v>
      </c>
    </row>
    <row r="42" spans="1:4" ht="216" customHeight="1">
      <c r="A42" s="226" t="s">
        <v>204</v>
      </c>
      <c r="B42" s="226" t="s">
        <v>203</v>
      </c>
      <c r="C42" s="226" t="s">
        <v>636</v>
      </c>
      <c r="D42" s="226" t="s">
        <v>920</v>
      </c>
    </row>
    <row r="43" spans="1:4" ht="198.75" customHeight="1">
      <c r="A43" s="226" t="s">
        <v>206</v>
      </c>
      <c r="B43" s="226" t="s">
        <v>205</v>
      </c>
      <c r="C43" s="226" t="s">
        <v>636</v>
      </c>
      <c r="D43" s="226" t="s">
        <v>896</v>
      </c>
    </row>
    <row r="44" spans="1:4" ht="194.25" customHeight="1">
      <c r="A44" s="226" t="s">
        <v>208</v>
      </c>
      <c r="B44" s="226" t="s">
        <v>207</v>
      </c>
      <c r="C44" s="226" t="s">
        <v>636</v>
      </c>
      <c r="D44" s="226" t="s">
        <v>906</v>
      </c>
    </row>
    <row r="45" spans="1:4" ht="98.25" customHeight="1">
      <c r="A45" s="226" t="s">
        <v>493</v>
      </c>
      <c r="B45" s="226" t="s">
        <v>209</v>
      </c>
      <c r="C45" s="226" t="s">
        <v>636</v>
      </c>
      <c r="D45" s="226" t="s">
        <v>872</v>
      </c>
    </row>
    <row r="46" spans="1:4" ht="178.5" customHeight="1">
      <c r="A46" s="225" t="s">
        <v>210</v>
      </c>
      <c r="B46" s="225" t="s">
        <v>211</v>
      </c>
      <c r="C46" s="225" t="s">
        <v>636</v>
      </c>
      <c r="D46" s="225" t="s">
        <v>907</v>
      </c>
    </row>
    <row r="47" spans="1:4" ht="105.75" customHeight="1">
      <c r="A47" s="226" t="s">
        <v>212</v>
      </c>
      <c r="B47" s="226" t="s">
        <v>213</v>
      </c>
      <c r="C47" s="226" t="s">
        <v>636</v>
      </c>
      <c r="D47" s="226" t="s">
        <v>852</v>
      </c>
    </row>
    <row r="48" spans="1:4" ht="143.25" customHeight="1">
      <c r="A48" s="226" t="s">
        <v>214</v>
      </c>
      <c r="B48" s="226" t="s">
        <v>646</v>
      </c>
      <c r="C48" s="226" t="s">
        <v>636</v>
      </c>
      <c r="D48" s="226" t="s">
        <v>880</v>
      </c>
    </row>
    <row r="49" spans="1:4" ht="102.75" customHeight="1">
      <c r="A49" s="226" t="s">
        <v>216</v>
      </c>
      <c r="B49" s="226" t="s">
        <v>217</v>
      </c>
      <c r="C49" s="226" t="s">
        <v>636</v>
      </c>
      <c r="D49" s="226" t="s">
        <v>872</v>
      </c>
    </row>
    <row r="50" spans="1:4" ht="57">
      <c r="A50" s="225" t="s">
        <v>218</v>
      </c>
      <c r="B50" s="225" t="s">
        <v>647</v>
      </c>
      <c r="C50" s="225" t="s">
        <v>636</v>
      </c>
      <c r="D50" s="225" t="s">
        <v>853</v>
      </c>
    </row>
    <row r="51" spans="1:4" ht="57">
      <c r="A51" s="226" t="s">
        <v>220</v>
      </c>
      <c r="B51" s="226" t="s">
        <v>223</v>
      </c>
      <c r="C51" s="226" t="s">
        <v>636</v>
      </c>
      <c r="D51" s="226" t="s">
        <v>877</v>
      </c>
    </row>
    <row r="52" spans="1:4" ht="57">
      <c r="A52" s="226" t="s">
        <v>222</v>
      </c>
      <c r="B52" s="226" t="s">
        <v>221</v>
      </c>
      <c r="C52" s="226" t="s">
        <v>636</v>
      </c>
      <c r="D52" s="226" t="s">
        <v>877</v>
      </c>
    </row>
    <row r="53" spans="1:4" ht="57">
      <c r="A53" s="226" t="s">
        <v>224</v>
      </c>
      <c r="B53" s="226" t="s">
        <v>399</v>
      </c>
      <c r="C53" s="226" t="s">
        <v>636</v>
      </c>
      <c r="D53" s="226" t="s">
        <v>875</v>
      </c>
    </row>
    <row r="54" spans="1:4" ht="95">
      <c r="A54" s="226" t="s">
        <v>225</v>
      </c>
      <c r="B54" s="226" t="s">
        <v>229</v>
      </c>
      <c r="C54" s="226" t="s">
        <v>636</v>
      </c>
      <c r="D54" s="226" t="s">
        <v>877</v>
      </c>
    </row>
    <row r="55" spans="1:4" ht="57">
      <c r="A55" s="226" t="s">
        <v>226</v>
      </c>
      <c r="B55" s="226" t="s">
        <v>227</v>
      </c>
      <c r="C55" s="226" t="s">
        <v>636</v>
      </c>
      <c r="D55" s="226" t="s">
        <v>854</v>
      </c>
    </row>
    <row r="56" spans="1:4" ht="100.5" customHeight="1">
      <c r="A56" s="226" t="s">
        <v>228</v>
      </c>
      <c r="B56" s="226" t="s">
        <v>648</v>
      </c>
      <c r="C56" s="226" t="s">
        <v>636</v>
      </c>
      <c r="D56" s="226" t="s">
        <v>875</v>
      </c>
    </row>
    <row r="57" spans="1:4" ht="57">
      <c r="A57" s="226" t="s">
        <v>230</v>
      </c>
      <c r="B57" s="226" t="s">
        <v>506</v>
      </c>
      <c r="C57" s="226" t="s">
        <v>636</v>
      </c>
      <c r="D57" s="226" t="s">
        <v>875</v>
      </c>
    </row>
    <row r="58" spans="1:4" ht="120" customHeight="1">
      <c r="A58" s="225" t="s">
        <v>231</v>
      </c>
      <c r="B58" s="225" t="s">
        <v>232</v>
      </c>
      <c r="C58" s="225" t="s">
        <v>636</v>
      </c>
      <c r="D58" s="225" t="s">
        <v>908</v>
      </c>
    </row>
    <row r="59" spans="1:4" ht="57">
      <c r="A59" s="226" t="s">
        <v>233</v>
      </c>
      <c r="B59" s="226" t="s">
        <v>234</v>
      </c>
      <c r="C59" s="226" t="s">
        <v>636</v>
      </c>
      <c r="D59" s="226" t="s">
        <v>870</v>
      </c>
    </row>
    <row r="60" spans="1:4" ht="57">
      <c r="A60" s="226" t="s">
        <v>235</v>
      </c>
      <c r="B60" s="226" t="s">
        <v>236</v>
      </c>
      <c r="C60" s="226" t="s">
        <v>636</v>
      </c>
      <c r="D60" s="226" t="s">
        <v>870</v>
      </c>
    </row>
    <row r="61" spans="1:4" ht="57">
      <c r="A61" s="226" t="s">
        <v>237</v>
      </c>
      <c r="B61" s="226" t="s">
        <v>238</v>
      </c>
      <c r="C61" s="226" t="s">
        <v>636</v>
      </c>
      <c r="D61" s="226" t="s">
        <v>869</v>
      </c>
    </row>
    <row r="62" spans="1:4" ht="101.25" customHeight="1">
      <c r="A62" s="226" t="s">
        <v>239</v>
      </c>
      <c r="B62" s="226" t="s">
        <v>649</v>
      </c>
      <c r="C62" s="226" t="s">
        <v>636</v>
      </c>
      <c r="D62" s="226" t="s">
        <v>869</v>
      </c>
    </row>
    <row r="63" spans="1:4" ht="98.25" customHeight="1">
      <c r="A63" s="226" t="s">
        <v>240</v>
      </c>
      <c r="B63" s="226" t="s">
        <v>650</v>
      </c>
      <c r="C63" s="226" t="s">
        <v>636</v>
      </c>
      <c r="D63" s="226" t="s">
        <v>869</v>
      </c>
    </row>
    <row r="64" spans="1:4" ht="98.25" customHeight="1">
      <c r="A64" s="226" t="s">
        <v>402</v>
      </c>
      <c r="B64" s="226" t="s">
        <v>651</v>
      </c>
      <c r="C64" s="226" t="s">
        <v>636</v>
      </c>
      <c r="D64" s="226" t="s">
        <v>909</v>
      </c>
    </row>
    <row r="65" spans="1:4" ht="101.25" customHeight="1">
      <c r="A65" s="226" t="s">
        <v>404</v>
      </c>
      <c r="B65" s="226" t="s">
        <v>405</v>
      </c>
      <c r="C65" s="226" t="s">
        <v>636</v>
      </c>
      <c r="D65" s="226" t="s">
        <v>909</v>
      </c>
    </row>
    <row r="66" spans="1:4" ht="138.75" customHeight="1">
      <c r="A66" s="226" t="s">
        <v>406</v>
      </c>
      <c r="B66" s="226" t="s">
        <v>652</v>
      </c>
      <c r="C66" s="226" t="s">
        <v>636</v>
      </c>
      <c r="D66" s="226" t="s">
        <v>910</v>
      </c>
    </row>
    <row r="67" spans="1:4" ht="99.75" customHeight="1">
      <c r="A67" s="226" t="s">
        <v>408</v>
      </c>
      <c r="B67" s="226" t="s">
        <v>409</v>
      </c>
      <c r="C67" s="226" t="s">
        <v>636</v>
      </c>
      <c r="D67" s="226" t="s">
        <v>911</v>
      </c>
    </row>
    <row r="68" spans="1:4" ht="98.25" customHeight="1">
      <c r="A68" s="226" t="s">
        <v>410</v>
      </c>
      <c r="B68" s="226" t="s">
        <v>411</v>
      </c>
      <c r="C68" s="226" t="s">
        <v>636</v>
      </c>
      <c r="D68" s="226" t="s">
        <v>873</v>
      </c>
    </row>
    <row r="69" spans="1:4" ht="311.25" customHeight="1">
      <c r="A69" s="225" t="s">
        <v>241</v>
      </c>
      <c r="B69" s="225" t="s">
        <v>242</v>
      </c>
      <c r="C69" s="225" t="s">
        <v>636</v>
      </c>
      <c r="D69" s="225" t="s">
        <v>912</v>
      </c>
    </row>
    <row r="70" spans="1:4" ht="102.75" customHeight="1">
      <c r="A70" s="226" t="s">
        <v>243</v>
      </c>
      <c r="B70" s="226" t="s">
        <v>244</v>
      </c>
      <c r="C70" s="226" t="s">
        <v>636</v>
      </c>
      <c r="D70" s="226" t="s">
        <v>874</v>
      </c>
    </row>
    <row r="71" spans="1:4" ht="309.75" customHeight="1">
      <c r="A71" s="226" t="s">
        <v>245</v>
      </c>
      <c r="B71" s="226" t="s">
        <v>246</v>
      </c>
      <c r="C71" s="226" t="s">
        <v>636</v>
      </c>
      <c r="D71" s="226" t="s">
        <v>912</v>
      </c>
    </row>
    <row r="72" spans="1:4" ht="57">
      <c r="A72" s="226" t="s">
        <v>247</v>
      </c>
      <c r="B72" s="226" t="s">
        <v>653</v>
      </c>
      <c r="C72" s="226" t="s">
        <v>636</v>
      </c>
      <c r="D72" s="226" t="s">
        <v>855</v>
      </c>
    </row>
    <row r="73" spans="1:4" ht="57">
      <c r="A73" s="226" t="s">
        <v>249</v>
      </c>
      <c r="B73" s="226" t="s">
        <v>654</v>
      </c>
      <c r="C73" s="226" t="s">
        <v>636</v>
      </c>
      <c r="D73" s="226" t="s">
        <v>856</v>
      </c>
    </row>
    <row r="74" spans="1:4" ht="120" customHeight="1">
      <c r="A74" s="226" t="s">
        <v>251</v>
      </c>
      <c r="B74" s="226" t="s">
        <v>412</v>
      </c>
      <c r="C74" s="226" t="s">
        <v>636</v>
      </c>
      <c r="D74" s="226" t="s">
        <v>869</v>
      </c>
    </row>
    <row r="75" spans="1:4" ht="107.25" customHeight="1">
      <c r="A75" s="226" t="s">
        <v>252</v>
      </c>
      <c r="B75" s="226" t="s">
        <v>253</v>
      </c>
      <c r="C75" s="226" t="s">
        <v>636</v>
      </c>
      <c r="D75" s="226" t="s">
        <v>869</v>
      </c>
    </row>
    <row r="76" spans="1:4" ht="317.25" customHeight="1">
      <c r="A76" s="226" t="s">
        <v>254</v>
      </c>
      <c r="B76" s="226" t="s">
        <v>255</v>
      </c>
      <c r="C76" s="226" t="s">
        <v>636</v>
      </c>
      <c r="D76" s="226" t="s">
        <v>912</v>
      </c>
    </row>
    <row r="77" spans="1:4" ht="309.75" customHeight="1">
      <c r="A77" s="226" t="s">
        <v>256</v>
      </c>
      <c r="B77" s="226" t="s">
        <v>257</v>
      </c>
      <c r="C77" s="226" t="s">
        <v>636</v>
      </c>
      <c r="D77" s="226" t="s">
        <v>912</v>
      </c>
    </row>
    <row r="78" spans="1:4" ht="314.25" customHeight="1">
      <c r="A78" s="226" t="s">
        <v>258</v>
      </c>
      <c r="B78" s="226" t="s">
        <v>655</v>
      </c>
      <c r="C78" s="226" t="s">
        <v>636</v>
      </c>
      <c r="D78" s="226" t="s">
        <v>912</v>
      </c>
    </row>
    <row r="79" spans="1:4" ht="99.75" customHeight="1">
      <c r="A79" s="226" t="s">
        <v>260</v>
      </c>
      <c r="B79" s="226" t="s">
        <v>656</v>
      </c>
      <c r="C79" s="228" t="s">
        <v>636</v>
      </c>
      <c r="D79" s="226" t="s">
        <v>878</v>
      </c>
    </row>
    <row r="80" spans="1:4" ht="180.75" customHeight="1">
      <c r="A80" s="224" t="s">
        <v>262</v>
      </c>
      <c r="B80" s="224" t="s">
        <v>263</v>
      </c>
      <c r="C80" s="224" t="s">
        <v>636</v>
      </c>
      <c r="D80" s="224" t="s">
        <v>848</v>
      </c>
    </row>
    <row r="81" spans="1:4" ht="122.25" customHeight="1">
      <c r="A81" s="225" t="s">
        <v>264</v>
      </c>
      <c r="B81" s="225" t="s">
        <v>265</v>
      </c>
      <c r="C81" s="225" t="s">
        <v>636</v>
      </c>
      <c r="D81" s="225" t="s">
        <v>881</v>
      </c>
    </row>
    <row r="82" spans="1:4" ht="123" customHeight="1">
      <c r="A82" s="226" t="s">
        <v>12</v>
      </c>
      <c r="B82" s="226" t="s">
        <v>414</v>
      </c>
      <c r="C82" s="226" t="s">
        <v>636</v>
      </c>
      <c r="D82" s="226" t="s">
        <v>857</v>
      </c>
    </row>
    <row r="83" spans="1:4" ht="101.25" customHeight="1">
      <c r="A83" s="226" t="s">
        <v>13</v>
      </c>
      <c r="B83" s="226" t="s">
        <v>266</v>
      </c>
      <c r="C83" s="226" t="s">
        <v>636</v>
      </c>
      <c r="D83" s="226" t="s">
        <v>881</v>
      </c>
    </row>
    <row r="84" spans="1:4" ht="99.75" customHeight="1">
      <c r="A84" s="225" t="s">
        <v>267</v>
      </c>
      <c r="B84" s="225" t="s">
        <v>268</v>
      </c>
      <c r="C84" s="225" t="s">
        <v>636</v>
      </c>
      <c r="D84" s="225" t="s">
        <v>858</v>
      </c>
    </row>
    <row r="85" spans="1:4" ht="98.25" customHeight="1">
      <c r="A85" s="226" t="s">
        <v>269</v>
      </c>
      <c r="B85" s="226" t="s">
        <v>270</v>
      </c>
      <c r="C85" s="226" t="s">
        <v>636</v>
      </c>
      <c r="D85" s="226" t="s">
        <v>878</v>
      </c>
    </row>
    <row r="86" spans="1:4" ht="99.75" customHeight="1">
      <c r="A86" s="226" t="s">
        <v>271</v>
      </c>
      <c r="B86" s="226" t="s">
        <v>272</v>
      </c>
      <c r="C86" s="226" t="s">
        <v>636</v>
      </c>
      <c r="D86" s="226" t="s">
        <v>878</v>
      </c>
    </row>
    <row r="87" spans="1:4" ht="99.75" customHeight="1">
      <c r="A87" s="226" t="s">
        <v>273</v>
      </c>
      <c r="B87" s="226" t="s">
        <v>274</v>
      </c>
      <c r="C87" s="226" t="s">
        <v>636</v>
      </c>
      <c r="D87" s="226" t="s">
        <v>878</v>
      </c>
    </row>
    <row r="88" spans="1:4" ht="99.75" customHeight="1">
      <c r="A88" s="226" t="s">
        <v>275</v>
      </c>
      <c r="B88" s="226" t="s">
        <v>276</v>
      </c>
      <c r="C88" s="226" t="s">
        <v>636</v>
      </c>
      <c r="D88" s="226" t="s">
        <v>858</v>
      </c>
    </row>
    <row r="89" spans="1:4" ht="98.25" customHeight="1">
      <c r="A89" s="226" t="s">
        <v>277</v>
      </c>
      <c r="B89" s="226" t="s">
        <v>415</v>
      </c>
      <c r="C89" s="226" t="s">
        <v>636</v>
      </c>
      <c r="D89" s="226" t="s">
        <v>859</v>
      </c>
    </row>
    <row r="90" spans="1:4" ht="95.25" customHeight="1">
      <c r="A90" s="225" t="s">
        <v>278</v>
      </c>
      <c r="B90" s="225" t="s">
        <v>279</v>
      </c>
      <c r="C90" s="225" t="s">
        <v>636</v>
      </c>
      <c r="D90" s="225" t="s">
        <v>860</v>
      </c>
    </row>
    <row r="91" spans="1:4" ht="99.75" customHeight="1">
      <c r="A91" s="226" t="s">
        <v>280</v>
      </c>
      <c r="B91" s="226" t="s">
        <v>282</v>
      </c>
      <c r="C91" s="226" t="s">
        <v>636</v>
      </c>
      <c r="D91" s="226" t="s">
        <v>860</v>
      </c>
    </row>
    <row r="92" spans="1:4" ht="98.25" customHeight="1">
      <c r="A92" s="226" t="s">
        <v>281</v>
      </c>
      <c r="B92" s="226" t="s">
        <v>664</v>
      </c>
      <c r="C92" s="226" t="s">
        <v>636</v>
      </c>
      <c r="D92" s="226" t="s">
        <v>875</v>
      </c>
    </row>
    <row r="93" spans="1:4" ht="105.75" customHeight="1">
      <c r="A93" s="225" t="s">
        <v>284</v>
      </c>
      <c r="B93" s="225" t="s">
        <v>285</v>
      </c>
      <c r="C93" s="225" t="s">
        <v>636</v>
      </c>
      <c r="D93" s="225" t="s">
        <v>861</v>
      </c>
    </row>
    <row r="94" spans="1:4" ht="99.75" customHeight="1">
      <c r="A94" s="226" t="s">
        <v>286</v>
      </c>
      <c r="B94" s="226" t="s">
        <v>416</v>
      </c>
      <c r="C94" s="226" t="s">
        <v>636</v>
      </c>
      <c r="D94" s="226" t="s">
        <v>857</v>
      </c>
    </row>
    <row r="95" spans="1:4" ht="96.75" customHeight="1">
      <c r="A95" s="226" t="s">
        <v>287</v>
      </c>
      <c r="B95" s="226" t="s">
        <v>289</v>
      </c>
      <c r="C95" s="226" t="s">
        <v>636</v>
      </c>
      <c r="D95" s="226" t="s">
        <v>878</v>
      </c>
    </row>
    <row r="96" spans="1:4" ht="98.25" customHeight="1">
      <c r="A96" s="226" t="s">
        <v>288</v>
      </c>
      <c r="B96" s="226" t="s">
        <v>291</v>
      </c>
      <c r="C96" s="226" t="s">
        <v>636</v>
      </c>
      <c r="D96" s="226" t="s">
        <v>858</v>
      </c>
    </row>
    <row r="97" spans="1:4" ht="99.75" customHeight="1">
      <c r="A97" s="226" t="s">
        <v>290</v>
      </c>
      <c r="B97" s="226" t="s">
        <v>657</v>
      </c>
      <c r="C97" s="226" t="s">
        <v>636</v>
      </c>
      <c r="D97" s="226" t="s">
        <v>862</v>
      </c>
    </row>
    <row r="98" spans="1:4" ht="204.75" customHeight="1">
      <c r="A98" s="225" t="s">
        <v>292</v>
      </c>
      <c r="B98" s="225" t="s">
        <v>293</v>
      </c>
      <c r="C98" s="225" t="s">
        <v>636</v>
      </c>
      <c r="D98" s="225" t="s">
        <v>913</v>
      </c>
    </row>
    <row r="99" spans="1:4" ht="197.25" customHeight="1">
      <c r="A99" s="226" t="s">
        <v>294</v>
      </c>
      <c r="B99" s="226" t="s">
        <v>658</v>
      </c>
      <c r="C99" s="226" t="s">
        <v>636</v>
      </c>
      <c r="D99" s="226" t="s">
        <v>913</v>
      </c>
    </row>
    <row r="100" spans="1:4" ht="98.25" customHeight="1">
      <c r="A100" s="226" t="s">
        <v>296</v>
      </c>
      <c r="B100" s="226" t="s">
        <v>555</v>
      </c>
      <c r="C100" s="226" t="s">
        <v>636</v>
      </c>
      <c r="D100" s="226" t="s">
        <v>878</v>
      </c>
    </row>
    <row r="101" spans="1:4" ht="95.25" customHeight="1">
      <c r="A101" s="226" t="s">
        <v>297</v>
      </c>
      <c r="B101" s="226" t="s">
        <v>659</v>
      </c>
      <c r="C101" s="226" t="s">
        <v>636</v>
      </c>
      <c r="D101" s="226" t="s">
        <v>878</v>
      </c>
    </row>
    <row r="102" spans="1:4" ht="96.75" customHeight="1">
      <c r="A102" s="226" t="s">
        <v>299</v>
      </c>
      <c r="B102" s="226" t="s">
        <v>418</v>
      </c>
      <c r="C102" s="226" t="s">
        <v>636</v>
      </c>
      <c r="D102" s="226" t="s">
        <v>878</v>
      </c>
    </row>
    <row r="103" spans="1:4" ht="102.75" customHeight="1">
      <c r="A103" s="226" t="s">
        <v>300</v>
      </c>
      <c r="B103" s="226" t="s">
        <v>301</v>
      </c>
      <c r="C103" s="226" t="s">
        <v>636</v>
      </c>
      <c r="D103" s="226" t="s">
        <v>878</v>
      </c>
    </row>
    <row r="104" spans="1:4" ht="195.75" customHeight="1">
      <c r="A104" s="226" t="s">
        <v>302</v>
      </c>
      <c r="B104" s="226" t="s">
        <v>660</v>
      </c>
      <c r="C104" s="226" t="s">
        <v>636</v>
      </c>
      <c r="D104" s="226" t="s">
        <v>913</v>
      </c>
    </row>
    <row r="105" spans="1:4" ht="105.75" customHeight="1">
      <c r="A105" s="224" t="s">
        <v>303</v>
      </c>
      <c r="B105" s="224" t="s">
        <v>304</v>
      </c>
      <c r="C105" s="224" t="s">
        <v>636</v>
      </c>
      <c r="D105" s="224" t="s">
        <v>847</v>
      </c>
    </row>
    <row r="106" spans="1:4" ht="107.25" customHeight="1">
      <c r="A106" s="225" t="s">
        <v>305</v>
      </c>
      <c r="B106" s="225" t="s">
        <v>563</v>
      </c>
      <c r="C106" s="225" t="s">
        <v>636</v>
      </c>
      <c r="D106" s="225" t="s">
        <v>914</v>
      </c>
    </row>
    <row r="107" spans="1:4" ht="98.25" customHeight="1">
      <c r="A107" s="226" t="s">
        <v>306</v>
      </c>
      <c r="B107" s="226" t="s">
        <v>307</v>
      </c>
      <c r="C107" s="226" t="s">
        <v>636</v>
      </c>
      <c r="D107" s="226" t="s">
        <v>915</v>
      </c>
    </row>
    <row r="108" spans="1:4" ht="98.25" customHeight="1">
      <c r="A108" s="226" t="s">
        <v>308</v>
      </c>
      <c r="B108" s="226" t="s">
        <v>566</v>
      </c>
      <c r="C108" s="226" t="s">
        <v>636</v>
      </c>
      <c r="D108" s="226" t="s">
        <v>915</v>
      </c>
    </row>
    <row r="109" spans="1:4" ht="98.25" customHeight="1">
      <c r="A109" s="226" t="s">
        <v>309</v>
      </c>
      <c r="B109" s="226" t="s">
        <v>310</v>
      </c>
      <c r="C109" s="226" t="s">
        <v>636</v>
      </c>
      <c r="D109" s="226" t="s">
        <v>915</v>
      </c>
    </row>
    <row r="110" spans="1:4" ht="96.75" customHeight="1">
      <c r="A110" s="226" t="s">
        <v>311</v>
      </c>
      <c r="B110" s="226" t="s">
        <v>312</v>
      </c>
      <c r="C110" s="226" t="s">
        <v>636</v>
      </c>
      <c r="D110" s="226" t="s">
        <v>915</v>
      </c>
    </row>
    <row r="111" spans="1:4" ht="127.5" customHeight="1">
      <c r="A111" s="225" t="s">
        <v>313</v>
      </c>
      <c r="B111" s="225" t="s">
        <v>314</v>
      </c>
      <c r="C111" s="225" t="s">
        <v>636</v>
      </c>
      <c r="D111" s="225" t="s">
        <v>914</v>
      </c>
    </row>
    <row r="112" spans="1:4" ht="96.75" customHeight="1">
      <c r="A112" s="226" t="s">
        <v>315</v>
      </c>
      <c r="B112" s="226" t="s">
        <v>316</v>
      </c>
      <c r="C112" s="226" t="s">
        <v>636</v>
      </c>
      <c r="D112" s="226" t="s">
        <v>915</v>
      </c>
    </row>
    <row r="113" spans="1:4" ht="98.25" customHeight="1">
      <c r="A113" s="226" t="s">
        <v>317</v>
      </c>
      <c r="B113" s="226" t="s">
        <v>318</v>
      </c>
      <c r="C113" s="226" t="s">
        <v>636</v>
      </c>
      <c r="D113" s="226" t="s">
        <v>915</v>
      </c>
    </row>
    <row r="114" spans="1:4" ht="118.5" customHeight="1">
      <c r="A114" s="226" t="s">
        <v>319</v>
      </c>
      <c r="B114" s="226" t="s">
        <v>421</v>
      </c>
      <c r="C114" s="226" t="s">
        <v>636</v>
      </c>
      <c r="D114" s="226" t="s">
        <v>916</v>
      </c>
    </row>
    <row r="115" spans="1:4" ht="121.5" customHeight="1">
      <c r="A115" s="226" t="s">
        <v>320</v>
      </c>
      <c r="B115" s="226" t="s">
        <v>321</v>
      </c>
      <c r="C115" s="226" t="s">
        <v>636</v>
      </c>
      <c r="D115" s="226" t="s">
        <v>915</v>
      </c>
    </row>
    <row r="116" spans="1:4" ht="120.75" customHeight="1">
      <c r="A116" s="225" t="s">
        <v>322</v>
      </c>
      <c r="B116" s="225" t="s">
        <v>323</v>
      </c>
      <c r="C116" s="225" t="s">
        <v>636</v>
      </c>
      <c r="D116" s="225" t="s">
        <v>882</v>
      </c>
    </row>
    <row r="117" spans="1:4" ht="100.5" customHeight="1">
      <c r="A117" s="226" t="s">
        <v>324</v>
      </c>
      <c r="B117" s="226" t="s">
        <v>325</v>
      </c>
      <c r="C117" s="226" t="s">
        <v>636</v>
      </c>
      <c r="D117" s="226" t="s">
        <v>883</v>
      </c>
    </row>
    <row r="118" spans="1:4" ht="98.25" customHeight="1">
      <c r="A118" s="226" t="s">
        <v>326</v>
      </c>
      <c r="B118" s="226" t="s">
        <v>327</v>
      </c>
      <c r="C118" s="226" t="s">
        <v>636</v>
      </c>
      <c r="D118" s="226" t="s">
        <v>884</v>
      </c>
    </row>
    <row r="119" spans="1:4" ht="99.75" customHeight="1">
      <c r="A119" s="226" t="s">
        <v>328</v>
      </c>
      <c r="B119" s="226" t="s">
        <v>329</v>
      </c>
      <c r="C119" s="226" t="s">
        <v>636</v>
      </c>
      <c r="D119" s="226" t="s">
        <v>884</v>
      </c>
    </row>
    <row r="120" spans="1:4" ht="155.25" customHeight="1">
      <c r="A120" s="224" t="s">
        <v>330</v>
      </c>
      <c r="B120" s="224" t="s">
        <v>578</v>
      </c>
      <c r="C120" s="224" t="s">
        <v>636</v>
      </c>
      <c r="D120" s="224" t="s">
        <v>849</v>
      </c>
    </row>
    <row r="121" spans="1:4" ht="103.5" customHeight="1">
      <c r="A121" s="225" t="s">
        <v>331</v>
      </c>
      <c r="B121" s="225" t="s">
        <v>332</v>
      </c>
      <c r="C121" s="225" t="s">
        <v>636</v>
      </c>
      <c r="D121" s="225" t="s">
        <v>863</v>
      </c>
    </row>
    <row r="122" spans="1:4" ht="95.25" customHeight="1">
      <c r="A122" s="226" t="s">
        <v>333</v>
      </c>
      <c r="B122" s="226" t="s">
        <v>367</v>
      </c>
      <c r="C122" s="226" t="s">
        <v>636</v>
      </c>
      <c r="D122" s="226" t="s">
        <v>876</v>
      </c>
    </row>
    <row r="123" spans="1:4" ht="101.25" customHeight="1">
      <c r="A123" s="226" t="s">
        <v>334</v>
      </c>
      <c r="B123" s="226" t="s">
        <v>423</v>
      </c>
      <c r="C123" s="226" t="s">
        <v>636</v>
      </c>
      <c r="D123" s="226" t="s">
        <v>864</v>
      </c>
    </row>
    <row r="124" spans="1:4" ht="99.75" customHeight="1">
      <c r="A124" s="226" t="s">
        <v>335</v>
      </c>
      <c r="B124" s="226" t="s">
        <v>661</v>
      </c>
      <c r="C124" s="226" t="s">
        <v>636</v>
      </c>
      <c r="D124" s="226" t="s">
        <v>865</v>
      </c>
    </row>
    <row r="125" spans="1:4" ht="98.25" customHeight="1">
      <c r="A125" s="226" t="s">
        <v>337</v>
      </c>
      <c r="B125" s="226" t="s">
        <v>662</v>
      </c>
      <c r="C125" s="226" t="s">
        <v>636</v>
      </c>
      <c r="D125" s="226" t="s">
        <v>876</v>
      </c>
    </row>
    <row r="126" spans="1:4" ht="102" customHeight="1">
      <c r="A126" s="225" t="s">
        <v>339</v>
      </c>
      <c r="B126" s="225" t="s">
        <v>340</v>
      </c>
      <c r="C126" s="225" t="s">
        <v>636</v>
      </c>
      <c r="D126" s="225" t="s">
        <v>921</v>
      </c>
    </row>
    <row r="127" spans="1:4" ht="98.25" customHeight="1">
      <c r="A127" s="226" t="s">
        <v>341</v>
      </c>
      <c r="B127" s="226" t="s">
        <v>366</v>
      </c>
      <c r="C127" s="226" t="s">
        <v>636</v>
      </c>
      <c r="D127" s="226" t="s">
        <v>866</v>
      </c>
    </row>
    <row r="128" spans="1:4" ht="99.75" customHeight="1">
      <c r="A128" s="226" t="s">
        <v>342</v>
      </c>
      <c r="B128" s="226" t="s">
        <v>425</v>
      </c>
      <c r="C128" s="226" t="s">
        <v>636</v>
      </c>
      <c r="D128" s="226" t="s">
        <v>918</v>
      </c>
    </row>
    <row r="129" spans="1:4" ht="100.5" customHeight="1">
      <c r="A129" s="226" t="s">
        <v>343</v>
      </c>
      <c r="B129" s="226" t="s">
        <v>424</v>
      </c>
      <c r="C129" s="226" t="s">
        <v>636</v>
      </c>
      <c r="D129" s="226" t="s">
        <v>867</v>
      </c>
    </row>
    <row r="130" spans="1:4" ht="101.25" customHeight="1">
      <c r="A130" s="226" t="s">
        <v>344</v>
      </c>
      <c r="B130" s="226" t="s">
        <v>663</v>
      </c>
      <c r="C130" s="226" t="s">
        <v>636</v>
      </c>
      <c r="D130" s="226" t="s">
        <v>866</v>
      </c>
    </row>
    <row r="131" spans="1:4" ht="144" customHeight="1">
      <c r="A131" s="225" t="s">
        <v>345</v>
      </c>
      <c r="B131" s="225" t="s">
        <v>346</v>
      </c>
      <c r="C131" s="225" t="s">
        <v>636</v>
      </c>
      <c r="D131" s="225" t="s">
        <v>879</v>
      </c>
    </row>
    <row r="132" spans="1:4" ht="104.25" customHeight="1">
      <c r="A132" s="226" t="s">
        <v>347</v>
      </c>
      <c r="B132" s="226" t="s">
        <v>348</v>
      </c>
      <c r="C132" s="226" t="s">
        <v>636</v>
      </c>
      <c r="D132" s="226" t="s">
        <v>883</v>
      </c>
    </row>
    <row r="133" spans="1:4" ht="99.75" customHeight="1">
      <c r="A133" s="226" t="s">
        <v>349</v>
      </c>
      <c r="B133" s="226" t="s">
        <v>350</v>
      </c>
      <c r="C133" s="226" t="s">
        <v>636</v>
      </c>
      <c r="D133" s="226" t="s">
        <v>868</v>
      </c>
    </row>
    <row r="134" spans="1:4" ht="101.25" customHeight="1">
      <c r="A134" s="226" t="s">
        <v>351</v>
      </c>
      <c r="B134" s="226" t="s">
        <v>352</v>
      </c>
      <c r="C134" s="226" t="s">
        <v>636</v>
      </c>
      <c r="D134" s="226" t="s">
        <v>885</v>
      </c>
    </row>
  </sheetData>
  <autoFilter ref="A4:D5" xr:uid="{00000000-0009-0000-0000-000000000000}">
    <filterColumn colId="2" showButton="0"/>
  </autoFilter>
  <mergeCells count="4">
    <mergeCell ref="A2:D2"/>
    <mergeCell ref="A4:A5"/>
    <mergeCell ref="B4:B5"/>
    <mergeCell ref="C4:D4"/>
  </mergeCells>
  <pageMargins left="0.98425196850393704" right="0.27559055118110237" top="0.78740157480314965" bottom="0.31496062992125984" header="0.15748031496062992" footer="0.15748031496062992"/>
  <pageSetup paperSize="9" scale="49" fitToHeight="29" orientation="portrait" r:id="rId1"/>
  <headerFooter differentFirst="1">
    <oddHeader>&amp;C&amp;P</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XFB71"/>
  <sheetViews>
    <sheetView view="pageBreakPreview" topLeftCell="A13" zoomScale="78" zoomScaleNormal="85" zoomScaleSheetLayoutView="78" workbookViewId="0">
      <selection activeCell="B17" sqref="B17"/>
    </sheetView>
  </sheetViews>
  <sheetFormatPr baseColWidth="10" defaultColWidth="9.1640625" defaultRowHeight="13"/>
  <cols>
    <col min="1" max="1" width="8.33203125" style="82" customWidth="1"/>
    <col min="2" max="2" width="47.5" style="82" customWidth="1"/>
    <col min="3" max="3" width="16.33203125" style="90" customWidth="1"/>
    <col min="4" max="4" width="14.5" style="82" customWidth="1"/>
    <col min="5" max="5" width="17.5" style="88" customWidth="1"/>
    <col min="6" max="6" width="20.33203125" style="82" customWidth="1"/>
    <col min="7" max="7" width="46" style="82" customWidth="1"/>
    <col min="8" max="16384" width="9.1640625" style="83"/>
  </cols>
  <sheetData>
    <row r="1" spans="1:8" ht="18">
      <c r="A1" s="101"/>
      <c r="B1" s="102"/>
      <c r="C1" s="104"/>
      <c r="D1" s="103"/>
      <c r="E1" s="106"/>
      <c r="F1" s="105"/>
      <c r="G1" s="105" t="s">
        <v>836</v>
      </c>
      <c r="H1" s="91"/>
    </row>
    <row r="2" spans="1:8" ht="18">
      <c r="A2" s="101"/>
      <c r="B2" s="104"/>
      <c r="C2" s="104"/>
      <c r="D2" s="104"/>
      <c r="E2" s="108"/>
      <c r="F2" s="107"/>
      <c r="G2" s="107"/>
      <c r="H2" s="91"/>
    </row>
    <row r="3" spans="1:8" s="82" customFormat="1" ht="95">
      <c r="A3" s="109" t="s">
        <v>431</v>
      </c>
      <c r="B3" s="109"/>
      <c r="C3" s="109"/>
      <c r="D3" s="109"/>
      <c r="E3" s="109"/>
      <c r="F3" s="109"/>
      <c r="G3" s="109"/>
      <c r="H3" s="100"/>
    </row>
    <row r="4" spans="1:8">
      <c r="A4" s="110"/>
      <c r="B4" s="111"/>
      <c r="C4" s="112"/>
      <c r="D4" s="112"/>
      <c r="E4" s="114"/>
      <c r="F4" s="113"/>
      <c r="G4" s="113"/>
      <c r="H4" s="91"/>
    </row>
    <row r="5" spans="1:8" s="82" customFormat="1" ht="51">
      <c r="A5" s="353" t="s">
        <v>2</v>
      </c>
      <c r="B5" s="354" t="s">
        <v>6</v>
      </c>
      <c r="C5" s="358" t="s">
        <v>76</v>
      </c>
      <c r="D5" s="353" t="s">
        <v>24</v>
      </c>
      <c r="E5" s="10" t="s">
        <v>22</v>
      </c>
      <c r="F5" s="10"/>
      <c r="G5" s="353" t="s">
        <v>18</v>
      </c>
    </row>
    <row r="6" spans="1:8" s="82" customFormat="1" ht="17">
      <c r="A6" s="353"/>
      <c r="B6" s="354"/>
      <c r="C6" s="358"/>
      <c r="D6" s="353"/>
      <c r="E6" s="10" t="s">
        <v>15</v>
      </c>
      <c r="F6" s="10"/>
      <c r="G6" s="353"/>
    </row>
    <row r="7" spans="1:8" s="82" customFormat="1" ht="81" customHeight="1">
      <c r="A7" s="353"/>
      <c r="B7" s="354"/>
      <c r="C7" s="358"/>
      <c r="D7" s="353"/>
      <c r="E7" s="72" t="s">
        <v>16</v>
      </c>
      <c r="F7" s="72" t="s">
        <v>77</v>
      </c>
      <c r="G7" s="353"/>
    </row>
    <row r="8" spans="1:8" s="56" customFormat="1" ht="16">
      <c r="A8" s="72">
        <v>1</v>
      </c>
      <c r="B8" s="72">
        <f>A8+1</f>
        <v>2</v>
      </c>
      <c r="C8" s="72">
        <v>3</v>
      </c>
      <c r="D8" s="119">
        <v>4</v>
      </c>
      <c r="E8" s="72">
        <v>5</v>
      </c>
      <c r="F8" s="72">
        <v>6</v>
      </c>
      <c r="G8" s="72">
        <f t="shared" ref="G8" si="0">F8+1</f>
        <v>7</v>
      </c>
    </row>
    <row r="9" spans="1:8" s="82" customFormat="1" ht="24" customHeight="1">
      <c r="A9" s="355" t="s">
        <v>14</v>
      </c>
      <c r="B9" s="355"/>
      <c r="C9" s="355"/>
      <c r="D9" s="355"/>
      <c r="E9" s="355"/>
      <c r="F9" s="355"/>
      <c r="G9" s="355"/>
    </row>
    <row r="10" spans="1:8" s="82" customFormat="1" ht="208.5" customHeight="1">
      <c r="A10" s="42" t="s">
        <v>3</v>
      </c>
      <c r="B10" s="79" t="s">
        <v>373</v>
      </c>
      <c r="C10" s="81" t="s">
        <v>90</v>
      </c>
      <c r="D10" s="121" t="s">
        <v>89</v>
      </c>
      <c r="E10" s="42" t="s">
        <v>832</v>
      </c>
      <c r="F10" s="212">
        <v>3</v>
      </c>
      <c r="G10" s="338" t="s">
        <v>840</v>
      </c>
    </row>
    <row r="11" spans="1:8" s="82" customFormat="1" ht="112.5" customHeight="1">
      <c r="A11" s="43" t="s">
        <v>5</v>
      </c>
      <c r="B11" s="80" t="s">
        <v>374</v>
      </c>
      <c r="C11" s="81" t="s">
        <v>90</v>
      </c>
      <c r="D11" s="121" t="s">
        <v>89</v>
      </c>
      <c r="E11" s="42" t="s">
        <v>432</v>
      </c>
      <c r="F11" s="75">
        <v>56.6</v>
      </c>
      <c r="G11" s="8" t="s">
        <v>671</v>
      </c>
    </row>
    <row r="12" spans="1:8" s="82" customFormat="1" ht="51">
      <c r="A12" s="43" t="s">
        <v>80</v>
      </c>
      <c r="B12" s="80" t="s">
        <v>83</v>
      </c>
      <c r="C12" s="81" t="s">
        <v>92</v>
      </c>
      <c r="D12" s="121" t="s">
        <v>91</v>
      </c>
      <c r="E12" s="42" t="s">
        <v>433</v>
      </c>
      <c r="F12" s="200">
        <v>4.5</v>
      </c>
      <c r="G12" s="42"/>
    </row>
    <row r="13" spans="1:8" s="82" customFormat="1" ht="67.5" customHeight="1">
      <c r="A13" s="43" t="s">
        <v>81</v>
      </c>
      <c r="B13" s="80" t="s">
        <v>82</v>
      </c>
      <c r="C13" s="81" t="s">
        <v>92</v>
      </c>
      <c r="D13" s="121" t="s">
        <v>93</v>
      </c>
      <c r="E13" s="42" t="s">
        <v>376</v>
      </c>
      <c r="F13" s="75">
        <v>1.7</v>
      </c>
      <c r="G13" s="8"/>
    </row>
    <row r="14" spans="1:8" s="82" customFormat="1" ht="16.5" customHeight="1">
      <c r="A14" s="356" t="s">
        <v>84</v>
      </c>
      <c r="B14" s="356"/>
      <c r="C14" s="356"/>
      <c r="D14" s="356"/>
      <c r="E14" s="356"/>
      <c r="F14" s="356"/>
      <c r="G14" s="356"/>
    </row>
    <row r="15" spans="1:8" s="82" customFormat="1" ht="88.5" customHeight="1">
      <c r="A15" s="41" t="s">
        <v>86</v>
      </c>
      <c r="B15" s="73" t="s">
        <v>85</v>
      </c>
      <c r="C15" s="41"/>
      <c r="D15" s="41" t="s">
        <v>94</v>
      </c>
      <c r="E15" s="41" t="s">
        <v>354</v>
      </c>
      <c r="F15" s="41" t="s">
        <v>354</v>
      </c>
      <c r="G15" s="41"/>
    </row>
    <row r="16" spans="1:8" ht="16">
      <c r="A16" s="356" t="s">
        <v>87</v>
      </c>
      <c r="B16" s="356"/>
      <c r="C16" s="356"/>
      <c r="D16" s="356"/>
      <c r="E16" s="356"/>
      <c r="F16" s="356"/>
      <c r="G16" s="356"/>
    </row>
    <row r="17" spans="1:7" ht="102">
      <c r="A17" s="42" t="s">
        <v>88</v>
      </c>
      <c r="B17" s="339" t="s">
        <v>845</v>
      </c>
      <c r="C17" s="41"/>
      <c r="D17" s="41" t="s">
        <v>94</v>
      </c>
      <c r="E17" s="41" t="s">
        <v>355</v>
      </c>
      <c r="F17" s="41" t="s">
        <v>355</v>
      </c>
      <c r="G17" s="6"/>
    </row>
    <row r="18" spans="1:7" ht="115.5" customHeight="1">
      <c r="A18" s="42" t="s">
        <v>369</v>
      </c>
      <c r="B18" s="52" t="s">
        <v>377</v>
      </c>
      <c r="C18" s="41" t="s">
        <v>92</v>
      </c>
      <c r="D18" s="78" t="s">
        <v>89</v>
      </c>
      <c r="E18" s="41" t="s">
        <v>358</v>
      </c>
      <c r="F18" s="41" t="s">
        <v>358</v>
      </c>
      <c r="G18" s="6"/>
    </row>
    <row r="19" spans="1:7" ht="119">
      <c r="A19" s="42" t="s">
        <v>370</v>
      </c>
      <c r="B19" s="115" t="s">
        <v>378</v>
      </c>
      <c r="C19" s="41" t="s">
        <v>92</v>
      </c>
      <c r="D19" s="78" t="s">
        <v>89</v>
      </c>
      <c r="E19" s="41" t="s">
        <v>358</v>
      </c>
      <c r="F19" s="41" t="s">
        <v>358</v>
      </c>
      <c r="G19" s="6"/>
    </row>
    <row r="20" spans="1:7" ht="16">
      <c r="A20" s="356" t="s">
        <v>97</v>
      </c>
      <c r="B20" s="356"/>
      <c r="C20" s="356"/>
      <c r="D20" s="356"/>
      <c r="E20" s="356"/>
      <c r="F20" s="356"/>
      <c r="G20" s="356"/>
    </row>
    <row r="21" spans="1:7" ht="51">
      <c r="A21" s="42" t="s">
        <v>100</v>
      </c>
      <c r="B21" s="73" t="s">
        <v>95</v>
      </c>
      <c r="C21" s="41" t="s">
        <v>90</v>
      </c>
      <c r="D21" s="41" t="s">
        <v>96</v>
      </c>
      <c r="E21" s="41" t="s">
        <v>356</v>
      </c>
      <c r="F21" s="41" t="s">
        <v>356</v>
      </c>
      <c r="G21" s="6"/>
    </row>
    <row r="22" spans="1:7" ht="16">
      <c r="A22" s="346" t="s">
        <v>103</v>
      </c>
      <c r="B22" s="347"/>
      <c r="C22" s="347"/>
      <c r="D22" s="347"/>
      <c r="E22" s="347"/>
      <c r="F22" s="347"/>
      <c r="G22" s="347"/>
    </row>
    <row r="23" spans="1:7" ht="68">
      <c r="A23" s="42" t="s">
        <v>99</v>
      </c>
      <c r="B23" s="73" t="s">
        <v>98</v>
      </c>
      <c r="C23" s="41" t="s">
        <v>90</v>
      </c>
      <c r="D23" s="41" t="s">
        <v>94</v>
      </c>
      <c r="E23" s="41" t="s">
        <v>357</v>
      </c>
      <c r="F23" s="41" t="s">
        <v>357</v>
      </c>
      <c r="G23" s="6"/>
    </row>
    <row r="24" spans="1:7" ht="102.75" customHeight="1">
      <c r="A24" s="42" t="s">
        <v>101</v>
      </c>
      <c r="B24" s="115" t="s">
        <v>379</v>
      </c>
      <c r="C24" s="41" t="s">
        <v>92</v>
      </c>
      <c r="D24" s="78" t="s">
        <v>89</v>
      </c>
      <c r="E24" s="41" t="s">
        <v>358</v>
      </c>
      <c r="F24" s="41" t="s">
        <v>358</v>
      </c>
      <c r="G24" s="6"/>
    </row>
    <row r="25" spans="1:7" ht="33" customHeight="1">
      <c r="A25" s="361" t="s">
        <v>102</v>
      </c>
      <c r="B25" s="362"/>
      <c r="C25" s="362"/>
      <c r="D25" s="362"/>
      <c r="E25" s="362"/>
      <c r="F25" s="362"/>
      <c r="G25" s="362"/>
    </row>
    <row r="26" spans="1:7" ht="102">
      <c r="A26" s="42" t="s">
        <v>104</v>
      </c>
      <c r="B26" s="73" t="s">
        <v>105</v>
      </c>
      <c r="C26" s="41" t="s">
        <v>90</v>
      </c>
      <c r="D26" s="41" t="s">
        <v>89</v>
      </c>
      <c r="E26" s="41" t="s">
        <v>365</v>
      </c>
      <c r="F26" s="13" t="s">
        <v>831</v>
      </c>
      <c r="G26" s="8" t="s">
        <v>837</v>
      </c>
    </row>
    <row r="27" spans="1:7" ht="16">
      <c r="A27" s="361" t="s">
        <v>107</v>
      </c>
      <c r="B27" s="362"/>
      <c r="C27" s="362"/>
      <c r="D27" s="362"/>
      <c r="E27" s="362"/>
      <c r="F27" s="362"/>
      <c r="G27" s="362"/>
    </row>
    <row r="28" spans="1:7" ht="85">
      <c r="A28" s="42" t="s">
        <v>106</v>
      </c>
      <c r="B28" s="73" t="s">
        <v>108</v>
      </c>
      <c r="C28" s="41" t="s">
        <v>90</v>
      </c>
      <c r="D28" s="41" t="s">
        <v>89</v>
      </c>
      <c r="E28" s="58" t="s">
        <v>434</v>
      </c>
      <c r="F28" s="41" t="s">
        <v>672</v>
      </c>
      <c r="G28" s="6" t="s">
        <v>673</v>
      </c>
    </row>
    <row r="29" spans="1:7" ht="26.25" customHeight="1">
      <c r="A29" s="346" t="s">
        <v>109</v>
      </c>
      <c r="B29" s="347"/>
      <c r="C29" s="347"/>
      <c r="D29" s="347"/>
      <c r="E29" s="347"/>
      <c r="F29" s="347"/>
      <c r="G29" s="347"/>
    </row>
    <row r="30" spans="1:7" ht="119">
      <c r="A30" s="42" t="s">
        <v>110</v>
      </c>
      <c r="B30" s="73" t="s">
        <v>371</v>
      </c>
      <c r="C30" s="41" t="s">
        <v>92</v>
      </c>
      <c r="D30" s="41" t="s">
        <v>89</v>
      </c>
      <c r="E30" s="41" t="s">
        <v>358</v>
      </c>
      <c r="F30" s="41" t="s">
        <v>358</v>
      </c>
      <c r="G30" s="41"/>
    </row>
    <row r="31" spans="1:7" ht="101.25" customHeight="1">
      <c r="A31" s="42" t="s">
        <v>111</v>
      </c>
      <c r="B31" s="73" t="s">
        <v>112</v>
      </c>
      <c r="C31" s="41" t="s">
        <v>92</v>
      </c>
      <c r="D31" s="41" t="s">
        <v>89</v>
      </c>
      <c r="E31" s="41" t="s">
        <v>358</v>
      </c>
      <c r="F31" s="41" t="s">
        <v>358</v>
      </c>
      <c r="G31" s="41"/>
    </row>
    <row r="32" spans="1:7" ht="51">
      <c r="A32" s="42" t="s">
        <v>372</v>
      </c>
      <c r="B32" s="73" t="s">
        <v>113</v>
      </c>
      <c r="C32" s="41" t="s">
        <v>92</v>
      </c>
      <c r="D32" s="41" t="s">
        <v>89</v>
      </c>
      <c r="E32" s="41" t="s">
        <v>358</v>
      </c>
      <c r="F32" s="41" t="s">
        <v>358</v>
      </c>
      <c r="G32" s="6"/>
    </row>
    <row r="33" spans="1:7" ht="16">
      <c r="A33" s="346" t="s">
        <v>114</v>
      </c>
      <c r="B33" s="347"/>
      <c r="C33" s="347"/>
      <c r="D33" s="347"/>
      <c r="E33" s="347"/>
      <c r="F33" s="347"/>
      <c r="G33" s="347"/>
    </row>
    <row r="34" spans="1:7" ht="68">
      <c r="A34" s="42" t="s">
        <v>115</v>
      </c>
      <c r="B34" s="73" t="s">
        <v>375</v>
      </c>
      <c r="C34" s="41" t="s">
        <v>92</v>
      </c>
      <c r="D34" s="41" t="s">
        <v>368</v>
      </c>
      <c r="E34" s="41" t="s">
        <v>5</v>
      </c>
      <c r="F34" s="41" t="s">
        <v>5</v>
      </c>
      <c r="G34" s="6"/>
    </row>
    <row r="35" spans="1:7" ht="33.75" customHeight="1">
      <c r="A35" s="357" t="s">
        <v>116</v>
      </c>
      <c r="B35" s="357"/>
      <c r="C35" s="357"/>
      <c r="D35" s="357"/>
      <c r="E35" s="357"/>
      <c r="F35" s="357"/>
      <c r="G35" s="357"/>
    </row>
    <row r="36" spans="1:7" s="82" customFormat="1" ht="34">
      <c r="A36" s="41" t="s">
        <v>117</v>
      </c>
      <c r="B36" s="73" t="s">
        <v>118</v>
      </c>
      <c r="C36" s="41" t="s">
        <v>92</v>
      </c>
      <c r="D36" s="41" t="s">
        <v>91</v>
      </c>
      <c r="E36" s="41" t="s">
        <v>380</v>
      </c>
      <c r="F36" s="41" t="s">
        <v>629</v>
      </c>
      <c r="G36" s="6"/>
    </row>
    <row r="37" spans="1:7" ht="25.5" customHeight="1">
      <c r="A37" s="346" t="s">
        <v>119</v>
      </c>
      <c r="B37" s="346"/>
      <c r="C37" s="346"/>
      <c r="D37" s="346"/>
      <c r="E37" s="346"/>
      <c r="F37" s="346"/>
      <c r="G37" s="346"/>
    </row>
    <row r="38" spans="1:7" ht="114.75" customHeight="1">
      <c r="A38" s="13" t="s">
        <v>120</v>
      </c>
      <c r="B38" s="48" t="s">
        <v>121</v>
      </c>
      <c r="C38" s="41"/>
      <c r="D38" s="42" t="s">
        <v>94</v>
      </c>
      <c r="E38" s="41" t="s">
        <v>355</v>
      </c>
      <c r="F38" s="41" t="s">
        <v>355</v>
      </c>
      <c r="G38" s="8"/>
    </row>
    <row r="39" spans="1:7" ht="23.25" customHeight="1">
      <c r="A39" s="346" t="s">
        <v>122</v>
      </c>
      <c r="B39" s="346"/>
      <c r="C39" s="346"/>
      <c r="D39" s="346"/>
      <c r="E39" s="346"/>
      <c r="F39" s="346"/>
      <c r="G39" s="346"/>
    </row>
    <row r="40" spans="1:7" ht="132" customHeight="1">
      <c r="A40" s="13" t="s">
        <v>123</v>
      </c>
      <c r="B40" s="48" t="s">
        <v>124</v>
      </c>
      <c r="C40" s="41" t="s">
        <v>92</v>
      </c>
      <c r="D40" s="42" t="s">
        <v>89</v>
      </c>
      <c r="E40" s="42" t="s">
        <v>358</v>
      </c>
      <c r="F40" s="42" t="s">
        <v>358</v>
      </c>
    </row>
    <row r="41" spans="1:7" ht="25.5" customHeight="1">
      <c r="A41" s="346" t="s">
        <v>126</v>
      </c>
      <c r="B41" s="346"/>
      <c r="C41" s="346"/>
      <c r="D41" s="346"/>
      <c r="E41" s="346"/>
      <c r="F41" s="346"/>
      <c r="G41" s="346"/>
    </row>
    <row r="42" spans="1:7" ht="204.75" customHeight="1">
      <c r="A42" s="13" t="s">
        <v>132</v>
      </c>
      <c r="B42" s="48" t="s">
        <v>435</v>
      </c>
      <c r="C42" s="41" t="s">
        <v>92</v>
      </c>
      <c r="D42" s="42" t="s">
        <v>89</v>
      </c>
      <c r="E42" s="42" t="s">
        <v>358</v>
      </c>
      <c r="F42" s="42" t="s">
        <v>358</v>
      </c>
      <c r="G42" s="68"/>
    </row>
    <row r="43" spans="1:7" ht="16">
      <c r="A43" s="346" t="s">
        <v>125</v>
      </c>
      <c r="B43" s="346"/>
      <c r="C43" s="346"/>
      <c r="D43" s="346"/>
      <c r="E43" s="346"/>
      <c r="F43" s="346"/>
      <c r="G43" s="346"/>
    </row>
    <row r="44" spans="1:7" ht="119">
      <c r="A44" s="13" t="s">
        <v>130</v>
      </c>
      <c r="B44" s="48" t="s">
        <v>127</v>
      </c>
      <c r="C44" s="41" t="s">
        <v>92</v>
      </c>
      <c r="D44" s="42" t="s">
        <v>89</v>
      </c>
      <c r="E44" s="42" t="s">
        <v>358</v>
      </c>
      <c r="F44" s="42" t="s">
        <v>358</v>
      </c>
      <c r="G44" s="8"/>
    </row>
    <row r="45" spans="1:7" ht="16">
      <c r="A45" s="346" t="s">
        <v>128</v>
      </c>
      <c r="B45" s="346"/>
      <c r="C45" s="346"/>
      <c r="D45" s="346"/>
      <c r="E45" s="346"/>
      <c r="F45" s="346"/>
      <c r="G45" s="346"/>
    </row>
    <row r="46" spans="1:7" ht="51">
      <c r="A46" s="13" t="s">
        <v>131</v>
      </c>
      <c r="B46" s="48" t="s">
        <v>129</v>
      </c>
      <c r="C46" s="41" t="s">
        <v>92</v>
      </c>
      <c r="D46" s="42" t="s">
        <v>89</v>
      </c>
      <c r="E46" s="42" t="s">
        <v>358</v>
      </c>
      <c r="F46" s="42" t="s">
        <v>358</v>
      </c>
      <c r="G46" s="8"/>
    </row>
    <row r="47" spans="1:7" ht="26.25" customHeight="1">
      <c r="A47" s="346" t="s">
        <v>133</v>
      </c>
      <c r="B47" s="346"/>
      <c r="C47" s="346"/>
      <c r="D47" s="346"/>
      <c r="E47" s="346"/>
      <c r="F47" s="346"/>
      <c r="G47" s="346"/>
    </row>
    <row r="48" spans="1:7" s="82" customFormat="1" ht="119">
      <c r="A48" s="41" t="s">
        <v>134</v>
      </c>
      <c r="B48" s="49" t="s">
        <v>135</v>
      </c>
      <c r="C48" s="41" t="s">
        <v>92</v>
      </c>
      <c r="D48" s="116" t="s">
        <v>89</v>
      </c>
      <c r="E48" s="41" t="s">
        <v>358</v>
      </c>
      <c r="F48" s="41" t="s">
        <v>834</v>
      </c>
      <c r="G48" s="337" t="s">
        <v>839</v>
      </c>
    </row>
    <row r="49" spans="1:8" ht="46.5" customHeight="1">
      <c r="A49" s="348" t="s">
        <v>136</v>
      </c>
      <c r="B49" s="348"/>
      <c r="C49" s="348"/>
      <c r="D49" s="348"/>
      <c r="E49" s="348"/>
      <c r="F49" s="348"/>
      <c r="G49" s="348"/>
    </row>
    <row r="50" spans="1:8" ht="170">
      <c r="A50" s="13" t="s">
        <v>137</v>
      </c>
      <c r="B50" s="74" t="s">
        <v>156</v>
      </c>
      <c r="C50" s="41" t="s">
        <v>92</v>
      </c>
      <c r="D50" s="116" t="s">
        <v>89</v>
      </c>
      <c r="E50" s="42" t="s">
        <v>358</v>
      </c>
      <c r="F50" s="42" t="s">
        <v>358</v>
      </c>
      <c r="G50" s="8"/>
    </row>
    <row r="51" spans="1:8" s="84" customFormat="1" ht="56.25" customHeight="1">
      <c r="A51" s="351" t="s">
        <v>138</v>
      </c>
      <c r="B51" s="351"/>
      <c r="C51" s="351"/>
      <c r="D51" s="351"/>
      <c r="E51" s="351"/>
      <c r="F51" s="351"/>
      <c r="G51" s="351"/>
    </row>
    <row r="52" spans="1:8" s="84" customFormat="1" ht="186.75" customHeight="1">
      <c r="A52" s="43" t="s">
        <v>139</v>
      </c>
      <c r="B52" s="74" t="s">
        <v>140</v>
      </c>
      <c r="C52" s="54" t="s">
        <v>92</v>
      </c>
      <c r="D52" s="116" t="s">
        <v>89</v>
      </c>
      <c r="E52" s="50">
        <v>100</v>
      </c>
      <c r="F52" s="50">
        <v>100</v>
      </c>
      <c r="G52" s="50"/>
    </row>
    <row r="53" spans="1:8" s="84" customFormat="1" ht="33.75" customHeight="1">
      <c r="A53" s="349" t="s">
        <v>141</v>
      </c>
      <c r="B53" s="349"/>
      <c r="C53" s="349"/>
      <c r="D53" s="349"/>
      <c r="E53" s="349"/>
      <c r="F53" s="349"/>
      <c r="G53" s="349"/>
    </row>
    <row r="54" spans="1:8" s="85" customFormat="1" ht="153">
      <c r="A54" s="43" t="s">
        <v>142</v>
      </c>
      <c r="B54" s="74" t="s">
        <v>143</v>
      </c>
      <c r="C54" s="54" t="s">
        <v>92</v>
      </c>
      <c r="D54" s="116" t="s">
        <v>89</v>
      </c>
      <c r="E54" s="50">
        <v>100</v>
      </c>
      <c r="F54" s="50">
        <v>100</v>
      </c>
      <c r="G54" s="76"/>
    </row>
    <row r="55" spans="1:8" s="86" customFormat="1" ht="22.5" customHeight="1">
      <c r="A55" s="350" t="s">
        <v>144</v>
      </c>
      <c r="B55" s="350"/>
      <c r="C55" s="350"/>
      <c r="D55" s="350"/>
      <c r="E55" s="350"/>
      <c r="F55" s="350"/>
      <c r="G55" s="350"/>
    </row>
    <row r="56" spans="1:8" s="87" customFormat="1" ht="34">
      <c r="A56" s="13" t="s">
        <v>145</v>
      </c>
      <c r="B56" s="53" t="s">
        <v>146</v>
      </c>
      <c r="C56" s="81" t="s">
        <v>92</v>
      </c>
      <c r="D56" s="51" t="s">
        <v>89</v>
      </c>
      <c r="E56" s="51">
        <v>100</v>
      </c>
      <c r="F56" s="51">
        <v>100</v>
      </c>
      <c r="G56" s="51"/>
    </row>
    <row r="57" spans="1:8" s="87" customFormat="1" ht="30.75" customHeight="1">
      <c r="A57" s="350" t="s">
        <v>147</v>
      </c>
      <c r="B57" s="350"/>
      <c r="C57" s="350"/>
      <c r="D57" s="350"/>
      <c r="E57" s="350"/>
      <c r="F57" s="350"/>
      <c r="G57" s="350"/>
    </row>
    <row r="58" spans="1:8" s="86" customFormat="1" ht="68">
      <c r="A58" s="13" t="s">
        <v>148</v>
      </c>
      <c r="B58" s="52" t="s">
        <v>155</v>
      </c>
      <c r="C58" s="81" t="s">
        <v>92</v>
      </c>
      <c r="D58" s="120" t="s">
        <v>89</v>
      </c>
      <c r="E58" s="51" t="s">
        <v>359</v>
      </c>
      <c r="F58" s="51">
        <v>100</v>
      </c>
      <c r="G58" s="51"/>
    </row>
    <row r="59" spans="1:8" s="86" customFormat="1" ht="42.75" customHeight="1">
      <c r="A59" s="350" t="s">
        <v>149</v>
      </c>
      <c r="B59" s="350"/>
      <c r="C59" s="350"/>
      <c r="D59" s="350"/>
      <c r="E59" s="350"/>
      <c r="F59" s="350"/>
      <c r="G59" s="350"/>
    </row>
    <row r="60" spans="1:8" s="86" customFormat="1" ht="83.25" customHeight="1">
      <c r="A60" s="13" t="s">
        <v>150</v>
      </c>
      <c r="B60" s="52" t="s">
        <v>154</v>
      </c>
      <c r="C60" s="81" t="s">
        <v>92</v>
      </c>
      <c r="D60" s="120" t="s">
        <v>89</v>
      </c>
      <c r="E60" s="51"/>
      <c r="F60" s="51"/>
      <c r="G60" s="51"/>
    </row>
    <row r="61" spans="1:8" s="86" customFormat="1" ht="26.25" customHeight="1">
      <c r="A61" s="350" t="s">
        <v>151</v>
      </c>
      <c r="B61" s="350"/>
      <c r="C61" s="350"/>
      <c r="D61" s="350"/>
      <c r="E61" s="350"/>
      <c r="F61" s="350"/>
      <c r="G61" s="350"/>
    </row>
    <row r="62" spans="1:8" s="85" customFormat="1" ht="56.25" customHeight="1">
      <c r="A62" s="13" t="s">
        <v>152</v>
      </c>
      <c r="B62" s="52" t="s">
        <v>153</v>
      </c>
      <c r="C62" s="81" t="s">
        <v>92</v>
      </c>
      <c r="D62" s="120" t="s">
        <v>89</v>
      </c>
      <c r="E62" s="51" t="s">
        <v>359</v>
      </c>
      <c r="F62" s="51">
        <v>100</v>
      </c>
      <c r="G62" s="51"/>
    </row>
    <row r="63" spans="1:8" ht="16">
      <c r="A63" s="16"/>
      <c r="B63" s="17"/>
      <c r="C63" s="55"/>
      <c r="D63" s="17"/>
      <c r="E63" s="57"/>
      <c r="F63" s="17"/>
      <c r="G63" s="17"/>
      <c r="H63" s="91"/>
    </row>
    <row r="64" spans="1:8" ht="9.75" customHeight="1">
      <c r="A64" s="96"/>
      <c r="B64" s="96"/>
      <c r="C64" s="97"/>
      <c r="D64" s="96"/>
      <c r="E64" s="98"/>
      <c r="F64" s="96"/>
      <c r="G64" s="96"/>
      <c r="H64" s="91"/>
    </row>
    <row r="65" spans="1:16382" ht="72.75" customHeight="1">
      <c r="A65" s="359" t="s">
        <v>78</v>
      </c>
      <c r="B65" s="360"/>
      <c r="C65" s="360"/>
      <c r="D65" s="360"/>
      <c r="E65" s="360"/>
      <c r="F65" s="360"/>
      <c r="G65" s="360"/>
      <c r="H65" s="352"/>
      <c r="I65" s="344"/>
      <c r="J65" s="344"/>
      <c r="K65" s="344"/>
      <c r="L65" s="344"/>
      <c r="M65" s="344"/>
      <c r="N65" s="344"/>
      <c r="O65" s="344"/>
      <c r="P65" s="344"/>
      <c r="Q65" s="344"/>
      <c r="R65" s="344"/>
      <c r="S65" s="344"/>
      <c r="T65" s="344"/>
      <c r="U65" s="344"/>
      <c r="V65" s="344"/>
      <c r="W65" s="344"/>
      <c r="X65" s="344"/>
      <c r="Y65" s="344"/>
      <c r="Z65" s="344"/>
      <c r="AA65" s="344"/>
      <c r="AB65" s="344"/>
      <c r="AC65" s="344"/>
      <c r="AD65" s="344"/>
      <c r="AE65" s="344" t="s">
        <v>25</v>
      </c>
      <c r="AF65" s="344"/>
      <c r="AG65" s="344"/>
      <c r="AH65" s="344"/>
      <c r="AI65" s="344"/>
      <c r="AJ65" s="344"/>
      <c r="AK65" s="344"/>
      <c r="AL65" s="344"/>
      <c r="AM65" s="344" t="s">
        <v>25</v>
      </c>
      <c r="AN65" s="344"/>
      <c r="AO65" s="344"/>
      <c r="AP65" s="344"/>
      <c r="AQ65" s="344"/>
      <c r="AR65" s="344"/>
      <c r="AS65" s="344"/>
      <c r="AT65" s="344"/>
      <c r="AU65" s="344" t="s">
        <v>25</v>
      </c>
      <c r="AV65" s="344"/>
      <c r="AW65" s="344"/>
      <c r="AX65" s="344"/>
      <c r="AY65" s="344"/>
      <c r="AZ65" s="344"/>
      <c r="BA65" s="344"/>
      <c r="BB65" s="344"/>
      <c r="BC65" s="344" t="s">
        <v>25</v>
      </c>
      <c r="BD65" s="344"/>
      <c r="BE65" s="344"/>
      <c r="BF65" s="344"/>
      <c r="BG65" s="344"/>
      <c r="BH65" s="344"/>
      <c r="BI65" s="344"/>
      <c r="BJ65" s="344"/>
      <c r="BK65" s="344" t="s">
        <v>25</v>
      </c>
      <c r="BL65" s="344"/>
      <c r="BM65" s="344"/>
      <c r="BN65" s="344"/>
      <c r="BO65" s="344"/>
      <c r="BP65" s="344"/>
      <c r="BQ65" s="344"/>
      <c r="BR65" s="344"/>
      <c r="BS65" s="344" t="s">
        <v>25</v>
      </c>
      <c r="BT65" s="344"/>
      <c r="BU65" s="344"/>
      <c r="BV65" s="344"/>
      <c r="BW65" s="344"/>
      <c r="BX65" s="344"/>
      <c r="BY65" s="344"/>
      <c r="BZ65" s="344"/>
      <c r="CA65" s="344" t="s">
        <v>25</v>
      </c>
      <c r="CB65" s="344"/>
      <c r="CC65" s="344"/>
      <c r="CD65" s="344"/>
      <c r="CE65" s="344"/>
      <c r="CF65" s="344"/>
      <c r="CG65" s="344"/>
      <c r="CH65" s="344"/>
      <c r="CI65" s="344" t="s">
        <v>25</v>
      </c>
      <c r="CJ65" s="344"/>
      <c r="CK65" s="344"/>
      <c r="CL65" s="344"/>
      <c r="CM65" s="344"/>
      <c r="CN65" s="344"/>
      <c r="CO65" s="344"/>
      <c r="CP65" s="344"/>
      <c r="CQ65" s="344" t="s">
        <v>25</v>
      </c>
      <c r="CR65" s="344"/>
      <c r="CS65" s="344"/>
      <c r="CT65" s="344"/>
      <c r="CU65" s="344"/>
      <c r="CV65" s="344"/>
      <c r="CW65" s="344"/>
      <c r="CX65" s="344"/>
      <c r="CY65" s="344" t="s">
        <v>25</v>
      </c>
      <c r="CZ65" s="344"/>
      <c r="DA65" s="344"/>
      <c r="DB65" s="344"/>
      <c r="DC65" s="344"/>
      <c r="DD65" s="344"/>
      <c r="DE65" s="344"/>
      <c r="DF65" s="344"/>
      <c r="DG65" s="344" t="s">
        <v>25</v>
      </c>
      <c r="DH65" s="344"/>
      <c r="DI65" s="344"/>
      <c r="DJ65" s="344"/>
      <c r="DK65" s="344"/>
      <c r="DL65" s="344"/>
      <c r="DM65" s="344"/>
      <c r="DN65" s="344"/>
      <c r="DO65" s="344" t="s">
        <v>25</v>
      </c>
      <c r="DP65" s="344"/>
      <c r="DQ65" s="344"/>
      <c r="DR65" s="344"/>
      <c r="DS65" s="344"/>
      <c r="DT65" s="344"/>
      <c r="DU65" s="344"/>
      <c r="DV65" s="344"/>
      <c r="DW65" s="344" t="s">
        <v>25</v>
      </c>
      <c r="DX65" s="344"/>
      <c r="DY65" s="344"/>
      <c r="DZ65" s="344"/>
      <c r="EA65" s="344"/>
      <c r="EB65" s="344"/>
      <c r="EC65" s="344"/>
      <c r="ED65" s="344"/>
      <c r="EE65" s="344" t="s">
        <v>25</v>
      </c>
      <c r="EF65" s="344"/>
      <c r="EG65" s="344"/>
      <c r="EH65" s="344"/>
      <c r="EI65" s="344"/>
      <c r="EJ65" s="344"/>
      <c r="EK65" s="344"/>
      <c r="EL65" s="344"/>
      <c r="EM65" s="344" t="s">
        <v>25</v>
      </c>
      <c r="EN65" s="344"/>
      <c r="EO65" s="344"/>
      <c r="EP65" s="344"/>
      <c r="EQ65" s="344"/>
      <c r="ER65" s="344"/>
      <c r="ES65" s="344"/>
      <c r="ET65" s="344"/>
      <c r="EU65" s="344" t="s">
        <v>25</v>
      </c>
      <c r="EV65" s="344"/>
      <c r="EW65" s="344"/>
      <c r="EX65" s="344"/>
      <c r="EY65" s="344"/>
      <c r="EZ65" s="344"/>
      <c r="FA65" s="344"/>
      <c r="FB65" s="344"/>
      <c r="FC65" s="344" t="s">
        <v>25</v>
      </c>
      <c r="FD65" s="344"/>
      <c r="FE65" s="344"/>
      <c r="FF65" s="344"/>
      <c r="FG65" s="344"/>
      <c r="FH65" s="344"/>
      <c r="FI65" s="344"/>
      <c r="FJ65" s="344"/>
      <c r="FK65" s="344" t="s">
        <v>25</v>
      </c>
      <c r="FL65" s="344"/>
      <c r="FM65" s="344"/>
      <c r="FN65" s="344"/>
      <c r="FO65" s="344"/>
      <c r="FP65" s="344"/>
      <c r="FQ65" s="344"/>
      <c r="FR65" s="344"/>
      <c r="FS65" s="344" t="s">
        <v>25</v>
      </c>
      <c r="FT65" s="344"/>
      <c r="FU65" s="344"/>
      <c r="FV65" s="344"/>
      <c r="FW65" s="344"/>
      <c r="FX65" s="344"/>
      <c r="FY65" s="344"/>
      <c r="FZ65" s="344"/>
      <c r="GA65" s="344" t="s">
        <v>25</v>
      </c>
      <c r="GB65" s="344"/>
      <c r="GC65" s="344"/>
      <c r="GD65" s="344"/>
      <c r="GE65" s="344"/>
      <c r="GF65" s="344"/>
      <c r="GG65" s="344"/>
      <c r="GH65" s="344"/>
      <c r="GI65" s="344" t="s">
        <v>25</v>
      </c>
      <c r="GJ65" s="344"/>
      <c r="GK65" s="344"/>
      <c r="GL65" s="344"/>
      <c r="GM65" s="344"/>
      <c r="GN65" s="344"/>
      <c r="GO65" s="344"/>
      <c r="GP65" s="344"/>
      <c r="GQ65" s="344" t="s">
        <v>25</v>
      </c>
      <c r="GR65" s="344"/>
      <c r="GS65" s="344"/>
      <c r="GT65" s="344"/>
      <c r="GU65" s="344"/>
      <c r="GV65" s="344"/>
      <c r="GW65" s="344"/>
      <c r="GX65" s="344"/>
      <c r="GY65" s="344" t="s">
        <v>25</v>
      </c>
      <c r="GZ65" s="344"/>
      <c r="HA65" s="344"/>
      <c r="HB65" s="344"/>
      <c r="HC65" s="344"/>
      <c r="HD65" s="344"/>
      <c r="HE65" s="344"/>
      <c r="HF65" s="344"/>
      <c r="HG65" s="344" t="s">
        <v>25</v>
      </c>
      <c r="HH65" s="344"/>
      <c r="HI65" s="344"/>
      <c r="HJ65" s="344"/>
      <c r="HK65" s="344"/>
      <c r="HL65" s="344"/>
      <c r="HM65" s="344"/>
      <c r="HN65" s="344"/>
      <c r="HO65" s="344" t="s">
        <v>25</v>
      </c>
      <c r="HP65" s="344"/>
      <c r="HQ65" s="344"/>
      <c r="HR65" s="344"/>
      <c r="HS65" s="344"/>
      <c r="HT65" s="344"/>
      <c r="HU65" s="344"/>
      <c r="HV65" s="344"/>
      <c r="HW65" s="344" t="s">
        <v>25</v>
      </c>
      <c r="HX65" s="344"/>
      <c r="HY65" s="344"/>
      <c r="HZ65" s="344"/>
      <c r="IA65" s="344"/>
      <c r="IB65" s="344"/>
      <c r="IC65" s="344"/>
      <c r="ID65" s="344"/>
      <c r="IE65" s="344" t="s">
        <v>25</v>
      </c>
      <c r="IF65" s="344"/>
      <c r="IG65" s="344"/>
      <c r="IH65" s="344"/>
      <c r="II65" s="344"/>
      <c r="IJ65" s="344"/>
      <c r="IK65" s="344"/>
      <c r="IL65" s="344"/>
      <c r="IM65" s="344" t="s">
        <v>25</v>
      </c>
      <c r="IN65" s="344"/>
      <c r="IO65" s="344"/>
      <c r="IP65" s="344"/>
      <c r="IQ65" s="344"/>
      <c r="IR65" s="344"/>
      <c r="IS65" s="344"/>
      <c r="IT65" s="344"/>
      <c r="IU65" s="344" t="s">
        <v>25</v>
      </c>
      <c r="IV65" s="344"/>
      <c r="IW65" s="344"/>
      <c r="IX65" s="344"/>
      <c r="IY65" s="344"/>
      <c r="IZ65" s="344"/>
      <c r="JA65" s="344"/>
      <c r="JB65" s="344"/>
      <c r="JC65" s="344" t="s">
        <v>25</v>
      </c>
      <c r="JD65" s="344"/>
      <c r="JE65" s="344"/>
      <c r="JF65" s="344"/>
      <c r="JG65" s="344"/>
      <c r="JH65" s="344"/>
      <c r="JI65" s="344"/>
      <c r="JJ65" s="344"/>
      <c r="JK65" s="344" t="s">
        <v>25</v>
      </c>
      <c r="JL65" s="344"/>
      <c r="JM65" s="344"/>
      <c r="JN65" s="344"/>
      <c r="JO65" s="344"/>
      <c r="JP65" s="344"/>
      <c r="JQ65" s="344"/>
      <c r="JR65" s="344"/>
      <c r="JS65" s="344" t="s">
        <v>25</v>
      </c>
      <c r="JT65" s="344"/>
      <c r="JU65" s="344"/>
      <c r="JV65" s="344"/>
      <c r="JW65" s="344"/>
      <c r="JX65" s="344"/>
      <c r="JY65" s="344"/>
      <c r="JZ65" s="344"/>
      <c r="KA65" s="344" t="s">
        <v>25</v>
      </c>
      <c r="KB65" s="344"/>
      <c r="KC65" s="344"/>
      <c r="KD65" s="344"/>
      <c r="KE65" s="344"/>
      <c r="KF65" s="344"/>
      <c r="KG65" s="344"/>
      <c r="KH65" s="344"/>
      <c r="KI65" s="344" t="s">
        <v>25</v>
      </c>
      <c r="KJ65" s="344"/>
      <c r="KK65" s="344"/>
      <c r="KL65" s="344"/>
      <c r="KM65" s="344"/>
      <c r="KN65" s="344"/>
      <c r="KO65" s="344"/>
      <c r="KP65" s="344"/>
      <c r="KQ65" s="344" t="s">
        <v>25</v>
      </c>
      <c r="KR65" s="344"/>
      <c r="KS65" s="344"/>
      <c r="KT65" s="344"/>
      <c r="KU65" s="344"/>
      <c r="KV65" s="344"/>
      <c r="KW65" s="344"/>
      <c r="KX65" s="344"/>
      <c r="KY65" s="344" t="s">
        <v>25</v>
      </c>
      <c r="KZ65" s="344"/>
      <c r="LA65" s="344"/>
      <c r="LB65" s="344"/>
      <c r="LC65" s="344"/>
      <c r="LD65" s="344"/>
      <c r="LE65" s="344"/>
      <c r="LF65" s="344"/>
      <c r="LG65" s="344" t="s">
        <v>25</v>
      </c>
      <c r="LH65" s="344"/>
      <c r="LI65" s="344"/>
      <c r="LJ65" s="344"/>
      <c r="LK65" s="344"/>
      <c r="LL65" s="344"/>
      <c r="LM65" s="344"/>
      <c r="LN65" s="344"/>
      <c r="LO65" s="344" t="s">
        <v>25</v>
      </c>
      <c r="LP65" s="344"/>
      <c r="LQ65" s="344"/>
      <c r="LR65" s="344"/>
      <c r="LS65" s="344"/>
      <c r="LT65" s="344"/>
      <c r="LU65" s="344"/>
      <c r="LV65" s="344"/>
      <c r="LW65" s="344" t="s">
        <v>25</v>
      </c>
      <c r="LX65" s="344"/>
      <c r="LY65" s="344"/>
      <c r="LZ65" s="344"/>
      <c r="MA65" s="344"/>
      <c r="MB65" s="344"/>
      <c r="MC65" s="344"/>
      <c r="MD65" s="344"/>
      <c r="ME65" s="344" t="s">
        <v>25</v>
      </c>
      <c r="MF65" s="344"/>
      <c r="MG65" s="344"/>
      <c r="MH65" s="344"/>
      <c r="MI65" s="344"/>
      <c r="MJ65" s="344"/>
      <c r="MK65" s="344"/>
      <c r="ML65" s="344"/>
      <c r="MM65" s="344" t="s">
        <v>25</v>
      </c>
      <c r="MN65" s="344"/>
      <c r="MO65" s="344"/>
      <c r="MP65" s="344"/>
      <c r="MQ65" s="344"/>
      <c r="MR65" s="344"/>
      <c r="MS65" s="344"/>
      <c r="MT65" s="344"/>
      <c r="MU65" s="344" t="s">
        <v>25</v>
      </c>
      <c r="MV65" s="344"/>
      <c r="MW65" s="344"/>
      <c r="MX65" s="344"/>
      <c r="MY65" s="344"/>
      <c r="MZ65" s="344"/>
      <c r="NA65" s="344"/>
      <c r="NB65" s="344"/>
      <c r="NC65" s="344" t="s">
        <v>25</v>
      </c>
      <c r="ND65" s="344"/>
      <c r="NE65" s="344"/>
      <c r="NF65" s="344"/>
      <c r="NG65" s="344"/>
      <c r="NH65" s="344"/>
      <c r="NI65" s="344"/>
      <c r="NJ65" s="344"/>
      <c r="NK65" s="344" t="s">
        <v>25</v>
      </c>
      <c r="NL65" s="344"/>
      <c r="NM65" s="344"/>
      <c r="NN65" s="344"/>
      <c r="NO65" s="344"/>
      <c r="NP65" s="344"/>
      <c r="NQ65" s="344"/>
      <c r="NR65" s="344"/>
      <c r="NS65" s="344" t="s">
        <v>25</v>
      </c>
      <c r="NT65" s="344"/>
      <c r="NU65" s="344"/>
      <c r="NV65" s="344"/>
      <c r="NW65" s="344"/>
      <c r="NX65" s="344"/>
      <c r="NY65" s="344"/>
      <c r="NZ65" s="344"/>
      <c r="OA65" s="344" t="s">
        <v>25</v>
      </c>
      <c r="OB65" s="344"/>
      <c r="OC65" s="344"/>
      <c r="OD65" s="344"/>
      <c r="OE65" s="344"/>
      <c r="OF65" s="344"/>
      <c r="OG65" s="344"/>
      <c r="OH65" s="344"/>
      <c r="OI65" s="344" t="s">
        <v>25</v>
      </c>
      <c r="OJ65" s="344"/>
      <c r="OK65" s="344"/>
      <c r="OL65" s="344"/>
      <c r="OM65" s="344"/>
      <c r="ON65" s="344"/>
      <c r="OO65" s="344"/>
      <c r="OP65" s="344"/>
      <c r="OQ65" s="344" t="s">
        <v>25</v>
      </c>
      <c r="OR65" s="344"/>
      <c r="OS65" s="344"/>
      <c r="OT65" s="344"/>
      <c r="OU65" s="344"/>
      <c r="OV65" s="344"/>
      <c r="OW65" s="344"/>
      <c r="OX65" s="344"/>
      <c r="OY65" s="344" t="s">
        <v>25</v>
      </c>
      <c r="OZ65" s="344"/>
      <c r="PA65" s="344"/>
      <c r="PB65" s="344"/>
      <c r="PC65" s="344"/>
      <c r="PD65" s="344"/>
      <c r="PE65" s="344"/>
      <c r="PF65" s="344"/>
      <c r="PG65" s="344" t="s">
        <v>25</v>
      </c>
      <c r="PH65" s="344"/>
      <c r="PI65" s="344"/>
      <c r="PJ65" s="344"/>
      <c r="PK65" s="344"/>
      <c r="PL65" s="344"/>
      <c r="PM65" s="344"/>
      <c r="PN65" s="344"/>
      <c r="PO65" s="344" t="s">
        <v>25</v>
      </c>
      <c r="PP65" s="344"/>
      <c r="PQ65" s="344"/>
      <c r="PR65" s="344"/>
      <c r="PS65" s="344"/>
      <c r="PT65" s="344"/>
      <c r="PU65" s="344"/>
      <c r="PV65" s="344"/>
      <c r="PW65" s="344" t="s">
        <v>25</v>
      </c>
      <c r="PX65" s="344"/>
      <c r="PY65" s="344"/>
      <c r="PZ65" s="344"/>
      <c r="QA65" s="344"/>
      <c r="QB65" s="344"/>
      <c r="QC65" s="344"/>
      <c r="QD65" s="344"/>
      <c r="QE65" s="344" t="s">
        <v>25</v>
      </c>
      <c r="QF65" s="344"/>
      <c r="QG65" s="344"/>
      <c r="QH65" s="344"/>
      <c r="QI65" s="344"/>
      <c r="QJ65" s="344"/>
      <c r="QK65" s="344"/>
      <c r="QL65" s="344"/>
      <c r="QM65" s="344" t="s">
        <v>25</v>
      </c>
      <c r="QN65" s="344"/>
      <c r="QO65" s="344"/>
      <c r="QP65" s="344"/>
      <c r="QQ65" s="344"/>
      <c r="QR65" s="344"/>
      <c r="QS65" s="344"/>
      <c r="QT65" s="344"/>
      <c r="QU65" s="344" t="s">
        <v>25</v>
      </c>
      <c r="QV65" s="344"/>
      <c r="QW65" s="344"/>
      <c r="QX65" s="344"/>
      <c r="QY65" s="344"/>
      <c r="QZ65" s="344"/>
      <c r="RA65" s="344"/>
      <c r="RB65" s="344"/>
      <c r="RC65" s="344" t="s">
        <v>25</v>
      </c>
      <c r="RD65" s="344"/>
      <c r="RE65" s="344"/>
      <c r="RF65" s="344"/>
      <c r="RG65" s="344"/>
      <c r="RH65" s="344"/>
      <c r="RI65" s="344"/>
      <c r="RJ65" s="344"/>
      <c r="RK65" s="344" t="s">
        <v>25</v>
      </c>
      <c r="RL65" s="344"/>
      <c r="RM65" s="344"/>
      <c r="RN65" s="344"/>
      <c r="RO65" s="344"/>
      <c r="RP65" s="344"/>
      <c r="RQ65" s="344"/>
      <c r="RR65" s="344"/>
      <c r="RS65" s="344" t="s">
        <v>25</v>
      </c>
      <c r="RT65" s="344"/>
      <c r="RU65" s="344"/>
      <c r="RV65" s="344"/>
      <c r="RW65" s="344"/>
      <c r="RX65" s="344"/>
      <c r="RY65" s="344"/>
      <c r="RZ65" s="344"/>
      <c r="SA65" s="344" t="s">
        <v>25</v>
      </c>
      <c r="SB65" s="344"/>
      <c r="SC65" s="344"/>
      <c r="SD65" s="344"/>
      <c r="SE65" s="344"/>
      <c r="SF65" s="344"/>
      <c r="SG65" s="344"/>
      <c r="SH65" s="344"/>
      <c r="SI65" s="344" t="s">
        <v>25</v>
      </c>
      <c r="SJ65" s="344"/>
      <c r="SK65" s="344"/>
      <c r="SL65" s="344"/>
      <c r="SM65" s="344"/>
      <c r="SN65" s="344"/>
      <c r="SO65" s="344"/>
      <c r="SP65" s="344"/>
      <c r="SQ65" s="344" t="s">
        <v>25</v>
      </c>
      <c r="SR65" s="344"/>
      <c r="SS65" s="344"/>
      <c r="ST65" s="344"/>
      <c r="SU65" s="344"/>
      <c r="SV65" s="344"/>
      <c r="SW65" s="344"/>
      <c r="SX65" s="344"/>
      <c r="SY65" s="344" t="s">
        <v>25</v>
      </c>
      <c r="SZ65" s="344"/>
      <c r="TA65" s="344"/>
      <c r="TB65" s="344"/>
      <c r="TC65" s="344"/>
      <c r="TD65" s="344"/>
      <c r="TE65" s="344"/>
      <c r="TF65" s="344"/>
      <c r="TG65" s="344" t="s">
        <v>25</v>
      </c>
      <c r="TH65" s="344"/>
      <c r="TI65" s="344"/>
      <c r="TJ65" s="344"/>
      <c r="TK65" s="344"/>
      <c r="TL65" s="344"/>
      <c r="TM65" s="344"/>
      <c r="TN65" s="344"/>
      <c r="TO65" s="344" t="s">
        <v>25</v>
      </c>
      <c r="TP65" s="344"/>
      <c r="TQ65" s="344"/>
      <c r="TR65" s="344"/>
      <c r="TS65" s="344"/>
      <c r="TT65" s="344"/>
      <c r="TU65" s="344"/>
      <c r="TV65" s="344"/>
      <c r="TW65" s="344" t="s">
        <v>25</v>
      </c>
      <c r="TX65" s="344"/>
      <c r="TY65" s="344"/>
      <c r="TZ65" s="344"/>
      <c r="UA65" s="344"/>
      <c r="UB65" s="344"/>
      <c r="UC65" s="344"/>
      <c r="UD65" s="344"/>
      <c r="UE65" s="344" t="s">
        <v>25</v>
      </c>
      <c r="UF65" s="344"/>
      <c r="UG65" s="344"/>
      <c r="UH65" s="344"/>
      <c r="UI65" s="344"/>
      <c r="UJ65" s="344"/>
      <c r="UK65" s="344"/>
      <c r="UL65" s="344"/>
      <c r="UM65" s="344" t="s">
        <v>25</v>
      </c>
      <c r="UN65" s="344"/>
      <c r="UO65" s="344"/>
      <c r="UP65" s="344"/>
      <c r="UQ65" s="344"/>
      <c r="UR65" s="344"/>
      <c r="US65" s="344"/>
      <c r="UT65" s="344"/>
      <c r="UU65" s="344" t="s">
        <v>25</v>
      </c>
      <c r="UV65" s="344"/>
      <c r="UW65" s="344"/>
      <c r="UX65" s="344"/>
      <c r="UY65" s="344"/>
      <c r="UZ65" s="344"/>
      <c r="VA65" s="344"/>
      <c r="VB65" s="344"/>
      <c r="VC65" s="344" t="s">
        <v>25</v>
      </c>
      <c r="VD65" s="344"/>
      <c r="VE65" s="344"/>
      <c r="VF65" s="344"/>
      <c r="VG65" s="344"/>
      <c r="VH65" s="344"/>
      <c r="VI65" s="344"/>
      <c r="VJ65" s="344"/>
      <c r="VK65" s="344" t="s">
        <v>25</v>
      </c>
      <c r="VL65" s="344"/>
      <c r="VM65" s="344"/>
      <c r="VN65" s="344"/>
      <c r="VO65" s="344"/>
      <c r="VP65" s="344"/>
      <c r="VQ65" s="344"/>
      <c r="VR65" s="344"/>
      <c r="VS65" s="344" t="s">
        <v>25</v>
      </c>
      <c r="VT65" s="344"/>
      <c r="VU65" s="344"/>
      <c r="VV65" s="344"/>
      <c r="VW65" s="344"/>
      <c r="VX65" s="344"/>
      <c r="VY65" s="344"/>
      <c r="VZ65" s="344"/>
      <c r="WA65" s="344" t="s">
        <v>25</v>
      </c>
      <c r="WB65" s="344"/>
      <c r="WC65" s="344"/>
      <c r="WD65" s="344"/>
      <c r="WE65" s="344"/>
      <c r="WF65" s="344"/>
      <c r="WG65" s="344"/>
      <c r="WH65" s="344"/>
      <c r="WI65" s="344" t="s">
        <v>25</v>
      </c>
      <c r="WJ65" s="344"/>
      <c r="WK65" s="344"/>
      <c r="WL65" s="344"/>
      <c r="WM65" s="344"/>
      <c r="WN65" s="344"/>
      <c r="WO65" s="344"/>
      <c r="WP65" s="344"/>
      <c r="WQ65" s="344" t="s">
        <v>25</v>
      </c>
      <c r="WR65" s="344"/>
      <c r="WS65" s="344"/>
      <c r="WT65" s="344"/>
      <c r="WU65" s="344"/>
      <c r="WV65" s="344"/>
      <c r="WW65" s="344"/>
      <c r="WX65" s="344"/>
      <c r="WY65" s="344" t="s">
        <v>25</v>
      </c>
      <c r="WZ65" s="344"/>
      <c r="XA65" s="344"/>
      <c r="XB65" s="344"/>
      <c r="XC65" s="344"/>
      <c r="XD65" s="344"/>
      <c r="XE65" s="344"/>
      <c r="XF65" s="344"/>
      <c r="XG65" s="344" t="s">
        <v>25</v>
      </c>
      <c r="XH65" s="344"/>
      <c r="XI65" s="344"/>
      <c r="XJ65" s="344"/>
      <c r="XK65" s="344"/>
      <c r="XL65" s="344"/>
      <c r="XM65" s="344"/>
      <c r="XN65" s="344"/>
      <c r="XO65" s="344" t="s">
        <v>25</v>
      </c>
      <c r="XP65" s="344"/>
      <c r="XQ65" s="344"/>
      <c r="XR65" s="344"/>
      <c r="XS65" s="344"/>
      <c r="XT65" s="344"/>
      <c r="XU65" s="344"/>
      <c r="XV65" s="344"/>
      <c r="XW65" s="344" t="s">
        <v>25</v>
      </c>
      <c r="XX65" s="344"/>
      <c r="XY65" s="344"/>
      <c r="XZ65" s="344"/>
      <c r="YA65" s="344"/>
      <c r="YB65" s="344"/>
      <c r="YC65" s="344"/>
      <c r="YD65" s="344"/>
      <c r="YE65" s="344" t="s">
        <v>25</v>
      </c>
      <c r="YF65" s="344"/>
      <c r="YG65" s="344"/>
      <c r="YH65" s="344"/>
      <c r="YI65" s="344"/>
      <c r="YJ65" s="344"/>
      <c r="YK65" s="344"/>
      <c r="YL65" s="344"/>
      <c r="YM65" s="344" t="s">
        <v>25</v>
      </c>
      <c r="YN65" s="344"/>
      <c r="YO65" s="344"/>
      <c r="YP65" s="344"/>
      <c r="YQ65" s="344"/>
      <c r="YR65" s="344"/>
      <c r="YS65" s="344"/>
      <c r="YT65" s="344"/>
      <c r="YU65" s="344" t="s">
        <v>25</v>
      </c>
      <c r="YV65" s="344"/>
      <c r="YW65" s="344"/>
      <c r="YX65" s="344"/>
      <c r="YY65" s="344"/>
      <c r="YZ65" s="344"/>
      <c r="ZA65" s="344"/>
      <c r="ZB65" s="344"/>
      <c r="ZC65" s="344" t="s">
        <v>25</v>
      </c>
      <c r="ZD65" s="344"/>
      <c r="ZE65" s="344"/>
      <c r="ZF65" s="344"/>
      <c r="ZG65" s="344"/>
      <c r="ZH65" s="344"/>
      <c r="ZI65" s="344"/>
      <c r="ZJ65" s="344"/>
      <c r="ZK65" s="344" t="s">
        <v>25</v>
      </c>
      <c r="ZL65" s="344"/>
      <c r="ZM65" s="344"/>
      <c r="ZN65" s="344"/>
      <c r="ZO65" s="344"/>
      <c r="ZP65" s="344"/>
      <c r="ZQ65" s="344"/>
      <c r="ZR65" s="344"/>
      <c r="ZS65" s="344" t="s">
        <v>25</v>
      </c>
      <c r="ZT65" s="344"/>
      <c r="ZU65" s="344"/>
      <c r="ZV65" s="344"/>
      <c r="ZW65" s="344"/>
      <c r="ZX65" s="344"/>
      <c r="ZY65" s="344"/>
      <c r="ZZ65" s="344"/>
      <c r="AAA65" s="344" t="s">
        <v>25</v>
      </c>
      <c r="AAB65" s="344"/>
      <c r="AAC65" s="344"/>
      <c r="AAD65" s="344"/>
      <c r="AAE65" s="344"/>
      <c r="AAF65" s="344"/>
      <c r="AAG65" s="344"/>
      <c r="AAH65" s="344"/>
      <c r="AAI65" s="344" t="s">
        <v>25</v>
      </c>
      <c r="AAJ65" s="344"/>
      <c r="AAK65" s="344"/>
      <c r="AAL65" s="344"/>
      <c r="AAM65" s="344"/>
      <c r="AAN65" s="344"/>
      <c r="AAO65" s="344"/>
      <c r="AAP65" s="344"/>
      <c r="AAQ65" s="344" t="s">
        <v>25</v>
      </c>
      <c r="AAR65" s="344"/>
      <c r="AAS65" s="344"/>
      <c r="AAT65" s="344"/>
      <c r="AAU65" s="344"/>
      <c r="AAV65" s="344"/>
      <c r="AAW65" s="344"/>
      <c r="AAX65" s="344"/>
      <c r="AAY65" s="344" t="s">
        <v>25</v>
      </c>
      <c r="AAZ65" s="344"/>
      <c r="ABA65" s="344"/>
      <c r="ABB65" s="344"/>
      <c r="ABC65" s="344"/>
      <c r="ABD65" s="344"/>
      <c r="ABE65" s="344"/>
      <c r="ABF65" s="344"/>
      <c r="ABG65" s="344" t="s">
        <v>25</v>
      </c>
      <c r="ABH65" s="344"/>
      <c r="ABI65" s="344"/>
      <c r="ABJ65" s="344"/>
      <c r="ABK65" s="344"/>
      <c r="ABL65" s="344"/>
      <c r="ABM65" s="344"/>
      <c r="ABN65" s="344"/>
      <c r="ABO65" s="344" t="s">
        <v>25</v>
      </c>
      <c r="ABP65" s="344"/>
      <c r="ABQ65" s="344"/>
      <c r="ABR65" s="344"/>
      <c r="ABS65" s="344"/>
      <c r="ABT65" s="344"/>
      <c r="ABU65" s="344"/>
      <c r="ABV65" s="344"/>
      <c r="ABW65" s="344" t="s">
        <v>25</v>
      </c>
      <c r="ABX65" s="344"/>
      <c r="ABY65" s="344"/>
      <c r="ABZ65" s="344"/>
      <c r="ACA65" s="344"/>
      <c r="ACB65" s="344"/>
      <c r="ACC65" s="344"/>
      <c r="ACD65" s="344"/>
      <c r="ACE65" s="344" t="s">
        <v>25</v>
      </c>
      <c r="ACF65" s="344"/>
      <c r="ACG65" s="344"/>
      <c r="ACH65" s="344"/>
      <c r="ACI65" s="344"/>
      <c r="ACJ65" s="344"/>
      <c r="ACK65" s="344"/>
      <c r="ACL65" s="344"/>
      <c r="ACM65" s="344" t="s">
        <v>25</v>
      </c>
      <c r="ACN65" s="344"/>
      <c r="ACO65" s="344"/>
      <c r="ACP65" s="344"/>
      <c r="ACQ65" s="344"/>
      <c r="ACR65" s="344"/>
      <c r="ACS65" s="344"/>
      <c r="ACT65" s="344"/>
      <c r="ACU65" s="344" t="s">
        <v>25</v>
      </c>
      <c r="ACV65" s="344"/>
      <c r="ACW65" s="344"/>
      <c r="ACX65" s="344"/>
      <c r="ACY65" s="344"/>
      <c r="ACZ65" s="344"/>
      <c r="ADA65" s="344"/>
      <c r="ADB65" s="344"/>
      <c r="ADC65" s="344" t="s">
        <v>25</v>
      </c>
      <c r="ADD65" s="344"/>
      <c r="ADE65" s="344"/>
      <c r="ADF65" s="344"/>
      <c r="ADG65" s="344"/>
      <c r="ADH65" s="344"/>
      <c r="ADI65" s="344"/>
      <c r="ADJ65" s="344"/>
      <c r="ADK65" s="344" t="s">
        <v>25</v>
      </c>
      <c r="ADL65" s="344"/>
      <c r="ADM65" s="344"/>
      <c r="ADN65" s="344"/>
      <c r="ADO65" s="344"/>
      <c r="ADP65" s="344"/>
      <c r="ADQ65" s="344"/>
      <c r="ADR65" s="344"/>
      <c r="ADS65" s="344" t="s">
        <v>25</v>
      </c>
      <c r="ADT65" s="344"/>
      <c r="ADU65" s="344"/>
      <c r="ADV65" s="344"/>
      <c r="ADW65" s="344"/>
      <c r="ADX65" s="344"/>
      <c r="ADY65" s="344"/>
      <c r="ADZ65" s="344"/>
      <c r="AEA65" s="344" t="s">
        <v>25</v>
      </c>
      <c r="AEB65" s="344"/>
      <c r="AEC65" s="344"/>
      <c r="AED65" s="344"/>
      <c r="AEE65" s="344"/>
      <c r="AEF65" s="344"/>
      <c r="AEG65" s="344"/>
      <c r="AEH65" s="344"/>
      <c r="AEI65" s="344" t="s">
        <v>25</v>
      </c>
      <c r="AEJ65" s="344"/>
      <c r="AEK65" s="344"/>
      <c r="AEL65" s="344"/>
      <c r="AEM65" s="344"/>
      <c r="AEN65" s="344"/>
      <c r="AEO65" s="344"/>
      <c r="AEP65" s="344"/>
      <c r="AEQ65" s="344" t="s">
        <v>25</v>
      </c>
      <c r="AER65" s="344"/>
      <c r="AES65" s="344"/>
      <c r="AET65" s="344"/>
      <c r="AEU65" s="344"/>
      <c r="AEV65" s="344"/>
      <c r="AEW65" s="344"/>
      <c r="AEX65" s="344"/>
      <c r="AEY65" s="344" t="s">
        <v>25</v>
      </c>
      <c r="AEZ65" s="344"/>
      <c r="AFA65" s="344"/>
      <c r="AFB65" s="344"/>
      <c r="AFC65" s="344"/>
      <c r="AFD65" s="344"/>
      <c r="AFE65" s="344"/>
      <c r="AFF65" s="344"/>
      <c r="AFG65" s="344" t="s">
        <v>25</v>
      </c>
      <c r="AFH65" s="344"/>
      <c r="AFI65" s="344"/>
      <c r="AFJ65" s="344"/>
      <c r="AFK65" s="344"/>
      <c r="AFL65" s="344"/>
      <c r="AFM65" s="344"/>
      <c r="AFN65" s="344"/>
      <c r="AFO65" s="344" t="s">
        <v>25</v>
      </c>
      <c r="AFP65" s="344"/>
      <c r="AFQ65" s="344"/>
      <c r="AFR65" s="344"/>
      <c r="AFS65" s="344"/>
      <c r="AFT65" s="344"/>
      <c r="AFU65" s="344"/>
      <c r="AFV65" s="344"/>
      <c r="AFW65" s="344" t="s">
        <v>25</v>
      </c>
      <c r="AFX65" s="344"/>
      <c r="AFY65" s="344"/>
      <c r="AFZ65" s="344"/>
      <c r="AGA65" s="344"/>
      <c r="AGB65" s="344"/>
      <c r="AGC65" s="344"/>
      <c r="AGD65" s="344"/>
      <c r="AGE65" s="344" t="s">
        <v>25</v>
      </c>
      <c r="AGF65" s="344"/>
      <c r="AGG65" s="344"/>
      <c r="AGH65" s="344"/>
      <c r="AGI65" s="344"/>
      <c r="AGJ65" s="344"/>
      <c r="AGK65" s="344"/>
      <c r="AGL65" s="344"/>
      <c r="AGM65" s="344" t="s">
        <v>25</v>
      </c>
      <c r="AGN65" s="344"/>
      <c r="AGO65" s="344"/>
      <c r="AGP65" s="344"/>
      <c r="AGQ65" s="344"/>
      <c r="AGR65" s="344"/>
      <c r="AGS65" s="344"/>
      <c r="AGT65" s="344"/>
      <c r="AGU65" s="344" t="s">
        <v>25</v>
      </c>
      <c r="AGV65" s="344"/>
      <c r="AGW65" s="344"/>
      <c r="AGX65" s="344"/>
      <c r="AGY65" s="344"/>
      <c r="AGZ65" s="344"/>
      <c r="AHA65" s="344"/>
      <c r="AHB65" s="344"/>
      <c r="AHC65" s="344" t="s">
        <v>25</v>
      </c>
      <c r="AHD65" s="344"/>
      <c r="AHE65" s="344"/>
      <c r="AHF65" s="344"/>
      <c r="AHG65" s="344"/>
      <c r="AHH65" s="344"/>
      <c r="AHI65" s="344"/>
      <c r="AHJ65" s="344"/>
      <c r="AHK65" s="344" t="s">
        <v>25</v>
      </c>
      <c r="AHL65" s="344"/>
      <c r="AHM65" s="344"/>
      <c r="AHN65" s="344"/>
      <c r="AHO65" s="344"/>
      <c r="AHP65" s="344"/>
      <c r="AHQ65" s="344"/>
      <c r="AHR65" s="344"/>
      <c r="AHS65" s="344" t="s">
        <v>25</v>
      </c>
      <c r="AHT65" s="344"/>
      <c r="AHU65" s="344"/>
      <c r="AHV65" s="344"/>
      <c r="AHW65" s="344"/>
      <c r="AHX65" s="344"/>
      <c r="AHY65" s="344"/>
      <c r="AHZ65" s="344"/>
      <c r="AIA65" s="344" t="s">
        <v>25</v>
      </c>
      <c r="AIB65" s="344"/>
      <c r="AIC65" s="344"/>
      <c r="AID65" s="344"/>
      <c r="AIE65" s="344"/>
      <c r="AIF65" s="344"/>
      <c r="AIG65" s="344"/>
      <c r="AIH65" s="344"/>
      <c r="AII65" s="344" t="s">
        <v>25</v>
      </c>
      <c r="AIJ65" s="344"/>
      <c r="AIK65" s="344"/>
      <c r="AIL65" s="344"/>
      <c r="AIM65" s="344"/>
      <c r="AIN65" s="344"/>
      <c r="AIO65" s="344"/>
      <c r="AIP65" s="344"/>
      <c r="AIQ65" s="344" t="s">
        <v>25</v>
      </c>
      <c r="AIR65" s="344"/>
      <c r="AIS65" s="344"/>
      <c r="AIT65" s="344"/>
      <c r="AIU65" s="344"/>
      <c r="AIV65" s="344"/>
      <c r="AIW65" s="344"/>
      <c r="AIX65" s="344"/>
      <c r="AIY65" s="344" t="s">
        <v>25</v>
      </c>
      <c r="AIZ65" s="344"/>
      <c r="AJA65" s="344"/>
      <c r="AJB65" s="344"/>
      <c r="AJC65" s="344"/>
      <c r="AJD65" s="344"/>
      <c r="AJE65" s="344"/>
      <c r="AJF65" s="344"/>
      <c r="AJG65" s="344" t="s">
        <v>25</v>
      </c>
      <c r="AJH65" s="344"/>
      <c r="AJI65" s="344"/>
      <c r="AJJ65" s="344"/>
      <c r="AJK65" s="344"/>
      <c r="AJL65" s="344"/>
      <c r="AJM65" s="344"/>
      <c r="AJN65" s="344"/>
      <c r="AJO65" s="344" t="s">
        <v>25</v>
      </c>
      <c r="AJP65" s="344"/>
      <c r="AJQ65" s="344"/>
      <c r="AJR65" s="344"/>
      <c r="AJS65" s="344"/>
      <c r="AJT65" s="344"/>
      <c r="AJU65" s="344"/>
      <c r="AJV65" s="344"/>
      <c r="AJW65" s="344" t="s">
        <v>25</v>
      </c>
      <c r="AJX65" s="344"/>
      <c r="AJY65" s="344"/>
      <c r="AJZ65" s="344"/>
      <c r="AKA65" s="344"/>
      <c r="AKB65" s="344"/>
      <c r="AKC65" s="344"/>
      <c r="AKD65" s="344"/>
      <c r="AKE65" s="344" t="s">
        <v>25</v>
      </c>
      <c r="AKF65" s="344"/>
      <c r="AKG65" s="344"/>
      <c r="AKH65" s="344"/>
      <c r="AKI65" s="344"/>
      <c r="AKJ65" s="344"/>
      <c r="AKK65" s="344"/>
      <c r="AKL65" s="344"/>
      <c r="AKM65" s="344" t="s">
        <v>25</v>
      </c>
      <c r="AKN65" s="344"/>
      <c r="AKO65" s="344"/>
      <c r="AKP65" s="344"/>
      <c r="AKQ65" s="344"/>
      <c r="AKR65" s="344"/>
      <c r="AKS65" s="344"/>
      <c r="AKT65" s="344"/>
      <c r="AKU65" s="344" t="s">
        <v>25</v>
      </c>
      <c r="AKV65" s="344"/>
      <c r="AKW65" s="344"/>
      <c r="AKX65" s="344"/>
      <c r="AKY65" s="344"/>
      <c r="AKZ65" s="344"/>
      <c r="ALA65" s="344"/>
      <c r="ALB65" s="344"/>
      <c r="ALC65" s="344" t="s">
        <v>25</v>
      </c>
      <c r="ALD65" s="344"/>
      <c r="ALE65" s="344"/>
      <c r="ALF65" s="344"/>
      <c r="ALG65" s="344"/>
      <c r="ALH65" s="344"/>
      <c r="ALI65" s="344"/>
      <c r="ALJ65" s="344"/>
      <c r="ALK65" s="344" t="s">
        <v>25</v>
      </c>
      <c r="ALL65" s="344"/>
      <c r="ALM65" s="344"/>
      <c r="ALN65" s="344"/>
      <c r="ALO65" s="344"/>
      <c r="ALP65" s="344"/>
      <c r="ALQ65" s="344"/>
      <c r="ALR65" s="344"/>
      <c r="ALS65" s="344" t="s">
        <v>25</v>
      </c>
      <c r="ALT65" s="344"/>
      <c r="ALU65" s="344"/>
      <c r="ALV65" s="344"/>
      <c r="ALW65" s="344"/>
      <c r="ALX65" s="344"/>
      <c r="ALY65" s="344"/>
      <c r="ALZ65" s="344"/>
      <c r="AMA65" s="344" t="s">
        <v>25</v>
      </c>
      <c r="AMB65" s="344"/>
      <c r="AMC65" s="344"/>
      <c r="AMD65" s="344"/>
      <c r="AME65" s="344"/>
      <c r="AMF65" s="344"/>
      <c r="AMG65" s="344"/>
      <c r="AMH65" s="344"/>
      <c r="AMI65" s="344" t="s">
        <v>25</v>
      </c>
      <c r="AMJ65" s="344"/>
      <c r="AMK65" s="344"/>
      <c r="AML65" s="344"/>
      <c r="AMM65" s="344"/>
      <c r="AMN65" s="344"/>
      <c r="AMO65" s="344"/>
      <c r="AMP65" s="344"/>
      <c r="AMQ65" s="344" t="s">
        <v>25</v>
      </c>
      <c r="AMR65" s="344"/>
      <c r="AMS65" s="344"/>
      <c r="AMT65" s="344"/>
      <c r="AMU65" s="344"/>
      <c r="AMV65" s="344"/>
      <c r="AMW65" s="344"/>
      <c r="AMX65" s="344"/>
      <c r="AMY65" s="344" t="s">
        <v>25</v>
      </c>
      <c r="AMZ65" s="344"/>
      <c r="ANA65" s="344"/>
      <c r="ANB65" s="344"/>
      <c r="ANC65" s="344"/>
      <c r="AND65" s="344"/>
      <c r="ANE65" s="344"/>
      <c r="ANF65" s="344"/>
      <c r="ANG65" s="344" t="s">
        <v>25</v>
      </c>
      <c r="ANH65" s="344"/>
      <c r="ANI65" s="344"/>
      <c r="ANJ65" s="344"/>
      <c r="ANK65" s="344"/>
      <c r="ANL65" s="344"/>
      <c r="ANM65" s="344"/>
      <c r="ANN65" s="344"/>
      <c r="ANO65" s="344" t="s">
        <v>25</v>
      </c>
      <c r="ANP65" s="344"/>
      <c r="ANQ65" s="344"/>
      <c r="ANR65" s="344"/>
      <c r="ANS65" s="344"/>
      <c r="ANT65" s="344"/>
      <c r="ANU65" s="344"/>
      <c r="ANV65" s="344"/>
      <c r="ANW65" s="344" t="s">
        <v>25</v>
      </c>
      <c r="ANX65" s="344"/>
      <c r="ANY65" s="344"/>
      <c r="ANZ65" s="344"/>
      <c r="AOA65" s="344"/>
      <c r="AOB65" s="344"/>
      <c r="AOC65" s="344"/>
      <c r="AOD65" s="344"/>
      <c r="AOE65" s="344" t="s">
        <v>25</v>
      </c>
      <c r="AOF65" s="344"/>
      <c r="AOG65" s="344"/>
      <c r="AOH65" s="344"/>
      <c r="AOI65" s="344"/>
      <c r="AOJ65" s="344"/>
      <c r="AOK65" s="344"/>
      <c r="AOL65" s="344"/>
      <c r="AOM65" s="344" t="s">
        <v>25</v>
      </c>
      <c r="AON65" s="344"/>
      <c r="AOO65" s="344"/>
      <c r="AOP65" s="344"/>
      <c r="AOQ65" s="344"/>
      <c r="AOR65" s="344"/>
      <c r="AOS65" s="344"/>
      <c r="AOT65" s="344"/>
      <c r="AOU65" s="344" t="s">
        <v>25</v>
      </c>
      <c r="AOV65" s="344"/>
      <c r="AOW65" s="344"/>
      <c r="AOX65" s="344"/>
      <c r="AOY65" s="344"/>
      <c r="AOZ65" s="344"/>
      <c r="APA65" s="344"/>
      <c r="APB65" s="344"/>
      <c r="APC65" s="344" t="s">
        <v>25</v>
      </c>
      <c r="APD65" s="344"/>
      <c r="APE65" s="344"/>
      <c r="APF65" s="344"/>
      <c r="APG65" s="344"/>
      <c r="APH65" s="344"/>
      <c r="API65" s="344"/>
      <c r="APJ65" s="344"/>
      <c r="APK65" s="344" t="s">
        <v>25</v>
      </c>
      <c r="APL65" s="344"/>
      <c r="APM65" s="344"/>
      <c r="APN65" s="344"/>
      <c r="APO65" s="344"/>
      <c r="APP65" s="344"/>
      <c r="APQ65" s="344"/>
      <c r="APR65" s="344"/>
      <c r="APS65" s="344" t="s">
        <v>25</v>
      </c>
      <c r="APT65" s="344"/>
      <c r="APU65" s="344"/>
      <c r="APV65" s="344"/>
      <c r="APW65" s="344"/>
      <c r="APX65" s="344"/>
      <c r="APY65" s="344"/>
      <c r="APZ65" s="344"/>
      <c r="AQA65" s="344" t="s">
        <v>25</v>
      </c>
      <c r="AQB65" s="344"/>
      <c r="AQC65" s="344"/>
      <c r="AQD65" s="344"/>
      <c r="AQE65" s="344"/>
      <c r="AQF65" s="344"/>
      <c r="AQG65" s="344"/>
      <c r="AQH65" s="344"/>
      <c r="AQI65" s="344" t="s">
        <v>25</v>
      </c>
      <c r="AQJ65" s="344"/>
      <c r="AQK65" s="344"/>
      <c r="AQL65" s="344"/>
      <c r="AQM65" s="344"/>
      <c r="AQN65" s="344"/>
      <c r="AQO65" s="344"/>
      <c r="AQP65" s="344"/>
      <c r="AQQ65" s="344" t="s">
        <v>25</v>
      </c>
      <c r="AQR65" s="344"/>
      <c r="AQS65" s="344"/>
      <c r="AQT65" s="344"/>
      <c r="AQU65" s="344"/>
      <c r="AQV65" s="344"/>
      <c r="AQW65" s="344"/>
      <c r="AQX65" s="344"/>
      <c r="AQY65" s="344" t="s">
        <v>25</v>
      </c>
      <c r="AQZ65" s="344"/>
      <c r="ARA65" s="344"/>
      <c r="ARB65" s="344"/>
      <c r="ARC65" s="344"/>
      <c r="ARD65" s="344"/>
      <c r="ARE65" s="344"/>
      <c r="ARF65" s="344"/>
      <c r="ARG65" s="344" t="s">
        <v>25</v>
      </c>
      <c r="ARH65" s="344"/>
      <c r="ARI65" s="344"/>
      <c r="ARJ65" s="344"/>
      <c r="ARK65" s="344"/>
      <c r="ARL65" s="344"/>
      <c r="ARM65" s="344"/>
      <c r="ARN65" s="344"/>
      <c r="ARO65" s="344" t="s">
        <v>25</v>
      </c>
      <c r="ARP65" s="344"/>
      <c r="ARQ65" s="344"/>
      <c r="ARR65" s="344"/>
      <c r="ARS65" s="344"/>
      <c r="ART65" s="344"/>
      <c r="ARU65" s="344"/>
      <c r="ARV65" s="344"/>
      <c r="ARW65" s="344" t="s">
        <v>25</v>
      </c>
      <c r="ARX65" s="344"/>
      <c r="ARY65" s="344"/>
      <c r="ARZ65" s="344"/>
      <c r="ASA65" s="344"/>
      <c r="ASB65" s="344"/>
      <c r="ASC65" s="344"/>
      <c r="ASD65" s="344"/>
      <c r="ASE65" s="344" t="s">
        <v>25</v>
      </c>
      <c r="ASF65" s="344"/>
      <c r="ASG65" s="344"/>
      <c r="ASH65" s="344"/>
      <c r="ASI65" s="344"/>
      <c r="ASJ65" s="344"/>
      <c r="ASK65" s="344"/>
      <c r="ASL65" s="344"/>
      <c r="ASM65" s="344" t="s">
        <v>25</v>
      </c>
      <c r="ASN65" s="344"/>
      <c r="ASO65" s="344"/>
      <c r="ASP65" s="344"/>
      <c r="ASQ65" s="344"/>
      <c r="ASR65" s="344"/>
      <c r="ASS65" s="344"/>
      <c r="AST65" s="344"/>
      <c r="ASU65" s="344" t="s">
        <v>25</v>
      </c>
      <c r="ASV65" s="344"/>
      <c r="ASW65" s="344"/>
      <c r="ASX65" s="344"/>
      <c r="ASY65" s="344"/>
      <c r="ASZ65" s="344"/>
      <c r="ATA65" s="344"/>
      <c r="ATB65" s="344"/>
      <c r="ATC65" s="344" t="s">
        <v>25</v>
      </c>
      <c r="ATD65" s="344"/>
      <c r="ATE65" s="344"/>
      <c r="ATF65" s="344"/>
      <c r="ATG65" s="344"/>
      <c r="ATH65" s="344"/>
      <c r="ATI65" s="344"/>
      <c r="ATJ65" s="344"/>
      <c r="ATK65" s="344" t="s">
        <v>25</v>
      </c>
      <c r="ATL65" s="344"/>
      <c r="ATM65" s="344"/>
      <c r="ATN65" s="344"/>
      <c r="ATO65" s="344"/>
      <c r="ATP65" s="344"/>
      <c r="ATQ65" s="344"/>
      <c r="ATR65" s="344"/>
      <c r="ATS65" s="344" t="s">
        <v>25</v>
      </c>
      <c r="ATT65" s="344"/>
      <c r="ATU65" s="344"/>
      <c r="ATV65" s="344"/>
      <c r="ATW65" s="344"/>
      <c r="ATX65" s="344"/>
      <c r="ATY65" s="344"/>
      <c r="ATZ65" s="344"/>
      <c r="AUA65" s="344" t="s">
        <v>25</v>
      </c>
      <c r="AUB65" s="344"/>
      <c r="AUC65" s="344"/>
      <c r="AUD65" s="344"/>
      <c r="AUE65" s="344"/>
      <c r="AUF65" s="344"/>
      <c r="AUG65" s="344"/>
      <c r="AUH65" s="344"/>
      <c r="AUI65" s="344" t="s">
        <v>25</v>
      </c>
      <c r="AUJ65" s="344"/>
      <c r="AUK65" s="344"/>
      <c r="AUL65" s="344"/>
      <c r="AUM65" s="344"/>
      <c r="AUN65" s="344"/>
      <c r="AUO65" s="344"/>
      <c r="AUP65" s="344"/>
      <c r="AUQ65" s="344" t="s">
        <v>25</v>
      </c>
      <c r="AUR65" s="344"/>
      <c r="AUS65" s="344"/>
      <c r="AUT65" s="344"/>
      <c r="AUU65" s="344"/>
      <c r="AUV65" s="344"/>
      <c r="AUW65" s="344"/>
      <c r="AUX65" s="344"/>
      <c r="AUY65" s="344" t="s">
        <v>25</v>
      </c>
      <c r="AUZ65" s="344"/>
      <c r="AVA65" s="344"/>
      <c r="AVB65" s="344"/>
      <c r="AVC65" s="344"/>
      <c r="AVD65" s="344"/>
      <c r="AVE65" s="344"/>
      <c r="AVF65" s="344"/>
      <c r="AVG65" s="344" t="s">
        <v>25</v>
      </c>
      <c r="AVH65" s="344"/>
      <c r="AVI65" s="344"/>
      <c r="AVJ65" s="344"/>
      <c r="AVK65" s="344"/>
      <c r="AVL65" s="344"/>
      <c r="AVM65" s="344"/>
      <c r="AVN65" s="344"/>
      <c r="AVO65" s="344" t="s">
        <v>25</v>
      </c>
      <c r="AVP65" s="344"/>
      <c r="AVQ65" s="344"/>
      <c r="AVR65" s="344"/>
      <c r="AVS65" s="344"/>
      <c r="AVT65" s="344"/>
      <c r="AVU65" s="344"/>
      <c r="AVV65" s="344"/>
      <c r="AVW65" s="344" t="s">
        <v>25</v>
      </c>
      <c r="AVX65" s="344"/>
      <c r="AVY65" s="344"/>
      <c r="AVZ65" s="344"/>
      <c r="AWA65" s="344"/>
      <c r="AWB65" s="344"/>
      <c r="AWC65" s="344"/>
      <c r="AWD65" s="344"/>
      <c r="AWE65" s="344" t="s">
        <v>25</v>
      </c>
      <c r="AWF65" s="344"/>
      <c r="AWG65" s="344"/>
      <c r="AWH65" s="344"/>
      <c r="AWI65" s="344"/>
      <c r="AWJ65" s="344"/>
      <c r="AWK65" s="344"/>
      <c r="AWL65" s="344"/>
      <c r="AWM65" s="344" t="s">
        <v>25</v>
      </c>
      <c r="AWN65" s="344"/>
      <c r="AWO65" s="344"/>
      <c r="AWP65" s="344"/>
      <c r="AWQ65" s="344"/>
      <c r="AWR65" s="344"/>
      <c r="AWS65" s="344"/>
      <c r="AWT65" s="344"/>
      <c r="AWU65" s="344" t="s">
        <v>25</v>
      </c>
      <c r="AWV65" s="344"/>
      <c r="AWW65" s="344"/>
      <c r="AWX65" s="344"/>
      <c r="AWY65" s="344"/>
      <c r="AWZ65" s="344"/>
      <c r="AXA65" s="344"/>
      <c r="AXB65" s="344"/>
      <c r="AXC65" s="344" t="s">
        <v>25</v>
      </c>
      <c r="AXD65" s="344"/>
      <c r="AXE65" s="344"/>
      <c r="AXF65" s="344"/>
      <c r="AXG65" s="344"/>
      <c r="AXH65" s="344"/>
      <c r="AXI65" s="344"/>
      <c r="AXJ65" s="344"/>
      <c r="AXK65" s="344" t="s">
        <v>25</v>
      </c>
      <c r="AXL65" s="344"/>
      <c r="AXM65" s="344"/>
      <c r="AXN65" s="344"/>
      <c r="AXO65" s="344"/>
      <c r="AXP65" s="344"/>
      <c r="AXQ65" s="344"/>
      <c r="AXR65" s="344"/>
      <c r="AXS65" s="344" t="s">
        <v>25</v>
      </c>
      <c r="AXT65" s="344"/>
      <c r="AXU65" s="344"/>
      <c r="AXV65" s="344"/>
      <c r="AXW65" s="344"/>
      <c r="AXX65" s="344"/>
      <c r="AXY65" s="344"/>
      <c r="AXZ65" s="344"/>
      <c r="AYA65" s="344" t="s">
        <v>25</v>
      </c>
      <c r="AYB65" s="344"/>
      <c r="AYC65" s="344"/>
      <c r="AYD65" s="344"/>
      <c r="AYE65" s="344"/>
      <c r="AYF65" s="344"/>
      <c r="AYG65" s="344"/>
      <c r="AYH65" s="344"/>
      <c r="AYI65" s="344" t="s">
        <v>25</v>
      </c>
      <c r="AYJ65" s="344"/>
      <c r="AYK65" s="344"/>
      <c r="AYL65" s="344"/>
      <c r="AYM65" s="344"/>
      <c r="AYN65" s="344"/>
      <c r="AYO65" s="344"/>
      <c r="AYP65" s="344"/>
      <c r="AYQ65" s="344" t="s">
        <v>25</v>
      </c>
      <c r="AYR65" s="344"/>
      <c r="AYS65" s="344"/>
      <c r="AYT65" s="344"/>
      <c r="AYU65" s="344"/>
      <c r="AYV65" s="344"/>
      <c r="AYW65" s="344"/>
      <c r="AYX65" s="344"/>
      <c r="AYY65" s="344" t="s">
        <v>25</v>
      </c>
      <c r="AYZ65" s="344"/>
      <c r="AZA65" s="344"/>
      <c r="AZB65" s="344"/>
      <c r="AZC65" s="344"/>
      <c r="AZD65" s="344"/>
      <c r="AZE65" s="344"/>
      <c r="AZF65" s="344"/>
      <c r="AZG65" s="344" t="s">
        <v>25</v>
      </c>
      <c r="AZH65" s="344"/>
      <c r="AZI65" s="344"/>
      <c r="AZJ65" s="344"/>
      <c r="AZK65" s="344"/>
      <c r="AZL65" s="344"/>
      <c r="AZM65" s="344"/>
      <c r="AZN65" s="344"/>
      <c r="AZO65" s="344" t="s">
        <v>25</v>
      </c>
      <c r="AZP65" s="344"/>
      <c r="AZQ65" s="344"/>
      <c r="AZR65" s="344"/>
      <c r="AZS65" s="344"/>
      <c r="AZT65" s="344"/>
      <c r="AZU65" s="344"/>
      <c r="AZV65" s="344"/>
      <c r="AZW65" s="344" t="s">
        <v>25</v>
      </c>
      <c r="AZX65" s="344"/>
      <c r="AZY65" s="344"/>
      <c r="AZZ65" s="344"/>
      <c r="BAA65" s="344"/>
      <c r="BAB65" s="344"/>
      <c r="BAC65" s="344"/>
      <c r="BAD65" s="344"/>
      <c r="BAE65" s="344" t="s">
        <v>25</v>
      </c>
      <c r="BAF65" s="344"/>
      <c r="BAG65" s="344"/>
      <c r="BAH65" s="344"/>
      <c r="BAI65" s="344"/>
      <c r="BAJ65" s="344"/>
      <c r="BAK65" s="344"/>
      <c r="BAL65" s="344"/>
      <c r="BAM65" s="344" t="s">
        <v>25</v>
      </c>
      <c r="BAN65" s="344"/>
      <c r="BAO65" s="344"/>
      <c r="BAP65" s="344"/>
      <c r="BAQ65" s="344"/>
      <c r="BAR65" s="344"/>
      <c r="BAS65" s="344"/>
      <c r="BAT65" s="344"/>
      <c r="BAU65" s="344" t="s">
        <v>25</v>
      </c>
      <c r="BAV65" s="344"/>
      <c r="BAW65" s="344"/>
      <c r="BAX65" s="344"/>
      <c r="BAY65" s="344"/>
      <c r="BAZ65" s="344"/>
      <c r="BBA65" s="344"/>
      <c r="BBB65" s="344"/>
      <c r="BBC65" s="344" t="s">
        <v>25</v>
      </c>
      <c r="BBD65" s="344"/>
      <c r="BBE65" s="344"/>
      <c r="BBF65" s="344"/>
      <c r="BBG65" s="344"/>
      <c r="BBH65" s="344"/>
      <c r="BBI65" s="344"/>
      <c r="BBJ65" s="344"/>
      <c r="BBK65" s="344" t="s">
        <v>25</v>
      </c>
      <c r="BBL65" s="344"/>
      <c r="BBM65" s="344"/>
      <c r="BBN65" s="344"/>
      <c r="BBO65" s="344"/>
      <c r="BBP65" s="344"/>
      <c r="BBQ65" s="344"/>
      <c r="BBR65" s="344"/>
      <c r="BBS65" s="344" t="s">
        <v>25</v>
      </c>
      <c r="BBT65" s="344"/>
      <c r="BBU65" s="344"/>
      <c r="BBV65" s="344"/>
      <c r="BBW65" s="344"/>
      <c r="BBX65" s="344"/>
      <c r="BBY65" s="344"/>
      <c r="BBZ65" s="344"/>
      <c r="BCA65" s="344" t="s">
        <v>25</v>
      </c>
      <c r="BCB65" s="344"/>
      <c r="BCC65" s="344"/>
      <c r="BCD65" s="344"/>
      <c r="BCE65" s="344"/>
      <c r="BCF65" s="344"/>
      <c r="BCG65" s="344"/>
      <c r="BCH65" s="344"/>
      <c r="BCI65" s="344" t="s">
        <v>25</v>
      </c>
      <c r="BCJ65" s="344"/>
      <c r="BCK65" s="344"/>
      <c r="BCL65" s="344"/>
      <c r="BCM65" s="344"/>
      <c r="BCN65" s="344"/>
      <c r="BCO65" s="344"/>
      <c r="BCP65" s="344"/>
      <c r="BCQ65" s="344" t="s">
        <v>25</v>
      </c>
      <c r="BCR65" s="344"/>
      <c r="BCS65" s="344"/>
      <c r="BCT65" s="344"/>
      <c r="BCU65" s="344"/>
      <c r="BCV65" s="344"/>
      <c r="BCW65" s="344"/>
      <c r="BCX65" s="344"/>
      <c r="BCY65" s="344" t="s">
        <v>25</v>
      </c>
      <c r="BCZ65" s="344"/>
      <c r="BDA65" s="344"/>
      <c r="BDB65" s="344"/>
      <c r="BDC65" s="344"/>
      <c r="BDD65" s="344"/>
      <c r="BDE65" s="344"/>
      <c r="BDF65" s="344"/>
      <c r="BDG65" s="344" t="s">
        <v>25</v>
      </c>
      <c r="BDH65" s="344"/>
      <c r="BDI65" s="344"/>
      <c r="BDJ65" s="344"/>
      <c r="BDK65" s="344"/>
      <c r="BDL65" s="344"/>
      <c r="BDM65" s="344"/>
      <c r="BDN65" s="344"/>
      <c r="BDO65" s="344" t="s">
        <v>25</v>
      </c>
      <c r="BDP65" s="344"/>
      <c r="BDQ65" s="344"/>
      <c r="BDR65" s="344"/>
      <c r="BDS65" s="344"/>
      <c r="BDT65" s="344"/>
      <c r="BDU65" s="344"/>
      <c r="BDV65" s="344"/>
      <c r="BDW65" s="344" t="s">
        <v>25</v>
      </c>
      <c r="BDX65" s="344"/>
      <c r="BDY65" s="344"/>
      <c r="BDZ65" s="344"/>
      <c r="BEA65" s="344"/>
      <c r="BEB65" s="344"/>
      <c r="BEC65" s="344"/>
      <c r="BED65" s="344"/>
      <c r="BEE65" s="344" t="s">
        <v>25</v>
      </c>
      <c r="BEF65" s="344"/>
      <c r="BEG65" s="344"/>
      <c r="BEH65" s="344"/>
      <c r="BEI65" s="344"/>
      <c r="BEJ65" s="344"/>
      <c r="BEK65" s="344"/>
      <c r="BEL65" s="344"/>
      <c r="BEM65" s="344" t="s">
        <v>25</v>
      </c>
      <c r="BEN65" s="344"/>
      <c r="BEO65" s="344"/>
      <c r="BEP65" s="344"/>
      <c r="BEQ65" s="344"/>
      <c r="BER65" s="344"/>
      <c r="BES65" s="344"/>
      <c r="BET65" s="344"/>
      <c r="BEU65" s="344" t="s">
        <v>25</v>
      </c>
      <c r="BEV65" s="344"/>
      <c r="BEW65" s="344"/>
      <c r="BEX65" s="344"/>
      <c r="BEY65" s="344"/>
      <c r="BEZ65" s="344"/>
      <c r="BFA65" s="344"/>
      <c r="BFB65" s="344"/>
      <c r="BFC65" s="344" t="s">
        <v>25</v>
      </c>
      <c r="BFD65" s="344"/>
      <c r="BFE65" s="344"/>
      <c r="BFF65" s="344"/>
      <c r="BFG65" s="344"/>
      <c r="BFH65" s="344"/>
      <c r="BFI65" s="344"/>
      <c r="BFJ65" s="344"/>
      <c r="BFK65" s="344" t="s">
        <v>25</v>
      </c>
      <c r="BFL65" s="344"/>
      <c r="BFM65" s="344"/>
      <c r="BFN65" s="344"/>
      <c r="BFO65" s="344"/>
      <c r="BFP65" s="344"/>
      <c r="BFQ65" s="344"/>
      <c r="BFR65" s="344"/>
      <c r="BFS65" s="344" t="s">
        <v>25</v>
      </c>
      <c r="BFT65" s="344"/>
      <c r="BFU65" s="344"/>
      <c r="BFV65" s="344"/>
      <c r="BFW65" s="344"/>
      <c r="BFX65" s="344"/>
      <c r="BFY65" s="344"/>
      <c r="BFZ65" s="344"/>
      <c r="BGA65" s="344" t="s">
        <v>25</v>
      </c>
      <c r="BGB65" s="344"/>
      <c r="BGC65" s="344"/>
      <c r="BGD65" s="344"/>
      <c r="BGE65" s="344"/>
      <c r="BGF65" s="344"/>
      <c r="BGG65" s="344"/>
      <c r="BGH65" s="344"/>
      <c r="BGI65" s="344" t="s">
        <v>25</v>
      </c>
      <c r="BGJ65" s="344"/>
      <c r="BGK65" s="344"/>
      <c r="BGL65" s="344"/>
      <c r="BGM65" s="344"/>
      <c r="BGN65" s="344"/>
      <c r="BGO65" s="344"/>
      <c r="BGP65" s="344"/>
      <c r="BGQ65" s="344" t="s">
        <v>25</v>
      </c>
      <c r="BGR65" s="344"/>
      <c r="BGS65" s="344"/>
      <c r="BGT65" s="344"/>
      <c r="BGU65" s="344"/>
      <c r="BGV65" s="344"/>
      <c r="BGW65" s="344"/>
      <c r="BGX65" s="344"/>
      <c r="BGY65" s="344" t="s">
        <v>25</v>
      </c>
      <c r="BGZ65" s="344"/>
      <c r="BHA65" s="344"/>
      <c r="BHB65" s="344"/>
      <c r="BHC65" s="344"/>
      <c r="BHD65" s="344"/>
      <c r="BHE65" s="344"/>
      <c r="BHF65" s="344"/>
      <c r="BHG65" s="344" t="s">
        <v>25</v>
      </c>
      <c r="BHH65" s="344"/>
      <c r="BHI65" s="344"/>
      <c r="BHJ65" s="344"/>
      <c r="BHK65" s="344"/>
      <c r="BHL65" s="344"/>
      <c r="BHM65" s="344"/>
      <c r="BHN65" s="344"/>
      <c r="BHO65" s="344" t="s">
        <v>25</v>
      </c>
      <c r="BHP65" s="344"/>
      <c r="BHQ65" s="344"/>
      <c r="BHR65" s="344"/>
      <c r="BHS65" s="344"/>
      <c r="BHT65" s="344"/>
      <c r="BHU65" s="344"/>
      <c r="BHV65" s="344"/>
      <c r="BHW65" s="344" t="s">
        <v>25</v>
      </c>
      <c r="BHX65" s="344"/>
      <c r="BHY65" s="344"/>
      <c r="BHZ65" s="344"/>
      <c r="BIA65" s="344"/>
      <c r="BIB65" s="344"/>
      <c r="BIC65" s="344"/>
      <c r="BID65" s="344"/>
      <c r="BIE65" s="344" t="s">
        <v>25</v>
      </c>
      <c r="BIF65" s="344"/>
      <c r="BIG65" s="344"/>
      <c r="BIH65" s="344"/>
      <c r="BII65" s="344"/>
      <c r="BIJ65" s="344"/>
      <c r="BIK65" s="344"/>
      <c r="BIL65" s="344"/>
      <c r="BIM65" s="344" t="s">
        <v>25</v>
      </c>
      <c r="BIN65" s="344"/>
      <c r="BIO65" s="344"/>
      <c r="BIP65" s="344"/>
      <c r="BIQ65" s="344"/>
      <c r="BIR65" s="344"/>
      <c r="BIS65" s="344"/>
      <c r="BIT65" s="344"/>
      <c r="BIU65" s="344" t="s">
        <v>25</v>
      </c>
      <c r="BIV65" s="344"/>
      <c r="BIW65" s="344"/>
      <c r="BIX65" s="344"/>
      <c r="BIY65" s="344"/>
      <c r="BIZ65" s="344"/>
      <c r="BJA65" s="344"/>
      <c r="BJB65" s="344"/>
      <c r="BJC65" s="344" t="s">
        <v>25</v>
      </c>
      <c r="BJD65" s="344"/>
      <c r="BJE65" s="344"/>
      <c r="BJF65" s="344"/>
      <c r="BJG65" s="344"/>
      <c r="BJH65" s="344"/>
      <c r="BJI65" s="344"/>
      <c r="BJJ65" s="344"/>
      <c r="BJK65" s="344" t="s">
        <v>25</v>
      </c>
      <c r="BJL65" s="344"/>
      <c r="BJM65" s="344"/>
      <c r="BJN65" s="344"/>
      <c r="BJO65" s="344"/>
      <c r="BJP65" s="344"/>
      <c r="BJQ65" s="344"/>
      <c r="BJR65" s="344"/>
      <c r="BJS65" s="344" t="s">
        <v>25</v>
      </c>
      <c r="BJT65" s="344"/>
      <c r="BJU65" s="344"/>
      <c r="BJV65" s="344"/>
      <c r="BJW65" s="344"/>
      <c r="BJX65" s="344"/>
      <c r="BJY65" s="344"/>
      <c r="BJZ65" s="344"/>
      <c r="BKA65" s="344" t="s">
        <v>25</v>
      </c>
      <c r="BKB65" s="344"/>
      <c r="BKC65" s="344"/>
      <c r="BKD65" s="344"/>
      <c r="BKE65" s="344"/>
      <c r="BKF65" s="344"/>
      <c r="BKG65" s="344"/>
      <c r="BKH65" s="344"/>
      <c r="BKI65" s="344" t="s">
        <v>25</v>
      </c>
      <c r="BKJ65" s="344"/>
      <c r="BKK65" s="344"/>
      <c r="BKL65" s="344"/>
      <c r="BKM65" s="344"/>
      <c r="BKN65" s="344"/>
      <c r="BKO65" s="344"/>
      <c r="BKP65" s="344"/>
      <c r="BKQ65" s="344" t="s">
        <v>25</v>
      </c>
      <c r="BKR65" s="344"/>
      <c r="BKS65" s="344"/>
      <c r="BKT65" s="344"/>
      <c r="BKU65" s="344"/>
      <c r="BKV65" s="344"/>
      <c r="BKW65" s="344"/>
      <c r="BKX65" s="344"/>
      <c r="BKY65" s="344" t="s">
        <v>25</v>
      </c>
      <c r="BKZ65" s="344"/>
      <c r="BLA65" s="344"/>
      <c r="BLB65" s="344"/>
      <c r="BLC65" s="344"/>
      <c r="BLD65" s="344"/>
      <c r="BLE65" s="344"/>
      <c r="BLF65" s="344"/>
      <c r="BLG65" s="344" t="s">
        <v>25</v>
      </c>
      <c r="BLH65" s="344"/>
      <c r="BLI65" s="344"/>
      <c r="BLJ65" s="344"/>
      <c r="BLK65" s="344"/>
      <c r="BLL65" s="344"/>
      <c r="BLM65" s="344"/>
      <c r="BLN65" s="344"/>
      <c r="BLO65" s="344" t="s">
        <v>25</v>
      </c>
      <c r="BLP65" s="344"/>
      <c r="BLQ65" s="344"/>
      <c r="BLR65" s="344"/>
      <c r="BLS65" s="344"/>
      <c r="BLT65" s="344"/>
      <c r="BLU65" s="344"/>
      <c r="BLV65" s="344"/>
      <c r="BLW65" s="344" t="s">
        <v>25</v>
      </c>
      <c r="BLX65" s="344"/>
      <c r="BLY65" s="344"/>
      <c r="BLZ65" s="344"/>
      <c r="BMA65" s="344"/>
      <c r="BMB65" s="344"/>
      <c r="BMC65" s="344"/>
      <c r="BMD65" s="344"/>
      <c r="BME65" s="344" t="s">
        <v>25</v>
      </c>
      <c r="BMF65" s="344"/>
      <c r="BMG65" s="344"/>
      <c r="BMH65" s="344"/>
      <c r="BMI65" s="344"/>
      <c r="BMJ65" s="344"/>
      <c r="BMK65" s="344"/>
      <c r="BML65" s="344"/>
      <c r="BMM65" s="344" t="s">
        <v>25</v>
      </c>
      <c r="BMN65" s="344"/>
      <c r="BMO65" s="344"/>
      <c r="BMP65" s="344"/>
      <c r="BMQ65" s="344"/>
      <c r="BMR65" s="344"/>
      <c r="BMS65" s="344"/>
      <c r="BMT65" s="344"/>
      <c r="BMU65" s="344" t="s">
        <v>25</v>
      </c>
      <c r="BMV65" s="344"/>
      <c r="BMW65" s="344"/>
      <c r="BMX65" s="344"/>
      <c r="BMY65" s="344"/>
      <c r="BMZ65" s="344"/>
      <c r="BNA65" s="344"/>
      <c r="BNB65" s="344"/>
      <c r="BNC65" s="344" t="s">
        <v>25</v>
      </c>
      <c r="BND65" s="344"/>
      <c r="BNE65" s="344"/>
      <c r="BNF65" s="344"/>
      <c r="BNG65" s="344"/>
      <c r="BNH65" s="344"/>
      <c r="BNI65" s="344"/>
      <c r="BNJ65" s="344"/>
      <c r="BNK65" s="344" t="s">
        <v>25</v>
      </c>
      <c r="BNL65" s="344"/>
      <c r="BNM65" s="344"/>
      <c r="BNN65" s="344"/>
      <c r="BNO65" s="344"/>
      <c r="BNP65" s="344"/>
      <c r="BNQ65" s="344"/>
      <c r="BNR65" s="344"/>
      <c r="BNS65" s="344" t="s">
        <v>25</v>
      </c>
      <c r="BNT65" s="344"/>
      <c r="BNU65" s="344"/>
      <c r="BNV65" s="344"/>
      <c r="BNW65" s="344"/>
      <c r="BNX65" s="344"/>
      <c r="BNY65" s="344"/>
      <c r="BNZ65" s="344"/>
      <c r="BOA65" s="344" t="s">
        <v>25</v>
      </c>
      <c r="BOB65" s="344"/>
      <c r="BOC65" s="344"/>
      <c r="BOD65" s="344"/>
      <c r="BOE65" s="344"/>
      <c r="BOF65" s="344"/>
      <c r="BOG65" s="344"/>
      <c r="BOH65" s="344"/>
      <c r="BOI65" s="344" t="s">
        <v>25</v>
      </c>
      <c r="BOJ65" s="344"/>
      <c r="BOK65" s="344"/>
      <c r="BOL65" s="344"/>
      <c r="BOM65" s="344"/>
      <c r="BON65" s="344"/>
      <c r="BOO65" s="344"/>
      <c r="BOP65" s="344"/>
      <c r="BOQ65" s="344" t="s">
        <v>25</v>
      </c>
      <c r="BOR65" s="344"/>
      <c r="BOS65" s="344"/>
      <c r="BOT65" s="344"/>
      <c r="BOU65" s="344"/>
      <c r="BOV65" s="344"/>
      <c r="BOW65" s="344"/>
      <c r="BOX65" s="344"/>
      <c r="BOY65" s="344" t="s">
        <v>25</v>
      </c>
      <c r="BOZ65" s="344"/>
      <c r="BPA65" s="344"/>
      <c r="BPB65" s="344"/>
      <c r="BPC65" s="344"/>
      <c r="BPD65" s="344"/>
      <c r="BPE65" s="344"/>
      <c r="BPF65" s="344"/>
      <c r="BPG65" s="344" t="s">
        <v>25</v>
      </c>
      <c r="BPH65" s="344"/>
      <c r="BPI65" s="344"/>
      <c r="BPJ65" s="344"/>
      <c r="BPK65" s="344"/>
      <c r="BPL65" s="344"/>
      <c r="BPM65" s="344"/>
      <c r="BPN65" s="344"/>
      <c r="BPO65" s="344" t="s">
        <v>25</v>
      </c>
      <c r="BPP65" s="344"/>
      <c r="BPQ65" s="344"/>
      <c r="BPR65" s="344"/>
      <c r="BPS65" s="344"/>
      <c r="BPT65" s="344"/>
      <c r="BPU65" s="344"/>
      <c r="BPV65" s="344"/>
      <c r="BPW65" s="344" t="s">
        <v>25</v>
      </c>
      <c r="BPX65" s="344"/>
      <c r="BPY65" s="344"/>
      <c r="BPZ65" s="344"/>
      <c r="BQA65" s="344"/>
      <c r="BQB65" s="344"/>
      <c r="BQC65" s="344"/>
      <c r="BQD65" s="344"/>
      <c r="BQE65" s="344" t="s">
        <v>25</v>
      </c>
      <c r="BQF65" s="344"/>
      <c r="BQG65" s="344"/>
      <c r="BQH65" s="344"/>
      <c r="BQI65" s="344"/>
      <c r="BQJ65" s="344"/>
      <c r="BQK65" s="344"/>
      <c r="BQL65" s="344"/>
      <c r="BQM65" s="344" t="s">
        <v>25</v>
      </c>
      <c r="BQN65" s="344"/>
      <c r="BQO65" s="344"/>
      <c r="BQP65" s="344"/>
      <c r="BQQ65" s="344"/>
      <c r="BQR65" s="344"/>
      <c r="BQS65" s="344"/>
      <c r="BQT65" s="344"/>
      <c r="BQU65" s="344" t="s">
        <v>25</v>
      </c>
      <c r="BQV65" s="344"/>
      <c r="BQW65" s="344"/>
      <c r="BQX65" s="344"/>
      <c r="BQY65" s="344"/>
      <c r="BQZ65" s="344"/>
      <c r="BRA65" s="344"/>
      <c r="BRB65" s="344"/>
      <c r="BRC65" s="344" t="s">
        <v>25</v>
      </c>
      <c r="BRD65" s="344"/>
      <c r="BRE65" s="344"/>
      <c r="BRF65" s="344"/>
      <c r="BRG65" s="344"/>
      <c r="BRH65" s="344"/>
      <c r="BRI65" s="344"/>
      <c r="BRJ65" s="344"/>
      <c r="BRK65" s="344" t="s">
        <v>25</v>
      </c>
      <c r="BRL65" s="344"/>
      <c r="BRM65" s="344"/>
      <c r="BRN65" s="344"/>
      <c r="BRO65" s="344"/>
      <c r="BRP65" s="344"/>
      <c r="BRQ65" s="344"/>
      <c r="BRR65" s="344"/>
      <c r="BRS65" s="344" t="s">
        <v>25</v>
      </c>
      <c r="BRT65" s="344"/>
      <c r="BRU65" s="344"/>
      <c r="BRV65" s="344"/>
      <c r="BRW65" s="344"/>
      <c r="BRX65" s="344"/>
      <c r="BRY65" s="344"/>
      <c r="BRZ65" s="344"/>
      <c r="BSA65" s="344" t="s">
        <v>25</v>
      </c>
      <c r="BSB65" s="344"/>
      <c r="BSC65" s="344"/>
      <c r="BSD65" s="344"/>
      <c r="BSE65" s="344"/>
      <c r="BSF65" s="344"/>
      <c r="BSG65" s="344"/>
      <c r="BSH65" s="344"/>
      <c r="BSI65" s="344" t="s">
        <v>25</v>
      </c>
      <c r="BSJ65" s="344"/>
      <c r="BSK65" s="344"/>
      <c r="BSL65" s="344"/>
      <c r="BSM65" s="344"/>
      <c r="BSN65" s="344"/>
      <c r="BSO65" s="344"/>
      <c r="BSP65" s="344"/>
      <c r="BSQ65" s="344" t="s">
        <v>25</v>
      </c>
      <c r="BSR65" s="344"/>
      <c r="BSS65" s="344"/>
      <c r="BST65" s="344"/>
      <c r="BSU65" s="344"/>
      <c r="BSV65" s="344"/>
      <c r="BSW65" s="344"/>
      <c r="BSX65" s="344"/>
      <c r="BSY65" s="344" t="s">
        <v>25</v>
      </c>
      <c r="BSZ65" s="344"/>
      <c r="BTA65" s="344"/>
      <c r="BTB65" s="344"/>
      <c r="BTC65" s="344"/>
      <c r="BTD65" s="344"/>
      <c r="BTE65" s="344"/>
      <c r="BTF65" s="344"/>
      <c r="BTG65" s="344" t="s">
        <v>25</v>
      </c>
      <c r="BTH65" s="344"/>
      <c r="BTI65" s="344"/>
      <c r="BTJ65" s="344"/>
      <c r="BTK65" s="344"/>
      <c r="BTL65" s="344"/>
      <c r="BTM65" s="344"/>
      <c r="BTN65" s="344"/>
      <c r="BTO65" s="344" t="s">
        <v>25</v>
      </c>
      <c r="BTP65" s="344"/>
      <c r="BTQ65" s="344"/>
      <c r="BTR65" s="344"/>
      <c r="BTS65" s="344"/>
      <c r="BTT65" s="344"/>
      <c r="BTU65" s="344"/>
      <c r="BTV65" s="344"/>
      <c r="BTW65" s="344" t="s">
        <v>25</v>
      </c>
      <c r="BTX65" s="344"/>
      <c r="BTY65" s="344"/>
      <c r="BTZ65" s="344"/>
      <c r="BUA65" s="344"/>
      <c r="BUB65" s="344"/>
      <c r="BUC65" s="344"/>
      <c r="BUD65" s="344"/>
      <c r="BUE65" s="344" t="s">
        <v>25</v>
      </c>
      <c r="BUF65" s="344"/>
      <c r="BUG65" s="344"/>
      <c r="BUH65" s="344"/>
      <c r="BUI65" s="344"/>
      <c r="BUJ65" s="344"/>
      <c r="BUK65" s="344"/>
      <c r="BUL65" s="344"/>
      <c r="BUM65" s="344" t="s">
        <v>25</v>
      </c>
      <c r="BUN65" s="344"/>
      <c r="BUO65" s="344"/>
      <c r="BUP65" s="344"/>
      <c r="BUQ65" s="344"/>
      <c r="BUR65" s="344"/>
      <c r="BUS65" s="344"/>
      <c r="BUT65" s="344"/>
      <c r="BUU65" s="344" t="s">
        <v>25</v>
      </c>
      <c r="BUV65" s="344"/>
      <c r="BUW65" s="344"/>
      <c r="BUX65" s="344"/>
      <c r="BUY65" s="344"/>
      <c r="BUZ65" s="344"/>
      <c r="BVA65" s="344"/>
      <c r="BVB65" s="344"/>
      <c r="BVC65" s="344" t="s">
        <v>25</v>
      </c>
      <c r="BVD65" s="344"/>
      <c r="BVE65" s="344"/>
      <c r="BVF65" s="344"/>
      <c r="BVG65" s="344"/>
      <c r="BVH65" s="344"/>
      <c r="BVI65" s="344"/>
      <c r="BVJ65" s="344"/>
      <c r="BVK65" s="344" t="s">
        <v>25</v>
      </c>
      <c r="BVL65" s="344"/>
      <c r="BVM65" s="344"/>
      <c r="BVN65" s="344"/>
      <c r="BVO65" s="344"/>
      <c r="BVP65" s="344"/>
      <c r="BVQ65" s="344"/>
      <c r="BVR65" s="344"/>
      <c r="BVS65" s="344" t="s">
        <v>25</v>
      </c>
      <c r="BVT65" s="344"/>
      <c r="BVU65" s="344"/>
      <c r="BVV65" s="344"/>
      <c r="BVW65" s="344"/>
      <c r="BVX65" s="344"/>
      <c r="BVY65" s="344"/>
      <c r="BVZ65" s="344"/>
      <c r="BWA65" s="344" t="s">
        <v>25</v>
      </c>
      <c r="BWB65" s="344"/>
      <c r="BWC65" s="344"/>
      <c r="BWD65" s="344"/>
      <c r="BWE65" s="344"/>
      <c r="BWF65" s="344"/>
      <c r="BWG65" s="344"/>
      <c r="BWH65" s="344"/>
      <c r="BWI65" s="344" t="s">
        <v>25</v>
      </c>
      <c r="BWJ65" s="344"/>
      <c r="BWK65" s="344"/>
      <c r="BWL65" s="344"/>
      <c r="BWM65" s="344"/>
      <c r="BWN65" s="344"/>
      <c r="BWO65" s="344"/>
      <c r="BWP65" s="344"/>
      <c r="BWQ65" s="344" t="s">
        <v>25</v>
      </c>
      <c r="BWR65" s="344"/>
      <c r="BWS65" s="344"/>
      <c r="BWT65" s="344"/>
      <c r="BWU65" s="344"/>
      <c r="BWV65" s="344"/>
      <c r="BWW65" s="344"/>
      <c r="BWX65" s="344"/>
      <c r="BWY65" s="344" t="s">
        <v>25</v>
      </c>
      <c r="BWZ65" s="344"/>
      <c r="BXA65" s="344"/>
      <c r="BXB65" s="344"/>
      <c r="BXC65" s="344"/>
      <c r="BXD65" s="344"/>
      <c r="BXE65" s="344"/>
      <c r="BXF65" s="344"/>
      <c r="BXG65" s="344" t="s">
        <v>25</v>
      </c>
      <c r="BXH65" s="344"/>
      <c r="BXI65" s="344"/>
      <c r="BXJ65" s="344"/>
      <c r="BXK65" s="344"/>
      <c r="BXL65" s="344"/>
      <c r="BXM65" s="344"/>
      <c r="BXN65" s="344"/>
      <c r="BXO65" s="344" t="s">
        <v>25</v>
      </c>
      <c r="BXP65" s="344"/>
      <c r="BXQ65" s="344"/>
      <c r="BXR65" s="344"/>
      <c r="BXS65" s="344"/>
      <c r="BXT65" s="344"/>
      <c r="BXU65" s="344"/>
      <c r="BXV65" s="344"/>
      <c r="BXW65" s="344" t="s">
        <v>25</v>
      </c>
      <c r="BXX65" s="344"/>
      <c r="BXY65" s="344"/>
      <c r="BXZ65" s="344"/>
      <c r="BYA65" s="344"/>
      <c r="BYB65" s="344"/>
      <c r="BYC65" s="344"/>
      <c r="BYD65" s="344"/>
      <c r="BYE65" s="344" t="s">
        <v>25</v>
      </c>
      <c r="BYF65" s="344"/>
      <c r="BYG65" s="344"/>
      <c r="BYH65" s="344"/>
      <c r="BYI65" s="344"/>
      <c r="BYJ65" s="344"/>
      <c r="BYK65" s="344"/>
      <c r="BYL65" s="344"/>
      <c r="BYM65" s="344" t="s">
        <v>25</v>
      </c>
      <c r="BYN65" s="344"/>
      <c r="BYO65" s="344"/>
      <c r="BYP65" s="344"/>
      <c r="BYQ65" s="344"/>
      <c r="BYR65" s="344"/>
      <c r="BYS65" s="344"/>
      <c r="BYT65" s="344"/>
      <c r="BYU65" s="344" t="s">
        <v>25</v>
      </c>
      <c r="BYV65" s="344"/>
      <c r="BYW65" s="344"/>
      <c r="BYX65" s="344"/>
      <c r="BYY65" s="344"/>
      <c r="BYZ65" s="344"/>
      <c r="BZA65" s="344"/>
      <c r="BZB65" s="344"/>
      <c r="BZC65" s="344" t="s">
        <v>25</v>
      </c>
      <c r="BZD65" s="344"/>
      <c r="BZE65" s="344"/>
      <c r="BZF65" s="344"/>
      <c r="BZG65" s="344"/>
      <c r="BZH65" s="344"/>
      <c r="BZI65" s="344"/>
      <c r="BZJ65" s="344"/>
      <c r="BZK65" s="344" t="s">
        <v>25</v>
      </c>
      <c r="BZL65" s="344"/>
      <c r="BZM65" s="344"/>
      <c r="BZN65" s="344"/>
      <c r="BZO65" s="344"/>
      <c r="BZP65" s="344"/>
      <c r="BZQ65" s="344"/>
      <c r="BZR65" s="344"/>
      <c r="BZS65" s="344" t="s">
        <v>25</v>
      </c>
      <c r="BZT65" s="344"/>
      <c r="BZU65" s="344"/>
      <c r="BZV65" s="344"/>
      <c r="BZW65" s="344"/>
      <c r="BZX65" s="344"/>
      <c r="BZY65" s="344"/>
      <c r="BZZ65" s="344"/>
      <c r="CAA65" s="344" t="s">
        <v>25</v>
      </c>
      <c r="CAB65" s="344"/>
      <c r="CAC65" s="344"/>
      <c r="CAD65" s="344"/>
      <c r="CAE65" s="344"/>
      <c r="CAF65" s="344"/>
      <c r="CAG65" s="344"/>
      <c r="CAH65" s="344"/>
      <c r="CAI65" s="344" t="s">
        <v>25</v>
      </c>
      <c r="CAJ65" s="344"/>
      <c r="CAK65" s="344"/>
      <c r="CAL65" s="344"/>
      <c r="CAM65" s="344"/>
      <c r="CAN65" s="344"/>
      <c r="CAO65" s="344"/>
      <c r="CAP65" s="344"/>
      <c r="CAQ65" s="344" t="s">
        <v>25</v>
      </c>
      <c r="CAR65" s="344"/>
      <c r="CAS65" s="344"/>
      <c r="CAT65" s="344"/>
      <c r="CAU65" s="344"/>
      <c r="CAV65" s="344"/>
      <c r="CAW65" s="344"/>
      <c r="CAX65" s="344"/>
      <c r="CAY65" s="344" t="s">
        <v>25</v>
      </c>
      <c r="CAZ65" s="344"/>
      <c r="CBA65" s="344"/>
      <c r="CBB65" s="344"/>
      <c r="CBC65" s="344"/>
      <c r="CBD65" s="344"/>
      <c r="CBE65" s="344"/>
      <c r="CBF65" s="344"/>
      <c r="CBG65" s="344" t="s">
        <v>25</v>
      </c>
      <c r="CBH65" s="344"/>
      <c r="CBI65" s="344"/>
      <c r="CBJ65" s="344"/>
      <c r="CBK65" s="344"/>
      <c r="CBL65" s="344"/>
      <c r="CBM65" s="344"/>
      <c r="CBN65" s="344"/>
      <c r="CBO65" s="344" t="s">
        <v>25</v>
      </c>
      <c r="CBP65" s="344"/>
      <c r="CBQ65" s="344"/>
      <c r="CBR65" s="344"/>
      <c r="CBS65" s="344"/>
      <c r="CBT65" s="344"/>
      <c r="CBU65" s="344"/>
      <c r="CBV65" s="344"/>
      <c r="CBW65" s="344" t="s">
        <v>25</v>
      </c>
      <c r="CBX65" s="344"/>
      <c r="CBY65" s="344"/>
      <c r="CBZ65" s="344"/>
      <c r="CCA65" s="344"/>
      <c r="CCB65" s="344"/>
      <c r="CCC65" s="344"/>
      <c r="CCD65" s="344"/>
      <c r="CCE65" s="344" t="s">
        <v>25</v>
      </c>
      <c r="CCF65" s="344"/>
      <c r="CCG65" s="344"/>
      <c r="CCH65" s="344"/>
      <c r="CCI65" s="344"/>
      <c r="CCJ65" s="344"/>
      <c r="CCK65" s="344"/>
      <c r="CCL65" s="344"/>
      <c r="CCM65" s="344" t="s">
        <v>25</v>
      </c>
      <c r="CCN65" s="344"/>
      <c r="CCO65" s="344"/>
      <c r="CCP65" s="344"/>
      <c r="CCQ65" s="344"/>
      <c r="CCR65" s="344"/>
      <c r="CCS65" s="344"/>
      <c r="CCT65" s="344"/>
      <c r="CCU65" s="344" t="s">
        <v>25</v>
      </c>
      <c r="CCV65" s="344"/>
      <c r="CCW65" s="344"/>
      <c r="CCX65" s="344"/>
      <c r="CCY65" s="344"/>
      <c r="CCZ65" s="344"/>
      <c r="CDA65" s="344"/>
      <c r="CDB65" s="344"/>
      <c r="CDC65" s="344" t="s">
        <v>25</v>
      </c>
      <c r="CDD65" s="344"/>
      <c r="CDE65" s="344"/>
      <c r="CDF65" s="344"/>
      <c r="CDG65" s="344"/>
      <c r="CDH65" s="344"/>
      <c r="CDI65" s="344"/>
      <c r="CDJ65" s="344"/>
      <c r="CDK65" s="344" t="s">
        <v>25</v>
      </c>
      <c r="CDL65" s="344"/>
      <c r="CDM65" s="344"/>
      <c r="CDN65" s="344"/>
      <c r="CDO65" s="344"/>
      <c r="CDP65" s="344"/>
      <c r="CDQ65" s="344"/>
      <c r="CDR65" s="344"/>
      <c r="CDS65" s="344" t="s">
        <v>25</v>
      </c>
      <c r="CDT65" s="344"/>
      <c r="CDU65" s="344"/>
      <c r="CDV65" s="344"/>
      <c r="CDW65" s="344"/>
      <c r="CDX65" s="344"/>
      <c r="CDY65" s="344"/>
      <c r="CDZ65" s="344"/>
      <c r="CEA65" s="344" t="s">
        <v>25</v>
      </c>
      <c r="CEB65" s="344"/>
      <c r="CEC65" s="344"/>
      <c r="CED65" s="344"/>
      <c r="CEE65" s="344"/>
      <c r="CEF65" s="344"/>
      <c r="CEG65" s="344"/>
      <c r="CEH65" s="344"/>
      <c r="CEI65" s="344" t="s">
        <v>25</v>
      </c>
      <c r="CEJ65" s="344"/>
      <c r="CEK65" s="344"/>
      <c r="CEL65" s="344"/>
      <c r="CEM65" s="344"/>
      <c r="CEN65" s="344"/>
      <c r="CEO65" s="344"/>
      <c r="CEP65" s="344"/>
      <c r="CEQ65" s="344" t="s">
        <v>25</v>
      </c>
      <c r="CER65" s="344"/>
      <c r="CES65" s="344"/>
      <c r="CET65" s="344"/>
      <c r="CEU65" s="344"/>
      <c r="CEV65" s="344"/>
      <c r="CEW65" s="344"/>
      <c r="CEX65" s="344"/>
      <c r="CEY65" s="344" t="s">
        <v>25</v>
      </c>
      <c r="CEZ65" s="344"/>
      <c r="CFA65" s="344"/>
      <c r="CFB65" s="344"/>
      <c r="CFC65" s="344"/>
      <c r="CFD65" s="344"/>
      <c r="CFE65" s="344"/>
      <c r="CFF65" s="344"/>
      <c r="CFG65" s="344" t="s">
        <v>25</v>
      </c>
      <c r="CFH65" s="344"/>
      <c r="CFI65" s="344"/>
      <c r="CFJ65" s="344"/>
      <c r="CFK65" s="344"/>
      <c r="CFL65" s="344"/>
      <c r="CFM65" s="344"/>
      <c r="CFN65" s="344"/>
      <c r="CFO65" s="344" t="s">
        <v>25</v>
      </c>
      <c r="CFP65" s="344"/>
      <c r="CFQ65" s="344"/>
      <c r="CFR65" s="344"/>
      <c r="CFS65" s="344"/>
      <c r="CFT65" s="344"/>
      <c r="CFU65" s="344"/>
      <c r="CFV65" s="344"/>
      <c r="CFW65" s="344" t="s">
        <v>25</v>
      </c>
      <c r="CFX65" s="344"/>
      <c r="CFY65" s="344"/>
      <c r="CFZ65" s="344"/>
      <c r="CGA65" s="344"/>
      <c r="CGB65" s="344"/>
      <c r="CGC65" s="344"/>
      <c r="CGD65" s="344"/>
      <c r="CGE65" s="344" t="s">
        <v>25</v>
      </c>
      <c r="CGF65" s="344"/>
      <c r="CGG65" s="344"/>
      <c r="CGH65" s="344"/>
      <c r="CGI65" s="344"/>
      <c r="CGJ65" s="344"/>
      <c r="CGK65" s="344"/>
      <c r="CGL65" s="344"/>
      <c r="CGM65" s="344" t="s">
        <v>25</v>
      </c>
      <c r="CGN65" s="344"/>
      <c r="CGO65" s="344"/>
      <c r="CGP65" s="344"/>
      <c r="CGQ65" s="344"/>
      <c r="CGR65" s="344"/>
      <c r="CGS65" s="344"/>
      <c r="CGT65" s="344"/>
      <c r="CGU65" s="344" t="s">
        <v>25</v>
      </c>
      <c r="CGV65" s="344"/>
      <c r="CGW65" s="344"/>
      <c r="CGX65" s="344"/>
      <c r="CGY65" s="344"/>
      <c r="CGZ65" s="344"/>
      <c r="CHA65" s="344"/>
      <c r="CHB65" s="344"/>
      <c r="CHC65" s="344" t="s">
        <v>25</v>
      </c>
      <c r="CHD65" s="344"/>
      <c r="CHE65" s="344"/>
      <c r="CHF65" s="344"/>
      <c r="CHG65" s="344"/>
      <c r="CHH65" s="344"/>
      <c r="CHI65" s="344"/>
      <c r="CHJ65" s="344"/>
      <c r="CHK65" s="344" t="s">
        <v>25</v>
      </c>
      <c r="CHL65" s="344"/>
      <c r="CHM65" s="344"/>
      <c r="CHN65" s="344"/>
      <c r="CHO65" s="344"/>
      <c r="CHP65" s="344"/>
      <c r="CHQ65" s="344"/>
      <c r="CHR65" s="344"/>
      <c r="CHS65" s="344" t="s">
        <v>25</v>
      </c>
      <c r="CHT65" s="344"/>
      <c r="CHU65" s="344"/>
      <c r="CHV65" s="344"/>
      <c r="CHW65" s="344"/>
      <c r="CHX65" s="344"/>
      <c r="CHY65" s="344"/>
      <c r="CHZ65" s="344"/>
      <c r="CIA65" s="344" t="s">
        <v>25</v>
      </c>
      <c r="CIB65" s="344"/>
      <c r="CIC65" s="344"/>
      <c r="CID65" s="344"/>
      <c r="CIE65" s="344"/>
      <c r="CIF65" s="344"/>
      <c r="CIG65" s="344"/>
      <c r="CIH65" s="344"/>
      <c r="CII65" s="344" t="s">
        <v>25</v>
      </c>
      <c r="CIJ65" s="344"/>
      <c r="CIK65" s="344"/>
      <c r="CIL65" s="344"/>
      <c r="CIM65" s="344"/>
      <c r="CIN65" s="344"/>
      <c r="CIO65" s="344"/>
      <c r="CIP65" s="344"/>
      <c r="CIQ65" s="344" t="s">
        <v>25</v>
      </c>
      <c r="CIR65" s="344"/>
      <c r="CIS65" s="344"/>
      <c r="CIT65" s="344"/>
      <c r="CIU65" s="344"/>
      <c r="CIV65" s="344"/>
      <c r="CIW65" s="344"/>
      <c r="CIX65" s="344"/>
      <c r="CIY65" s="344" t="s">
        <v>25</v>
      </c>
      <c r="CIZ65" s="344"/>
      <c r="CJA65" s="344"/>
      <c r="CJB65" s="344"/>
      <c r="CJC65" s="344"/>
      <c r="CJD65" s="344"/>
      <c r="CJE65" s="344"/>
      <c r="CJF65" s="344"/>
      <c r="CJG65" s="344" t="s">
        <v>25</v>
      </c>
      <c r="CJH65" s="344"/>
      <c r="CJI65" s="344"/>
      <c r="CJJ65" s="344"/>
      <c r="CJK65" s="344"/>
      <c r="CJL65" s="344"/>
      <c r="CJM65" s="344"/>
      <c r="CJN65" s="344"/>
      <c r="CJO65" s="344" t="s">
        <v>25</v>
      </c>
      <c r="CJP65" s="344"/>
      <c r="CJQ65" s="344"/>
      <c r="CJR65" s="344"/>
      <c r="CJS65" s="344"/>
      <c r="CJT65" s="344"/>
      <c r="CJU65" s="344"/>
      <c r="CJV65" s="344"/>
      <c r="CJW65" s="344" t="s">
        <v>25</v>
      </c>
      <c r="CJX65" s="344"/>
      <c r="CJY65" s="344"/>
      <c r="CJZ65" s="344"/>
      <c r="CKA65" s="344"/>
      <c r="CKB65" s="344"/>
      <c r="CKC65" s="344"/>
      <c r="CKD65" s="344"/>
      <c r="CKE65" s="344" t="s">
        <v>25</v>
      </c>
      <c r="CKF65" s="344"/>
      <c r="CKG65" s="344"/>
      <c r="CKH65" s="344"/>
      <c r="CKI65" s="344"/>
      <c r="CKJ65" s="344"/>
      <c r="CKK65" s="344"/>
      <c r="CKL65" s="344"/>
      <c r="CKM65" s="344" t="s">
        <v>25</v>
      </c>
      <c r="CKN65" s="344"/>
      <c r="CKO65" s="344"/>
      <c r="CKP65" s="344"/>
      <c r="CKQ65" s="344"/>
      <c r="CKR65" s="344"/>
      <c r="CKS65" s="344"/>
      <c r="CKT65" s="344"/>
      <c r="CKU65" s="344" t="s">
        <v>25</v>
      </c>
      <c r="CKV65" s="344"/>
      <c r="CKW65" s="344"/>
      <c r="CKX65" s="344"/>
      <c r="CKY65" s="344"/>
      <c r="CKZ65" s="344"/>
      <c r="CLA65" s="344"/>
      <c r="CLB65" s="344"/>
      <c r="CLC65" s="344" t="s">
        <v>25</v>
      </c>
      <c r="CLD65" s="344"/>
      <c r="CLE65" s="344"/>
      <c r="CLF65" s="344"/>
      <c r="CLG65" s="344"/>
      <c r="CLH65" s="344"/>
      <c r="CLI65" s="344"/>
      <c r="CLJ65" s="344"/>
      <c r="CLK65" s="344" t="s">
        <v>25</v>
      </c>
      <c r="CLL65" s="344"/>
      <c r="CLM65" s="344"/>
      <c r="CLN65" s="344"/>
      <c r="CLO65" s="344"/>
      <c r="CLP65" s="344"/>
      <c r="CLQ65" s="344"/>
      <c r="CLR65" s="344"/>
      <c r="CLS65" s="344" t="s">
        <v>25</v>
      </c>
      <c r="CLT65" s="344"/>
      <c r="CLU65" s="344"/>
      <c r="CLV65" s="344"/>
      <c r="CLW65" s="344"/>
      <c r="CLX65" s="344"/>
      <c r="CLY65" s="344"/>
      <c r="CLZ65" s="344"/>
      <c r="CMA65" s="344" t="s">
        <v>25</v>
      </c>
      <c r="CMB65" s="344"/>
      <c r="CMC65" s="344"/>
      <c r="CMD65" s="344"/>
      <c r="CME65" s="344"/>
      <c r="CMF65" s="344"/>
      <c r="CMG65" s="344"/>
      <c r="CMH65" s="344"/>
      <c r="CMI65" s="344" t="s">
        <v>25</v>
      </c>
      <c r="CMJ65" s="344"/>
      <c r="CMK65" s="344"/>
      <c r="CML65" s="344"/>
      <c r="CMM65" s="344"/>
      <c r="CMN65" s="344"/>
      <c r="CMO65" s="344"/>
      <c r="CMP65" s="344"/>
      <c r="CMQ65" s="344" t="s">
        <v>25</v>
      </c>
      <c r="CMR65" s="344"/>
      <c r="CMS65" s="344"/>
      <c r="CMT65" s="344"/>
      <c r="CMU65" s="344"/>
      <c r="CMV65" s="344"/>
      <c r="CMW65" s="344"/>
      <c r="CMX65" s="344"/>
      <c r="CMY65" s="344" t="s">
        <v>25</v>
      </c>
      <c r="CMZ65" s="344"/>
      <c r="CNA65" s="344"/>
      <c r="CNB65" s="344"/>
      <c r="CNC65" s="344"/>
      <c r="CND65" s="344"/>
      <c r="CNE65" s="344"/>
      <c r="CNF65" s="344"/>
      <c r="CNG65" s="344" t="s">
        <v>25</v>
      </c>
      <c r="CNH65" s="344"/>
      <c r="CNI65" s="344"/>
      <c r="CNJ65" s="344"/>
      <c r="CNK65" s="344"/>
      <c r="CNL65" s="344"/>
      <c r="CNM65" s="344"/>
      <c r="CNN65" s="344"/>
      <c r="CNO65" s="344" t="s">
        <v>25</v>
      </c>
      <c r="CNP65" s="344"/>
      <c r="CNQ65" s="344"/>
      <c r="CNR65" s="344"/>
      <c r="CNS65" s="344"/>
      <c r="CNT65" s="344"/>
      <c r="CNU65" s="344"/>
      <c r="CNV65" s="344"/>
      <c r="CNW65" s="344" t="s">
        <v>25</v>
      </c>
      <c r="CNX65" s="344"/>
      <c r="CNY65" s="344"/>
      <c r="CNZ65" s="344"/>
      <c r="COA65" s="344"/>
      <c r="COB65" s="344"/>
      <c r="COC65" s="344"/>
      <c r="COD65" s="344"/>
      <c r="COE65" s="344" t="s">
        <v>25</v>
      </c>
      <c r="COF65" s="344"/>
      <c r="COG65" s="344"/>
      <c r="COH65" s="344"/>
      <c r="COI65" s="344"/>
      <c r="COJ65" s="344"/>
      <c r="COK65" s="344"/>
      <c r="COL65" s="344"/>
      <c r="COM65" s="344" t="s">
        <v>25</v>
      </c>
      <c r="CON65" s="344"/>
      <c r="COO65" s="344"/>
      <c r="COP65" s="344"/>
      <c r="COQ65" s="344"/>
      <c r="COR65" s="344"/>
      <c r="COS65" s="344"/>
      <c r="COT65" s="344"/>
      <c r="COU65" s="344" t="s">
        <v>25</v>
      </c>
      <c r="COV65" s="344"/>
      <c r="COW65" s="344"/>
      <c r="COX65" s="344"/>
      <c r="COY65" s="344"/>
      <c r="COZ65" s="344"/>
      <c r="CPA65" s="344"/>
      <c r="CPB65" s="344"/>
      <c r="CPC65" s="344" t="s">
        <v>25</v>
      </c>
      <c r="CPD65" s="344"/>
      <c r="CPE65" s="344"/>
      <c r="CPF65" s="344"/>
      <c r="CPG65" s="344"/>
      <c r="CPH65" s="344"/>
      <c r="CPI65" s="344"/>
      <c r="CPJ65" s="344"/>
      <c r="CPK65" s="344" t="s">
        <v>25</v>
      </c>
      <c r="CPL65" s="344"/>
      <c r="CPM65" s="344"/>
      <c r="CPN65" s="344"/>
      <c r="CPO65" s="344"/>
      <c r="CPP65" s="344"/>
      <c r="CPQ65" s="344"/>
      <c r="CPR65" s="344"/>
      <c r="CPS65" s="344" t="s">
        <v>25</v>
      </c>
      <c r="CPT65" s="344"/>
      <c r="CPU65" s="344"/>
      <c r="CPV65" s="344"/>
      <c r="CPW65" s="344"/>
      <c r="CPX65" s="344"/>
      <c r="CPY65" s="344"/>
      <c r="CPZ65" s="344"/>
      <c r="CQA65" s="344" t="s">
        <v>25</v>
      </c>
      <c r="CQB65" s="344"/>
      <c r="CQC65" s="344"/>
      <c r="CQD65" s="344"/>
      <c r="CQE65" s="344"/>
      <c r="CQF65" s="344"/>
      <c r="CQG65" s="344"/>
      <c r="CQH65" s="344"/>
      <c r="CQI65" s="344" t="s">
        <v>25</v>
      </c>
      <c r="CQJ65" s="344"/>
      <c r="CQK65" s="344"/>
      <c r="CQL65" s="344"/>
      <c r="CQM65" s="344"/>
      <c r="CQN65" s="344"/>
      <c r="CQO65" s="344"/>
      <c r="CQP65" s="344"/>
      <c r="CQQ65" s="344" t="s">
        <v>25</v>
      </c>
      <c r="CQR65" s="344"/>
      <c r="CQS65" s="344"/>
      <c r="CQT65" s="344"/>
      <c r="CQU65" s="344"/>
      <c r="CQV65" s="344"/>
      <c r="CQW65" s="344"/>
      <c r="CQX65" s="344"/>
      <c r="CQY65" s="344" t="s">
        <v>25</v>
      </c>
      <c r="CQZ65" s="344"/>
      <c r="CRA65" s="344"/>
      <c r="CRB65" s="344"/>
      <c r="CRC65" s="344"/>
      <c r="CRD65" s="344"/>
      <c r="CRE65" s="344"/>
      <c r="CRF65" s="344"/>
      <c r="CRG65" s="344" t="s">
        <v>25</v>
      </c>
      <c r="CRH65" s="344"/>
      <c r="CRI65" s="344"/>
      <c r="CRJ65" s="344"/>
      <c r="CRK65" s="344"/>
      <c r="CRL65" s="344"/>
      <c r="CRM65" s="344"/>
      <c r="CRN65" s="344"/>
      <c r="CRO65" s="344" t="s">
        <v>25</v>
      </c>
      <c r="CRP65" s="344"/>
      <c r="CRQ65" s="344"/>
      <c r="CRR65" s="344"/>
      <c r="CRS65" s="344"/>
      <c r="CRT65" s="344"/>
      <c r="CRU65" s="344"/>
      <c r="CRV65" s="344"/>
      <c r="CRW65" s="344" t="s">
        <v>25</v>
      </c>
      <c r="CRX65" s="344"/>
      <c r="CRY65" s="344"/>
      <c r="CRZ65" s="344"/>
      <c r="CSA65" s="344"/>
      <c r="CSB65" s="344"/>
      <c r="CSC65" s="344"/>
      <c r="CSD65" s="344"/>
      <c r="CSE65" s="344" t="s">
        <v>25</v>
      </c>
      <c r="CSF65" s="344"/>
      <c r="CSG65" s="344"/>
      <c r="CSH65" s="344"/>
      <c r="CSI65" s="344"/>
      <c r="CSJ65" s="344"/>
      <c r="CSK65" s="344"/>
      <c r="CSL65" s="344"/>
      <c r="CSM65" s="344" t="s">
        <v>25</v>
      </c>
      <c r="CSN65" s="344"/>
      <c r="CSO65" s="344"/>
      <c r="CSP65" s="344"/>
      <c r="CSQ65" s="344"/>
      <c r="CSR65" s="344"/>
      <c r="CSS65" s="344"/>
      <c r="CST65" s="344"/>
      <c r="CSU65" s="344" t="s">
        <v>25</v>
      </c>
      <c r="CSV65" s="344"/>
      <c r="CSW65" s="344"/>
      <c r="CSX65" s="344"/>
      <c r="CSY65" s="344"/>
      <c r="CSZ65" s="344"/>
      <c r="CTA65" s="344"/>
      <c r="CTB65" s="344"/>
      <c r="CTC65" s="344" t="s">
        <v>25</v>
      </c>
      <c r="CTD65" s="344"/>
      <c r="CTE65" s="344"/>
      <c r="CTF65" s="344"/>
      <c r="CTG65" s="344"/>
      <c r="CTH65" s="344"/>
      <c r="CTI65" s="344"/>
      <c r="CTJ65" s="344"/>
      <c r="CTK65" s="344" t="s">
        <v>25</v>
      </c>
      <c r="CTL65" s="344"/>
      <c r="CTM65" s="344"/>
      <c r="CTN65" s="344"/>
      <c r="CTO65" s="344"/>
      <c r="CTP65" s="344"/>
      <c r="CTQ65" s="344"/>
      <c r="CTR65" s="344"/>
      <c r="CTS65" s="344" t="s">
        <v>25</v>
      </c>
      <c r="CTT65" s="344"/>
      <c r="CTU65" s="344"/>
      <c r="CTV65" s="344"/>
      <c r="CTW65" s="344"/>
      <c r="CTX65" s="344"/>
      <c r="CTY65" s="344"/>
      <c r="CTZ65" s="344"/>
      <c r="CUA65" s="344" t="s">
        <v>25</v>
      </c>
      <c r="CUB65" s="344"/>
      <c r="CUC65" s="344"/>
      <c r="CUD65" s="344"/>
      <c r="CUE65" s="344"/>
      <c r="CUF65" s="344"/>
      <c r="CUG65" s="344"/>
      <c r="CUH65" s="344"/>
      <c r="CUI65" s="344" t="s">
        <v>25</v>
      </c>
      <c r="CUJ65" s="344"/>
      <c r="CUK65" s="344"/>
      <c r="CUL65" s="344"/>
      <c r="CUM65" s="344"/>
      <c r="CUN65" s="344"/>
      <c r="CUO65" s="344"/>
      <c r="CUP65" s="344"/>
      <c r="CUQ65" s="344" t="s">
        <v>25</v>
      </c>
      <c r="CUR65" s="344"/>
      <c r="CUS65" s="344"/>
      <c r="CUT65" s="344"/>
      <c r="CUU65" s="344"/>
      <c r="CUV65" s="344"/>
      <c r="CUW65" s="344"/>
      <c r="CUX65" s="344"/>
      <c r="CUY65" s="344" t="s">
        <v>25</v>
      </c>
      <c r="CUZ65" s="344"/>
      <c r="CVA65" s="344"/>
      <c r="CVB65" s="344"/>
      <c r="CVC65" s="344"/>
      <c r="CVD65" s="344"/>
      <c r="CVE65" s="344"/>
      <c r="CVF65" s="344"/>
      <c r="CVG65" s="344" t="s">
        <v>25</v>
      </c>
      <c r="CVH65" s="344"/>
      <c r="CVI65" s="344"/>
      <c r="CVJ65" s="344"/>
      <c r="CVK65" s="344"/>
      <c r="CVL65" s="344"/>
      <c r="CVM65" s="344"/>
      <c r="CVN65" s="344"/>
      <c r="CVO65" s="344" t="s">
        <v>25</v>
      </c>
      <c r="CVP65" s="344"/>
      <c r="CVQ65" s="344"/>
      <c r="CVR65" s="344"/>
      <c r="CVS65" s="344"/>
      <c r="CVT65" s="344"/>
      <c r="CVU65" s="344"/>
      <c r="CVV65" s="344"/>
      <c r="CVW65" s="344" t="s">
        <v>25</v>
      </c>
      <c r="CVX65" s="344"/>
      <c r="CVY65" s="344"/>
      <c r="CVZ65" s="344"/>
      <c r="CWA65" s="344"/>
      <c r="CWB65" s="344"/>
      <c r="CWC65" s="344"/>
      <c r="CWD65" s="344"/>
      <c r="CWE65" s="344" t="s">
        <v>25</v>
      </c>
      <c r="CWF65" s="344"/>
      <c r="CWG65" s="344"/>
      <c r="CWH65" s="344"/>
      <c r="CWI65" s="344"/>
      <c r="CWJ65" s="344"/>
      <c r="CWK65" s="344"/>
      <c r="CWL65" s="344"/>
      <c r="CWM65" s="344" t="s">
        <v>25</v>
      </c>
      <c r="CWN65" s="344"/>
      <c r="CWO65" s="344"/>
      <c r="CWP65" s="344"/>
      <c r="CWQ65" s="344"/>
      <c r="CWR65" s="344"/>
      <c r="CWS65" s="344"/>
      <c r="CWT65" s="344"/>
      <c r="CWU65" s="344" t="s">
        <v>25</v>
      </c>
      <c r="CWV65" s="344"/>
      <c r="CWW65" s="344"/>
      <c r="CWX65" s="344"/>
      <c r="CWY65" s="344"/>
      <c r="CWZ65" s="344"/>
      <c r="CXA65" s="344"/>
      <c r="CXB65" s="344"/>
      <c r="CXC65" s="344" t="s">
        <v>25</v>
      </c>
      <c r="CXD65" s="344"/>
      <c r="CXE65" s="344"/>
      <c r="CXF65" s="344"/>
      <c r="CXG65" s="344"/>
      <c r="CXH65" s="344"/>
      <c r="CXI65" s="344"/>
      <c r="CXJ65" s="344"/>
      <c r="CXK65" s="344" t="s">
        <v>25</v>
      </c>
      <c r="CXL65" s="344"/>
      <c r="CXM65" s="344"/>
      <c r="CXN65" s="344"/>
      <c r="CXO65" s="344"/>
      <c r="CXP65" s="344"/>
      <c r="CXQ65" s="344"/>
      <c r="CXR65" s="344"/>
      <c r="CXS65" s="344" t="s">
        <v>25</v>
      </c>
      <c r="CXT65" s="344"/>
      <c r="CXU65" s="344"/>
      <c r="CXV65" s="344"/>
      <c r="CXW65" s="344"/>
      <c r="CXX65" s="344"/>
      <c r="CXY65" s="344"/>
      <c r="CXZ65" s="344"/>
      <c r="CYA65" s="344" t="s">
        <v>25</v>
      </c>
      <c r="CYB65" s="344"/>
      <c r="CYC65" s="344"/>
      <c r="CYD65" s="344"/>
      <c r="CYE65" s="344"/>
      <c r="CYF65" s="344"/>
      <c r="CYG65" s="344"/>
      <c r="CYH65" s="344"/>
      <c r="CYI65" s="344" t="s">
        <v>25</v>
      </c>
      <c r="CYJ65" s="344"/>
      <c r="CYK65" s="344"/>
      <c r="CYL65" s="344"/>
      <c r="CYM65" s="344"/>
      <c r="CYN65" s="344"/>
      <c r="CYO65" s="344"/>
      <c r="CYP65" s="344"/>
      <c r="CYQ65" s="344" t="s">
        <v>25</v>
      </c>
      <c r="CYR65" s="344"/>
      <c r="CYS65" s="344"/>
      <c r="CYT65" s="344"/>
      <c r="CYU65" s="344"/>
      <c r="CYV65" s="344"/>
      <c r="CYW65" s="344"/>
      <c r="CYX65" s="344"/>
      <c r="CYY65" s="344" t="s">
        <v>25</v>
      </c>
      <c r="CYZ65" s="344"/>
      <c r="CZA65" s="344"/>
      <c r="CZB65" s="344"/>
      <c r="CZC65" s="344"/>
      <c r="CZD65" s="344"/>
      <c r="CZE65" s="344"/>
      <c r="CZF65" s="344"/>
      <c r="CZG65" s="344" t="s">
        <v>25</v>
      </c>
      <c r="CZH65" s="344"/>
      <c r="CZI65" s="344"/>
      <c r="CZJ65" s="344"/>
      <c r="CZK65" s="344"/>
      <c r="CZL65" s="344"/>
      <c r="CZM65" s="344"/>
      <c r="CZN65" s="344"/>
      <c r="CZO65" s="344" t="s">
        <v>25</v>
      </c>
      <c r="CZP65" s="344"/>
      <c r="CZQ65" s="344"/>
      <c r="CZR65" s="344"/>
      <c r="CZS65" s="344"/>
      <c r="CZT65" s="344"/>
      <c r="CZU65" s="344"/>
      <c r="CZV65" s="344"/>
      <c r="CZW65" s="344" t="s">
        <v>25</v>
      </c>
      <c r="CZX65" s="344"/>
      <c r="CZY65" s="344"/>
      <c r="CZZ65" s="344"/>
      <c r="DAA65" s="344"/>
      <c r="DAB65" s="344"/>
      <c r="DAC65" s="344"/>
      <c r="DAD65" s="344"/>
      <c r="DAE65" s="344" t="s">
        <v>25</v>
      </c>
      <c r="DAF65" s="344"/>
      <c r="DAG65" s="344"/>
      <c r="DAH65" s="344"/>
      <c r="DAI65" s="344"/>
      <c r="DAJ65" s="344"/>
      <c r="DAK65" s="344"/>
      <c r="DAL65" s="344"/>
      <c r="DAM65" s="344" t="s">
        <v>25</v>
      </c>
      <c r="DAN65" s="344"/>
      <c r="DAO65" s="344"/>
      <c r="DAP65" s="344"/>
      <c r="DAQ65" s="344"/>
      <c r="DAR65" s="344"/>
      <c r="DAS65" s="344"/>
      <c r="DAT65" s="344"/>
      <c r="DAU65" s="344" t="s">
        <v>25</v>
      </c>
      <c r="DAV65" s="344"/>
      <c r="DAW65" s="344"/>
      <c r="DAX65" s="344"/>
      <c r="DAY65" s="344"/>
      <c r="DAZ65" s="344"/>
      <c r="DBA65" s="344"/>
      <c r="DBB65" s="344"/>
      <c r="DBC65" s="344" t="s">
        <v>25</v>
      </c>
      <c r="DBD65" s="344"/>
      <c r="DBE65" s="344"/>
      <c r="DBF65" s="344"/>
      <c r="DBG65" s="344"/>
      <c r="DBH65" s="344"/>
      <c r="DBI65" s="344"/>
      <c r="DBJ65" s="344"/>
      <c r="DBK65" s="344" t="s">
        <v>25</v>
      </c>
      <c r="DBL65" s="344"/>
      <c r="DBM65" s="344"/>
      <c r="DBN65" s="344"/>
      <c r="DBO65" s="344"/>
      <c r="DBP65" s="344"/>
      <c r="DBQ65" s="344"/>
      <c r="DBR65" s="344"/>
      <c r="DBS65" s="344" t="s">
        <v>25</v>
      </c>
      <c r="DBT65" s="344"/>
      <c r="DBU65" s="344"/>
      <c r="DBV65" s="344"/>
      <c r="DBW65" s="344"/>
      <c r="DBX65" s="344"/>
      <c r="DBY65" s="344"/>
      <c r="DBZ65" s="344"/>
      <c r="DCA65" s="344" t="s">
        <v>25</v>
      </c>
      <c r="DCB65" s="344"/>
      <c r="DCC65" s="344"/>
      <c r="DCD65" s="344"/>
      <c r="DCE65" s="344"/>
      <c r="DCF65" s="344"/>
      <c r="DCG65" s="344"/>
      <c r="DCH65" s="344"/>
      <c r="DCI65" s="344" t="s">
        <v>25</v>
      </c>
      <c r="DCJ65" s="344"/>
      <c r="DCK65" s="344"/>
      <c r="DCL65" s="344"/>
      <c r="DCM65" s="344"/>
      <c r="DCN65" s="344"/>
      <c r="DCO65" s="344"/>
      <c r="DCP65" s="344"/>
      <c r="DCQ65" s="344" t="s">
        <v>25</v>
      </c>
      <c r="DCR65" s="344"/>
      <c r="DCS65" s="344"/>
      <c r="DCT65" s="344"/>
      <c r="DCU65" s="344"/>
      <c r="DCV65" s="344"/>
      <c r="DCW65" s="344"/>
      <c r="DCX65" s="344"/>
      <c r="DCY65" s="344" t="s">
        <v>25</v>
      </c>
      <c r="DCZ65" s="344"/>
      <c r="DDA65" s="344"/>
      <c r="DDB65" s="344"/>
      <c r="DDC65" s="344"/>
      <c r="DDD65" s="344"/>
      <c r="DDE65" s="344"/>
      <c r="DDF65" s="344"/>
      <c r="DDG65" s="344" t="s">
        <v>25</v>
      </c>
      <c r="DDH65" s="344"/>
      <c r="DDI65" s="344"/>
      <c r="DDJ65" s="344"/>
      <c r="DDK65" s="344"/>
      <c r="DDL65" s="344"/>
      <c r="DDM65" s="344"/>
      <c r="DDN65" s="344"/>
      <c r="DDO65" s="344" t="s">
        <v>25</v>
      </c>
      <c r="DDP65" s="344"/>
      <c r="DDQ65" s="344"/>
      <c r="DDR65" s="344"/>
      <c r="DDS65" s="344"/>
      <c r="DDT65" s="344"/>
      <c r="DDU65" s="344"/>
      <c r="DDV65" s="344"/>
      <c r="DDW65" s="344" t="s">
        <v>25</v>
      </c>
      <c r="DDX65" s="344"/>
      <c r="DDY65" s="344"/>
      <c r="DDZ65" s="344"/>
      <c r="DEA65" s="344"/>
      <c r="DEB65" s="344"/>
      <c r="DEC65" s="344"/>
      <c r="DED65" s="344"/>
      <c r="DEE65" s="344" t="s">
        <v>25</v>
      </c>
      <c r="DEF65" s="344"/>
      <c r="DEG65" s="344"/>
      <c r="DEH65" s="344"/>
      <c r="DEI65" s="344"/>
      <c r="DEJ65" s="344"/>
      <c r="DEK65" s="344"/>
      <c r="DEL65" s="344"/>
      <c r="DEM65" s="344" t="s">
        <v>25</v>
      </c>
      <c r="DEN65" s="344"/>
      <c r="DEO65" s="344"/>
      <c r="DEP65" s="344"/>
      <c r="DEQ65" s="344"/>
      <c r="DER65" s="344"/>
      <c r="DES65" s="344"/>
      <c r="DET65" s="344"/>
      <c r="DEU65" s="344" t="s">
        <v>25</v>
      </c>
      <c r="DEV65" s="344"/>
      <c r="DEW65" s="344"/>
      <c r="DEX65" s="344"/>
      <c r="DEY65" s="344"/>
      <c r="DEZ65" s="344"/>
      <c r="DFA65" s="344"/>
      <c r="DFB65" s="344"/>
      <c r="DFC65" s="344" t="s">
        <v>25</v>
      </c>
      <c r="DFD65" s="344"/>
      <c r="DFE65" s="344"/>
      <c r="DFF65" s="344"/>
      <c r="DFG65" s="344"/>
      <c r="DFH65" s="344"/>
      <c r="DFI65" s="344"/>
      <c r="DFJ65" s="344"/>
      <c r="DFK65" s="344" t="s">
        <v>25</v>
      </c>
      <c r="DFL65" s="344"/>
      <c r="DFM65" s="344"/>
      <c r="DFN65" s="344"/>
      <c r="DFO65" s="344"/>
      <c r="DFP65" s="344"/>
      <c r="DFQ65" s="344"/>
      <c r="DFR65" s="344"/>
      <c r="DFS65" s="344" t="s">
        <v>25</v>
      </c>
      <c r="DFT65" s="344"/>
      <c r="DFU65" s="344"/>
      <c r="DFV65" s="344"/>
      <c r="DFW65" s="344"/>
      <c r="DFX65" s="344"/>
      <c r="DFY65" s="344"/>
      <c r="DFZ65" s="344"/>
      <c r="DGA65" s="344" t="s">
        <v>25</v>
      </c>
      <c r="DGB65" s="344"/>
      <c r="DGC65" s="344"/>
      <c r="DGD65" s="344"/>
      <c r="DGE65" s="344"/>
      <c r="DGF65" s="344"/>
      <c r="DGG65" s="344"/>
      <c r="DGH65" s="344"/>
      <c r="DGI65" s="344" t="s">
        <v>25</v>
      </c>
      <c r="DGJ65" s="344"/>
      <c r="DGK65" s="344"/>
      <c r="DGL65" s="344"/>
      <c r="DGM65" s="344"/>
      <c r="DGN65" s="344"/>
      <c r="DGO65" s="344"/>
      <c r="DGP65" s="344"/>
      <c r="DGQ65" s="344" t="s">
        <v>25</v>
      </c>
      <c r="DGR65" s="344"/>
      <c r="DGS65" s="344"/>
      <c r="DGT65" s="344"/>
      <c r="DGU65" s="344"/>
      <c r="DGV65" s="344"/>
      <c r="DGW65" s="344"/>
      <c r="DGX65" s="344"/>
      <c r="DGY65" s="344" t="s">
        <v>25</v>
      </c>
      <c r="DGZ65" s="344"/>
      <c r="DHA65" s="344"/>
      <c r="DHB65" s="344"/>
      <c r="DHC65" s="344"/>
      <c r="DHD65" s="344"/>
      <c r="DHE65" s="344"/>
      <c r="DHF65" s="344"/>
      <c r="DHG65" s="344" t="s">
        <v>25</v>
      </c>
      <c r="DHH65" s="344"/>
      <c r="DHI65" s="344"/>
      <c r="DHJ65" s="344"/>
      <c r="DHK65" s="344"/>
      <c r="DHL65" s="344"/>
      <c r="DHM65" s="344"/>
      <c r="DHN65" s="344"/>
      <c r="DHO65" s="344" t="s">
        <v>25</v>
      </c>
      <c r="DHP65" s="344"/>
      <c r="DHQ65" s="344"/>
      <c r="DHR65" s="344"/>
      <c r="DHS65" s="344"/>
      <c r="DHT65" s="344"/>
      <c r="DHU65" s="344"/>
      <c r="DHV65" s="344"/>
      <c r="DHW65" s="344" t="s">
        <v>25</v>
      </c>
      <c r="DHX65" s="344"/>
      <c r="DHY65" s="344"/>
      <c r="DHZ65" s="344"/>
      <c r="DIA65" s="344"/>
      <c r="DIB65" s="344"/>
      <c r="DIC65" s="344"/>
      <c r="DID65" s="344"/>
      <c r="DIE65" s="344" t="s">
        <v>25</v>
      </c>
      <c r="DIF65" s="344"/>
      <c r="DIG65" s="344"/>
      <c r="DIH65" s="344"/>
      <c r="DII65" s="344"/>
      <c r="DIJ65" s="344"/>
      <c r="DIK65" s="344"/>
      <c r="DIL65" s="344"/>
      <c r="DIM65" s="344" t="s">
        <v>25</v>
      </c>
      <c r="DIN65" s="344"/>
      <c r="DIO65" s="344"/>
      <c r="DIP65" s="344"/>
      <c r="DIQ65" s="344"/>
      <c r="DIR65" s="344"/>
      <c r="DIS65" s="344"/>
      <c r="DIT65" s="344"/>
      <c r="DIU65" s="344" t="s">
        <v>25</v>
      </c>
      <c r="DIV65" s="344"/>
      <c r="DIW65" s="344"/>
      <c r="DIX65" s="344"/>
      <c r="DIY65" s="344"/>
      <c r="DIZ65" s="344"/>
      <c r="DJA65" s="344"/>
      <c r="DJB65" s="344"/>
      <c r="DJC65" s="344" t="s">
        <v>25</v>
      </c>
      <c r="DJD65" s="344"/>
      <c r="DJE65" s="344"/>
      <c r="DJF65" s="344"/>
      <c r="DJG65" s="344"/>
      <c r="DJH65" s="344"/>
      <c r="DJI65" s="344"/>
      <c r="DJJ65" s="344"/>
      <c r="DJK65" s="344" t="s">
        <v>25</v>
      </c>
      <c r="DJL65" s="344"/>
      <c r="DJM65" s="344"/>
      <c r="DJN65" s="344"/>
      <c r="DJO65" s="344"/>
      <c r="DJP65" s="344"/>
      <c r="DJQ65" s="344"/>
      <c r="DJR65" s="344"/>
      <c r="DJS65" s="344" t="s">
        <v>25</v>
      </c>
      <c r="DJT65" s="344"/>
      <c r="DJU65" s="344"/>
      <c r="DJV65" s="344"/>
      <c r="DJW65" s="344"/>
      <c r="DJX65" s="344"/>
      <c r="DJY65" s="344"/>
      <c r="DJZ65" s="344"/>
      <c r="DKA65" s="344" t="s">
        <v>25</v>
      </c>
      <c r="DKB65" s="344"/>
      <c r="DKC65" s="344"/>
      <c r="DKD65" s="344"/>
      <c r="DKE65" s="344"/>
      <c r="DKF65" s="344"/>
      <c r="DKG65" s="344"/>
      <c r="DKH65" s="344"/>
      <c r="DKI65" s="344" t="s">
        <v>25</v>
      </c>
      <c r="DKJ65" s="344"/>
      <c r="DKK65" s="344"/>
      <c r="DKL65" s="344"/>
      <c r="DKM65" s="344"/>
      <c r="DKN65" s="344"/>
      <c r="DKO65" s="344"/>
      <c r="DKP65" s="344"/>
      <c r="DKQ65" s="344" t="s">
        <v>25</v>
      </c>
      <c r="DKR65" s="344"/>
      <c r="DKS65" s="344"/>
      <c r="DKT65" s="344"/>
      <c r="DKU65" s="344"/>
      <c r="DKV65" s="344"/>
      <c r="DKW65" s="344"/>
      <c r="DKX65" s="344"/>
      <c r="DKY65" s="344" t="s">
        <v>25</v>
      </c>
      <c r="DKZ65" s="344"/>
      <c r="DLA65" s="344"/>
      <c r="DLB65" s="344"/>
      <c r="DLC65" s="344"/>
      <c r="DLD65" s="344"/>
      <c r="DLE65" s="344"/>
      <c r="DLF65" s="344"/>
      <c r="DLG65" s="344" t="s">
        <v>25</v>
      </c>
      <c r="DLH65" s="344"/>
      <c r="DLI65" s="344"/>
      <c r="DLJ65" s="344"/>
      <c r="DLK65" s="344"/>
      <c r="DLL65" s="344"/>
      <c r="DLM65" s="344"/>
      <c r="DLN65" s="344"/>
      <c r="DLO65" s="344" t="s">
        <v>25</v>
      </c>
      <c r="DLP65" s="344"/>
      <c r="DLQ65" s="344"/>
      <c r="DLR65" s="344"/>
      <c r="DLS65" s="344"/>
      <c r="DLT65" s="344"/>
      <c r="DLU65" s="344"/>
      <c r="DLV65" s="344"/>
      <c r="DLW65" s="344" t="s">
        <v>25</v>
      </c>
      <c r="DLX65" s="344"/>
      <c r="DLY65" s="344"/>
      <c r="DLZ65" s="344"/>
      <c r="DMA65" s="344"/>
      <c r="DMB65" s="344"/>
      <c r="DMC65" s="344"/>
      <c r="DMD65" s="344"/>
      <c r="DME65" s="344" t="s">
        <v>25</v>
      </c>
      <c r="DMF65" s="344"/>
      <c r="DMG65" s="344"/>
      <c r="DMH65" s="344"/>
      <c r="DMI65" s="344"/>
      <c r="DMJ65" s="344"/>
      <c r="DMK65" s="344"/>
      <c r="DML65" s="344"/>
      <c r="DMM65" s="344" t="s">
        <v>25</v>
      </c>
      <c r="DMN65" s="344"/>
      <c r="DMO65" s="344"/>
      <c r="DMP65" s="344"/>
      <c r="DMQ65" s="344"/>
      <c r="DMR65" s="344"/>
      <c r="DMS65" s="344"/>
      <c r="DMT65" s="344"/>
      <c r="DMU65" s="344" t="s">
        <v>25</v>
      </c>
      <c r="DMV65" s="344"/>
      <c r="DMW65" s="344"/>
      <c r="DMX65" s="344"/>
      <c r="DMY65" s="344"/>
      <c r="DMZ65" s="344"/>
      <c r="DNA65" s="344"/>
      <c r="DNB65" s="344"/>
      <c r="DNC65" s="344" t="s">
        <v>25</v>
      </c>
      <c r="DND65" s="344"/>
      <c r="DNE65" s="344"/>
      <c r="DNF65" s="344"/>
      <c r="DNG65" s="344"/>
      <c r="DNH65" s="344"/>
      <c r="DNI65" s="344"/>
      <c r="DNJ65" s="344"/>
      <c r="DNK65" s="344" t="s">
        <v>25</v>
      </c>
      <c r="DNL65" s="344"/>
      <c r="DNM65" s="344"/>
      <c r="DNN65" s="344"/>
      <c r="DNO65" s="344"/>
      <c r="DNP65" s="344"/>
      <c r="DNQ65" s="344"/>
      <c r="DNR65" s="344"/>
      <c r="DNS65" s="344" t="s">
        <v>25</v>
      </c>
      <c r="DNT65" s="344"/>
      <c r="DNU65" s="344"/>
      <c r="DNV65" s="344"/>
      <c r="DNW65" s="344"/>
      <c r="DNX65" s="344"/>
      <c r="DNY65" s="344"/>
      <c r="DNZ65" s="344"/>
      <c r="DOA65" s="344" t="s">
        <v>25</v>
      </c>
      <c r="DOB65" s="344"/>
      <c r="DOC65" s="344"/>
      <c r="DOD65" s="344"/>
      <c r="DOE65" s="344"/>
      <c r="DOF65" s="344"/>
      <c r="DOG65" s="344"/>
      <c r="DOH65" s="344"/>
      <c r="DOI65" s="344" t="s">
        <v>25</v>
      </c>
      <c r="DOJ65" s="344"/>
      <c r="DOK65" s="344"/>
      <c r="DOL65" s="344"/>
      <c r="DOM65" s="344"/>
      <c r="DON65" s="344"/>
      <c r="DOO65" s="344"/>
      <c r="DOP65" s="344"/>
      <c r="DOQ65" s="344" t="s">
        <v>25</v>
      </c>
      <c r="DOR65" s="344"/>
      <c r="DOS65" s="344"/>
      <c r="DOT65" s="344"/>
      <c r="DOU65" s="344"/>
      <c r="DOV65" s="344"/>
      <c r="DOW65" s="344"/>
      <c r="DOX65" s="344"/>
      <c r="DOY65" s="344" t="s">
        <v>25</v>
      </c>
      <c r="DOZ65" s="344"/>
      <c r="DPA65" s="344"/>
      <c r="DPB65" s="344"/>
      <c r="DPC65" s="344"/>
      <c r="DPD65" s="344"/>
      <c r="DPE65" s="344"/>
      <c r="DPF65" s="344"/>
      <c r="DPG65" s="344" t="s">
        <v>25</v>
      </c>
      <c r="DPH65" s="344"/>
      <c r="DPI65" s="344"/>
      <c r="DPJ65" s="344"/>
      <c r="DPK65" s="344"/>
      <c r="DPL65" s="344"/>
      <c r="DPM65" s="344"/>
      <c r="DPN65" s="344"/>
      <c r="DPO65" s="344" t="s">
        <v>25</v>
      </c>
      <c r="DPP65" s="344"/>
      <c r="DPQ65" s="344"/>
      <c r="DPR65" s="344"/>
      <c r="DPS65" s="344"/>
      <c r="DPT65" s="344"/>
      <c r="DPU65" s="344"/>
      <c r="DPV65" s="344"/>
      <c r="DPW65" s="344" t="s">
        <v>25</v>
      </c>
      <c r="DPX65" s="344"/>
      <c r="DPY65" s="344"/>
      <c r="DPZ65" s="344"/>
      <c r="DQA65" s="344"/>
      <c r="DQB65" s="344"/>
      <c r="DQC65" s="344"/>
      <c r="DQD65" s="344"/>
      <c r="DQE65" s="344" t="s">
        <v>25</v>
      </c>
      <c r="DQF65" s="344"/>
      <c r="DQG65" s="344"/>
      <c r="DQH65" s="344"/>
      <c r="DQI65" s="344"/>
      <c r="DQJ65" s="344"/>
      <c r="DQK65" s="344"/>
      <c r="DQL65" s="344"/>
      <c r="DQM65" s="344" t="s">
        <v>25</v>
      </c>
      <c r="DQN65" s="344"/>
      <c r="DQO65" s="344"/>
      <c r="DQP65" s="344"/>
      <c r="DQQ65" s="344"/>
      <c r="DQR65" s="344"/>
      <c r="DQS65" s="344"/>
      <c r="DQT65" s="344"/>
      <c r="DQU65" s="344" t="s">
        <v>25</v>
      </c>
      <c r="DQV65" s="344"/>
      <c r="DQW65" s="344"/>
      <c r="DQX65" s="344"/>
      <c r="DQY65" s="344"/>
      <c r="DQZ65" s="344"/>
      <c r="DRA65" s="344"/>
      <c r="DRB65" s="344"/>
      <c r="DRC65" s="344" t="s">
        <v>25</v>
      </c>
      <c r="DRD65" s="344"/>
      <c r="DRE65" s="344"/>
      <c r="DRF65" s="344"/>
      <c r="DRG65" s="344"/>
      <c r="DRH65" s="344"/>
      <c r="DRI65" s="344"/>
      <c r="DRJ65" s="344"/>
      <c r="DRK65" s="344" t="s">
        <v>25</v>
      </c>
      <c r="DRL65" s="344"/>
      <c r="DRM65" s="344"/>
      <c r="DRN65" s="344"/>
      <c r="DRO65" s="344"/>
      <c r="DRP65" s="344"/>
      <c r="DRQ65" s="344"/>
      <c r="DRR65" s="344"/>
      <c r="DRS65" s="344" t="s">
        <v>25</v>
      </c>
      <c r="DRT65" s="344"/>
      <c r="DRU65" s="344"/>
      <c r="DRV65" s="344"/>
      <c r="DRW65" s="344"/>
      <c r="DRX65" s="344"/>
      <c r="DRY65" s="344"/>
      <c r="DRZ65" s="344"/>
      <c r="DSA65" s="344" t="s">
        <v>25</v>
      </c>
      <c r="DSB65" s="344"/>
      <c r="DSC65" s="344"/>
      <c r="DSD65" s="344"/>
      <c r="DSE65" s="344"/>
      <c r="DSF65" s="344"/>
      <c r="DSG65" s="344"/>
      <c r="DSH65" s="344"/>
      <c r="DSI65" s="344" t="s">
        <v>25</v>
      </c>
      <c r="DSJ65" s="344"/>
      <c r="DSK65" s="344"/>
      <c r="DSL65" s="344"/>
      <c r="DSM65" s="344"/>
      <c r="DSN65" s="344"/>
      <c r="DSO65" s="344"/>
      <c r="DSP65" s="344"/>
      <c r="DSQ65" s="344" t="s">
        <v>25</v>
      </c>
      <c r="DSR65" s="344"/>
      <c r="DSS65" s="344"/>
      <c r="DST65" s="344"/>
      <c r="DSU65" s="344"/>
      <c r="DSV65" s="344"/>
      <c r="DSW65" s="344"/>
      <c r="DSX65" s="344"/>
      <c r="DSY65" s="344" t="s">
        <v>25</v>
      </c>
      <c r="DSZ65" s="344"/>
      <c r="DTA65" s="344"/>
      <c r="DTB65" s="344"/>
      <c r="DTC65" s="344"/>
      <c r="DTD65" s="344"/>
      <c r="DTE65" s="344"/>
      <c r="DTF65" s="344"/>
      <c r="DTG65" s="344" t="s">
        <v>25</v>
      </c>
      <c r="DTH65" s="344"/>
      <c r="DTI65" s="344"/>
      <c r="DTJ65" s="344"/>
      <c r="DTK65" s="344"/>
      <c r="DTL65" s="344"/>
      <c r="DTM65" s="344"/>
      <c r="DTN65" s="344"/>
      <c r="DTO65" s="344" t="s">
        <v>25</v>
      </c>
      <c r="DTP65" s="344"/>
      <c r="DTQ65" s="344"/>
      <c r="DTR65" s="344"/>
      <c r="DTS65" s="344"/>
      <c r="DTT65" s="344"/>
      <c r="DTU65" s="344"/>
      <c r="DTV65" s="344"/>
      <c r="DTW65" s="344" t="s">
        <v>25</v>
      </c>
      <c r="DTX65" s="344"/>
      <c r="DTY65" s="344"/>
      <c r="DTZ65" s="344"/>
      <c r="DUA65" s="344"/>
      <c r="DUB65" s="344"/>
      <c r="DUC65" s="344"/>
      <c r="DUD65" s="344"/>
      <c r="DUE65" s="344" t="s">
        <v>25</v>
      </c>
      <c r="DUF65" s="344"/>
      <c r="DUG65" s="344"/>
      <c r="DUH65" s="344"/>
      <c r="DUI65" s="344"/>
      <c r="DUJ65" s="344"/>
      <c r="DUK65" s="344"/>
      <c r="DUL65" s="344"/>
      <c r="DUM65" s="344" t="s">
        <v>25</v>
      </c>
      <c r="DUN65" s="344"/>
      <c r="DUO65" s="344"/>
      <c r="DUP65" s="344"/>
      <c r="DUQ65" s="344"/>
      <c r="DUR65" s="344"/>
      <c r="DUS65" s="344"/>
      <c r="DUT65" s="344"/>
      <c r="DUU65" s="344" t="s">
        <v>25</v>
      </c>
      <c r="DUV65" s="344"/>
      <c r="DUW65" s="344"/>
      <c r="DUX65" s="344"/>
      <c r="DUY65" s="344"/>
      <c r="DUZ65" s="344"/>
      <c r="DVA65" s="344"/>
      <c r="DVB65" s="344"/>
      <c r="DVC65" s="344" t="s">
        <v>25</v>
      </c>
      <c r="DVD65" s="344"/>
      <c r="DVE65" s="344"/>
      <c r="DVF65" s="344"/>
      <c r="DVG65" s="344"/>
      <c r="DVH65" s="344"/>
      <c r="DVI65" s="344"/>
      <c r="DVJ65" s="344"/>
      <c r="DVK65" s="344" t="s">
        <v>25</v>
      </c>
      <c r="DVL65" s="344"/>
      <c r="DVM65" s="344"/>
      <c r="DVN65" s="344"/>
      <c r="DVO65" s="344"/>
      <c r="DVP65" s="344"/>
      <c r="DVQ65" s="344"/>
      <c r="DVR65" s="344"/>
      <c r="DVS65" s="344" t="s">
        <v>25</v>
      </c>
      <c r="DVT65" s="344"/>
      <c r="DVU65" s="344"/>
      <c r="DVV65" s="344"/>
      <c r="DVW65" s="344"/>
      <c r="DVX65" s="344"/>
      <c r="DVY65" s="344"/>
      <c r="DVZ65" s="344"/>
      <c r="DWA65" s="344" t="s">
        <v>25</v>
      </c>
      <c r="DWB65" s="344"/>
      <c r="DWC65" s="344"/>
      <c r="DWD65" s="344"/>
      <c r="DWE65" s="344"/>
      <c r="DWF65" s="344"/>
      <c r="DWG65" s="344"/>
      <c r="DWH65" s="344"/>
      <c r="DWI65" s="344" t="s">
        <v>25</v>
      </c>
      <c r="DWJ65" s="344"/>
      <c r="DWK65" s="344"/>
      <c r="DWL65" s="344"/>
      <c r="DWM65" s="344"/>
      <c r="DWN65" s="344"/>
      <c r="DWO65" s="344"/>
      <c r="DWP65" s="344"/>
      <c r="DWQ65" s="344" t="s">
        <v>25</v>
      </c>
      <c r="DWR65" s="344"/>
      <c r="DWS65" s="344"/>
      <c r="DWT65" s="344"/>
      <c r="DWU65" s="344"/>
      <c r="DWV65" s="344"/>
      <c r="DWW65" s="344"/>
      <c r="DWX65" s="344"/>
      <c r="DWY65" s="344" t="s">
        <v>25</v>
      </c>
      <c r="DWZ65" s="344"/>
      <c r="DXA65" s="344"/>
      <c r="DXB65" s="344"/>
      <c r="DXC65" s="344"/>
      <c r="DXD65" s="344"/>
      <c r="DXE65" s="344"/>
      <c r="DXF65" s="344"/>
      <c r="DXG65" s="344" t="s">
        <v>25</v>
      </c>
      <c r="DXH65" s="344"/>
      <c r="DXI65" s="344"/>
      <c r="DXJ65" s="344"/>
      <c r="DXK65" s="344"/>
      <c r="DXL65" s="344"/>
      <c r="DXM65" s="344"/>
      <c r="DXN65" s="344"/>
      <c r="DXO65" s="344" t="s">
        <v>25</v>
      </c>
      <c r="DXP65" s="344"/>
      <c r="DXQ65" s="344"/>
      <c r="DXR65" s="344"/>
      <c r="DXS65" s="344"/>
      <c r="DXT65" s="344"/>
      <c r="DXU65" s="344"/>
      <c r="DXV65" s="344"/>
      <c r="DXW65" s="344" t="s">
        <v>25</v>
      </c>
      <c r="DXX65" s="344"/>
      <c r="DXY65" s="344"/>
      <c r="DXZ65" s="344"/>
      <c r="DYA65" s="344"/>
      <c r="DYB65" s="344"/>
      <c r="DYC65" s="344"/>
      <c r="DYD65" s="344"/>
      <c r="DYE65" s="344" t="s">
        <v>25</v>
      </c>
      <c r="DYF65" s="344"/>
      <c r="DYG65" s="344"/>
      <c r="DYH65" s="344"/>
      <c r="DYI65" s="344"/>
      <c r="DYJ65" s="344"/>
      <c r="DYK65" s="344"/>
      <c r="DYL65" s="344"/>
      <c r="DYM65" s="344" t="s">
        <v>25</v>
      </c>
      <c r="DYN65" s="344"/>
      <c r="DYO65" s="344"/>
      <c r="DYP65" s="344"/>
      <c r="DYQ65" s="344"/>
      <c r="DYR65" s="344"/>
      <c r="DYS65" s="344"/>
      <c r="DYT65" s="344"/>
      <c r="DYU65" s="344" t="s">
        <v>25</v>
      </c>
      <c r="DYV65" s="344"/>
      <c r="DYW65" s="344"/>
      <c r="DYX65" s="344"/>
      <c r="DYY65" s="344"/>
      <c r="DYZ65" s="344"/>
      <c r="DZA65" s="344"/>
      <c r="DZB65" s="344"/>
      <c r="DZC65" s="344" t="s">
        <v>25</v>
      </c>
      <c r="DZD65" s="344"/>
      <c r="DZE65" s="344"/>
      <c r="DZF65" s="344"/>
      <c r="DZG65" s="344"/>
      <c r="DZH65" s="344"/>
      <c r="DZI65" s="344"/>
      <c r="DZJ65" s="344"/>
      <c r="DZK65" s="344" t="s">
        <v>25</v>
      </c>
      <c r="DZL65" s="344"/>
      <c r="DZM65" s="344"/>
      <c r="DZN65" s="344"/>
      <c r="DZO65" s="344"/>
      <c r="DZP65" s="344"/>
      <c r="DZQ65" s="344"/>
      <c r="DZR65" s="344"/>
      <c r="DZS65" s="344" t="s">
        <v>25</v>
      </c>
      <c r="DZT65" s="344"/>
      <c r="DZU65" s="344"/>
      <c r="DZV65" s="344"/>
      <c r="DZW65" s="344"/>
      <c r="DZX65" s="344"/>
      <c r="DZY65" s="344"/>
      <c r="DZZ65" s="344"/>
      <c r="EAA65" s="344" t="s">
        <v>25</v>
      </c>
      <c r="EAB65" s="344"/>
      <c r="EAC65" s="344"/>
      <c r="EAD65" s="344"/>
      <c r="EAE65" s="344"/>
      <c r="EAF65" s="344"/>
      <c r="EAG65" s="344"/>
      <c r="EAH65" s="344"/>
      <c r="EAI65" s="344" t="s">
        <v>25</v>
      </c>
      <c r="EAJ65" s="344"/>
      <c r="EAK65" s="344"/>
      <c r="EAL65" s="344"/>
      <c r="EAM65" s="344"/>
      <c r="EAN65" s="344"/>
      <c r="EAO65" s="344"/>
      <c r="EAP65" s="344"/>
      <c r="EAQ65" s="344" t="s">
        <v>25</v>
      </c>
      <c r="EAR65" s="344"/>
      <c r="EAS65" s="344"/>
      <c r="EAT65" s="344"/>
      <c r="EAU65" s="344"/>
      <c r="EAV65" s="344"/>
      <c r="EAW65" s="344"/>
      <c r="EAX65" s="344"/>
      <c r="EAY65" s="344" t="s">
        <v>25</v>
      </c>
      <c r="EAZ65" s="344"/>
      <c r="EBA65" s="344"/>
      <c r="EBB65" s="344"/>
      <c r="EBC65" s="344"/>
      <c r="EBD65" s="344"/>
      <c r="EBE65" s="344"/>
      <c r="EBF65" s="344"/>
      <c r="EBG65" s="344" t="s">
        <v>25</v>
      </c>
      <c r="EBH65" s="344"/>
      <c r="EBI65" s="344"/>
      <c r="EBJ65" s="344"/>
      <c r="EBK65" s="344"/>
      <c r="EBL65" s="344"/>
      <c r="EBM65" s="344"/>
      <c r="EBN65" s="344"/>
      <c r="EBO65" s="344" t="s">
        <v>25</v>
      </c>
      <c r="EBP65" s="344"/>
      <c r="EBQ65" s="344"/>
      <c r="EBR65" s="344"/>
      <c r="EBS65" s="344"/>
      <c r="EBT65" s="344"/>
      <c r="EBU65" s="344"/>
      <c r="EBV65" s="344"/>
      <c r="EBW65" s="344" t="s">
        <v>25</v>
      </c>
      <c r="EBX65" s="344"/>
      <c r="EBY65" s="344"/>
      <c r="EBZ65" s="344"/>
      <c r="ECA65" s="344"/>
      <c r="ECB65" s="344"/>
      <c r="ECC65" s="344"/>
      <c r="ECD65" s="344"/>
      <c r="ECE65" s="344" t="s">
        <v>25</v>
      </c>
      <c r="ECF65" s="344"/>
      <c r="ECG65" s="344"/>
      <c r="ECH65" s="344"/>
      <c r="ECI65" s="344"/>
      <c r="ECJ65" s="344"/>
      <c r="ECK65" s="344"/>
      <c r="ECL65" s="344"/>
      <c r="ECM65" s="344" t="s">
        <v>25</v>
      </c>
      <c r="ECN65" s="344"/>
      <c r="ECO65" s="344"/>
      <c r="ECP65" s="344"/>
      <c r="ECQ65" s="344"/>
      <c r="ECR65" s="344"/>
      <c r="ECS65" s="344"/>
      <c r="ECT65" s="344"/>
      <c r="ECU65" s="344" t="s">
        <v>25</v>
      </c>
      <c r="ECV65" s="344"/>
      <c r="ECW65" s="344"/>
      <c r="ECX65" s="344"/>
      <c r="ECY65" s="344"/>
      <c r="ECZ65" s="344"/>
      <c r="EDA65" s="344"/>
      <c r="EDB65" s="344"/>
      <c r="EDC65" s="344" t="s">
        <v>25</v>
      </c>
      <c r="EDD65" s="344"/>
      <c r="EDE65" s="344"/>
      <c r="EDF65" s="344"/>
      <c r="EDG65" s="344"/>
      <c r="EDH65" s="344"/>
      <c r="EDI65" s="344"/>
      <c r="EDJ65" s="344"/>
      <c r="EDK65" s="344" t="s">
        <v>25</v>
      </c>
      <c r="EDL65" s="344"/>
      <c r="EDM65" s="344"/>
      <c r="EDN65" s="344"/>
      <c r="EDO65" s="344"/>
      <c r="EDP65" s="344"/>
      <c r="EDQ65" s="344"/>
      <c r="EDR65" s="344"/>
      <c r="EDS65" s="344" t="s">
        <v>25</v>
      </c>
      <c r="EDT65" s="344"/>
      <c r="EDU65" s="344"/>
      <c r="EDV65" s="344"/>
      <c r="EDW65" s="344"/>
      <c r="EDX65" s="344"/>
      <c r="EDY65" s="344"/>
      <c r="EDZ65" s="344"/>
      <c r="EEA65" s="344" t="s">
        <v>25</v>
      </c>
      <c r="EEB65" s="344"/>
      <c r="EEC65" s="344"/>
      <c r="EED65" s="344"/>
      <c r="EEE65" s="344"/>
      <c r="EEF65" s="344"/>
      <c r="EEG65" s="344"/>
      <c r="EEH65" s="344"/>
      <c r="EEI65" s="344" t="s">
        <v>25</v>
      </c>
      <c r="EEJ65" s="344"/>
      <c r="EEK65" s="344"/>
      <c r="EEL65" s="344"/>
      <c r="EEM65" s="344"/>
      <c r="EEN65" s="344"/>
      <c r="EEO65" s="344"/>
      <c r="EEP65" s="344"/>
      <c r="EEQ65" s="344" t="s">
        <v>25</v>
      </c>
      <c r="EER65" s="344"/>
      <c r="EES65" s="344"/>
      <c r="EET65" s="344"/>
      <c r="EEU65" s="344"/>
      <c r="EEV65" s="344"/>
      <c r="EEW65" s="344"/>
      <c r="EEX65" s="344"/>
      <c r="EEY65" s="344" t="s">
        <v>25</v>
      </c>
      <c r="EEZ65" s="344"/>
      <c r="EFA65" s="344"/>
      <c r="EFB65" s="344"/>
      <c r="EFC65" s="344"/>
      <c r="EFD65" s="344"/>
      <c r="EFE65" s="344"/>
      <c r="EFF65" s="344"/>
      <c r="EFG65" s="344" t="s">
        <v>25</v>
      </c>
      <c r="EFH65" s="344"/>
      <c r="EFI65" s="344"/>
      <c r="EFJ65" s="344"/>
      <c r="EFK65" s="344"/>
      <c r="EFL65" s="344"/>
      <c r="EFM65" s="344"/>
      <c r="EFN65" s="344"/>
      <c r="EFO65" s="344" t="s">
        <v>25</v>
      </c>
      <c r="EFP65" s="344"/>
      <c r="EFQ65" s="344"/>
      <c r="EFR65" s="344"/>
      <c r="EFS65" s="344"/>
      <c r="EFT65" s="344"/>
      <c r="EFU65" s="344"/>
      <c r="EFV65" s="344"/>
      <c r="EFW65" s="344" t="s">
        <v>25</v>
      </c>
      <c r="EFX65" s="344"/>
      <c r="EFY65" s="344"/>
      <c r="EFZ65" s="344"/>
      <c r="EGA65" s="344"/>
      <c r="EGB65" s="344"/>
      <c r="EGC65" s="344"/>
      <c r="EGD65" s="344"/>
      <c r="EGE65" s="344" t="s">
        <v>25</v>
      </c>
      <c r="EGF65" s="344"/>
      <c r="EGG65" s="344"/>
      <c r="EGH65" s="344"/>
      <c r="EGI65" s="344"/>
      <c r="EGJ65" s="344"/>
      <c r="EGK65" s="344"/>
      <c r="EGL65" s="344"/>
      <c r="EGM65" s="344" t="s">
        <v>25</v>
      </c>
      <c r="EGN65" s="344"/>
      <c r="EGO65" s="344"/>
      <c r="EGP65" s="344"/>
      <c r="EGQ65" s="344"/>
      <c r="EGR65" s="344"/>
      <c r="EGS65" s="344"/>
      <c r="EGT65" s="344"/>
      <c r="EGU65" s="344" t="s">
        <v>25</v>
      </c>
      <c r="EGV65" s="344"/>
      <c r="EGW65" s="344"/>
      <c r="EGX65" s="344"/>
      <c r="EGY65" s="344"/>
      <c r="EGZ65" s="344"/>
      <c r="EHA65" s="344"/>
      <c r="EHB65" s="344"/>
      <c r="EHC65" s="344" t="s">
        <v>25</v>
      </c>
      <c r="EHD65" s="344"/>
      <c r="EHE65" s="344"/>
      <c r="EHF65" s="344"/>
      <c r="EHG65" s="344"/>
      <c r="EHH65" s="344"/>
      <c r="EHI65" s="344"/>
      <c r="EHJ65" s="344"/>
      <c r="EHK65" s="344" t="s">
        <v>25</v>
      </c>
      <c r="EHL65" s="344"/>
      <c r="EHM65" s="344"/>
      <c r="EHN65" s="344"/>
      <c r="EHO65" s="344"/>
      <c r="EHP65" s="344"/>
      <c r="EHQ65" s="344"/>
      <c r="EHR65" s="344"/>
      <c r="EHS65" s="344" t="s">
        <v>25</v>
      </c>
      <c r="EHT65" s="344"/>
      <c r="EHU65" s="344"/>
      <c r="EHV65" s="344"/>
      <c r="EHW65" s="344"/>
      <c r="EHX65" s="344"/>
      <c r="EHY65" s="344"/>
      <c r="EHZ65" s="344"/>
      <c r="EIA65" s="344" t="s">
        <v>25</v>
      </c>
      <c r="EIB65" s="344"/>
      <c r="EIC65" s="344"/>
      <c r="EID65" s="344"/>
      <c r="EIE65" s="344"/>
      <c r="EIF65" s="344"/>
      <c r="EIG65" s="344"/>
      <c r="EIH65" s="344"/>
      <c r="EII65" s="344" t="s">
        <v>25</v>
      </c>
      <c r="EIJ65" s="344"/>
      <c r="EIK65" s="344"/>
      <c r="EIL65" s="344"/>
      <c r="EIM65" s="344"/>
      <c r="EIN65" s="344"/>
      <c r="EIO65" s="344"/>
      <c r="EIP65" s="344"/>
      <c r="EIQ65" s="344" t="s">
        <v>25</v>
      </c>
      <c r="EIR65" s="344"/>
      <c r="EIS65" s="344"/>
      <c r="EIT65" s="344"/>
      <c r="EIU65" s="344"/>
      <c r="EIV65" s="344"/>
      <c r="EIW65" s="344"/>
      <c r="EIX65" s="344"/>
      <c r="EIY65" s="344" t="s">
        <v>25</v>
      </c>
      <c r="EIZ65" s="344"/>
      <c r="EJA65" s="344"/>
      <c r="EJB65" s="344"/>
      <c r="EJC65" s="344"/>
      <c r="EJD65" s="344"/>
      <c r="EJE65" s="344"/>
      <c r="EJF65" s="344"/>
      <c r="EJG65" s="344" t="s">
        <v>25</v>
      </c>
      <c r="EJH65" s="344"/>
      <c r="EJI65" s="344"/>
      <c r="EJJ65" s="344"/>
      <c r="EJK65" s="344"/>
      <c r="EJL65" s="344"/>
      <c r="EJM65" s="344"/>
      <c r="EJN65" s="344"/>
      <c r="EJO65" s="344" t="s">
        <v>25</v>
      </c>
      <c r="EJP65" s="344"/>
      <c r="EJQ65" s="344"/>
      <c r="EJR65" s="344"/>
      <c r="EJS65" s="344"/>
      <c r="EJT65" s="344"/>
      <c r="EJU65" s="344"/>
      <c r="EJV65" s="344"/>
      <c r="EJW65" s="344" t="s">
        <v>25</v>
      </c>
      <c r="EJX65" s="344"/>
      <c r="EJY65" s="344"/>
      <c r="EJZ65" s="344"/>
      <c r="EKA65" s="344"/>
      <c r="EKB65" s="344"/>
      <c r="EKC65" s="344"/>
      <c r="EKD65" s="344"/>
      <c r="EKE65" s="344" t="s">
        <v>25</v>
      </c>
      <c r="EKF65" s="344"/>
      <c r="EKG65" s="344"/>
      <c r="EKH65" s="344"/>
      <c r="EKI65" s="344"/>
      <c r="EKJ65" s="344"/>
      <c r="EKK65" s="344"/>
      <c r="EKL65" s="344"/>
      <c r="EKM65" s="344" t="s">
        <v>25</v>
      </c>
      <c r="EKN65" s="344"/>
      <c r="EKO65" s="344"/>
      <c r="EKP65" s="344"/>
      <c r="EKQ65" s="344"/>
      <c r="EKR65" s="344"/>
      <c r="EKS65" s="344"/>
      <c r="EKT65" s="344"/>
      <c r="EKU65" s="344" t="s">
        <v>25</v>
      </c>
      <c r="EKV65" s="344"/>
      <c r="EKW65" s="344"/>
      <c r="EKX65" s="344"/>
      <c r="EKY65" s="344"/>
      <c r="EKZ65" s="344"/>
      <c r="ELA65" s="344"/>
      <c r="ELB65" s="344"/>
      <c r="ELC65" s="344" t="s">
        <v>25</v>
      </c>
      <c r="ELD65" s="344"/>
      <c r="ELE65" s="344"/>
      <c r="ELF65" s="344"/>
      <c r="ELG65" s="344"/>
      <c r="ELH65" s="344"/>
      <c r="ELI65" s="344"/>
      <c r="ELJ65" s="344"/>
      <c r="ELK65" s="344" t="s">
        <v>25</v>
      </c>
      <c r="ELL65" s="344"/>
      <c r="ELM65" s="344"/>
      <c r="ELN65" s="344"/>
      <c r="ELO65" s="344"/>
      <c r="ELP65" s="344"/>
      <c r="ELQ65" s="344"/>
      <c r="ELR65" s="344"/>
      <c r="ELS65" s="344" t="s">
        <v>25</v>
      </c>
      <c r="ELT65" s="344"/>
      <c r="ELU65" s="344"/>
      <c r="ELV65" s="344"/>
      <c r="ELW65" s="344"/>
      <c r="ELX65" s="344"/>
      <c r="ELY65" s="344"/>
      <c r="ELZ65" s="344"/>
      <c r="EMA65" s="344" t="s">
        <v>25</v>
      </c>
      <c r="EMB65" s="344"/>
      <c r="EMC65" s="344"/>
      <c r="EMD65" s="344"/>
      <c r="EME65" s="344"/>
      <c r="EMF65" s="344"/>
      <c r="EMG65" s="344"/>
      <c r="EMH65" s="344"/>
      <c r="EMI65" s="344" t="s">
        <v>25</v>
      </c>
      <c r="EMJ65" s="344"/>
      <c r="EMK65" s="344"/>
      <c r="EML65" s="344"/>
      <c r="EMM65" s="344"/>
      <c r="EMN65" s="344"/>
      <c r="EMO65" s="344"/>
      <c r="EMP65" s="344"/>
      <c r="EMQ65" s="344" t="s">
        <v>25</v>
      </c>
      <c r="EMR65" s="344"/>
      <c r="EMS65" s="344"/>
      <c r="EMT65" s="344"/>
      <c r="EMU65" s="344"/>
      <c r="EMV65" s="344"/>
      <c r="EMW65" s="344"/>
      <c r="EMX65" s="344"/>
      <c r="EMY65" s="344" t="s">
        <v>25</v>
      </c>
      <c r="EMZ65" s="344"/>
      <c r="ENA65" s="344"/>
      <c r="ENB65" s="344"/>
      <c r="ENC65" s="344"/>
      <c r="END65" s="344"/>
      <c r="ENE65" s="344"/>
      <c r="ENF65" s="344"/>
      <c r="ENG65" s="344" t="s">
        <v>25</v>
      </c>
      <c r="ENH65" s="344"/>
      <c r="ENI65" s="344"/>
      <c r="ENJ65" s="344"/>
      <c r="ENK65" s="344"/>
      <c r="ENL65" s="344"/>
      <c r="ENM65" s="344"/>
      <c r="ENN65" s="344"/>
      <c r="ENO65" s="344" t="s">
        <v>25</v>
      </c>
      <c r="ENP65" s="344"/>
      <c r="ENQ65" s="344"/>
      <c r="ENR65" s="344"/>
      <c r="ENS65" s="344"/>
      <c r="ENT65" s="344"/>
      <c r="ENU65" s="344"/>
      <c r="ENV65" s="344"/>
      <c r="ENW65" s="344" t="s">
        <v>25</v>
      </c>
      <c r="ENX65" s="344"/>
      <c r="ENY65" s="344"/>
      <c r="ENZ65" s="344"/>
      <c r="EOA65" s="344"/>
      <c r="EOB65" s="344"/>
      <c r="EOC65" s="344"/>
      <c r="EOD65" s="344"/>
      <c r="EOE65" s="344" t="s">
        <v>25</v>
      </c>
      <c r="EOF65" s="344"/>
      <c r="EOG65" s="344"/>
      <c r="EOH65" s="344"/>
      <c r="EOI65" s="344"/>
      <c r="EOJ65" s="344"/>
      <c r="EOK65" s="344"/>
      <c r="EOL65" s="344"/>
      <c r="EOM65" s="344" t="s">
        <v>25</v>
      </c>
      <c r="EON65" s="344"/>
      <c r="EOO65" s="344"/>
      <c r="EOP65" s="344"/>
      <c r="EOQ65" s="344"/>
      <c r="EOR65" s="344"/>
      <c r="EOS65" s="344"/>
      <c r="EOT65" s="344"/>
      <c r="EOU65" s="344" t="s">
        <v>25</v>
      </c>
      <c r="EOV65" s="344"/>
      <c r="EOW65" s="344"/>
      <c r="EOX65" s="344"/>
      <c r="EOY65" s="344"/>
      <c r="EOZ65" s="344"/>
      <c r="EPA65" s="344"/>
      <c r="EPB65" s="344"/>
      <c r="EPC65" s="344" t="s">
        <v>25</v>
      </c>
      <c r="EPD65" s="344"/>
      <c r="EPE65" s="344"/>
      <c r="EPF65" s="344"/>
      <c r="EPG65" s="344"/>
      <c r="EPH65" s="344"/>
      <c r="EPI65" s="344"/>
      <c r="EPJ65" s="344"/>
      <c r="EPK65" s="344" t="s">
        <v>25</v>
      </c>
      <c r="EPL65" s="344"/>
      <c r="EPM65" s="344"/>
      <c r="EPN65" s="344"/>
      <c r="EPO65" s="344"/>
      <c r="EPP65" s="344"/>
      <c r="EPQ65" s="344"/>
      <c r="EPR65" s="344"/>
      <c r="EPS65" s="344" t="s">
        <v>25</v>
      </c>
      <c r="EPT65" s="344"/>
      <c r="EPU65" s="344"/>
      <c r="EPV65" s="344"/>
      <c r="EPW65" s="344"/>
      <c r="EPX65" s="344"/>
      <c r="EPY65" s="344"/>
      <c r="EPZ65" s="344"/>
      <c r="EQA65" s="344" t="s">
        <v>25</v>
      </c>
      <c r="EQB65" s="344"/>
      <c r="EQC65" s="344"/>
      <c r="EQD65" s="344"/>
      <c r="EQE65" s="344"/>
      <c r="EQF65" s="344"/>
      <c r="EQG65" s="344"/>
      <c r="EQH65" s="344"/>
      <c r="EQI65" s="344" t="s">
        <v>25</v>
      </c>
      <c r="EQJ65" s="344"/>
      <c r="EQK65" s="344"/>
      <c r="EQL65" s="344"/>
      <c r="EQM65" s="344"/>
      <c r="EQN65" s="344"/>
      <c r="EQO65" s="344"/>
      <c r="EQP65" s="344"/>
      <c r="EQQ65" s="344" t="s">
        <v>25</v>
      </c>
      <c r="EQR65" s="344"/>
      <c r="EQS65" s="344"/>
      <c r="EQT65" s="344"/>
      <c r="EQU65" s="344"/>
      <c r="EQV65" s="344"/>
      <c r="EQW65" s="344"/>
      <c r="EQX65" s="344"/>
      <c r="EQY65" s="344" t="s">
        <v>25</v>
      </c>
      <c r="EQZ65" s="344"/>
      <c r="ERA65" s="344"/>
      <c r="ERB65" s="344"/>
      <c r="ERC65" s="344"/>
      <c r="ERD65" s="344"/>
      <c r="ERE65" s="344"/>
      <c r="ERF65" s="344"/>
      <c r="ERG65" s="344" t="s">
        <v>25</v>
      </c>
      <c r="ERH65" s="344"/>
      <c r="ERI65" s="344"/>
      <c r="ERJ65" s="344"/>
      <c r="ERK65" s="344"/>
      <c r="ERL65" s="344"/>
      <c r="ERM65" s="344"/>
      <c r="ERN65" s="344"/>
      <c r="ERO65" s="344" t="s">
        <v>25</v>
      </c>
      <c r="ERP65" s="344"/>
      <c r="ERQ65" s="344"/>
      <c r="ERR65" s="344"/>
      <c r="ERS65" s="344"/>
      <c r="ERT65" s="344"/>
      <c r="ERU65" s="344"/>
      <c r="ERV65" s="344"/>
      <c r="ERW65" s="344" t="s">
        <v>25</v>
      </c>
      <c r="ERX65" s="344"/>
      <c r="ERY65" s="344"/>
      <c r="ERZ65" s="344"/>
      <c r="ESA65" s="344"/>
      <c r="ESB65" s="344"/>
      <c r="ESC65" s="344"/>
      <c r="ESD65" s="344"/>
      <c r="ESE65" s="344" t="s">
        <v>25</v>
      </c>
      <c r="ESF65" s="344"/>
      <c r="ESG65" s="344"/>
      <c r="ESH65" s="344"/>
      <c r="ESI65" s="344"/>
      <c r="ESJ65" s="344"/>
      <c r="ESK65" s="344"/>
      <c r="ESL65" s="344"/>
      <c r="ESM65" s="344" t="s">
        <v>25</v>
      </c>
      <c r="ESN65" s="344"/>
      <c r="ESO65" s="344"/>
      <c r="ESP65" s="344"/>
      <c r="ESQ65" s="344"/>
      <c r="ESR65" s="344"/>
      <c r="ESS65" s="344"/>
      <c r="EST65" s="344"/>
      <c r="ESU65" s="344" t="s">
        <v>25</v>
      </c>
      <c r="ESV65" s="344"/>
      <c r="ESW65" s="344"/>
      <c r="ESX65" s="344"/>
      <c r="ESY65" s="344"/>
      <c r="ESZ65" s="344"/>
      <c r="ETA65" s="344"/>
      <c r="ETB65" s="344"/>
      <c r="ETC65" s="344" t="s">
        <v>25</v>
      </c>
      <c r="ETD65" s="344"/>
      <c r="ETE65" s="344"/>
      <c r="ETF65" s="344"/>
      <c r="ETG65" s="344"/>
      <c r="ETH65" s="344"/>
      <c r="ETI65" s="344"/>
      <c r="ETJ65" s="344"/>
      <c r="ETK65" s="344" t="s">
        <v>25</v>
      </c>
      <c r="ETL65" s="344"/>
      <c r="ETM65" s="344"/>
      <c r="ETN65" s="344"/>
      <c r="ETO65" s="344"/>
      <c r="ETP65" s="344"/>
      <c r="ETQ65" s="344"/>
      <c r="ETR65" s="344"/>
      <c r="ETS65" s="344" t="s">
        <v>25</v>
      </c>
      <c r="ETT65" s="344"/>
      <c r="ETU65" s="344"/>
      <c r="ETV65" s="344"/>
      <c r="ETW65" s="344"/>
      <c r="ETX65" s="344"/>
      <c r="ETY65" s="344"/>
      <c r="ETZ65" s="344"/>
      <c r="EUA65" s="344" t="s">
        <v>25</v>
      </c>
      <c r="EUB65" s="344"/>
      <c r="EUC65" s="344"/>
      <c r="EUD65" s="344"/>
      <c r="EUE65" s="344"/>
      <c r="EUF65" s="344"/>
      <c r="EUG65" s="344"/>
      <c r="EUH65" s="344"/>
      <c r="EUI65" s="344" t="s">
        <v>25</v>
      </c>
      <c r="EUJ65" s="344"/>
      <c r="EUK65" s="344"/>
      <c r="EUL65" s="344"/>
      <c r="EUM65" s="344"/>
      <c r="EUN65" s="344"/>
      <c r="EUO65" s="344"/>
      <c r="EUP65" s="344"/>
      <c r="EUQ65" s="344" t="s">
        <v>25</v>
      </c>
      <c r="EUR65" s="344"/>
      <c r="EUS65" s="344"/>
      <c r="EUT65" s="344"/>
      <c r="EUU65" s="344"/>
      <c r="EUV65" s="344"/>
      <c r="EUW65" s="344"/>
      <c r="EUX65" s="344"/>
      <c r="EUY65" s="344" t="s">
        <v>25</v>
      </c>
      <c r="EUZ65" s="344"/>
      <c r="EVA65" s="344"/>
      <c r="EVB65" s="344"/>
      <c r="EVC65" s="344"/>
      <c r="EVD65" s="344"/>
      <c r="EVE65" s="344"/>
      <c r="EVF65" s="344"/>
      <c r="EVG65" s="344" t="s">
        <v>25</v>
      </c>
      <c r="EVH65" s="344"/>
      <c r="EVI65" s="344"/>
      <c r="EVJ65" s="344"/>
      <c r="EVK65" s="344"/>
      <c r="EVL65" s="344"/>
      <c r="EVM65" s="344"/>
      <c r="EVN65" s="344"/>
      <c r="EVO65" s="344" t="s">
        <v>25</v>
      </c>
      <c r="EVP65" s="344"/>
      <c r="EVQ65" s="344"/>
      <c r="EVR65" s="344"/>
      <c r="EVS65" s="344"/>
      <c r="EVT65" s="344"/>
      <c r="EVU65" s="344"/>
      <c r="EVV65" s="344"/>
      <c r="EVW65" s="344" t="s">
        <v>25</v>
      </c>
      <c r="EVX65" s="344"/>
      <c r="EVY65" s="344"/>
      <c r="EVZ65" s="344"/>
      <c r="EWA65" s="344"/>
      <c r="EWB65" s="344"/>
      <c r="EWC65" s="344"/>
      <c r="EWD65" s="344"/>
      <c r="EWE65" s="344" t="s">
        <v>25</v>
      </c>
      <c r="EWF65" s="344"/>
      <c r="EWG65" s="344"/>
      <c r="EWH65" s="344"/>
      <c r="EWI65" s="344"/>
      <c r="EWJ65" s="344"/>
      <c r="EWK65" s="344"/>
      <c r="EWL65" s="344"/>
      <c r="EWM65" s="344" t="s">
        <v>25</v>
      </c>
      <c r="EWN65" s="344"/>
      <c r="EWO65" s="344"/>
      <c r="EWP65" s="344"/>
      <c r="EWQ65" s="344"/>
      <c r="EWR65" s="344"/>
      <c r="EWS65" s="344"/>
      <c r="EWT65" s="344"/>
      <c r="EWU65" s="344" t="s">
        <v>25</v>
      </c>
      <c r="EWV65" s="344"/>
      <c r="EWW65" s="344"/>
      <c r="EWX65" s="344"/>
      <c r="EWY65" s="344"/>
      <c r="EWZ65" s="344"/>
      <c r="EXA65" s="344"/>
      <c r="EXB65" s="344"/>
      <c r="EXC65" s="344" t="s">
        <v>25</v>
      </c>
      <c r="EXD65" s="344"/>
      <c r="EXE65" s="344"/>
      <c r="EXF65" s="344"/>
      <c r="EXG65" s="344"/>
      <c r="EXH65" s="344"/>
      <c r="EXI65" s="344"/>
      <c r="EXJ65" s="344"/>
      <c r="EXK65" s="344" t="s">
        <v>25</v>
      </c>
      <c r="EXL65" s="344"/>
      <c r="EXM65" s="344"/>
      <c r="EXN65" s="344"/>
      <c r="EXO65" s="344"/>
      <c r="EXP65" s="344"/>
      <c r="EXQ65" s="344"/>
      <c r="EXR65" s="344"/>
      <c r="EXS65" s="344" t="s">
        <v>25</v>
      </c>
      <c r="EXT65" s="344"/>
      <c r="EXU65" s="344"/>
      <c r="EXV65" s="344"/>
      <c r="EXW65" s="344"/>
      <c r="EXX65" s="344"/>
      <c r="EXY65" s="344"/>
      <c r="EXZ65" s="344"/>
      <c r="EYA65" s="344" t="s">
        <v>25</v>
      </c>
      <c r="EYB65" s="344"/>
      <c r="EYC65" s="344"/>
      <c r="EYD65" s="344"/>
      <c r="EYE65" s="344"/>
      <c r="EYF65" s="344"/>
      <c r="EYG65" s="344"/>
      <c r="EYH65" s="344"/>
      <c r="EYI65" s="344" t="s">
        <v>25</v>
      </c>
      <c r="EYJ65" s="344"/>
      <c r="EYK65" s="344"/>
      <c r="EYL65" s="344"/>
      <c r="EYM65" s="344"/>
      <c r="EYN65" s="344"/>
      <c r="EYO65" s="344"/>
      <c r="EYP65" s="344"/>
      <c r="EYQ65" s="344" t="s">
        <v>25</v>
      </c>
      <c r="EYR65" s="344"/>
      <c r="EYS65" s="344"/>
      <c r="EYT65" s="344"/>
      <c r="EYU65" s="344"/>
      <c r="EYV65" s="344"/>
      <c r="EYW65" s="344"/>
      <c r="EYX65" s="344"/>
      <c r="EYY65" s="344" t="s">
        <v>25</v>
      </c>
      <c r="EYZ65" s="344"/>
      <c r="EZA65" s="344"/>
      <c r="EZB65" s="344"/>
      <c r="EZC65" s="344"/>
      <c r="EZD65" s="344"/>
      <c r="EZE65" s="344"/>
      <c r="EZF65" s="344"/>
      <c r="EZG65" s="344" t="s">
        <v>25</v>
      </c>
      <c r="EZH65" s="344"/>
      <c r="EZI65" s="344"/>
      <c r="EZJ65" s="344"/>
      <c r="EZK65" s="344"/>
      <c r="EZL65" s="344"/>
      <c r="EZM65" s="344"/>
      <c r="EZN65" s="344"/>
      <c r="EZO65" s="344" t="s">
        <v>25</v>
      </c>
      <c r="EZP65" s="344"/>
      <c r="EZQ65" s="344"/>
      <c r="EZR65" s="344"/>
      <c r="EZS65" s="344"/>
      <c r="EZT65" s="344"/>
      <c r="EZU65" s="344"/>
      <c r="EZV65" s="344"/>
      <c r="EZW65" s="344" t="s">
        <v>25</v>
      </c>
      <c r="EZX65" s="344"/>
      <c r="EZY65" s="344"/>
      <c r="EZZ65" s="344"/>
      <c r="FAA65" s="344"/>
      <c r="FAB65" s="344"/>
      <c r="FAC65" s="344"/>
      <c r="FAD65" s="344"/>
      <c r="FAE65" s="344" t="s">
        <v>25</v>
      </c>
      <c r="FAF65" s="344"/>
      <c r="FAG65" s="344"/>
      <c r="FAH65" s="344"/>
      <c r="FAI65" s="344"/>
      <c r="FAJ65" s="344"/>
      <c r="FAK65" s="344"/>
      <c r="FAL65" s="344"/>
      <c r="FAM65" s="344" t="s">
        <v>25</v>
      </c>
      <c r="FAN65" s="344"/>
      <c r="FAO65" s="344"/>
      <c r="FAP65" s="344"/>
      <c r="FAQ65" s="344"/>
      <c r="FAR65" s="344"/>
      <c r="FAS65" s="344"/>
      <c r="FAT65" s="344"/>
      <c r="FAU65" s="344" t="s">
        <v>25</v>
      </c>
      <c r="FAV65" s="344"/>
      <c r="FAW65" s="344"/>
      <c r="FAX65" s="344"/>
      <c r="FAY65" s="344"/>
      <c r="FAZ65" s="344"/>
      <c r="FBA65" s="344"/>
      <c r="FBB65" s="344"/>
      <c r="FBC65" s="344" t="s">
        <v>25</v>
      </c>
      <c r="FBD65" s="344"/>
      <c r="FBE65" s="344"/>
      <c r="FBF65" s="344"/>
      <c r="FBG65" s="344"/>
      <c r="FBH65" s="344"/>
      <c r="FBI65" s="344"/>
      <c r="FBJ65" s="344"/>
      <c r="FBK65" s="344" t="s">
        <v>25</v>
      </c>
      <c r="FBL65" s="344"/>
      <c r="FBM65" s="344"/>
      <c r="FBN65" s="344"/>
      <c r="FBO65" s="344"/>
      <c r="FBP65" s="344"/>
      <c r="FBQ65" s="344"/>
      <c r="FBR65" s="344"/>
      <c r="FBS65" s="344" t="s">
        <v>25</v>
      </c>
      <c r="FBT65" s="344"/>
      <c r="FBU65" s="344"/>
      <c r="FBV65" s="344"/>
      <c r="FBW65" s="344"/>
      <c r="FBX65" s="344"/>
      <c r="FBY65" s="344"/>
      <c r="FBZ65" s="344"/>
      <c r="FCA65" s="344" t="s">
        <v>25</v>
      </c>
      <c r="FCB65" s="344"/>
      <c r="FCC65" s="344"/>
      <c r="FCD65" s="344"/>
      <c r="FCE65" s="344"/>
      <c r="FCF65" s="344"/>
      <c r="FCG65" s="344"/>
      <c r="FCH65" s="344"/>
      <c r="FCI65" s="344" t="s">
        <v>25</v>
      </c>
      <c r="FCJ65" s="344"/>
      <c r="FCK65" s="344"/>
      <c r="FCL65" s="344"/>
      <c r="FCM65" s="344"/>
      <c r="FCN65" s="344"/>
      <c r="FCO65" s="344"/>
      <c r="FCP65" s="344"/>
      <c r="FCQ65" s="344" t="s">
        <v>25</v>
      </c>
      <c r="FCR65" s="344"/>
      <c r="FCS65" s="344"/>
      <c r="FCT65" s="344"/>
      <c r="FCU65" s="344"/>
      <c r="FCV65" s="344"/>
      <c r="FCW65" s="344"/>
      <c r="FCX65" s="344"/>
      <c r="FCY65" s="344" t="s">
        <v>25</v>
      </c>
      <c r="FCZ65" s="344"/>
      <c r="FDA65" s="344"/>
      <c r="FDB65" s="344"/>
      <c r="FDC65" s="344"/>
      <c r="FDD65" s="344"/>
      <c r="FDE65" s="344"/>
      <c r="FDF65" s="344"/>
      <c r="FDG65" s="344" t="s">
        <v>25</v>
      </c>
      <c r="FDH65" s="344"/>
      <c r="FDI65" s="344"/>
      <c r="FDJ65" s="344"/>
      <c r="FDK65" s="344"/>
      <c r="FDL65" s="344"/>
      <c r="FDM65" s="344"/>
      <c r="FDN65" s="344"/>
      <c r="FDO65" s="344" t="s">
        <v>25</v>
      </c>
      <c r="FDP65" s="344"/>
      <c r="FDQ65" s="344"/>
      <c r="FDR65" s="344"/>
      <c r="FDS65" s="344"/>
      <c r="FDT65" s="344"/>
      <c r="FDU65" s="344"/>
      <c r="FDV65" s="344"/>
      <c r="FDW65" s="344" t="s">
        <v>25</v>
      </c>
      <c r="FDX65" s="344"/>
      <c r="FDY65" s="344"/>
      <c r="FDZ65" s="344"/>
      <c r="FEA65" s="344"/>
      <c r="FEB65" s="344"/>
      <c r="FEC65" s="344"/>
      <c r="FED65" s="344"/>
      <c r="FEE65" s="344" t="s">
        <v>25</v>
      </c>
      <c r="FEF65" s="344"/>
      <c r="FEG65" s="344"/>
      <c r="FEH65" s="344"/>
      <c r="FEI65" s="344"/>
      <c r="FEJ65" s="344"/>
      <c r="FEK65" s="344"/>
      <c r="FEL65" s="344"/>
      <c r="FEM65" s="344" t="s">
        <v>25</v>
      </c>
      <c r="FEN65" s="344"/>
      <c r="FEO65" s="344"/>
      <c r="FEP65" s="344"/>
      <c r="FEQ65" s="344"/>
      <c r="FER65" s="344"/>
      <c r="FES65" s="344"/>
      <c r="FET65" s="344"/>
      <c r="FEU65" s="344" t="s">
        <v>25</v>
      </c>
      <c r="FEV65" s="344"/>
      <c r="FEW65" s="344"/>
      <c r="FEX65" s="344"/>
      <c r="FEY65" s="344"/>
      <c r="FEZ65" s="344"/>
      <c r="FFA65" s="344"/>
      <c r="FFB65" s="344"/>
      <c r="FFC65" s="344" t="s">
        <v>25</v>
      </c>
      <c r="FFD65" s="344"/>
      <c r="FFE65" s="344"/>
      <c r="FFF65" s="344"/>
      <c r="FFG65" s="344"/>
      <c r="FFH65" s="344"/>
      <c r="FFI65" s="344"/>
      <c r="FFJ65" s="344"/>
      <c r="FFK65" s="344" t="s">
        <v>25</v>
      </c>
      <c r="FFL65" s="344"/>
      <c r="FFM65" s="344"/>
      <c r="FFN65" s="344"/>
      <c r="FFO65" s="344"/>
      <c r="FFP65" s="344"/>
      <c r="FFQ65" s="344"/>
      <c r="FFR65" s="344"/>
      <c r="FFS65" s="344" t="s">
        <v>25</v>
      </c>
      <c r="FFT65" s="344"/>
      <c r="FFU65" s="344"/>
      <c r="FFV65" s="344"/>
      <c r="FFW65" s="344"/>
      <c r="FFX65" s="344"/>
      <c r="FFY65" s="344"/>
      <c r="FFZ65" s="344"/>
      <c r="FGA65" s="344" t="s">
        <v>25</v>
      </c>
      <c r="FGB65" s="344"/>
      <c r="FGC65" s="344"/>
      <c r="FGD65" s="344"/>
      <c r="FGE65" s="344"/>
      <c r="FGF65" s="344"/>
      <c r="FGG65" s="344"/>
      <c r="FGH65" s="344"/>
      <c r="FGI65" s="344" t="s">
        <v>25</v>
      </c>
      <c r="FGJ65" s="344"/>
      <c r="FGK65" s="344"/>
      <c r="FGL65" s="344"/>
      <c r="FGM65" s="344"/>
      <c r="FGN65" s="344"/>
      <c r="FGO65" s="344"/>
      <c r="FGP65" s="344"/>
      <c r="FGQ65" s="344" t="s">
        <v>25</v>
      </c>
      <c r="FGR65" s="344"/>
      <c r="FGS65" s="344"/>
      <c r="FGT65" s="344"/>
      <c r="FGU65" s="344"/>
      <c r="FGV65" s="344"/>
      <c r="FGW65" s="344"/>
      <c r="FGX65" s="344"/>
      <c r="FGY65" s="344" t="s">
        <v>25</v>
      </c>
      <c r="FGZ65" s="344"/>
      <c r="FHA65" s="344"/>
      <c r="FHB65" s="344"/>
      <c r="FHC65" s="344"/>
      <c r="FHD65" s="344"/>
      <c r="FHE65" s="344"/>
      <c r="FHF65" s="344"/>
      <c r="FHG65" s="344" t="s">
        <v>25</v>
      </c>
      <c r="FHH65" s="344"/>
      <c r="FHI65" s="344"/>
      <c r="FHJ65" s="344"/>
      <c r="FHK65" s="344"/>
      <c r="FHL65" s="344"/>
      <c r="FHM65" s="344"/>
      <c r="FHN65" s="344"/>
      <c r="FHO65" s="344" t="s">
        <v>25</v>
      </c>
      <c r="FHP65" s="344"/>
      <c r="FHQ65" s="344"/>
      <c r="FHR65" s="344"/>
      <c r="FHS65" s="344"/>
      <c r="FHT65" s="344"/>
      <c r="FHU65" s="344"/>
      <c r="FHV65" s="344"/>
      <c r="FHW65" s="344" t="s">
        <v>25</v>
      </c>
      <c r="FHX65" s="344"/>
      <c r="FHY65" s="344"/>
      <c r="FHZ65" s="344"/>
      <c r="FIA65" s="344"/>
      <c r="FIB65" s="344"/>
      <c r="FIC65" s="344"/>
      <c r="FID65" s="344"/>
      <c r="FIE65" s="344" t="s">
        <v>25</v>
      </c>
      <c r="FIF65" s="344"/>
      <c r="FIG65" s="344"/>
      <c r="FIH65" s="344"/>
      <c r="FII65" s="344"/>
      <c r="FIJ65" s="344"/>
      <c r="FIK65" s="344"/>
      <c r="FIL65" s="344"/>
      <c r="FIM65" s="344" t="s">
        <v>25</v>
      </c>
      <c r="FIN65" s="344"/>
      <c r="FIO65" s="344"/>
      <c r="FIP65" s="344"/>
      <c r="FIQ65" s="344"/>
      <c r="FIR65" s="344"/>
      <c r="FIS65" s="344"/>
      <c r="FIT65" s="344"/>
      <c r="FIU65" s="344" t="s">
        <v>25</v>
      </c>
      <c r="FIV65" s="344"/>
      <c r="FIW65" s="344"/>
      <c r="FIX65" s="344"/>
      <c r="FIY65" s="344"/>
      <c r="FIZ65" s="344"/>
      <c r="FJA65" s="344"/>
      <c r="FJB65" s="344"/>
      <c r="FJC65" s="344" t="s">
        <v>25</v>
      </c>
      <c r="FJD65" s="344"/>
      <c r="FJE65" s="344"/>
      <c r="FJF65" s="344"/>
      <c r="FJG65" s="344"/>
      <c r="FJH65" s="344"/>
      <c r="FJI65" s="344"/>
      <c r="FJJ65" s="344"/>
      <c r="FJK65" s="344" t="s">
        <v>25</v>
      </c>
      <c r="FJL65" s="344"/>
      <c r="FJM65" s="344"/>
      <c r="FJN65" s="344"/>
      <c r="FJO65" s="344"/>
      <c r="FJP65" s="344"/>
      <c r="FJQ65" s="344"/>
      <c r="FJR65" s="344"/>
      <c r="FJS65" s="344" t="s">
        <v>25</v>
      </c>
      <c r="FJT65" s="344"/>
      <c r="FJU65" s="344"/>
      <c r="FJV65" s="344"/>
      <c r="FJW65" s="344"/>
      <c r="FJX65" s="344"/>
      <c r="FJY65" s="344"/>
      <c r="FJZ65" s="344"/>
      <c r="FKA65" s="344" t="s">
        <v>25</v>
      </c>
      <c r="FKB65" s="344"/>
      <c r="FKC65" s="344"/>
      <c r="FKD65" s="344"/>
      <c r="FKE65" s="344"/>
      <c r="FKF65" s="344"/>
      <c r="FKG65" s="344"/>
      <c r="FKH65" s="344"/>
      <c r="FKI65" s="344" t="s">
        <v>25</v>
      </c>
      <c r="FKJ65" s="344"/>
      <c r="FKK65" s="344"/>
      <c r="FKL65" s="344"/>
      <c r="FKM65" s="344"/>
      <c r="FKN65" s="344"/>
      <c r="FKO65" s="344"/>
      <c r="FKP65" s="344"/>
      <c r="FKQ65" s="344" t="s">
        <v>25</v>
      </c>
      <c r="FKR65" s="344"/>
      <c r="FKS65" s="344"/>
      <c r="FKT65" s="344"/>
      <c r="FKU65" s="344"/>
      <c r="FKV65" s="344"/>
      <c r="FKW65" s="344"/>
      <c r="FKX65" s="344"/>
      <c r="FKY65" s="344" t="s">
        <v>25</v>
      </c>
      <c r="FKZ65" s="344"/>
      <c r="FLA65" s="344"/>
      <c r="FLB65" s="344"/>
      <c r="FLC65" s="344"/>
      <c r="FLD65" s="344"/>
      <c r="FLE65" s="344"/>
      <c r="FLF65" s="344"/>
      <c r="FLG65" s="344" t="s">
        <v>25</v>
      </c>
      <c r="FLH65" s="344"/>
      <c r="FLI65" s="344"/>
      <c r="FLJ65" s="344"/>
      <c r="FLK65" s="344"/>
      <c r="FLL65" s="344"/>
      <c r="FLM65" s="344"/>
      <c r="FLN65" s="344"/>
      <c r="FLO65" s="344" t="s">
        <v>25</v>
      </c>
      <c r="FLP65" s="344"/>
      <c r="FLQ65" s="344"/>
      <c r="FLR65" s="344"/>
      <c r="FLS65" s="344"/>
      <c r="FLT65" s="344"/>
      <c r="FLU65" s="344"/>
      <c r="FLV65" s="344"/>
      <c r="FLW65" s="344" t="s">
        <v>25</v>
      </c>
      <c r="FLX65" s="344"/>
      <c r="FLY65" s="344"/>
      <c r="FLZ65" s="344"/>
      <c r="FMA65" s="344"/>
      <c r="FMB65" s="344"/>
      <c r="FMC65" s="344"/>
      <c r="FMD65" s="344"/>
      <c r="FME65" s="344" t="s">
        <v>25</v>
      </c>
      <c r="FMF65" s="344"/>
      <c r="FMG65" s="344"/>
      <c r="FMH65" s="344"/>
      <c r="FMI65" s="344"/>
      <c r="FMJ65" s="344"/>
      <c r="FMK65" s="344"/>
      <c r="FML65" s="344"/>
      <c r="FMM65" s="344" t="s">
        <v>25</v>
      </c>
      <c r="FMN65" s="344"/>
      <c r="FMO65" s="344"/>
      <c r="FMP65" s="344"/>
      <c r="FMQ65" s="344"/>
      <c r="FMR65" s="344"/>
      <c r="FMS65" s="344"/>
      <c r="FMT65" s="344"/>
      <c r="FMU65" s="344" t="s">
        <v>25</v>
      </c>
      <c r="FMV65" s="344"/>
      <c r="FMW65" s="344"/>
      <c r="FMX65" s="344"/>
      <c r="FMY65" s="344"/>
      <c r="FMZ65" s="344"/>
      <c r="FNA65" s="344"/>
      <c r="FNB65" s="344"/>
      <c r="FNC65" s="344" t="s">
        <v>25</v>
      </c>
      <c r="FND65" s="344"/>
      <c r="FNE65" s="344"/>
      <c r="FNF65" s="344"/>
      <c r="FNG65" s="344"/>
      <c r="FNH65" s="344"/>
      <c r="FNI65" s="344"/>
      <c r="FNJ65" s="344"/>
      <c r="FNK65" s="344" t="s">
        <v>25</v>
      </c>
      <c r="FNL65" s="344"/>
      <c r="FNM65" s="344"/>
      <c r="FNN65" s="344"/>
      <c r="FNO65" s="344"/>
      <c r="FNP65" s="344"/>
      <c r="FNQ65" s="344"/>
      <c r="FNR65" s="344"/>
      <c r="FNS65" s="344" t="s">
        <v>25</v>
      </c>
      <c r="FNT65" s="344"/>
      <c r="FNU65" s="344"/>
      <c r="FNV65" s="344"/>
      <c r="FNW65" s="344"/>
      <c r="FNX65" s="344"/>
      <c r="FNY65" s="344"/>
      <c r="FNZ65" s="344"/>
      <c r="FOA65" s="344" t="s">
        <v>25</v>
      </c>
      <c r="FOB65" s="344"/>
      <c r="FOC65" s="344"/>
      <c r="FOD65" s="344"/>
      <c r="FOE65" s="344"/>
      <c r="FOF65" s="344"/>
      <c r="FOG65" s="344"/>
      <c r="FOH65" s="344"/>
      <c r="FOI65" s="344" t="s">
        <v>25</v>
      </c>
      <c r="FOJ65" s="344"/>
      <c r="FOK65" s="344"/>
      <c r="FOL65" s="344"/>
      <c r="FOM65" s="344"/>
      <c r="FON65" s="344"/>
      <c r="FOO65" s="344"/>
      <c r="FOP65" s="344"/>
      <c r="FOQ65" s="344" t="s">
        <v>25</v>
      </c>
      <c r="FOR65" s="344"/>
      <c r="FOS65" s="344"/>
      <c r="FOT65" s="344"/>
      <c r="FOU65" s="344"/>
      <c r="FOV65" s="344"/>
      <c r="FOW65" s="344"/>
      <c r="FOX65" s="344"/>
      <c r="FOY65" s="344" t="s">
        <v>25</v>
      </c>
      <c r="FOZ65" s="344"/>
      <c r="FPA65" s="344"/>
      <c r="FPB65" s="344"/>
      <c r="FPC65" s="344"/>
      <c r="FPD65" s="344"/>
      <c r="FPE65" s="344"/>
      <c r="FPF65" s="344"/>
      <c r="FPG65" s="344" t="s">
        <v>25</v>
      </c>
      <c r="FPH65" s="344"/>
      <c r="FPI65" s="344"/>
      <c r="FPJ65" s="344"/>
      <c r="FPK65" s="344"/>
      <c r="FPL65" s="344"/>
      <c r="FPM65" s="344"/>
      <c r="FPN65" s="344"/>
      <c r="FPO65" s="344" t="s">
        <v>25</v>
      </c>
      <c r="FPP65" s="344"/>
      <c r="FPQ65" s="344"/>
      <c r="FPR65" s="344"/>
      <c r="FPS65" s="344"/>
      <c r="FPT65" s="344"/>
      <c r="FPU65" s="344"/>
      <c r="FPV65" s="344"/>
      <c r="FPW65" s="344" t="s">
        <v>25</v>
      </c>
      <c r="FPX65" s="344"/>
      <c r="FPY65" s="344"/>
      <c r="FPZ65" s="344"/>
      <c r="FQA65" s="344"/>
      <c r="FQB65" s="344"/>
      <c r="FQC65" s="344"/>
      <c r="FQD65" s="344"/>
      <c r="FQE65" s="344" t="s">
        <v>25</v>
      </c>
      <c r="FQF65" s="344"/>
      <c r="FQG65" s="344"/>
      <c r="FQH65" s="344"/>
      <c r="FQI65" s="344"/>
      <c r="FQJ65" s="344"/>
      <c r="FQK65" s="344"/>
      <c r="FQL65" s="344"/>
      <c r="FQM65" s="344" t="s">
        <v>25</v>
      </c>
      <c r="FQN65" s="344"/>
      <c r="FQO65" s="344"/>
      <c r="FQP65" s="344"/>
      <c r="FQQ65" s="344"/>
      <c r="FQR65" s="344"/>
      <c r="FQS65" s="344"/>
      <c r="FQT65" s="344"/>
      <c r="FQU65" s="344" t="s">
        <v>25</v>
      </c>
      <c r="FQV65" s="344"/>
      <c r="FQW65" s="344"/>
      <c r="FQX65" s="344"/>
      <c r="FQY65" s="344"/>
      <c r="FQZ65" s="344"/>
      <c r="FRA65" s="344"/>
      <c r="FRB65" s="344"/>
      <c r="FRC65" s="344" t="s">
        <v>25</v>
      </c>
      <c r="FRD65" s="344"/>
      <c r="FRE65" s="344"/>
      <c r="FRF65" s="344"/>
      <c r="FRG65" s="344"/>
      <c r="FRH65" s="344"/>
      <c r="FRI65" s="344"/>
      <c r="FRJ65" s="344"/>
      <c r="FRK65" s="344" t="s">
        <v>25</v>
      </c>
      <c r="FRL65" s="344"/>
      <c r="FRM65" s="344"/>
      <c r="FRN65" s="344"/>
      <c r="FRO65" s="344"/>
      <c r="FRP65" s="344"/>
      <c r="FRQ65" s="344"/>
      <c r="FRR65" s="344"/>
      <c r="FRS65" s="344" t="s">
        <v>25</v>
      </c>
      <c r="FRT65" s="344"/>
      <c r="FRU65" s="344"/>
      <c r="FRV65" s="344"/>
      <c r="FRW65" s="344"/>
      <c r="FRX65" s="344"/>
      <c r="FRY65" s="344"/>
      <c r="FRZ65" s="344"/>
      <c r="FSA65" s="344" t="s">
        <v>25</v>
      </c>
      <c r="FSB65" s="344"/>
      <c r="FSC65" s="344"/>
      <c r="FSD65" s="344"/>
      <c r="FSE65" s="344"/>
      <c r="FSF65" s="344"/>
      <c r="FSG65" s="344"/>
      <c r="FSH65" s="344"/>
      <c r="FSI65" s="344" t="s">
        <v>25</v>
      </c>
      <c r="FSJ65" s="344"/>
      <c r="FSK65" s="344"/>
      <c r="FSL65" s="344"/>
      <c r="FSM65" s="344"/>
      <c r="FSN65" s="344"/>
      <c r="FSO65" s="344"/>
      <c r="FSP65" s="344"/>
      <c r="FSQ65" s="344" t="s">
        <v>25</v>
      </c>
      <c r="FSR65" s="344"/>
      <c r="FSS65" s="344"/>
      <c r="FST65" s="344"/>
      <c r="FSU65" s="344"/>
      <c r="FSV65" s="344"/>
      <c r="FSW65" s="344"/>
      <c r="FSX65" s="344"/>
      <c r="FSY65" s="344" t="s">
        <v>25</v>
      </c>
      <c r="FSZ65" s="344"/>
      <c r="FTA65" s="344"/>
      <c r="FTB65" s="344"/>
      <c r="FTC65" s="344"/>
      <c r="FTD65" s="344"/>
      <c r="FTE65" s="344"/>
      <c r="FTF65" s="344"/>
      <c r="FTG65" s="344" t="s">
        <v>25</v>
      </c>
      <c r="FTH65" s="344"/>
      <c r="FTI65" s="344"/>
      <c r="FTJ65" s="344"/>
      <c r="FTK65" s="344"/>
      <c r="FTL65" s="344"/>
      <c r="FTM65" s="344"/>
      <c r="FTN65" s="344"/>
      <c r="FTO65" s="344" t="s">
        <v>25</v>
      </c>
      <c r="FTP65" s="344"/>
      <c r="FTQ65" s="344"/>
      <c r="FTR65" s="344"/>
      <c r="FTS65" s="344"/>
      <c r="FTT65" s="344"/>
      <c r="FTU65" s="344"/>
      <c r="FTV65" s="344"/>
      <c r="FTW65" s="344" t="s">
        <v>25</v>
      </c>
      <c r="FTX65" s="344"/>
      <c r="FTY65" s="344"/>
      <c r="FTZ65" s="344"/>
      <c r="FUA65" s="344"/>
      <c r="FUB65" s="344"/>
      <c r="FUC65" s="344"/>
      <c r="FUD65" s="344"/>
      <c r="FUE65" s="344" t="s">
        <v>25</v>
      </c>
      <c r="FUF65" s="344"/>
      <c r="FUG65" s="344"/>
      <c r="FUH65" s="344"/>
      <c r="FUI65" s="344"/>
      <c r="FUJ65" s="344"/>
      <c r="FUK65" s="344"/>
      <c r="FUL65" s="344"/>
      <c r="FUM65" s="344" t="s">
        <v>25</v>
      </c>
      <c r="FUN65" s="344"/>
      <c r="FUO65" s="344"/>
      <c r="FUP65" s="344"/>
      <c r="FUQ65" s="344"/>
      <c r="FUR65" s="344"/>
      <c r="FUS65" s="344"/>
      <c r="FUT65" s="344"/>
      <c r="FUU65" s="344" t="s">
        <v>25</v>
      </c>
      <c r="FUV65" s="344"/>
      <c r="FUW65" s="344"/>
      <c r="FUX65" s="344"/>
      <c r="FUY65" s="344"/>
      <c r="FUZ65" s="344"/>
      <c r="FVA65" s="344"/>
      <c r="FVB65" s="344"/>
      <c r="FVC65" s="344" t="s">
        <v>25</v>
      </c>
      <c r="FVD65" s="344"/>
      <c r="FVE65" s="344"/>
      <c r="FVF65" s="344"/>
      <c r="FVG65" s="344"/>
      <c r="FVH65" s="344"/>
      <c r="FVI65" s="344"/>
      <c r="FVJ65" s="344"/>
      <c r="FVK65" s="344" t="s">
        <v>25</v>
      </c>
      <c r="FVL65" s="344"/>
      <c r="FVM65" s="344"/>
      <c r="FVN65" s="344"/>
      <c r="FVO65" s="344"/>
      <c r="FVP65" s="344"/>
      <c r="FVQ65" s="344"/>
      <c r="FVR65" s="344"/>
      <c r="FVS65" s="344" t="s">
        <v>25</v>
      </c>
      <c r="FVT65" s="344"/>
      <c r="FVU65" s="344"/>
      <c r="FVV65" s="344"/>
      <c r="FVW65" s="344"/>
      <c r="FVX65" s="344"/>
      <c r="FVY65" s="344"/>
      <c r="FVZ65" s="344"/>
      <c r="FWA65" s="344" t="s">
        <v>25</v>
      </c>
      <c r="FWB65" s="344"/>
      <c r="FWC65" s="344"/>
      <c r="FWD65" s="344"/>
      <c r="FWE65" s="344"/>
      <c r="FWF65" s="344"/>
      <c r="FWG65" s="344"/>
      <c r="FWH65" s="344"/>
      <c r="FWI65" s="344" t="s">
        <v>25</v>
      </c>
      <c r="FWJ65" s="344"/>
      <c r="FWK65" s="344"/>
      <c r="FWL65" s="344"/>
      <c r="FWM65" s="344"/>
      <c r="FWN65" s="344"/>
      <c r="FWO65" s="344"/>
      <c r="FWP65" s="344"/>
      <c r="FWQ65" s="344" t="s">
        <v>25</v>
      </c>
      <c r="FWR65" s="344"/>
      <c r="FWS65" s="344"/>
      <c r="FWT65" s="344"/>
      <c r="FWU65" s="344"/>
      <c r="FWV65" s="344"/>
      <c r="FWW65" s="344"/>
      <c r="FWX65" s="344"/>
      <c r="FWY65" s="344" t="s">
        <v>25</v>
      </c>
      <c r="FWZ65" s="344"/>
      <c r="FXA65" s="344"/>
      <c r="FXB65" s="344"/>
      <c r="FXC65" s="344"/>
      <c r="FXD65" s="344"/>
      <c r="FXE65" s="344"/>
      <c r="FXF65" s="344"/>
      <c r="FXG65" s="344" t="s">
        <v>25</v>
      </c>
      <c r="FXH65" s="344"/>
      <c r="FXI65" s="344"/>
      <c r="FXJ65" s="344"/>
      <c r="FXK65" s="344"/>
      <c r="FXL65" s="344"/>
      <c r="FXM65" s="344"/>
      <c r="FXN65" s="344"/>
      <c r="FXO65" s="344" t="s">
        <v>25</v>
      </c>
      <c r="FXP65" s="344"/>
      <c r="FXQ65" s="344"/>
      <c r="FXR65" s="344"/>
      <c r="FXS65" s="344"/>
      <c r="FXT65" s="344"/>
      <c r="FXU65" s="344"/>
      <c r="FXV65" s="344"/>
      <c r="FXW65" s="344" t="s">
        <v>25</v>
      </c>
      <c r="FXX65" s="344"/>
      <c r="FXY65" s="344"/>
      <c r="FXZ65" s="344"/>
      <c r="FYA65" s="344"/>
      <c r="FYB65" s="344"/>
      <c r="FYC65" s="344"/>
      <c r="FYD65" s="344"/>
      <c r="FYE65" s="344" t="s">
        <v>25</v>
      </c>
      <c r="FYF65" s="344"/>
      <c r="FYG65" s="344"/>
      <c r="FYH65" s="344"/>
      <c r="FYI65" s="344"/>
      <c r="FYJ65" s="344"/>
      <c r="FYK65" s="344"/>
      <c r="FYL65" s="344"/>
      <c r="FYM65" s="344" t="s">
        <v>25</v>
      </c>
      <c r="FYN65" s="344"/>
      <c r="FYO65" s="344"/>
      <c r="FYP65" s="344"/>
      <c r="FYQ65" s="344"/>
      <c r="FYR65" s="344"/>
      <c r="FYS65" s="344"/>
      <c r="FYT65" s="344"/>
      <c r="FYU65" s="344" t="s">
        <v>25</v>
      </c>
      <c r="FYV65" s="344"/>
      <c r="FYW65" s="344"/>
      <c r="FYX65" s="344"/>
      <c r="FYY65" s="344"/>
      <c r="FYZ65" s="344"/>
      <c r="FZA65" s="344"/>
      <c r="FZB65" s="344"/>
      <c r="FZC65" s="344" t="s">
        <v>25</v>
      </c>
      <c r="FZD65" s="344"/>
      <c r="FZE65" s="344"/>
      <c r="FZF65" s="344"/>
      <c r="FZG65" s="344"/>
      <c r="FZH65" s="344"/>
      <c r="FZI65" s="344"/>
      <c r="FZJ65" s="344"/>
      <c r="FZK65" s="344" t="s">
        <v>25</v>
      </c>
      <c r="FZL65" s="344"/>
      <c r="FZM65" s="344"/>
      <c r="FZN65" s="344"/>
      <c r="FZO65" s="344"/>
      <c r="FZP65" s="344"/>
      <c r="FZQ65" s="344"/>
      <c r="FZR65" s="344"/>
      <c r="FZS65" s="344" t="s">
        <v>25</v>
      </c>
      <c r="FZT65" s="344"/>
      <c r="FZU65" s="344"/>
      <c r="FZV65" s="344"/>
      <c r="FZW65" s="344"/>
      <c r="FZX65" s="344"/>
      <c r="FZY65" s="344"/>
      <c r="FZZ65" s="344"/>
      <c r="GAA65" s="344" t="s">
        <v>25</v>
      </c>
      <c r="GAB65" s="344"/>
      <c r="GAC65" s="344"/>
      <c r="GAD65" s="344"/>
      <c r="GAE65" s="344"/>
      <c r="GAF65" s="344"/>
      <c r="GAG65" s="344"/>
      <c r="GAH65" s="344"/>
      <c r="GAI65" s="344" t="s">
        <v>25</v>
      </c>
      <c r="GAJ65" s="344"/>
      <c r="GAK65" s="344"/>
      <c r="GAL65" s="344"/>
      <c r="GAM65" s="344"/>
      <c r="GAN65" s="344"/>
      <c r="GAO65" s="344"/>
      <c r="GAP65" s="344"/>
      <c r="GAQ65" s="344" t="s">
        <v>25</v>
      </c>
      <c r="GAR65" s="344"/>
      <c r="GAS65" s="344"/>
      <c r="GAT65" s="344"/>
      <c r="GAU65" s="344"/>
      <c r="GAV65" s="344"/>
      <c r="GAW65" s="344"/>
      <c r="GAX65" s="344"/>
      <c r="GAY65" s="344" t="s">
        <v>25</v>
      </c>
      <c r="GAZ65" s="344"/>
      <c r="GBA65" s="344"/>
      <c r="GBB65" s="344"/>
      <c r="GBC65" s="344"/>
      <c r="GBD65" s="344"/>
      <c r="GBE65" s="344"/>
      <c r="GBF65" s="344"/>
      <c r="GBG65" s="344" t="s">
        <v>25</v>
      </c>
      <c r="GBH65" s="344"/>
      <c r="GBI65" s="344"/>
      <c r="GBJ65" s="344"/>
      <c r="GBK65" s="344"/>
      <c r="GBL65" s="344"/>
      <c r="GBM65" s="344"/>
      <c r="GBN65" s="344"/>
      <c r="GBO65" s="344" t="s">
        <v>25</v>
      </c>
      <c r="GBP65" s="344"/>
      <c r="GBQ65" s="344"/>
      <c r="GBR65" s="344"/>
      <c r="GBS65" s="344"/>
      <c r="GBT65" s="344"/>
      <c r="GBU65" s="344"/>
      <c r="GBV65" s="344"/>
      <c r="GBW65" s="344" t="s">
        <v>25</v>
      </c>
      <c r="GBX65" s="344"/>
      <c r="GBY65" s="344"/>
      <c r="GBZ65" s="344"/>
      <c r="GCA65" s="344"/>
      <c r="GCB65" s="344"/>
      <c r="GCC65" s="344"/>
      <c r="GCD65" s="344"/>
      <c r="GCE65" s="344" t="s">
        <v>25</v>
      </c>
      <c r="GCF65" s="344"/>
      <c r="GCG65" s="344"/>
      <c r="GCH65" s="344"/>
      <c r="GCI65" s="344"/>
      <c r="GCJ65" s="344"/>
      <c r="GCK65" s="344"/>
      <c r="GCL65" s="344"/>
      <c r="GCM65" s="344" t="s">
        <v>25</v>
      </c>
      <c r="GCN65" s="344"/>
      <c r="GCO65" s="344"/>
      <c r="GCP65" s="344"/>
      <c r="GCQ65" s="344"/>
      <c r="GCR65" s="344"/>
      <c r="GCS65" s="344"/>
      <c r="GCT65" s="344"/>
      <c r="GCU65" s="344" t="s">
        <v>25</v>
      </c>
      <c r="GCV65" s="344"/>
      <c r="GCW65" s="344"/>
      <c r="GCX65" s="344"/>
      <c r="GCY65" s="344"/>
      <c r="GCZ65" s="344"/>
      <c r="GDA65" s="344"/>
      <c r="GDB65" s="344"/>
      <c r="GDC65" s="344" t="s">
        <v>25</v>
      </c>
      <c r="GDD65" s="344"/>
      <c r="GDE65" s="344"/>
      <c r="GDF65" s="344"/>
      <c r="GDG65" s="344"/>
      <c r="GDH65" s="344"/>
      <c r="GDI65" s="344"/>
      <c r="GDJ65" s="344"/>
      <c r="GDK65" s="344" t="s">
        <v>25</v>
      </c>
      <c r="GDL65" s="344"/>
      <c r="GDM65" s="344"/>
      <c r="GDN65" s="344"/>
      <c r="GDO65" s="344"/>
      <c r="GDP65" s="344"/>
      <c r="GDQ65" s="344"/>
      <c r="GDR65" s="344"/>
      <c r="GDS65" s="344" t="s">
        <v>25</v>
      </c>
      <c r="GDT65" s="344"/>
      <c r="GDU65" s="344"/>
      <c r="GDV65" s="344"/>
      <c r="GDW65" s="344"/>
      <c r="GDX65" s="344"/>
      <c r="GDY65" s="344"/>
      <c r="GDZ65" s="344"/>
      <c r="GEA65" s="344" t="s">
        <v>25</v>
      </c>
      <c r="GEB65" s="344"/>
      <c r="GEC65" s="344"/>
      <c r="GED65" s="344"/>
      <c r="GEE65" s="344"/>
      <c r="GEF65" s="344"/>
      <c r="GEG65" s="344"/>
      <c r="GEH65" s="344"/>
      <c r="GEI65" s="344" t="s">
        <v>25</v>
      </c>
      <c r="GEJ65" s="344"/>
      <c r="GEK65" s="344"/>
      <c r="GEL65" s="344"/>
      <c r="GEM65" s="344"/>
      <c r="GEN65" s="344"/>
      <c r="GEO65" s="344"/>
      <c r="GEP65" s="344"/>
      <c r="GEQ65" s="344" t="s">
        <v>25</v>
      </c>
      <c r="GER65" s="344"/>
      <c r="GES65" s="344"/>
      <c r="GET65" s="344"/>
      <c r="GEU65" s="344"/>
      <c r="GEV65" s="344"/>
      <c r="GEW65" s="344"/>
      <c r="GEX65" s="344"/>
      <c r="GEY65" s="344" t="s">
        <v>25</v>
      </c>
      <c r="GEZ65" s="344"/>
      <c r="GFA65" s="344"/>
      <c r="GFB65" s="344"/>
      <c r="GFC65" s="344"/>
      <c r="GFD65" s="344"/>
      <c r="GFE65" s="344"/>
      <c r="GFF65" s="344"/>
      <c r="GFG65" s="344" t="s">
        <v>25</v>
      </c>
      <c r="GFH65" s="344"/>
      <c r="GFI65" s="344"/>
      <c r="GFJ65" s="344"/>
      <c r="GFK65" s="344"/>
      <c r="GFL65" s="344"/>
      <c r="GFM65" s="344"/>
      <c r="GFN65" s="344"/>
      <c r="GFO65" s="344" t="s">
        <v>25</v>
      </c>
      <c r="GFP65" s="344"/>
      <c r="GFQ65" s="344"/>
      <c r="GFR65" s="344"/>
      <c r="GFS65" s="344"/>
      <c r="GFT65" s="344"/>
      <c r="GFU65" s="344"/>
      <c r="GFV65" s="344"/>
      <c r="GFW65" s="344" t="s">
        <v>25</v>
      </c>
      <c r="GFX65" s="344"/>
      <c r="GFY65" s="344"/>
      <c r="GFZ65" s="344"/>
      <c r="GGA65" s="344"/>
      <c r="GGB65" s="344"/>
      <c r="GGC65" s="344"/>
      <c r="GGD65" s="344"/>
      <c r="GGE65" s="344" t="s">
        <v>25</v>
      </c>
      <c r="GGF65" s="344"/>
      <c r="GGG65" s="344"/>
      <c r="GGH65" s="344"/>
      <c r="GGI65" s="344"/>
      <c r="GGJ65" s="344"/>
      <c r="GGK65" s="344"/>
      <c r="GGL65" s="344"/>
      <c r="GGM65" s="344" t="s">
        <v>25</v>
      </c>
      <c r="GGN65" s="344"/>
      <c r="GGO65" s="344"/>
      <c r="GGP65" s="344"/>
      <c r="GGQ65" s="344"/>
      <c r="GGR65" s="344"/>
      <c r="GGS65" s="344"/>
      <c r="GGT65" s="344"/>
      <c r="GGU65" s="344" t="s">
        <v>25</v>
      </c>
      <c r="GGV65" s="344"/>
      <c r="GGW65" s="344"/>
      <c r="GGX65" s="344"/>
      <c r="GGY65" s="344"/>
      <c r="GGZ65" s="344"/>
      <c r="GHA65" s="344"/>
      <c r="GHB65" s="344"/>
      <c r="GHC65" s="344" t="s">
        <v>25</v>
      </c>
      <c r="GHD65" s="344"/>
      <c r="GHE65" s="344"/>
      <c r="GHF65" s="344"/>
      <c r="GHG65" s="344"/>
      <c r="GHH65" s="344"/>
      <c r="GHI65" s="344"/>
      <c r="GHJ65" s="344"/>
      <c r="GHK65" s="344" t="s">
        <v>25</v>
      </c>
      <c r="GHL65" s="344"/>
      <c r="GHM65" s="344"/>
      <c r="GHN65" s="344"/>
      <c r="GHO65" s="344"/>
      <c r="GHP65" s="344"/>
      <c r="GHQ65" s="344"/>
      <c r="GHR65" s="344"/>
      <c r="GHS65" s="344" t="s">
        <v>25</v>
      </c>
      <c r="GHT65" s="344"/>
      <c r="GHU65" s="344"/>
      <c r="GHV65" s="344"/>
      <c r="GHW65" s="344"/>
      <c r="GHX65" s="344"/>
      <c r="GHY65" s="344"/>
      <c r="GHZ65" s="344"/>
      <c r="GIA65" s="344" t="s">
        <v>25</v>
      </c>
      <c r="GIB65" s="344"/>
      <c r="GIC65" s="344"/>
      <c r="GID65" s="344"/>
      <c r="GIE65" s="344"/>
      <c r="GIF65" s="344"/>
      <c r="GIG65" s="344"/>
      <c r="GIH65" s="344"/>
      <c r="GII65" s="344" t="s">
        <v>25</v>
      </c>
      <c r="GIJ65" s="344"/>
      <c r="GIK65" s="344"/>
      <c r="GIL65" s="344"/>
      <c r="GIM65" s="344"/>
      <c r="GIN65" s="344"/>
      <c r="GIO65" s="344"/>
      <c r="GIP65" s="344"/>
      <c r="GIQ65" s="344" t="s">
        <v>25</v>
      </c>
      <c r="GIR65" s="344"/>
      <c r="GIS65" s="344"/>
      <c r="GIT65" s="344"/>
      <c r="GIU65" s="344"/>
      <c r="GIV65" s="344"/>
      <c r="GIW65" s="344"/>
      <c r="GIX65" s="344"/>
      <c r="GIY65" s="344" t="s">
        <v>25</v>
      </c>
      <c r="GIZ65" s="344"/>
      <c r="GJA65" s="344"/>
      <c r="GJB65" s="344"/>
      <c r="GJC65" s="344"/>
      <c r="GJD65" s="344"/>
      <c r="GJE65" s="344"/>
      <c r="GJF65" s="344"/>
      <c r="GJG65" s="344" t="s">
        <v>25</v>
      </c>
      <c r="GJH65" s="344"/>
      <c r="GJI65" s="344"/>
      <c r="GJJ65" s="344"/>
      <c r="GJK65" s="344"/>
      <c r="GJL65" s="344"/>
      <c r="GJM65" s="344"/>
      <c r="GJN65" s="344"/>
      <c r="GJO65" s="344" t="s">
        <v>25</v>
      </c>
      <c r="GJP65" s="344"/>
      <c r="GJQ65" s="344"/>
      <c r="GJR65" s="344"/>
      <c r="GJS65" s="344"/>
      <c r="GJT65" s="344"/>
      <c r="GJU65" s="344"/>
      <c r="GJV65" s="344"/>
      <c r="GJW65" s="344" t="s">
        <v>25</v>
      </c>
      <c r="GJX65" s="344"/>
      <c r="GJY65" s="344"/>
      <c r="GJZ65" s="344"/>
      <c r="GKA65" s="344"/>
      <c r="GKB65" s="344"/>
      <c r="GKC65" s="344"/>
      <c r="GKD65" s="344"/>
      <c r="GKE65" s="344" t="s">
        <v>25</v>
      </c>
      <c r="GKF65" s="344"/>
      <c r="GKG65" s="344"/>
      <c r="GKH65" s="344"/>
      <c r="GKI65" s="344"/>
      <c r="GKJ65" s="344"/>
      <c r="GKK65" s="344"/>
      <c r="GKL65" s="344"/>
      <c r="GKM65" s="344" t="s">
        <v>25</v>
      </c>
      <c r="GKN65" s="344"/>
      <c r="GKO65" s="344"/>
      <c r="GKP65" s="344"/>
      <c r="GKQ65" s="344"/>
      <c r="GKR65" s="344"/>
      <c r="GKS65" s="344"/>
      <c r="GKT65" s="344"/>
      <c r="GKU65" s="344" t="s">
        <v>25</v>
      </c>
      <c r="GKV65" s="344"/>
      <c r="GKW65" s="344"/>
      <c r="GKX65" s="344"/>
      <c r="GKY65" s="344"/>
      <c r="GKZ65" s="344"/>
      <c r="GLA65" s="344"/>
      <c r="GLB65" s="344"/>
      <c r="GLC65" s="344" t="s">
        <v>25</v>
      </c>
      <c r="GLD65" s="344"/>
      <c r="GLE65" s="344"/>
      <c r="GLF65" s="344"/>
      <c r="GLG65" s="344"/>
      <c r="GLH65" s="344"/>
      <c r="GLI65" s="344"/>
      <c r="GLJ65" s="344"/>
      <c r="GLK65" s="344" t="s">
        <v>25</v>
      </c>
      <c r="GLL65" s="344"/>
      <c r="GLM65" s="344"/>
      <c r="GLN65" s="344"/>
      <c r="GLO65" s="344"/>
      <c r="GLP65" s="344"/>
      <c r="GLQ65" s="344"/>
      <c r="GLR65" s="344"/>
      <c r="GLS65" s="344" t="s">
        <v>25</v>
      </c>
      <c r="GLT65" s="344"/>
      <c r="GLU65" s="344"/>
      <c r="GLV65" s="344"/>
      <c r="GLW65" s="344"/>
      <c r="GLX65" s="344"/>
      <c r="GLY65" s="344"/>
      <c r="GLZ65" s="344"/>
      <c r="GMA65" s="344" t="s">
        <v>25</v>
      </c>
      <c r="GMB65" s="344"/>
      <c r="GMC65" s="344"/>
      <c r="GMD65" s="344"/>
      <c r="GME65" s="344"/>
      <c r="GMF65" s="344"/>
      <c r="GMG65" s="344"/>
      <c r="GMH65" s="344"/>
      <c r="GMI65" s="344" t="s">
        <v>25</v>
      </c>
      <c r="GMJ65" s="344"/>
      <c r="GMK65" s="344"/>
      <c r="GML65" s="344"/>
      <c r="GMM65" s="344"/>
      <c r="GMN65" s="344"/>
      <c r="GMO65" s="344"/>
      <c r="GMP65" s="344"/>
      <c r="GMQ65" s="344" t="s">
        <v>25</v>
      </c>
      <c r="GMR65" s="344"/>
      <c r="GMS65" s="344"/>
      <c r="GMT65" s="344"/>
      <c r="GMU65" s="344"/>
      <c r="GMV65" s="344"/>
      <c r="GMW65" s="344"/>
      <c r="GMX65" s="344"/>
      <c r="GMY65" s="344" t="s">
        <v>25</v>
      </c>
      <c r="GMZ65" s="344"/>
      <c r="GNA65" s="344"/>
      <c r="GNB65" s="344"/>
      <c r="GNC65" s="344"/>
      <c r="GND65" s="344"/>
      <c r="GNE65" s="344"/>
      <c r="GNF65" s="344"/>
      <c r="GNG65" s="344" t="s">
        <v>25</v>
      </c>
      <c r="GNH65" s="344"/>
      <c r="GNI65" s="344"/>
      <c r="GNJ65" s="344"/>
      <c r="GNK65" s="344"/>
      <c r="GNL65" s="344"/>
      <c r="GNM65" s="344"/>
      <c r="GNN65" s="344"/>
      <c r="GNO65" s="344" t="s">
        <v>25</v>
      </c>
      <c r="GNP65" s="344"/>
      <c r="GNQ65" s="344"/>
      <c r="GNR65" s="344"/>
      <c r="GNS65" s="344"/>
      <c r="GNT65" s="344"/>
      <c r="GNU65" s="344"/>
      <c r="GNV65" s="344"/>
      <c r="GNW65" s="344" t="s">
        <v>25</v>
      </c>
      <c r="GNX65" s="344"/>
      <c r="GNY65" s="344"/>
      <c r="GNZ65" s="344"/>
      <c r="GOA65" s="344"/>
      <c r="GOB65" s="344"/>
      <c r="GOC65" s="344"/>
      <c r="GOD65" s="344"/>
      <c r="GOE65" s="344" t="s">
        <v>25</v>
      </c>
      <c r="GOF65" s="344"/>
      <c r="GOG65" s="344"/>
      <c r="GOH65" s="344"/>
      <c r="GOI65" s="344"/>
      <c r="GOJ65" s="344"/>
      <c r="GOK65" s="344"/>
      <c r="GOL65" s="344"/>
      <c r="GOM65" s="344" t="s">
        <v>25</v>
      </c>
      <c r="GON65" s="344"/>
      <c r="GOO65" s="344"/>
      <c r="GOP65" s="344"/>
      <c r="GOQ65" s="344"/>
      <c r="GOR65" s="344"/>
      <c r="GOS65" s="344"/>
      <c r="GOT65" s="344"/>
      <c r="GOU65" s="344" t="s">
        <v>25</v>
      </c>
      <c r="GOV65" s="344"/>
      <c r="GOW65" s="344"/>
      <c r="GOX65" s="344"/>
      <c r="GOY65" s="344"/>
      <c r="GOZ65" s="344"/>
      <c r="GPA65" s="344"/>
      <c r="GPB65" s="344"/>
      <c r="GPC65" s="344" t="s">
        <v>25</v>
      </c>
      <c r="GPD65" s="344"/>
      <c r="GPE65" s="344"/>
      <c r="GPF65" s="344"/>
      <c r="GPG65" s="344"/>
      <c r="GPH65" s="344"/>
      <c r="GPI65" s="344"/>
      <c r="GPJ65" s="344"/>
      <c r="GPK65" s="344" t="s">
        <v>25</v>
      </c>
      <c r="GPL65" s="344"/>
      <c r="GPM65" s="344"/>
      <c r="GPN65" s="344"/>
      <c r="GPO65" s="344"/>
      <c r="GPP65" s="344"/>
      <c r="GPQ65" s="344"/>
      <c r="GPR65" s="344"/>
      <c r="GPS65" s="344" t="s">
        <v>25</v>
      </c>
      <c r="GPT65" s="344"/>
      <c r="GPU65" s="344"/>
      <c r="GPV65" s="344"/>
      <c r="GPW65" s="344"/>
      <c r="GPX65" s="344"/>
      <c r="GPY65" s="344"/>
      <c r="GPZ65" s="344"/>
      <c r="GQA65" s="344" t="s">
        <v>25</v>
      </c>
      <c r="GQB65" s="344"/>
      <c r="GQC65" s="344"/>
      <c r="GQD65" s="344"/>
      <c r="GQE65" s="344"/>
      <c r="GQF65" s="344"/>
      <c r="GQG65" s="344"/>
      <c r="GQH65" s="344"/>
      <c r="GQI65" s="344" t="s">
        <v>25</v>
      </c>
      <c r="GQJ65" s="344"/>
      <c r="GQK65" s="344"/>
      <c r="GQL65" s="344"/>
      <c r="GQM65" s="344"/>
      <c r="GQN65" s="344"/>
      <c r="GQO65" s="344"/>
      <c r="GQP65" s="344"/>
      <c r="GQQ65" s="344" t="s">
        <v>25</v>
      </c>
      <c r="GQR65" s="344"/>
      <c r="GQS65" s="344"/>
      <c r="GQT65" s="344"/>
      <c r="GQU65" s="344"/>
      <c r="GQV65" s="344"/>
      <c r="GQW65" s="344"/>
      <c r="GQX65" s="344"/>
      <c r="GQY65" s="344" t="s">
        <v>25</v>
      </c>
      <c r="GQZ65" s="344"/>
      <c r="GRA65" s="344"/>
      <c r="GRB65" s="344"/>
      <c r="GRC65" s="344"/>
      <c r="GRD65" s="344"/>
      <c r="GRE65" s="344"/>
      <c r="GRF65" s="344"/>
      <c r="GRG65" s="344" t="s">
        <v>25</v>
      </c>
      <c r="GRH65" s="344"/>
      <c r="GRI65" s="344"/>
      <c r="GRJ65" s="344"/>
      <c r="GRK65" s="344"/>
      <c r="GRL65" s="344"/>
      <c r="GRM65" s="344"/>
      <c r="GRN65" s="344"/>
      <c r="GRO65" s="344" t="s">
        <v>25</v>
      </c>
      <c r="GRP65" s="344"/>
      <c r="GRQ65" s="344"/>
      <c r="GRR65" s="344"/>
      <c r="GRS65" s="344"/>
      <c r="GRT65" s="344"/>
      <c r="GRU65" s="344"/>
      <c r="GRV65" s="344"/>
      <c r="GRW65" s="344" t="s">
        <v>25</v>
      </c>
      <c r="GRX65" s="344"/>
      <c r="GRY65" s="344"/>
      <c r="GRZ65" s="344"/>
      <c r="GSA65" s="344"/>
      <c r="GSB65" s="344"/>
      <c r="GSC65" s="344"/>
      <c r="GSD65" s="344"/>
      <c r="GSE65" s="344" t="s">
        <v>25</v>
      </c>
      <c r="GSF65" s="344"/>
      <c r="GSG65" s="344"/>
      <c r="GSH65" s="344"/>
      <c r="GSI65" s="344"/>
      <c r="GSJ65" s="344"/>
      <c r="GSK65" s="344"/>
      <c r="GSL65" s="344"/>
      <c r="GSM65" s="344" t="s">
        <v>25</v>
      </c>
      <c r="GSN65" s="344"/>
      <c r="GSO65" s="344"/>
      <c r="GSP65" s="344"/>
      <c r="GSQ65" s="344"/>
      <c r="GSR65" s="344"/>
      <c r="GSS65" s="344"/>
      <c r="GST65" s="344"/>
      <c r="GSU65" s="344" t="s">
        <v>25</v>
      </c>
      <c r="GSV65" s="344"/>
      <c r="GSW65" s="344"/>
      <c r="GSX65" s="344"/>
      <c r="GSY65" s="344"/>
      <c r="GSZ65" s="344"/>
      <c r="GTA65" s="344"/>
      <c r="GTB65" s="344"/>
      <c r="GTC65" s="344" t="s">
        <v>25</v>
      </c>
      <c r="GTD65" s="344"/>
      <c r="GTE65" s="344"/>
      <c r="GTF65" s="344"/>
      <c r="GTG65" s="344"/>
      <c r="GTH65" s="344"/>
      <c r="GTI65" s="344"/>
      <c r="GTJ65" s="344"/>
      <c r="GTK65" s="344" t="s">
        <v>25</v>
      </c>
      <c r="GTL65" s="344"/>
      <c r="GTM65" s="344"/>
      <c r="GTN65" s="344"/>
      <c r="GTO65" s="344"/>
      <c r="GTP65" s="344"/>
      <c r="GTQ65" s="344"/>
      <c r="GTR65" s="344"/>
      <c r="GTS65" s="344" t="s">
        <v>25</v>
      </c>
      <c r="GTT65" s="344"/>
      <c r="GTU65" s="344"/>
      <c r="GTV65" s="344"/>
      <c r="GTW65" s="344"/>
      <c r="GTX65" s="344"/>
      <c r="GTY65" s="344"/>
      <c r="GTZ65" s="344"/>
      <c r="GUA65" s="344" t="s">
        <v>25</v>
      </c>
      <c r="GUB65" s="344"/>
      <c r="GUC65" s="344"/>
      <c r="GUD65" s="344"/>
      <c r="GUE65" s="344"/>
      <c r="GUF65" s="344"/>
      <c r="GUG65" s="344"/>
      <c r="GUH65" s="344"/>
      <c r="GUI65" s="344" t="s">
        <v>25</v>
      </c>
      <c r="GUJ65" s="344"/>
      <c r="GUK65" s="344"/>
      <c r="GUL65" s="344"/>
      <c r="GUM65" s="344"/>
      <c r="GUN65" s="344"/>
      <c r="GUO65" s="344"/>
      <c r="GUP65" s="344"/>
      <c r="GUQ65" s="344" t="s">
        <v>25</v>
      </c>
      <c r="GUR65" s="344"/>
      <c r="GUS65" s="344"/>
      <c r="GUT65" s="344"/>
      <c r="GUU65" s="344"/>
      <c r="GUV65" s="344"/>
      <c r="GUW65" s="344"/>
      <c r="GUX65" s="344"/>
      <c r="GUY65" s="344" t="s">
        <v>25</v>
      </c>
      <c r="GUZ65" s="344"/>
      <c r="GVA65" s="344"/>
      <c r="GVB65" s="344"/>
      <c r="GVC65" s="344"/>
      <c r="GVD65" s="344"/>
      <c r="GVE65" s="344"/>
      <c r="GVF65" s="344"/>
      <c r="GVG65" s="344" t="s">
        <v>25</v>
      </c>
      <c r="GVH65" s="344"/>
      <c r="GVI65" s="344"/>
      <c r="GVJ65" s="344"/>
      <c r="GVK65" s="344"/>
      <c r="GVL65" s="344"/>
      <c r="GVM65" s="344"/>
      <c r="GVN65" s="344"/>
      <c r="GVO65" s="344" t="s">
        <v>25</v>
      </c>
      <c r="GVP65" s="344"/>
      <c r="GVQ65" s="344"/>
      <c r="GVR65" s="344"/>
      <c r="GVS65" s="344"/>
      <c r="GVT65" s="344"/>
      <c r="GVU65" s="344"/>
      <c r="GVV65" s="344"/>
      <c r="GVW65" s="344" t="s">
        <v>25</v>
      </c>
      <c r="GVX65" s="344"/>
      <c r="GVY65" s="344"/>
      <c r="GVZ65" s="344"/>
      <c r="GWA65" s="344"/>
      <c r="GWB65" s="344"/>
      <c r="GWC65" s="344"/>
      <c r="GWD65" s="344"/>
      <c r="GWE65" s="344" t="s">
        <v>25</v>
      </c>
      <c r="GWF65" s="344"/>
      <c r="GWG65" s="344"/>
      <c r="GWH65" s="344"/>
      <c r="GWI65" s="344"/>
      <c r="GWJ65" s="344"/>
      <c r="GWK65" s="344"/>
      <c r="GWL65" s="344"/>
      <c r="GWM65" s="344" t="s">
        <v>25</v>
      </c>
      <c r="GWN65" s="344"/>
      <c r="GWO65" s="344"/>
      <c r="GWP65" s="344"/>
      <c r="GWQ65" s="344"/>
      <c r="GWR65" s="344"/>
      <c r="GWS65" s="344"/>
      <c r="GWT65" s="344"/>
      <c r="GWU65" s="344" t="s">
        <v>25</v>
      </c>
      <c r="GWV65" s="344"/>
      <c r="GWW65" s="344"/>
      <c r="GWX65" s="344"/>
      <c r="GWY65" s="344"/>
      <c r="GWZ65" s="344"/>
      <c r="GXA65" s="344"/>
      <c r="GXB65" s="344"/>
      <c r="GXC65" s="344" t="s">
        <v>25</v>
      </c>
      <c r="GXD65" s="344"/>
      <c r="GXE65" s="344"/>
      <c r="GXF65" s="344"/>
      <c r="GXG65" s="344"/>
      <c r="GXH65" s="344"/>
      <c r="GXI65" s="344"/>
      <c r="GXJ65" s="344"/>
      <c r="GXK65" s="344" t="s">
        <v>25</v>
      </c>
      <c r="GXL65" s="344"/>
      <c r="GXM65" s="344"/>
      <c r="GXN65" s="344"/>
      <c r="GXO65" s="344"/>
      <c r="GXP65" s="344"/>
      <c r="GXQ65" s="344"/>
      <c r="GXR65" s="344"/>
      <c r="GXS65" s="344" t="s">
        <v>25</v>
      </c>
      <c r="GXT65" s="344"/>
      <c r="GXU65" s="344"/>
      <c r="GXV65" s="344"/>
      <c r="GXW65" s="344"/>
      <c r="GXX65" s="344"/>
      <c r="GXY65" s="344"/>
      <c r="GXZ65" s="344"/>
      <c r="GYA65" s="344" t="s">
        <v>25</v>
      </c>
      <c r="GYB65" s="344"/>
      <c r="GYC65" s="344"/>
      <c r="GYD65" s="344"/>
      <c r="GYE65" s="344"/>
      <c r="GYF65" s="344"/>
      <c r="GYG65" s="344"/>
      <c r="GYH65" s="344"/>
      <c r="GYI65" s="344" t="s">
        <v>25</v>
      </c>
      <c r="GYJ65" s="344"/>
      <c r="GYK65" s="344"/>
      <c r="GYL65" s="344"/>
      <c r="GYM65" s="344"/>
      <c r="GYN65" s="344"/>
      <c r="GYO65" s="344"/>
      <c r="GYP65" s="344"/>
      <c r="GYQ65" s="344" t="s">
        <v>25</v>
      </c>
      <c r="GYR65" s="344"/>
      <c r="GYS65" s="344"/>
      <c r="GYT65" s="344"/>
      <c r="GYU65" s="344"/>
      <c r="GYV65" s="344"/>
      <c r="GYW65" s="344"/>
      <c r="GYX65" s="344"/>
      <c r="GYY65" s="344" t="s">
        <v>25</v>
      </c>
      <c r="GYZ65" s="344"/>
      <c r="GZA65" s="344"/>
      <c r="GZB65" s="344"/>
      <c r="GZC65" s="344"/>
      <c r="GZD65" s="344"/>
      <c r="GZE65" s="344"/>
      <c r="GZF65" s="344"/>
      <c r="GZG65" s="344" t="s">
        <v>25</v>
      </c>
      <c r="GZH65" s="344"/>
      <c r="GZI65" s="344"/>
      <c r="GZJ65" s="344"/>
      <c r="GZK65" s="344"/>
      <c r="GZL65" s="344"/>
      <c r="GZM65" s="344"/>
      <c r="GZN65" s="344"/>
      <c r="GZO65" s="344" t="s">
        <v>25</v>
      </c>
      <c r="GZP65" s="344"/>
      <c r="GZQ65" s="344"/>
      <c r="GZR65" s="344"/>
      <c r="GZS65" s="344"/>
      <c r="GZT65" s="344"/>
      <c r="GZU65" s="344"/>
      <c r="GZV65" s="344"/>
      <c r="GZW65" s="344" t="s">
        <v>25</v>
      </c>
      <c r="GZX65" s="344"/>
      <c r="GZY65" s="344"/>
      <c r="GZZ65" s="344"/>
      <c r="HAA65" s="344"/>
      <c r="HAB65" s="344"/>
      <c r="HAC65" s="344"/>
      <c r="HAD65" s="344"/>
      <c r="HAE65" s="344" t="s">
        <v>25</v>
      </c>
      <c r="HAF65" s="344"/>
      <c r="HAG65" s="344"/>
      <c r="HAH65" s="344"/>
      <c r="HAI65" s="344"/>
      <c r="HAJ65" s="344"/>
      <c r="HAK65" s="344"/>
      <c r="HAL65" s="344"/>
      <c r="HAM65" s="344" t="s">
        <v>25</v>
      </c>
      <c r="HAN65" s="344"/>
      <c r="HAO65" s="344"/>
      <c r="HAP65" s="344"/>
      <c r="HAQ65" s="344"/>
      <c r="HAR65" s="344"/>
      <c r="HAS65" s="344"/>
      <c r="HAT65" s="344"/>
      <c r="HAU65" s="344" t="s">
        <v>25</v>
      </c>
      <c r="HAV65" s="344"/>
      <c r="HAW65" s="344"/>
      <c r="HAX65" s="344"/>
      <c r="HAY65" s="344"/>
      <c r="HAZ65" s="344"/>
      <c r="HBA65" s="344"/>
      <c r="HBB65" s="344"/>
      <c r="HBC65" s="344" t="s">
        <v>25</v>
      </c>
      <c r="HBD65" s="344"/>
      <c r="HBE65" s="344"/>
      <c r="HBF65" s="344"/>
      <c r="HBG65" s="344"/>
      <c r="HBH65" s="344"/>
      <c r="HBI65" s="344"/>
      <c r="HBJ65" s="344"/>
      <c r="HBK65" s="344" t="s">
        <v>25</v>
      </c>
      <c r="HBL65" s="344"/>
      <c r="HBM65" s="344"/>
      <c r="HBN65" s="344"/>
      <c r="HBO65" s="344"/>
      <c r="HBP65" s="344"/>
      <c r="HBQ65" s="344"/>
      <c r="HBR65" s="344"/>
      <c r="HBS65" s="344" t="s">
        <v>25</v>
      </c>
      <c r="HBT65" s="344"/>
      <c r="HBU65" s="344"/>
      <c r="HBV65" s="344"/>
      <c r="HBW65" s="344"/>
      <c r="HBX65" s="344"/>
      <c r="HBY65" s="344"/>
      <c r="HBZ65" s="344"/>
      <c r="HCA65" s="344" t="s">
        <v>25</v>
      </c>
      <c r="HCB65" s="344"/>
      <c r="HCC65" s="344"/>
      <c r="HCD65" s="344"/>
      <c r="HCE65" s="344"/>
      <c r="HCF65" s="344"/>
      <c r="HCG65" s="344"/>
      <c r="HCH65" s="344"/>
      <c r="HCI65" s="344" t="s">
        <v>25</v>
      </c>
      <c r="HCJ65" s="344"/>
      <c r="HCK65" s="344"/>
      <c r="HCL65" s="344"/>
      <c r="HCM65" s="344"/>
      <c r="HCN65" s="344"/>
      <c r="HCO65" s="344"/>
      <c r="HCP65" s="344"/>
      <c r="HCQ65" s="344" t="s">
        <v>25</v>
      </c>
      <c r="HCR65" s="344"/>
      <c r="HCS65" s="344"/>
      <c r="HCT65" s="344"/>
      <c r="HCU65" s="344"/>
      <c r="HCV65" s="344"/>
      <c r="HCW65" s="344"/>
      <c r="HCX65" s="344"/>
      <c r="HCY65" s="344" t="s">
        <v>25</v>
      </c>
      <c r="HCZ65" s="344"/>
      <c r="HDA65" s="344"/>
      <c r="HDB65" s="344"/>
      <c r="HDC65" s="344"/>
      <c r="HDD65" s="344"/>
      <c r="HDE65" s="344"/>
      <c r="HDF65" s="344"/>
      <c r="HDG65" s="344" t="s">
        <v>25</v>
      </c>
      <c r="HDH65" s="344"/>
      <c r="HDI65" s="344"/>
      <c r="HDJ65" s="344"/>
      <c r="HDK65" s="344"/>
      <c r="HDL65" s="344"/>
      <c r="HDM65" s="344"/>
      <c r="HDN65" s="344"/>
      <c r="HDO65" s="344" t="s">
        <v>25</v>
      </c>
      <c r="HDP65" s="344"/>
      <c r="HDQ65" s="344"/>
      <c r="HDR65" s="344"/>
      <c r="HDS65" s="344"/>
      <c r="HDT65" s="344"/>
      <c r="HDU65" s="344"/>
      <c r="HDV65" s="344"/>
      <c r="HDW65" s="344" t="s">
        <v>25</v>
      </c>
      <c r="HDX65" s="344"/>
      <c r="HDY65" s="344"/>
      <c r="HDZ65" s="344"/>
      <c r="HEA65" s="344"/>
      <c r="HEB65" s="344"/>
      <c r="HEC65" s="344"/>
      <c r="HED65" s="344"/>
      <c r="HEE65" s="344" t="s">
        <v>25</v>
      </c>
      <c r="HEF65" s="344"/>
      <c r="HEG65" s="344"/>
      <c r="HEH65" s="344"/>
      <c r="HEI65" s="344"/>
      <c r="HEJ65" s="344"/>
      <c r="HEK65" s="344"/>
      <c r="HEL65" s="344"/>
      <c r="HEM65" s="344" t="s">
        <v>25</v>
      </c>
      <c r="HEN65" s="344"/>
      <c r="HEO65" s="344"/>
      <c r="HEP65" s="344"/>
      <c r="HEQ65" s="344"/>
      <c r="HER65" s="344"/>
      <c r="HES65" s="344"/>
      <c r="HET65" s="344"/>
      <c r="HEU65" s="344" t="s">
        <v>25</v>
      </c>
      <c r="HEV65" s="344"/>
      <c r="HEW65" s="344"/>
      <c r="HEX65" s="344"/>
      <c r="HEY65" s="344"/>
      <c r="HEZ65" s="344"/>
      <c r="HFA65" s="344"/>
      <c r="HFB65" s="344"/>
      <c r="HFC65" s="344" t="s">
        <v>25</v>
      </c>
      <c r="HFD65" s="344"/>
      <c r="HFE65" s="344"/>
      <c r="HFF65" s="344"/>
      <c r="HFG65" s="344"/>
      <c r="HFH65" s="344"/>
      <c r="HFI65" s="344"/>
      <c r="HFJ65" s="344"/>
      <c r="HFK65" s="344" t="s">
        <v>25</v>
      </c>
      <c r="HFL65" s="344"/>
      <c r="HFM65" s="344"/>
      <c r="HFN65" s="344"/>
      <c r="HFO65" s="344"/>
      <c r="HFP65" s="344"/>
      <c r="HFQ65" s="344"/>
      <c r="HFR65" s="344"/>
      <c r="HFS65" s="344" t="s">
        <v>25</v>
      </c>
      <c r="HFT65" s="344"/>
      <c r="HFU65" s="344"/>
      <c r="HFV65" s="344"/>
      <c r="HFW65" s="344"/>
      <c r="HFX65" s="344"/>
      <c r="HFY65" s="344"/>
      <c r="HFZ65" s="344"/>
      <c r="HGA65" s="344" t="s">
        <v>25</v>
      </c>
      <c r="HGB65" s="344"/>
      <c r="HGC65" s="344"/>
      <c r="HGD65" s="344"/>
      <c r="HGE65" s="344"/>
      <c r="HGF65" s="344"/>
      <c r="HGG65" s="344"/>
      <c r="HGH65" s="344"/>
      <c r="HGI65" s="344" t="s">
        <v>25</v>
      </c>
      <c r="HGJ65" s="344"/>
      <c r="HGK65" s="344"/>
      <c r="HGL65" s="344"/>
      <c r="HGM65" s="344"/>
      <c r="HGN65" s="344"/>
      <c r="HGO65" s="344"/>
      <c r="HGP65" s="344"/>
      <c r="HGQ65" s="344" t="s">
        <v>25</v>
      </c>
      <c r="HGR65" s="344"/>
      <c r="HGS65" s="344"/>
      <c r="HGT65" s="344"/>
      <c r="HGU65" s="344"/>
      <c r="HGV65" s="344"/>
      <c r="HGW65" s="344"/>
      <c r="HGX65" s="344"/>
      <c r="HGY65" s="344" t="s">
        <v>25</v>
      </c>
      <c r="HGZ65" s="344"/>
      <c r="HHA65" s="344"/>
      <c r="HHB65" s="344"/>
      <c r="HHC65" s="344"/>
      <c r="HHD65" s="344"/>
      <c r="HHE65" s="344"/>
      <c r="HHF65" s="344"/>
      <c r="HHG65" s="344" t="s">
        <v>25</v>
      </c>
      <c r="HHH65" s="344"/>
      <c r="HHI65" s="344"/>
      <c r="HHJ65" s="344"/>
      <c r="HHK65" s="344"/>
      <c r="HHL65" s="344"/>
      <c r="HHM65" s="344"/>
      <c r="HHN65" s="344"/>
      <c r="HHO65" s="344" t="s">
        <v>25</v>
      </c>
      <c r="HHP65" s="344"/>
      <c r="HHQ65" s="344"/>
      <c r="HHR65" s="344"/>
      <c r="HHS65" s="344"/>
      <c r="HHT65" s="344"/>
      <c r="HHU65" s="344"/>
      <c r="HHV65" s="344"/>
      <c r="HHW65" s="344" t="s">
        <v>25</v>
      </c>
      <c r="HHX65" s="344"/>
      <c r="HHY65" s="344"/>
      <c r="HHZ65" s="344"/>
      <c r="HIA65" s="344"/>
      <c r="HIB65" s="344"/>
      <c r="HIC65" s="344"/>
      <c r="HID65" s="344"/>
      <c r="HIE65" s="344" t="s">
        <v>25</v>
      </c>
      <c r="HIF65" s="344"/>
      <c r="HIG65" s="344"/>
      <c r="HIH65" s="344"/>
      <c r="HII65" s="344"/>
      <c r="HIJ65" s="344"/>
      <c r="HIK65" s="344"/>
      <c r="HIL65" s="344"/>
      <c r="HIM65" s="344" t="s">
        <v>25</v>
      </c>
      <c r="HIN65" s="344"/>
      <c r="HIO65" s="344"/>
      <c r="HIP65" s="344"/>
      <c r="HIQ65" s="344"/>
      <c r="HIR65" s="344"/>
      <c r="HIS65" s="344"/>
      <c r="HIT65" s="344"/>
      <c r="HIU65" s="344" t="s">
        <v>25</v>
      </c>
      <c r="HIV65" s="344"/>
      <c r="HIW65" s="344"/>
      <c r="HIX65" s="344"/>
      <c r="HIY65" s="344"/>
      <c r="HIZ65" s="344"/>
      <c r="HJA65" s="344"/>
      <c r="HJB65" s="344"/>
      <c r="HJC65" s="344" t="s">
        <v>25</v>
      </c>
      <c r="HJD65" s="344"/>
      <c r="HJE65" s="344"/>
      <c r="HJF65" s="344"/>
      <c r="HJG65" s="344"/>
      <c r="HJH65" s="344"/>
      <c r="HJI65" s="344"/>
      <c r="HJJ65" s="344"/>
      <c r="HJK65" s="344" t="s">
        <v>25</v>
      </c>
      <c r="HJL65" s="344"/>
      <c r="HJM65" s="344"/>
      <c r="HJN65" s="344"/>
      <c r="HJO65" s="344"/>
      <c r="HJP65" s="344"/>
      <c r="HJQ65" s="344"/>
      <c r="HJR65" s="344"/>
      <c r="HJS65" s="344" t="s">
        <v>25</v>
      </c>
      <c r="HJT65" s="344"/>
      <c r="HJU65" s="344"/>
      <c r="HJV65" s="344"/>
      <c r="HJW65" s="344"/>
      <c r="HJX65" s="344"/>
      <c r="HJY65" s="344"/>
      <c r="HJZ65" s="344"/>
      <c r="HKA65" s="344" t="s">
        <v>25</v>
      </c>
      <c r="HKB65" s="344"/>
      <c r="HKC65" s="344"/>
      <c r="HKD65" s="344"/>
      <c r="HKE65" s="344"/>
      <c r="HKF65" s="344"/>
      <c r="HKG65" s="344"/>
      <c r="HKH65" s="344"/>
      <c r="HKI65" s="344" t="s">
        <v>25</v>
      </c>
      <c r="HKJ65" s="344"/>
      <c r="HKK65" s="344"/>
      <c r="HKL65" s="344"/>
      <c r="HKM65" s="344"/>
      <c r="HKN65" s="344"/>
      <c r="HKO65" s="344"/>
      <c r="HKP65" s="344"/>
      <c r="HKQ65" s="344" t="s">
        <v>25</v>
      </c>
      <c r="HKR65" s="344"/>
      <c r="HKS65" s="344"/>
      <c r="HKT65" s="344"/>
      <c r="HKU65" s="344"/>
      <c r="HKV65" s="344"/>
      <c r="HKW65" s="344"/>
      <c r="HKX65" s="344"/>
      <c r="HKY65" s="344" t="s">
        <v>25</v>
      </c>
      <c r="HKZ65" s="344"/>
      <c r="HLA65" s="344"/>
      <c r="HLB65" s="344"/>
      <c r="HLC65" s="344"/>
      <c r="HLD65" s="344"/>
      <c r="HLE65" s="344"/>
      <c r="HLF65" s="344"/>
      <c r="HLG65" s="344" t="s">
        <v>25</v>
      </c>
      <c r="HLH65" s="344"/>
      <c r="HLI65" s="344"/>
      <c r="HLJ65" s="344"/>
      <c r="HLK65" s="344"/>
      <c r="HLL65" s="344"/>
      <c r="HLM65" s="344"/>
      <c r="HLN65" s="344"/>
      <c r="HLO65" s="344" t="s">
        <v>25</v>
      </c>
      <c r="HLP65" s="344"/>
      <c r="HLQ65" s="344"/>
      <c r="HLR65" s="344"/>
      <c r="HLS65" s="344"/>
      <c r="HLT65" s="344"/>
      <c r="HLU65" s="344"/>
      <c r="HLV65" s="344"/>
      <c r="HLW65" s="344" t="s">
        <v>25</v>
      </c>
      <c r="HLX65" s="344"/>
      <c r="HLY65" s="344"/>
      <c r="HLZ65" s="344"/>
      <c r="HMA65" s="344"/>
      <c r="HMB65" s="344"/>
      <c r="HMC65" s="344"/>
      <c r="HMD65" s="344"/>
      <c r="HME65" s="344" t="s">
        <v>25</v>
      </c>
      <c r="HMF65" s="344"/>
      <c r="HMG65" s="344"/>
      <c r="HMH65" s="344"/>
      <c r="HMI65" s="344"/>
      <c r="HMJ65" s="344"/>
      <c r="HMK65" s="344"/>
      <c r="HML65" s="344"/>
      <c r="HMM65" s="344" t="s">
        <v>25</v>
      </c>
      <c r="HMN65" s="344"/>
      <c r="HMO65" s="344"/>
      <c r="HMP65" s="344"/>
      <c r="HMQ65" s="344"/>
      <c r="HMR65" s="344"/>
      <c r="HMS65" s="344"/>
      <c r="HMT65" s="344"/>
      <c r="HMU65" s="344" t="s">
        <v>25</v>
      </c>
      <c r="HMV65" s="344"/>
      <c r="HMW65" s="344"/>
      <c r="HMX65" s="344"/>
      <c r="HMY65" s="344"/>
      <c r="HMZ65" s="344"/>
      <c r="HNA65" s="344"/>
      <c r="HNB65" s="344"/>
      <c r="HNC65" s="344" t="s">
        <v>25</v>
      </c>
      <c r="HND65" s="344"/>
      <c r="HNE65" s="344"/>
      <c r="HNF65" s="344"/>
      <c r="HNG65" s="344"/>
      <c r="HNH65" s="344"/>
      <c r="HNI65" s="344"/>
      <c r="HNJ65" s="344"/>
      <c r="HNK65" s="344" t="s">
        <v>25</v>
      </c>
      <c r="HNL65" s="344"/>
      <c r="HNM65" s="344"/>
      <c r="HNN65" s="344"/>
      <c r="HNO65" s="344"/>
      <c r="HNP65" s="344"/>
      <c r="HNQ65" s="344"/>
      <c r="HNR65" s="344"/>
      <c r="HNS65" s="344" t="s">
        <v>25</v>
      </c>
      <c r="HNT65" s="344"/>
      <c r="HNU65" s="344"/>
      <c r="HNV65" s="344"/>
      <c r="HNW65" s="344"/>
      <c r="HNX65" s="344"/>
      <c r="HNY65" s="344"/>
      <c r="HNZ65" s="344"/>
      <c r="HOA65" s="344" t="s">
        <v>25</v>
      </c>
      <c r="HOB65" s="344"/>
      <c r="HOC65" s="344"/>
      <c r="HOD65" s="344"/>
      <c r="HOE65" s="344"/>
      <c r="HOF65" s="344"/>
      <c r="HOG65" s="344"/>
      <c r="HOH65" s="344"/>
      <c r="HOI65" s="344" t="s">
        <v>25</v>
      </c>
      <c r="HOJ65" s="344"/>
      <c r="HOK65" s="344"/>
      <c r="HOL65" s="344"/>
      <c r="HOM65" s="344"/>
      <c r="HON65" s="344"/>
      <c r="HOO65" s="344"/>
      <c r="HOP65" s="344"/>
      <c r="HOQ65" s="344" t="s">
        <v>25</v>
      </c>
      <c r="HOR65" s="344"/>
      <c r="HOS65" s="344"/>
      <c r="HOT65" s="344"/>
      <c r="HOU65" s="344"/>
      <c r="HOV65" s="344"/>
      <c r="HOW65" s="344"/>
      <c r="HOX65" s="344"/>
      <c r="HOY65" s="344" t="s">
        <v>25</v>
      </c>
      <c r="HOZ65" s="344"/>
      <c r="HPA65" s="344"/>
      <c r="HPB65" s="344"/>
      <c r="HPC65" s="344"/>
      <c r="HPD65" s="344"/>
      <c r="HPE65" s="344"/>
      <c r="HPF65" s="344"/>
      <c r="HPG65" s="344" t="s">
        <v>25</v>
      </c>
      <c r="HPH65" s="344"/>
      <c r="HPI65" s="344"/>
      <c r="HPJ65" s="344"/>
      <c r="HPK65" s="344"/>
      <c r="HPL65" s="344"/>
      <c r="HPM65" s="344"/>
      <c r="HPN65" s="344"/>
      <c r="HPO65" s="344" t="s">
        <v>25</v>
      </c>
      <c r="HPP65" s="344"/>
      <c r="HPQ65" s="344"/>
      <c r="HPR65" s="344"/>
      <c r="HPS65" s="344"/>
      <c r="HPT65" s="344"/>
      <c r="HPU65" s="344"/>
      <c r="HPV65" s="344"/>
      <c r="HPW65" s="344" t="s">
        <v>25</v>
      </c>
      <c r="HPX65" s="344"/>
      <c r="HPY65" s="344"/>
      <c r="HPZ65" s="344"/>
      <c r="HQA65" s="344"/>
      <c r="HQB65" s="344"/>
      <c r="HQC65" s="344"/>
      <c r="HQD65" s="344"/>
      <c r="HQE65" s="344" t="s">
        <v>25</v>
      </c>
      <c r="HQF65" s="344"/>
      <c r="HQG65" s="344"/>
      <c r="HQH65" s="344"/>
      <c r="HQI65" s="344"/>
      <c r="HQJ65" s="344"/>
      <c r="HQK65" s="344"/>
      <c r="HQL65" s="344"/>
      <c r="HQM65" s="344" t="s">
        <v>25</v>
      </c>
      <c r="HQN65" s="344"/>
      <c r="HQO65" s="344"/>
      <c r="HQP65" s="344"/>
      <c r="HQQ65" s="344"/>
      <c r="HQR65" s="344"/>
      <c r="HQS65" s="344"/>
      <c r="HQT65" s="344"/>
      <c r="HQU65" s="344" t="s">
        <v>25</v>
      </c>
      <c r="HQV65" s="344"/>
      <c r="HQW65" s="344"/>
      <c r="HQX65" s="344"/>
      <c r="HQY65" s="344"/>
      <c r="HQZ65" s="344"/>
      <c r="HRA65" s="344"/>
      <c r="HRB65" s="344"/>
      <c r="HRC65" s="344" t="s">
        <v>25</v>
      </c>
      <c r="HRD65" s="344"/>
      <c r="HRE65" s="344"/>
      <c r="HRF65" s="344"/>
      <c r="HRG65" s="344"/>
      <c r="HRH65" s="344"/>
      <c r="HRI65" s="344"/>
      <c r="HRJ65" s="344"/>
      <c r="HRK65" s="344" t="s">
        <v>25</v>
      </c>
      <c r="HRL65" s="344"/>
      <c r="HRM65" s="344"/>
      <c r="HRN65" s="344"/>
      <c r="HRO65" s="344"/>
      <c r="HRP65" s="344"/>
      <c r="HRQ65" s="344"/>
      <c r="HRR65" s="344"/>
      <c r="HRS65" s="344" t="s">
        <v>25</v>
      </c>
      <c r="HRT65" s="344"/>
      <c r="HRU65" s="344"/>
      <c r="HRV65" s="344"/>
      <c r="HRW65" s="344"/>
      <c r="HRX65" s="344"/>
      <c r="HRY65" s="344"/>
      <c r="HRZ65" s="344"/>
      <c r="HSA65" s="344" t="s">
        <v>25</v>
      </c>
      <c r="HSB65" s="344"/>
      <c r="HSC65" s="344"/>
      <c r="HSD65" s="344"/>
      <c r="HSE65" s="344"/>
      <c r="HSF65" s="344"/>
      <c r="HSG65" s="344"/>
      <c r="HSH65" s="344"/>
      <c r="HSI65" s="344" t="s">
        <v>25</v>
      </c>
      <c r="HSJ65" s="344"/>
      <c r="HSK65" s="344"/>
      <c r="HSL65" s="344"/>
      <c r="HSM65" s="344"/>
      <c r="HSN65" s="344"/>
      <c r="HSO65" s="344"/>
      <c r="HSP65" s="344"/>
      <c r="HSQ65" s="344" t="s">
        <v>25</v>
      </c>
      <c r="HSR65" s="344"/>
      <c r="HSS65" s="344"/>
      <c r="HST65" s="344"/>
      <c r="HSU65" s="344"/>
      <c r="HSV65" s="344"/>
      <c r="HSW65" s="344"/>
      <c r="HSX65" s="344"/>
      <c r="HSY65" s="344" t="s">
        <v>25</v>
      </c>
      <c r="HSZ65" s="344"/>
      <c r="HTA65" s="344"/>
      <c r="HTB65" s="344"/>
      <c r="HTC65" s="344"/>
      <c r="HTD65" s="344"/>
      <c r="HTE65" s="344"/>
      <c r="HTF65" s="344"/>
      <c r="HTG65" s="344" t="s">
        <v>25</v>
      </c>
      <c r="HTH65" s="344"/>
      <c r="HTI65" s="344"/>
      <c r="HTJ65" s="344"/>
      <c r="HTK65" s="344"/>
      <c r="HTL65" s="344"/>
      <c r="HTM65" s="344"/>
      <c r="HTN65" s="344"/>
      <c r="HTO65" s="344" t="s">
        <v>25</v>
      </c>
      <c r="HTP65" s="344"/>
      <c r="HTQ65" s="344"/>
      <c r="HTR65" s="344"/>
      <c r="HTS65" s="344"/>
      <c r="HTT65" s="344"/>
      <c r="HTU65" s="344"/>
      <c r="HTV65" s="344"/>
      <c r="HTW65" s="344" t="s">
        <v>25</v>
      </c>
      <c r="HTX65" s="344"/>
      <c r="HTY65" s="344"/>
      <c r="HTZ65" s="344"/>
      <c r="HUA65" s="344"/>
      <c r="HUB65" s="344"/>
      <c r="HUC65" s="344"/>
      <c r="HUD65" s="344"/>
      <c r="HUE65" s="344" t="s">
        <v>25</v>
      </c>
      <c r="HUF65" s="344"/>
      <c r="HUG65" s="344"/>
      <c r="HUH65" s="344"/>
      <c r="HUI65" s="344"/>
      <c r="HUJ65" s="344"/>
      <c r="HUK65" s="344"/>
      <c r="HUL65" s="344"/>
      <c r="HUM65" s="344" t="s">
        <v>25</v>
      </c>
      <c r="HUN65" s="344"/>
      <c r="HUO65" s="344"/>
      <c r="HUP65" s="344"/>
      <c r="HUQ65" s="344"/>
      <c r="HUR65" s="344"/>
      <c r="HUS65" s="344"/>
      <c r="HUT65" s="344"/>
      <c r="HUU65" s="344" t="s">
        <v>25</v>
      </c>
      <c r="HUV65" s="344"/>
      <c r="HUW65" s="344"/>
      <c r="HUX65" s="344"/>
      <c r="HUY65" s="344"/>
      <c r="HUZ65" s="344"/>
      <c r="HVA65" s="344"/>
      <c r="HVB65" s="344"/>
      <c r="HVC65" s="344" t="s">
        <v>25</v>
      </c>
      <c r="HVD65" s="344"/>
      <c r="HVE65" s="344"/>
      <c r="HVF65" s="344"/>
      <c r="HVG65" s="344"/>
      <c r="HVH65" s="344"/>
      <c r="HVI65" s="344"/>
      <c r="HVJ65" s="344"/>
      <c r="HVK65" s="344" t="s">
        <v>25</v>
      </c>
      <c r="HVL65" s="344"/>
      <c r="HVM65" s="344"/>
      <c r="HVN65" s="344"/>
      <c r="HVO65" s="344"/>
      <c r="HVP65" s="344"/>
      <c r="HVQ65" s="344"/>
      <c r="HVR65" s="344"/>
      <c r="HVS65" s="344" t="s">
        <v>25</v>
      </c>
      <c r="HVT65" s="344"/>
      <c r="HVU65" s="344"/>
      <c r="HVV65" s="344"/>
      <c r="HVW65" s="344"/>
      <c r="HVX65" s="344"/>
      <c r="HVY65" s="344"/>
      <c r="HVZ65" s="344"/>
      <c r="HWA65" s="344" t="s">
        <v>25</v>
      </c>
      <c r="HWB65" s="344"/>
      <c r="HWC65" s="344"/>
      <c r="HWD65" s="344"/>
      <c r="HWE65" s="344"/>
      <c r="HWF65" s="344"/>
      <c r="HWG65" s="344"/>
      <c r="HWH65" s="344"/>
      <c r="HWI65" s="344" t="s">
        <v>25</v>
      </c>
      <c r="HWJ65" s="344"/>
      <c r="HWK65" s="344"/>
      <c r="HWL65" s="344"/>
      <c r="HWM65" s="344"/>
      <c r="HWN65" s="344"/>
      <c r="HWO65" s="344"/>
      <c r="HWP65" s="344"/>
      <c r="HWQ65" s="344" t="s">
        <v>25</v>
      </c>
      <c r="HWR65" s="344"/>
      <c r="HWS65" s="344"/>
      <c r="HWT65" s="344"/>
      <c r="HWU65" s="344"/>
      <c r="HWV65" s="344"/>
      <c r="HWW65" s="344"/>
      <c r="HWX65" s="344"/>
      <c r="HWY65" s="344" t="s">
        <v>25</v>
      </c>
      <c r="HWZ65" s="344"/>
      <c r="HXA65" s="344"/>
      <c r="HXB65" s="344"/>
      <c r="HXC65" s="344"/>
      <c r="HXD65" s="344"/>
      <c r="HXE65" s="344"/>
      <c r="HXF65" s="344"/>
      <c r="HXG65" s="344" t="s">
        <v>25</v>
      </c>
      <c r="HXH65" s="344"/>
      <c r="HXI65" s="344"/>
      <c r="HXJ65" s="344"/>
      <c r="HXK65" s="344"/>
      <c r="HXL65" s="344"/>
      <c r="HXM65" s="344"/>
      <c r="HXN65" s="344"/>
      <c r="HXO65" s="344" t="s">
        <v>25</v>
      </c>
      <c r="HXP65" s="344"/>
      <c r="HXQ65" s="344"/>
      <c r="HXR65" s="344"/>
      <c r="HXS65" s="344"/>
      <c r="HXT65" s="344"/>
      <c r="HXU65" s="344"/>
      <c r="HXV65" s="344"/>
      <c r="HXW65" s="344" t="s">
        <v>25</v>
      </c>
      <c r="HXX65" s="344"/>
      <c r="HXY65" s="344"/>
      <c r="HXZ65" s="344"/>
      <c r="HYA65" s="344"/>
      <c r="HYB65" s="344"/>
      <c r="HYC65" s="344"/>
      <c r="HYD65" s="344"/>
      <c r="HYE65" s="344" t="s">
        <v>25</v>
      </c>
      <c r="HYF65" s="344"/>
      <c r="HYG65" s="344"/>
      <c r="HYH65" s="344"/>
      <c r="HYI65" s="344"/>
      <c r="HYJ65" s="344"/>
      <c r="HYK65" s="344"/>
      <c r="HYL65" s="344"/>
      <c r="HYM65" s="344" t="s">
        <v>25</v>
      </c>
      <c r="HYN65" s="344"/>
      <c r="HYO65" s="344"/>
      <c r="HYP65" s="344"/>
      <c r="HYQ65" s="344"/>
      <c r="HYR65" s="344"/>
      <c r="HYS65" s="344"/>
      <c r="HYT65" s="344"/>
      <c r="HYU65" s="344" t="s">
        <v>25</v>
      </c>
      <c r="HYV65" s="344"/>
      <c r="HYW65" s="344"/>
      <c r="HYX65" s="344"/>
      <c r="HYY65" s="344"/>
      <c r="HYZ65" s="344"/>
      <c r="HZA65" s="344"/>
      <c r="HZB65" s="344"/>
      <c r="HZC65" s="344" t="s">
        <v>25</v>
      </c>
      <c r="HZD65" s="344"/>
      <c r="HZE65" s="344"/>
      <c r="HZF65" s="344"/>
      <c r="HZG65" s="344"/>
      <c r="HZH65" s="344"/>
      <c r="HZI65" s="344"/>
      <c r="HZJ65" s="344"/>
      <c r="HZK65" s="344" t="s">
        <v>25</v>
      </c>
      <c r="HZL65" s="344"/>
      <c r="HZM65" s="344"/>
      <c r="HZN65" s="344"/>
      <c r="HZO65" s="344"/>
      <c r="HZP65" s="344"/>
      <c r="HZQ65" s="344"/>
      <c r="HZR65" s="344"/>
      <c r="HZS65" s="344" t="s">
        <v>25</v>
      </c>
      <c r="HZT65" s="344"/>
      <c r="HZU65" s="344"/>
      <c r="HZV65" s="344"/>
      <c r="HZW65" s="344"/>
      <c r="HZX65" s="344"/>
      <c r="HZY65" s="344"/>
      <c r="HZZ65" s="344"/>
      <c r="IAA65" s="344" t="s">
        <v>25</v>
      </c>
      <c r="IAB65" s="344"/>
      <c r="IAC65" s="344"/>
      <c r="IAD65" s="344"/>
      <c r="IAE65" s="344"/>
      <c r="IAF65" s="344"/>
      <c r="IAG65" s="344"/>
      <c r="IAH65" s="344"/>
      <c r="IAI65" s="344" t="s">
        <v>25</v>
      </c>
      <c r="IAJ65" s="344"/>
      <c r="IAK65" s="344"/>
      <c r="IAL65" s="344"/>
      <c r="IAM65" s="344"/>
      <c r="IAN65" s="344"/>
      <c r="IAO65" s="344"/>
      <c r="IAP65" s="344"/>
      <c r="IAQ65" s="344" t="s">
        <v>25</v>
      </c>
      <c r="IAR65" s="344"/>
      <c r="IAS65" s="344"/>
      <c r="IAT65" s="344"/>
      <c r="IAU65" s="344"/>
      <c r="IAV65" s="344"/>
      <c r="IAW65" s="344"/>
      <c r="IAX65" s="344"/>
      <c r="IAY65" s="344" t="s">
        <v>25</v>
      </c>
      <c r="IAZ65" s="344"/>
      <c r="IBA65" s="344"/>
      <c r="IBB65" s="344"/>
      <c r="IBC65" s="344"/>
      <c r="IBD65" s="344"/>
      <c r="IBE65" s="344"/>
      <c r="IBF65" s="344"/>
      <c r="IBG65" s="344" t="s">
        <v>25</v>
      </c>
      <c r="IBH65" s="344"/>
      <c r="IBI65" s="344"/>
      <c r="IBJ65" s="344"/>
      <c r="IBK65" s="344"/>
      <c r="IBL65" s="344"/>
      <c r="IBM65" s="344"/>
      <c r="IBN65" s="344"/>
      <c r="IBO65" s="344" t="s">
        <v>25</v>
      </c>
      <c r="IBP65" s="344"/>
      <c r="IBQ65" s="344"/>
      <c r="IBR65" s="344"/>
      <c r="IBS65" s="344"/>
      <c r="IBT65" s="344"/>
      <c r="IBU65" s="344"/>
      <c r="IBV65" s="344"/>
      <c r="IBW65" s="344" t="s">
        <v>25</v>
      </c>
      <c r="IBX65" s="344"/>
      <c r="IBY65" s="344"/>
      <c r="IBZ65" s="344"/>
      <c r="ICA65" s="344"/>
      <c r="ICB65" s="344"/>
      <c r="ICC65" s="344"/>
      <c r="ICD65" s="344"/>
      <c r="ICE65" s="344" t="s">
        <v>25</v>
      </c>
      <c r="ICF65" s="344"/>
      <c r="ICG65" s="344"/>
      <c r="ICH65" s="344"/>
      <c r="ICI65" s="344"/>
      <c r="ICJ65" s="344"/>
      <c r="ICK65" s="344"/>
      <c r="ICL65" s="344"/>
      <c r="ICM65" s="344" t="s">
        <v>25</v>
      </c>
      <c r="ICN65" s="344"/>
      <c r="ICO65" s="344"/>
      <c r="ICP65" s="344"/>
      <c r="ICQ65" s="344"/>
      <c r="ICR65" s="344"/>
      <c r="ICS65" s="344"/>
      <c r="ICT65" s="344"/>
      <c r="ICU65" s="344" t="s">
        <v>25</v>
      </c>
      <c r="ICV65" s="344"/>
      <c r="ICW65" s="344"/>
      <c r="ICX65" s="344"/>
      <c r="ICY65" s="344"/>
      <c r="ICZ65" s="344"/>
      <c r="IDA65" s="344"/>
      <c r="IDB65" s="344"/>
      <c r="IDC65" s="344" t="s">
        <v>25</v>
      </c>
      <c r="IDD65" s="344"/>
      <c r="IDE65" s="344"/>
      <c r="IDF65" s="344"/>
      <c r="IDG65" s="344"/>
      <c r="IDH65" s="344"/>
      <c r="IDI65" s="344"/>
      <c r="IDJ65" s="344"/>
      <c r="IDK65" s="344" t="s">
        <v>25</v>
      </c>
      <c r="IDL65" s="344"/>
      <c r="IDM65" s="344"/>
      <c r="IDN65" s="344"/>
      <c r="IDO65" s="344"/>
      <c r="IDP65" s="344"/>
      <c r="IDQ65" s="344"/>
      <c r="IDR65" s="344"/>
      <c r="IDS65" s="344" t="s">
        <v>25</v>
      </c>
      <c r="IDT65" s="344"/>
      <c r="IDU65" s="344"/>
      <c r="IDV65" s="344"/>
      <c r="IDW65" s="344"/>
      <c r="IDX65" s="344"/>
      <c r="IDY65" s="344"/>
      <c r="IDZ65" s="344"/>
      <c r="IEA65" s="344" t="s">
        <v>25</v>
      </c>
      <c r="IEB65" s="344"/>
      <c r="IEC65" s="344"/>
      <c r="IED65" s="344"/>
      <c r="IEE65" s="344"/>
      <c r="IEF65" s="344"/>
      <c r="IEG65" s="344"/>
      <c r="IEH65" s="344"/>
      <c r="IEI65" s="344" t="s">
        <v>25</v>
      </c>
      <c r="IEJ65" s="344"/>
      <c r="IEK65" s="344"/>
      <c r="IEL65" s="344"/>
      <c r="IEM65" s="344"/>
      <c r="IEN65" s="344"/>
      <c r="IEO65" s="344"/>
      <c r="IEP65" s="344"/>
      <c r="IEQ65" s="344" t="s">
        <v>25</v>
      </c>
      <c r="IER65" s="344"/>
      <c r="IES65" s="344"/>
      <c r="IET65" s="344"/>
      <c r="IEU65" s="344"/>
      <c r="IEV65" s="344"/>
      <c r="IEW65" s="344"/>
      <c r="IEX65" s="344"/>
      <c r="IEY65" s="344" t="s">
        <v>25</v>
      </c>
      <c r="IEZ65" s="344"/>
      <c r="IFA65" s="344"/>
      <c r="IFB65" s="344"/>
      <c r="IFC65" s="344"/>
      <c r="IFD65" s="344"/>
      <c r="IFE65" s="344"/>
      <c r="IFF65" s="344"/>
      <c r="IFG65" s="344" t="s">
        <v>25</v>
      </c>
      <c r="IFH65" s="344"/>
      <c r="IFI65" s="344"/>
      <c r="IFJ65" s="344"/>
      <c r="IFK65" s="344"/>
      <c r="IFL65" s="344"/>
      <c r="IFM65" s="344"/>
      <c r="IFN65" s="344"/>
      <c r="IFO65" s="344" t="s">
        <v>25</v>
      </c>
      <c r="IFP65" s="344"/>
      <c r="IFQ65" s="344"/>
      <c r="IFR65" s="344"/>
      <c r="IFS65" s="344"/>
      <c r="IFT65" s="344"/>
      <c r="IFU65" s="344"/>
      <c r="IFV65" s="344"/>
      <c r="IFW65" s="344" t="s">
        <v>25</v>
      </c>
      <c r="IFX65" s="344"/>
      <c r="IFY65" s="344"/>
      <c r="IFZ65" s="344"/>
      <c r="IGA65" s="344"/>
      <c r="IGB65" s="344"/>
      <c r="IGC65" s="344"/>
      <c r="IGD65" s="344"/>
      <c r="IGE65" s="344" t="s">
        <v>25</v>
      </c>
      <c r="IGF65" s="344"/>
      <c r="IGG65" s="344"/>
      <c r="IGH65" s="344"/>
      <c r="IGI65" s="344"/>
      <c r="IGJ65" s="344"/>
      <c r="IGK65" s="344"/>
      <c r="IGL65" s="344"/>
      <c r="IGM65" s="344" t="s">
        <v>25</v>
      </c>
      <c r="IGN65" s="344"/>
      <c r="IGO65" s="344"/>
      <c r="IGP65" s="344"/>
      <c r="IGQ65" s="344"/>
      <c r="IGR65" s="344"/>
      <c r="IGS65" s="344"/>
      <c r="IGT65" s="344"/>
      <c r="IGU65" s="344" t="s">
        <v>25</v>
      </c>
      <c r="IGV65" s="344"/>
      <c r="IGW65" s="344"/>
      <c r="IGX65" s="344"/>
      <c r="IGY65" s="344"/>
      <c r="IGZ65" s="344"/>
      <c r="IHA65" s="344"/>
      <c r="IHB65" s="344"/>
      <c r="IHC65" s="344" t="s">
        <v>25</v>
      </c>
      <c r="IHD65" s="344"/>
      <c r="IHE65" s="344"/>
      <c r="IHF65" s="344"/>
      <c r="IHG65" s="344"/>
      <c r="IHH65" s="344"/>
      <c r="IHI65" s="344"/>
      <c r="IHJ65" s="344"/>
      <c r="IHK65" s="344" t="s">
        <v>25</v>
      </c>
      <c r="IHL65" s="344"/>
      <c r="IHM65" s="344"/>
      <c r="IHN65" s="344"/>
      <c r="IHO65" s="344"/>
      <c r="IHP65" s="344"/>
      <c r="IHQ65" s="344"/>
      <c r="IHR65" s="344"/>
      <c r="IHS65" s="344" t="s">
        <v>25</v>
      </c>
      <c r="IHT65" s="344"/>
      <c r="IHU65" s="344"/>
      <c r="IHV65" s="344"/>
      <c r="IHW65" s="344"/>
      <c r="IHX65" s="344"/>
      <c r="IHY65" s="344"/>
      <c r="IHZ65" s="344"/>
      <c r="IIA65" s="344" t="s">
        <v>25</v>
      </c>
      <c r="IIB65" s="344"/>
      <c r="IIC65" s="344"/>
      <c r="IID65" s="344"/>
      <c r="IIE65" s="344"/>
      <c r="IIF65" s="344"/>
      <c r="IIG65" s="344"/>
      <c r="IIH65" s="344"/>
      <c r="III65" s="344" t="s">
        <v>25</v>
      </c>
      <c r="IIJ65" s="344"/>
      <c r="IIK65" s="344"/>
      <c r="IIL65" s="344"/>
      <c r="IIM65" s="344"/>
      <c r="IIN65" s="344"/>
      <c r="IIO65" s="344"/>
      <c r="IIP65" s="344"/>
      <c r="IIQ65" s="344" t="s">
        <v>25</v>
      </c>
      <c r="IIR65" s="344"/>
      <c r="IIS65" s="344"/>
      <c r="IIT65" s="344"/>
      <c r="IIU65" s="344"/>
      <c r="IIV65" s="344"/>
      <c r="IIW65" s="344"/>
      <c r="IIX65" s="344"/>
      <c r="IIY65" s="344" t="s">
        <v>25</v>
      </c>
      <c r="IIZ65" s="344"/>
      <c r="IJA65" s="344"/>
      <c r="IJB65" s="344"/>
      <c r="IJC65" s="344"/>
      <c r="IJD65" s="344"/>
      <c r="IJE65" s="344"/>
      <c r="IJF65" s="344"/>
      <c r="IJG65" s="344" t="s">
        <v>25</v>
      </c>
      <c r="IJH65" s="344"/>
      <c r="IJI65" s="344"/>
      <c r="IJJ65" s="344"/>
      <c r="IJK65" s="344"/>
      <c r="IJL65" s="344"/>
      <c r="IJM65" s="344"/>
      <c r="IJN65" s="344"/>
      <c r="IJO65" s="344" t="s">
        <v>25</v>
      </c>
      <c r="IJP65" s="344"/>
      <c r="IJQ65" s="344"/>
      <c r="IJR65" s="344"/>
      <c r="IJS65" s="344"/>
      <c r="IJT65" s="344"/>
      <c r="IJU65" s="344"/>
      <c r="IJV65" s="344"/>
      <c r="IJW65" s="344" t="s">
        <v>25</v>
      </c>
      <c r="IJX65" s="344"/>
      <c r="IJY65" s="344"/>
      <c r="IJZ65" s="344"/>
      <c r="IKA65" s="344"/>
      <c r="IKB65" s="344"/>
      <c r="IKC65" s="344"/>
      <c r="IKD65" s="344"/>
      <c r="IKE65" s="344" t="s">
        <v>25</v>
      </c>
      <c r="IKF65" s="344"/>
      <c r="IKG65" s="344"/>
      <c r="IKH65" s="344"/>
      <c r="IKI65" s="344"/>
      <c r="IKJ65" s="344"/>
      <c r="IKK65" s="344"/>
      <c r="IKL65" s="344"/>
      <c r="IKM65" s="344" t="s">
        <v>25</v>
      </c>
      <c r="IKN65" s="344"/>
      <c r="IKO65" s="344"/>
      <c r="IKP65" s="344"/>
      <c r="IKQ65" s="344"/>
      <c r="IKR65" s="344"/>
      <c r="IKS65" s="344"/>
      <c r="IKT65" s="344"/>
      <c r="IKU65" s="344" t="s">
        <v>25</v>
      </c>
      <c r="IKV65" s="344"/>
      <c r="IKW65" s="344"/>
      <c r="IKX65" s="344"/>
      <c r="IKY65" s="344"/>
      <c r="IKZ65" s="344"/>
      <c r="ILA65" s="344"/>
      <c r="ILB65" s="344"/>
      <c r="ILC65" s="344" t="s">
        <v>25</v>
      </c>
      <c r="ILD65" s="344"/>
      <c r="ILE65" s="344"/>
      <c r="ILF65" s="344"/>
      <c r="ILG65" s="344"/>
      <c r="ILH65" s="344"/>
      <c r="ILI65" s="344"/>
      <c r="ILJ65" s="344"/>
      <c r="ILK65" s="344" t="s">
        <v>25</v>
      </c>
      <c r="ILL65" s="344"/>
      <c r="ILM65" s="344"/>
      <c r="ILN65" s="344"/>
      <c r="ILO65" s="344"/>
      <c r="ILP65" s="344"/>
      <c r="ILQ65" s="344"/>
      <c r="ILR65" s="344"/>
      <c r="ILS65" s="344" t="s">
        <v>25</v>
      </c>
      <c r="ILT65" s="344"/>
      <c r="ILU65" s="344"/>
      <c r="ILV65" s="344"/>
      <c r="ILW65" s="344"/>
      <c r="ILX65" s="344"/>
      <c r="ILY65" s="344"/>
      <c r="ILZ65" s="344"/>
      <c r="IMA65" s="344" t="s">
        <v>25</v>
      </c>
      <c r="IMB65" s="344"/>
      <c r="IMC65" s="344"/>
      <c r="IMD65" s="344"/>
      <c r="IME65" s="344"/>
      <c r="IMF65" s="344"/>
      <c r="IMG65" s="344"/>
      <c r="IMH65" s="344"/>
      <c r="IMI65" s="344" t="s">
        <v>25</v>
      </c>
      <c r="IMJ65" s="344"/>
      <c r="IMK65" s="344"/>
      <c r="IML65" s="344"/>
      <c r="IMM65" s="344"/>
      <c r="IMN65" s="344"/>
      <c r="IMO65" s="344"/>
      <c r="IMP65" s="344"/>
      <c r="IMQ65" s="344" t="s">
        <v>25</v>
      </c>
      <c r="IMR65" s="344"/>
      <c r="IMS65" s="344"/>
      <c r="IMT65" s="344"/>
      <c r="IMU65" s="344"/>
      <c r="IMV65" s="344"/>
      <c r="IMW65" s="344"/>
      <c r="IMX65" s="344"/>
      <c r="IMY65" s="344" t="s">
        <v>25</v>
      </c>
      <c r="IMZ65" s="344"/>
      <c r="INA65" s="344"/>
      <c r="INB65" s="344"/>
      <c r="INC65" s="344"/>
      <c r="IND65" s="344"/>
      <c r="INE65" s="344"/>
      <c r="INF65" s="344"/>
      <c r="ING65" s="344" t="s">
        <v>25</v>
      </c>
      <c r="INH65" s="344"/>
      <c r="INI65" s="344"/>
      <c r="INJ65" s="344"/>
      <c r="INK65" s="344"/>
      <c r="INL65" s="344"/>
      <c r="INM65" s="344"/>
      <c r="INN65" s="344"/>
      <c r="INO65" s="344" t="s">
        <v>25</v>
      </c>
      <c r="INP65" s="344"/>
      <c r="INQ65" s="344"/>
      <c r="INR65" s="344"/>
      <c r="INS65" s="344"/>
      <c r="INT65" s="344"/>
      <c r="INU65" s="344"/>
      <c r="INV65" s="344"/>
      <c r="INW65" s="344" t="s">
        <v>25</v>
      </c>
      <c r="INX65" s="344"/>
      <c r="INY65" s="344"/>
      <c r="INZ65" s="344"/>
      <c r="IOA65" s="344"/>
      <c r="IOB65" s="344"/>
      <c r="IOC65" s="344"/>
      <c r="IOD65" s="344"/>
      <c r="IOE65" s="344" t="s">
        <v>25</v>
      </c>
      <c r="IOF65" s="344"/>
      <c r="IOG65" s="344"/>
      <c r="IOH65" s="344"/>
      <c r="IOI65" s="344"/>
      <c r="IOJ65" s="344"/>
      <c r="IOK65" s="344"/>
      <c r="IOL65" s="344"/>
      <c r="IOM65" s="344" t="s">
        <v>25</v>
      </c>
      <c r="ION65" s="344"/>
      <c r="IOO65" s="344"/>
      <c r="IOP65" s="344"/>
      <c r="IOQ65" s="344"/>
      <c r="IOR65" s="344"/>
      <c r="IOS65" s="344"/>
      <c r="IOT65" s="344"/>
      <c r="IOU65" s="344" t="s">
        <v>25</v>
      </c>
      <c r="IOV65" s="344"/>
      <c r="IOW65" s="344"/>
      <c r="IOX65" s="344"/>
      <c r="IOY65" s="344"/>
      <c r="IOZ65" s="344"/>
      <c r="IPA65" s="344"/>
      <c r="IPB65" s="344"/>
      <c r="IPC65" s="344" t="s">
        <v>25</v>
      </c>
      <c r="IPD65" s="344"/>
      <c r="IPE65" s="344"/>
      <c r="IPF65" s="344"/>
      <c r="IPG65" s="344"/>
      <c r="IPH65" s="344"/>
      <c r="IPI65" s="344"/>
      <c r="IPJ65" s="344"/>
      <c r="IPK65" s="344" t="s">
        <v>25</v>
      </c>
      <c r="IPL65" s="344"/>
      <c r="IPM65" s="344"/>
      <c r="IPN65" s="344"/>
      <c r="IPO65" s="344"/>
      <c r="IPP65" s="344"/>
      <c r="IPQ65" s="344"/>
      <c r="IPR65" s="344"/>
      <c r="IPS65" s="344" t="s">
        <v>25</v>
      </c>
      <c r="IPT65" s="344"/>
      <c r="IPU65" s="344"/>
      <c r="IPV65" s="344"/>
      <c r="IPW65" s="344"/>
      <c r="IPX65" s="344"/>
      <c r="IPY65" s="344"/>
      <c r="IPZ65" s="344"/>
      <c r="IQA65" s="344" t="s">
        <v>25</v>
      </c>
      <c r="IQB65" s="344"/>
      <c r="IQC65" s="344"/>
      <c r="IQD65" s="344"/>
      <c r="IQE65" s="344"/>
      <c r="IQF65" s="344"/>
      <c r="IQG65" s="344"/>
      <c r="IQH65" s="344"/>
      <c r="IQI65" s="344" t="s">
        <v>25</v>
      </c>
      <c r="IQJ65" s="344"/>
      <c r="IQK65" s="344"/>
      <c r="IQL65" s="344"/>
      <c r="IQM65" s="344"/>
      <c r="IQN65" s="344"/>
      <c r="IQO65" s="344"/>
      <c r="IQP65" s="344"/>
      <c r="IQQ65" s="344" t="s">
        <v>25</v>
      </c>
      <c r="IQR65" s="344"/>
      <c r="IQS65" s="344"/>
      <c r="IQT65" s="344"/>
      <c r="IQU65" s="344"/>
      <c r="IQV65" s="344"/>
      <c r="IQW65" s="344"/>
      <c r="IQX65" s="344"/>
      <c r="IQY65" s="344" t="s">
        <v>25</v>
      </c>
      <c r="IQZ65" s="344"/>
      <c r="IRA65" s="344"/>
      <c r="IRB65" s="344"/>
      <c r="IRC65" s="344"/>
      <c r="IRD65" s="344"/>
      <c r="IRE65" s="344"/>
      <c r="IRF65" s="344"/>
      <c r="IRG65" s="344" t="s">
        <v>25</v>
      </c>
      <c r="IRH65" s="344"/>
      <c r="IRI65" s="344"/>
      <c r="IRJ65" s="344"/>
      <c r="IRK65" s="344"/>
      <c r="IRL65" s="344"/>
      <c r="IRM65" s="344"/>
      <c r="IRN65" s="344"/>
      <c r="IRO65" s="344" t="s">
        <v>25</v>
      </c>
      <c r="IRP65" s="344"/>
      <c r="IRQ65" s="344"/>
      <c r="IRR65" s="344"/>
      <c r="IRS65" s="344"/>
      <c r="IRT65" s="344"/>
      <c r="IRU65" s="344"/>
      <c r="IRV65" s="344"/>
      <c r="IRW65" s="344" t="s">
        <v>25</v>
      </c>
      <c r="IRX65" s="344"/>
      <c r="IRY65" s="344"/>
      <c r="IRZ65" s="344"/>
      <c r="ISA65" s="344"/>
      <c r="ISB65" s="344"/>
      <c r="ISC65" s="344"/>
      <c r="ISD65" s="344"/>
      <c r="ISE65" s="344" t="s">
        <v>25</v>
      </c>
      <c r="ISF65" s="344"/>
      <c r="ISG65" s="344"/>
      <c r="ISH65" s="344"/>
      <c r="ISI65" s="344"/>
      <c r="ISJ65" s="344"/>
      <c r="ISK65" s="344"/>
      <c r="ISL65" s="344"/>
      <c r="ISM65" s="344" t="s">
        <v>25</v>
      </c>
      <c r="ISN65" s="344"/>
      <c r="ISO65" s="344"/>
      <c r="ISP65" s="344"/>
      <c r="ISQ65" s="344"/>
      <c r="ISR65" s="344"/>
      <c r="ISS65" s="344"/>
      <c r="IST65" s="344"/>
      <c r="ISU65" s="344" t="s">
        <v>25</v>
      </c>
      <c r="ISV65" s="344"/>
      <c r="ISW65" s="344"/>
      <c r="ISX65" s="344"/>
      <c r="ISY65" s="344"/>
      <c r="ISZ65" s="344"/>
      <c r="ITA65" s="344"/>
      <c r="ITB65" s="344"/>
      <c r="ITC65" s="344" t="s">
        <v>25</v>
      </c>
      <c r="ITD65" s="344"/>
      <c r="ITE65" s="344"/>
      <c r="ITF65" s="344"/>
      <c r="ITG65" s="344"/>
      <c r="ITH65" s="344"/>
      <c r="ITI65" s="344"/>
      <c r="ITJ65" s="344"/>
      <c r="ITK65" s="344" t="s">
        <v>25</v>
      </c>
      <c r="ITL65" s="344"/>
      <c r="ITM65" s="344"/>
      <c r="ITN65" s="344"/>
      <c r="ITO65" s="344"/>
      <c r="ITP65" s="344"/>
      <c r="ITQ65" s="344"/>
      <c r="ITR65" s="344"/>
      <c r="ITS65" s="344" t="s">
        <v>25</v>
      </c>
      <c r="ITT65" s="344"/>
      <c r="ITU65" s="344"/>
      <c r="ITV65" s="344"/>
      <c r="ITW65" s="344"/>
      <c r="ITX65" s="344"/>
      <c r="ITY65" s="344"/>
      <c r="ITZ65" s="344"/>
      <c r="IUA65" s="344" t="s">
        <v>25</v>
      </c>
      <c r="IUB65" s="344"/>
      <c r="IUC65" s="344"/>
      <c r="IUD65" s="344"/>
      <c r="IUE65" s="344"/>
      <c r="IUF65" s="344"/>
      <c r="IUG65" s="344"/>
      <c r="IUH65" s="344"/>
      <c r="IUI65" s="344" t="s">
        <v>25</v>
      </c>
      <c r="IUJ65" s="344"/>
      <c r="IUK65" s="344"/>
      <c r="IUL65" s="344"/>
      <c r="IUM65" s="344"/>
      <c r="IUN65" s="344"/>
      <c r="IUO65" s="344"/>
      <c r="IUP65" s="344"/>
      <c r="IUQ65" s="344" t="s">
        <v>25</v>
      </c>
      <c r="IUR65" s="344"/>
      <c r="IUS65" s="344"/>
      <c r="IUT65" s="344"/>
      <c r="IUU65" s="344"/>
      <c r="IUV65" s="344"/>
      <c r="IUW65" s="344"/>
      <c r="IUX65" s="344"/>
      <c r="IUY65" s="344" t="s">
        <v>25</v>
      </c>
      <c r="IUZ65" s="344"/>
      <c r="IVA65" s="344"/>
      <c r="IVB65" s="344"/>
      <c r="IVC65" s="344"/>
      <c r="IVD65" s="344"/>
      <c r="IVE65" s="344"/>
      <c r="IVF65" s="344"/>
      <c r="IVG65" s="344" t="s">
        <v>25</v>
      </c>
      <c r="IVH65" s="344"/>
      <c r="IVI65" s="344"/>
      <c r="IVJ65" s="344"/>
      <c r="IVK65" s="344"/>
      <c r="IVL65" s="344"/>
      <c r="IVM65" s="344"/>
      <c r="IVN65" s="344"/>
      <c r="IVO65" s="344" t="s">
        <v>25</v>
      </c>
      <c r="IVP65" s="344"/>
      <c r="IVQ65" s="344"/>
      <c r="IVR65" s="344"/>
      <c r="IVS65" s="344"/>
      <c r="IVT65" s="344"/>
      <c r="IVU65" s="344"/>
      <c r="IVV65" s="344"/>
      <c r="IVW65" s="344" t="s">
        <v>25</v>
      </c>
      <c r="IVX65" s="344"/>
      <c r="IVY65" s="344"/>
      <c r="IVZ65" s="344"/>
      <c r="IWA65" s="344"/>
      <c r="IWB65" s="344"/>
      <c r="IWC65" s="344"/>
      <c r="IWD65" s="344"/>
      <c r="IWE65" s="344" t="s">
        <v>25</v>
      </c>
      <c r="IWF65" s="344"/>
      <c r="IWG65" s="344"/>
      <c r="IWH65" s="344"/>
      <c r="IWI65" s="344"/>
      <c r="IWJ65" s="344"/>
      <c r="IWK65" s="344"/>
      <c r="IWL65" s="344"/>
      <c r="IWM65" s="344" t="s">
        <v>25</v>
      </c>
      <c r="IWN65" s="344"/>
      <c r="IWO65" s="344"/>
      <c r="IWP65" s="344"/>
      <c r="IWQ65" s="344"/>
      <c r="IWR65" s="344"/>
      <c r="IWS65" s="344"/>
      <c r="IWT65" s="344"/>
      <c r="IWU65" s="344" t="s">
        <v>25</v>
      </c>
      <c r="IWV65" s="344"/>
      <c r="IWW65" s="344"/>
      <c r="IWX65" s="344"/>
      <c r="IWY65" s="344"/>
      <c r="IWZ65" s="344"/>
      <c r="IXA65" s="344"/>
      <c r="IXB65" s="344"/>
      <c r="IXC65" s="344" t="s">
        <v>25</v>
      </c>
      <c r="IXD65" s="344"/>
      <c r="IXE65" s="344"/>
      <c r="IXF65" s="344"/>
      <c r="IXG65" s="344"/>
      <c r="IXH65" s="344"/>
      <c r="IXI65" s="344"/>
      <c r="IXJ65" s="344"/>
      <c r="IXK65" s="344" t="s">
        <v>25</v>
      </c>
      <c r="IXL65" s="344"/>
      <c r="IXM65" s="344"/>
      <c r="IXN65" s="344"/>
      <c r="IXO65" s="344"/>
      <c r="IXP65" s="344"/>
      <c r="IXQ65" s="344"/>
      <c r="IXR65" s="344"/>
      <c r="IXS65" s="344" t="s">
        <v>25</v>
      </c>
      <c r="IXT65" s="344"/>
      <c r="IXU65" s="344"/>
      <c r="IXV65" s="344"/>
      <c r="IXW65" s="344"/>
      <c r="IXX65" s="344"/>
      <c r="IXY65" s="344"/>
      <c r="IXZ65" s="344"/>
      <c r="IYA65" s="344" t="s">
        <v>25</v>
      </c>
      <c r="IYB65" s="344"/>
      <c r="IYC65" s="344"/>
      <c r="IYD65" s="344"/>
      <c r="IYE65" s="344"/>
      <c r="IYF65" s="344"/>
      <c r="IYG65" s="344"/>
      <c r="IYH65" s="344"/>
      <c r="IYI65" s="344" t="s">
        <v>25</v>
      </c>
      <c r="IYJ65" s="344"/>
      <c r="IYK65" s="344"/>
      <c r="IYL65" s="344"/>
      <c r="IYM65" s="344"/>
      <c r="IYN65" s="344"/>
      <c r="IYO65" s="344"/>
      <c r="IYP65" s="344"/>
      <c r="IYQ65" s="344" t="s">
        <v>25</v>
      </c>
      <c r="IYR65" s="344"/>
      <c r="IYS65" s="344"/>
      <c r="IYT65" s="344"/>
      <c r="IYU65" s="344"/>
      <c r="IYV65" s="344"/>
      <c r="IYW65" s="344"/>
      <c r="IYX65" s="344"/>
      <c r="IYY65" s="344" t="s">
        <v>25</v>
      </c>
      <c r="IYZ65" s="344"/>
      <c r="IZA65" s="344"/>
      <c r="IZB65" s="344"/>
      <c r="IZC65" s="344"/>
      <c r="IZD65" s="344"/>
      <c r="IZE65" s="344"/>
      <c r="IZF65" s="344"/>
      <c r="IZG65" s="344" t="s">
        <v>25</v>
      </c>
      <c r="IZH65" s="344"/>
      <c r="IZI65" s="344"/>
      <c r="IZJ65" s="344"/>
      <c r="IZK65" s="344"/>
      <c r="IZL65" s="344"/>
      <c r="IZM65" s="344"/>
      <c r="IZN65" s="344"/>
      <c r="IZO65" s="344" t="s">
        <v>25</v>
      </c>
      <c r="IZP65" s="344"/>
      <c r="IZQ65" s="344"/>
      <c r="IZR65" s="344"/>
      <c r="IZS65" s="344"/>
      <c r="IZT65" s="344"/>
      <c r="IZU65" s="344"/>
      <c r="IZV65" s="344"/>
      <c r="IZW65" s="344" t="s">
        <v>25</v>
      </c>
      <c r="IZX65" s="344"/>
      <c r="IZY65" s="344"/>
      <c r="IZZ65" s="344"/>
      <c r="JAA65" s="344"/>
      <c r="JAB65" s="344"/>
      <c r="JAC65" s="344"/>
      <c r="JAD65" s="344"/>
      <c r="JAE65" s="344" t="s">
        <v>25</v>
      </c>
      <c r="JAF65" s="344"/>
      <c r="JAG65" s="344"/>
      <c r="JAH65" s="344"/>
      <c r="JAI65" s="344"/>
      <c r="JAJ65" s="344"/>
      <c r="JAK65" s="344"/>
      <c r="JAL65" s="344"/>
      <c r="JAM65" s="344" t="s">
        <v>25</v>
      </c>
      <c r="JAN65" s="344"/>
      <c r="JAO65" s="344"/>
      <c r="JAP65" s="344"/>
      <c r="JAQ65" s="344"/>
      <c r="JAR65" s="344"/>
      <c r="JAS65" s="344"/>
      <c r="JAT65" s="344"/>
      <c r="JAU65" s="344" t="s">
        <v>25</v>
      </c>
      <c r="JAV65" s="344"/>
      <c r="JAW65" s="344"/>
      <c r="JAX65" s="344"/>
      <c r="JAY65" s="344"/>
      <c r="JAZ65" s="344"/>
      <c r="JBA65" s="344"/>
      <c r="JBB65" s="344"/>
      <c r="JBC65" s="344" t="s">
        <v>25</v>
      </c>
      <c r="JBD65" s="344"/>
      <c r="JBE65" s="344"/>
      <c r="JBF65" s="344"/>
      <c r="JBG65" s="344"/>
      <c r="JBH65" s="344"/>
      <c r="JBI65" s="344"/>
      <c r="JBJ65" s="344"/>
      <c r="JBK65" s="344" t="s">
        <v>25</v>
      </c>
      <c r="JBL65" s="344"/>
      <c r="JBM65" s="344"/>
      <c r="JBN65" s="344"/>
      <c r="JBO65" s="344"/>
      <c r="JBP65" s="344"/>
      <c r="JBQ65" s="344"/>
      <c r="JBR65" s="344"/>
      <c r="JBS65" s="344" t="s">
        <v>25</v>
      </c>
      <c r="JBT65" s="344"/>
      <c r="JBU65" s="344"/>
      <c r="JBV65" s="344"/>
      <c r="JBW65" s="344"/>
      <c r="JBX65" s="344"/>
      <c r="JBY65" s="344"/>
      <c r="JBZ65" s="344"/>
      <c r="JCA65" s="344" t="s">
        <v>25</v>
      </c>
      <c r="JCB65" s="344"/>
      <c r="JCC65" s="344"/>
      <c r="JCD65" s="344"/>
      <c r="JCE65" s="344"/>
      <c r="JCF65" s="344"/>
      <c r="JCG65" s="344"/>
      <c r="JCH65" s="344"/>
      <c r="JCI65" s="344" t="s">
        <v>25</v>
      </c>
      <c r="JCJ65" s="344"/>
      <c r="JCK65" s="344"/>
      <c r="JCL65" s="344"/>
      <c r="JCM65" s="344"/>
      <c r="JCN65" s="344"/>
      <c r="JCO65" s="344"/>
      <c r="JCP65" s="344"/>
      <c r="JCQ65" s="344" t="s">
        <v>25</v>
      </c>
      <c r="JCR65" s="344"/>
      <c r="JCS65" s="344"/>
      <c r="JCT65" s="344"/>
      <c r="JCU65" s="344"/>
      <c r="JCV65" s="344"/>
      <c r="JCW65" s="344"/>
      <c r="JCX65" s="344"/>
      <c r="JCY65" s="344" t="s">
        <v>25</v>
      </c>
      <c r="JCZ65" s="344"/>
      <c r="JDA65" s="344"/>
      <c r="JDB65" s="344"/>
      <c r="JDC65" s="344"/>
      <c r="JDD65" s="344"/>
      <c r="JDE65" s="344"/>
      <c r="JDF65" s="344"/>
      <c r="JDG65" s="344" t="s">
        <v>25</v>
      </c>
      <c r="JDH65" s="344"/>
      <c r="JDI65" s="344"/>
      <c r="JDJ65" s="344"/>
      <c r="JDK65" s="344"/>
      <c r="JDL65" s="344"/>
      <c r="JDM65" s="344"/>
      <c r="JDN65" s="344"/>
      <c r="JDO65" s="344" t="s">
        <v>25</v>
      </c>
      <c r="JDP65" s="344"/>
      <c r="JDQ65" s="344"/>
      <c r="JDR65" s="344"/>
      <c r="JDS65" s="344"/>
      <c r="JDT65" s="344"/>
      <c r="JDU65" s="344"/>
      <c r="JDV65" s="344"/>
      <c r="JDW65" s="344" t="s">
        <v>25</v>
      </c>
      <c r="JDX65" s="344"/>
      <c r="JDY65" s="344"/>
      <c r="JDZ65" s="344"/>
      <c r="JEA65" s="344"/>
      <c r="JEB65" s="344"/>
      <c r="JEC65" s="344"/>
      <c r="JED65" s="344"/>
      <c r="JEE65" s="344" t="s">
        <v>25</v>
      </c>
      <c r="JEF65" s="344"/>
      <c r="JEG65" s="344"/>
      <c r="JEH65" s="344"/>
      <c r="JEI65" s="344"/>
      <c r="JEJ65" s="344"/>
      <c r="JEK65" s="344"/>
      <c r="JEL65" s="344"/>
      <c r="JEM65" s="344" t="s">
        <v>25</v>
      </c>
      <c r="JEN65" s="344"/>
      <c r="JEO65" s="344"/>
      <c r="JEP65" s="344"/>
      <c r="JEQ65" s="344"/>
      <c r="JER65" s="344"/>
      <c r="JES65" s="344"/>
      <c r="JET65" s="344"/>
      <c r="JEU65" s="344" t="s">
        <v>25</v>
      </c>
      <c r="JEV65" s="344"/>
      <c r="JEW65" s="344"/>
      <c r="JEX65" s="344"/>
      <c r="JEY65" s="344"/>
      <c r="JEZ65" s="344"/>
      <c r="JFA65" s="344"/>
      <c r="JFB65" s="344"/>
      <c r="JFC65" s="344" t="s">
        <v>25</v>
      </c>
      <c r="JFD65" s="344"/>
      <c r="JFE65" s="344"/>
      <c r="JFF65" s="344"/>
      <c r="JFG65" s="344"/>
      <c r="JFH65" s="344"/>
      <c r="JFI65" s="344"/>
      <c r="JFJ65" s="344"/>
      <c r="JFK65" s="344" t="s">
        <v>25</v>
      </c>
      <c r="JFL65" s="344"/>
      <c r="JFM65" s="344"/>
      <c r="JFN65" s="344"/>
      <c r="JFO65" s="344"/>
      <c r="JFP65" s="344"/>
      <c r="JFQ65" s="344"/>
      <c r="JFR65" s="344"/>
      <c r="JFS65" s="344" t="s">
        <v>25</v>
      </c>
      <c r="JFT65" s="344"/>
      <c r="JFU65" s="344"/>
      <c r="JFV65" s="344"/>
      <c r="JFW65" s="344"/>
      <c r="JFX65" s="344"/>
      <c r="JFY65" s="344"/>
      <c r="JFZ65" s="344"/>
      <c r="JGA65" s="344" t="s">
        <v>25</v>
      </c>
      <c r="JGB65" s="344"/>
      <c r="JGC65" s="344"/>
      <c r="JGD65" s="344"/>
      <c r="JGE65" s="344"/>
      <c r="JGF65" s="344"/>
      <c r="JGG65" s="344"/>
      <c r="JGH65" s="344"/>
      <c r="JGI65" s="344" t="s">
        <v>25</v>
      </c>
      <c r="JGJ65" s="344"/>
      <c r="JGK65" s="344"/>
      <c r="JGL65" s="344"/>
      <c r="JGM65" s="344"/>
      <c r="JGN65" s="344"/>
      <c r="JGO65" s="344"/>
      <c r="JGP65" s="344"/>
      <c r="JGQ65" s="344" t="s">
        <v>25</v>
      </c>
      <c r="JGR65" s="344"/>
      <c r="JGS65" s="344"/>
      <c r="JGT65" s="344"/>
      <c r="JGU65" s="344"/>
      <c r="JGV65" s="344"/>
      <c r="JGW65" s="344"/>
      <c r="JGX65" s="344"/>
      <c r="JGY65" s="344" t="s">
        <v>25</v>
      </c>
      <c r="JGZ65" s="344"/>
      <c r="JHA65" s="344"/>
      <c r="JHB65" s="344"/>
      <c r="JHC65" s="344"/>
      <c r="JHD65" s="344"/>
      <c r="JHE65" s="344"/>
      <c r="JHF65" s="344"/>
      <c r="JHG65" s="344" t="s">
        <v>25</v>
      </c>
      <c r="JHH65" s="344"/>
      <c r="JHI65" s="344"/>
      <c r="JHJ65" s="344"/>
      <c r="JHK65" s="344"/>
      <c r="JHL65" s="344"/>
      <c r="JHM65" s="344"/>
      <c r="JHN65" s="344"/>
      <c r="JHO65" s="344" t="s">
        <v>25</v>
      </c>
      <c r="JHP65" s="344"/>
      <c r="JHQ65" s="344"/>
      <c r="JHR65" s="344"/>
      <c r="JHS65" s="344"/>
      <c r="JHT65" s="344"/>
      <c r="JHU65" s="344"/>
      <c r="JHV65" s="344"/>
      <c r="JHW65" s="344" t="s">
        <v>25</v>
      </c>
      <c r="JHX65" s="344"/>
      <c r="JHY65" s="344"/>
      <c r="JHZ65" s="344"/>
      <c r="JIA65" s="344"/>
      <c r="JIB65" s="344"/>
      <c r="JIC65" s="344"/>
      <c r="JID65" s="344"/>
      <c r="JIE65" s="344" t="s">
        <v>25</v>
      </c>
      <c r="JIF65" s="344"/>
      <c r="JIG65" s="344"/>
      <c r="JIH65" s="344"/>
      <c r="JII65" s="344"/>
      <c r="JIJ65" s="344"/>
      <c r="JIK65" s="344"/>
      <c r="JIL65" s="344"/>
      <c r="JIM65" s="344" t="s">
        <v>25</v>
      </c>
      <c r="JIN65" s="344"/>
      <c r="JIO65" s="344"/>
      <c r="JIP65" s="344"/>
      <c r="JIQ65" s="344"/>
      <c r="JIR65" s="344"/>
      <c r="JIS65" s="344"/>
      <c r="JIT65" s="344"/>
      <c r="JIU65" s="344" t="s">
        <v>25</v>
      </c>
      <c r="JIV65" s="344"/>
      <c r="JIW65" s="344"/>
      <c r="JIX65" s="344"/>
      <c r="JIY65" s="344"/>
      <c r="JIZ65" s="344"/>
      <c r="JJA65" s="344"/>
      <c r="JJB65" s="344"/>
      <c r="JJC65" s="344" t="s">
        <v>25</v>
      </c>
      <c r="JJD65" s="344"/>
      <c r="JJE65" s="344"/>
      <c r="JJF65" s="344"/>
      <c r="JJG65" s="344"/>
      <c r="JJH65" s="344"/>
      <c r="JJI65" s="344"/>
      <c r="JJJ65" s="344"/>
      <c r="JJK65" s="344" t="s">
        <v>25</v>
      </c>
      <c r="JJL65" s="344"/>
      <c r="JJM65" s="344"/>
      <c r="JJN65" s="344"/>
      <c r="JJO65" s="344"/>
      <c r="JJP65" s="344"/>
      <c r="JJQ65" s="344"/>
      <c r="JJR65" s="344"/>
      <c r="JJS65" s="344" t="s">
        <v>25</v>
      </c>
      <c r="JJT65" s="344"/>
      <c r="JJU65" s="344"/>
      <c r="JJV65" s="344"/>
      <c r="JJW65" s="344"/>
      <c r="JJX65" s="344"/>
      <c r="JJY65" s="344"/>
      <c r="JJZ65" s="344"/>
      <c r="JKA65" s="344" t="s">
        <v>25</v>
      </c>
      <c r="JKB65" s="344"/>
      <c r="JKC65" s="344"/>
      <c r="JKD65" s="344"/>
      <c r="JKE65" s="344"/>
      <c r="JKF65" s="344"/>
      <c r="JKG65" s="344"/>
      <c r="JKH65" s="344"/>
      <c r="JKI65" s="344" t="s">
        <v>25</v>
      </c>
      <c r="JKJ65" s="344"/>
      <c r="JKK65" s="344"/>
      <c r="JKL65" s="344"/>
      <c r="JKM65" s="344"/>
      <c r="JKN65" s="344"/>
      <c r="JKO65" s="344"/>
      <c r="JKP65" s="344"/>
      <c r="JKQ65" s="344" t="s">
        <v>25</v>
      </c>
      <c r="JKR65" s="344"/>
      <c r="JKS65" s="344"/>
      <c r="JKT65" s="344"/>
      <c r="JKU65" s="344"/>
      <c r="JKV65" s="344"/>
      <c r="JKW65" s="344"/>
      <c r="JKX65" s="344"/>
      <c r="JKY65" s="344" t="s">
        <v>25</v>
      </c>
      <c r="JKZ65" s="344"/>
      <c r="JLA65" s="344"/>
      <c r="JLB65" s="344"/>
      <c r="JLC65" s="344"/>
      <c r="JLD65" s="344"/>
      <c r="JLE65" s="344"/>
      <c r="JLF65" s="344"/>
      <c r="JLG65" s="344" t="s">
        <v>25</v>
      </c>
      <c r="JLH65" s="344"/>
      <c r="JLI65" s="344"/>
      <c r="JLJ65" s="344"/>
      <c r="JLK65" s="344"/>
      <c r="JLL65" s="344"/>
      <c r="JLM65" s="344"/>
      <c r="JLN65" s="344"/>
      <c r="JLO65" s="344" t="s">
        <v>25</v>
      </c>
      <c r="JLP65" s="344"/>
      <c r="JLQ65" s="344"/>
      <c r="JLR65" s="344"/>
      <c r="JLS65" s="344"/>
      <c r="JLT65" s="344"/>
      <c r="JLU65" s="344"/>
      <c r="JLV65" s="344"/>
      <c r="JLW65" s="344" t="s">
        <v>25</v>
      </c>
      <c r="JLX65" s="344"/>
      <c r="JLY65" s="344"/>
      <c r="JLZ65" s="344"/>
      <c r="JMA65" s="344"/>
      <c r="JMB65" s="344"/>
      <c r="JMC65" s="344"/>
      <c r="JMD65" s="344"/>
      <c r="JME65" s="344" t="s">
        <v>25</v>
      </c>
      <c r="JMF65" s="344"/>
      <c r="JMG65" s="344"/>
      <c r="JMH65" s="344"/>
      <c r="JMI65" s="344"/>
      <c r="JMJ65" s="344"/>
      <c r="JMK65" s="344"/>
      <c r="JML65" s="344"/>
      <c r="JMM65" s="344" t="s">
        <v>25</v>
      </c>
      <c r="JMN65" s="344"/>
      <c r="JMO65" s="344"/>
      <c r="JMP65" s="344"/>
      <c r="JMQ65" s="344"/>
      <c r="JMR65" s="344"/>
      <c r="JMS65" s="344"/>
      <c r="JMT65" s="344"/>
      <c r="JMU65" s="344" t="s">
        <v>25</v>
      </c>
      <c r="JMV65" s="344"/>
      <c r="JMW65" s="344"/>
      <c r="JMX65" s="344"/>
      <c r="JMY65" s="344"/>
      <c r="JMZ65" s="344"/>
      <c r="JNA65" s="344"/>
      <c r="JNB65" s="344"/>
      <c r="JNC65" s="344" t="s">
        <v>25</v>
      </c>
      <c r="JND65" s="344"/>
      <c r="JNE65" s="344"/>
      <c r="JNF65" s="344"/>
      <c r="JNG65" s="344"/>
      <c r="JNH65" s="344"/>
      <c r="JNI65" s="344"/>
      <c r="JNJ65" s="344"/>
      <c r="JNK65" s="344" t="s">
        <v>25</v>
      </c>
      <c r="JNL65" s="344"/>
      <c r="JNM65" s="344"/>
      <c r="JNN65" s="344"/>
      <c r="JNO65" s="344"/>
      <c r="JNP65" s="344"/>
      <c r="JNQ65" s="344"/>
      <c r="JNR65" s="344"/>
      <c r="JNS65" s="344" t="s">
        <v>25</v>
      </c>
      <c r="JNT65" s="344"/>
      <c r="JNU65" s="344"/>
      <c r="JNV65" s="344"/>
      <c r="JNW65" s="344"/>
      <c r="JNX65" s="344"/>
      <c r="JNY65" s="344"/>
      <c r="JNZ65" s="344"/>
      <c r="JOA65" s="344" t="s">
        <v>25</v>
      </c>
      <c r="JOB65" s="344"/>
      <c r="JOC65" s="344"/>
      <c r="JOD65" s="344"/>
      <c r="JOE65" s="344"/>
      <c r="JOF65" s="344"/>
      <c r="JOG65" s="344"/>
      <c r="JOH65" s="344"/>
      <c r="JOI65" s="344" t="s">
        <v>25</v>
      </c>
      <c r="JOJ65" s="344"/>
      <c r="JOK65" s="344"/>
      <c r="JOL65" s="344"/>
      <c r="JOM65" s="344"/>
      <c r="JON65" s="344"/>
      <c r="JOO65" s="344"/>
      <c r="JOP65" s="344"/>
      <c r="JOQ65" s="344" t="s">
        <v>25</v>
      </c>
      <c r="JOR65" s="344"/>
      <c r="JOS65" s="344"/>
      <c r="JOT65" s="344"/>
      <c r="JOU65" s="344"/>
      <c r="JOV65" s="344"/>
      <c r="JOW65" s="344"/>
      <c r="JOX65" s="344"/>
      <c r="JOY65" s="344" t="s">
        <v>25</v>
      </c>
      <c r="JOZ65" s="344"/>
      <c r="JPA65" s="344"/>
      <c r="JPB65" s="344"/>
      <c r="JPC65" s="344"/>
      <c r="JPD65" s="344"/>
      <c r="JPE65" s="344"/>
      <c r="JPF65" s="344"/>
      <c r="JPG65" s="344" t="s">
        <v>25</v>
      </c>
      <c r="JPH65" s="344"/>
      <c r="JPI65" s="344"/>
      <c r="JPJ65" s="344"/>
      <c r="JPK65" s="344"/>
      <c r="JPL65" s="344"/>
      <c r="JPM65" s="344"/>
      <c r="JPN65" s="344"/>
      <c r="JPO65" s="344" t="s">
        <v>25</v>
      </c>
      <c r="JPP65" s="344"/>
      <c r="JPQ65" s="344"/>
      <c r="JPR65" s="344"/>
      <c r="JPS65" s="344"/>
      <c r="JPT65" s="344"/>
      <c r="JPU65" s="344"/>
      <c r="JPV65" s="344"/>
      <c r="JPW65" s="344" t="s">
        <v>25</v>
      </c>
      <c r="JPX65" s="344"/>
      <c r="JPY65" s="344"/>
      <c r="JPZ65" s="344"/>
      <c r="JQA65" s="344"/>
      <c r="JQB65" s="344"/>
      <c r="JQC65" s="344"/>
      <c r="JQD65" s="344"/>
      <c r="JQE65" s="344" t="s">
        <v>25</v>
      </c>
      <c r="JQF65" s="344"/>
      <c r="JQG65" s="344"/>
      <c r="JQH65" s="344"/>
      <c r="JQI65" s="344"/>
      <c r="JQJ65" s="344"/>
      <c r="JQK65" s="344"/>
      <c r="JQL65" s="344"/>
      <c r="JQM65" s="344" t="s">
        <v>25</v>
      </c>
      <c r="JQN65" s="344"/>
      <c r="JQO65" s="344"/>
      <c r="JQP65" s="344"/>
      <c r="JQQ65" s="344"/>
      <c r="JQR65" s="344"/>
      <c r="JQS65" s="344"/>
      <c r="JQT65" s="344"/>
      <c r="JQU65" s="344" t="s">
        <v>25</v>
      </c>
      <c r="JQV65" s="344"/>
      <c r="JQW65" s="344"/>
      <c r="JQX65" s="344"/>
      <c r="JQY65" s="344"/>
      <c r="JQZ65" s="344"/>
      <c r="JRA65" s="344"/>
      <c r="JRB65" s="344"/>
      <c r="JRC65" s="344" t="s">
        <v>25</v>
      </c>
      <c r="JRD65" s="344"/>
      <c r="JRE65" s="344"/>
      <c r="JRF65" s="344"/>
      <c r="JRG65" s="344"/>
      <c r="JRH65" s="344"/>
      <c r="JRI65" s="344"/>
      <c r="JRJ65" s="344"/>
      <c r="JRK65" s="344" t="s">
        <v>25</v>
      </c>
      <c r="JRL65" s="344"/>
      <c r="JRM65" s="344"/>
      <c r="JRN65" s="344"/>
      <c r="JRO65" s="344"/>
      <c r="JRP65" s="344"/>
      <c r="JRQ65" s="344"/>
      <c r="JRR65" s="344"/>
      <c r="JRS65" s="344" t="s">
        <v>25</v>
      </c>
      <c r="JRT65" s="344"/>
      <c r="JRU65" s="344"/>
      <c r="JRV65" s="344"/>
      <c r="JRW65" s="344"/>
      <c r="JRX65" s="344"/>
      <c r="JRY65" s="344"/>
      <c r="JRZ65" s="344"/>
      <c r="JSA65" s="344" t="s">
        <v>25</v>
      </c>
      <c r="JSB65" s="344"/>
      <c r="JSC65" s="344"/>
      <c r="JSD65" s="344"/>
      <c r="JSE65" s="344"/>
      <c r="JSF65" s="344"/>
      <c r="JSG65" s="344"/>
      <c r="JSH65" s="344"/>
      <c r="JSI65" s="344" t="s">
        <v>25</v>
      </c>
      <c r="JSJ65" s="344"/>
      <c r="JSK65" s="344"/>
      <c r="JSL65" s="344"/>
      <c r="JSM65" s="344"/>
      <c r="JSN65" s="344"/>
      <c r="JSO65" s="344"/>
      <c r="JSP65" s="344"/>
      <c r="JSQ65" s="344" t="s">
        <v>25</v>
      </c>
      <c r="JSR65" s="344"/>
      <c r="JSS65" s="344"/>
      <c r="JST65" s="344"/>
      <c r="JSU65" s="344"/>
      <c r="JSV65" s="344"/>
      <c r="JSW65" s="344"/>
      <c r="JSX65" s="344"/>
      <c r="JSY65" s="344" t="s">
        <v>25</v>
      </c>
      <c r="JSZ65" s="344"/>
      <c r="JTA65" s="344"/>
      <c r="JTB65" s="344"/>
      <c r="JTC65" s="344"/>
      <c r="JTD65" s="344"/>
      <c r="JTE65" s="344"/>
      <c r="JTF65" s="344"/>
      <c r="JTG65" s="344" t="s">
        <v>25</v>
      </c>
      <c r="JTH65" s="344"/>
      <c r="JTI65" s="344"/>
      <c r="JTJ65" s="344"/>
      <c r="JTK65" s="344"/>
      <c r="JTL65" s="344"/>
      <c r="JTM65" s="344"/>
      <c r="JTN65" s="344"/>
      <c r="JTO65" s="344" t="s">
        <v>25</v>
      </c>
      <c r="JTP65" s="344"/>
      <c r="JTQ65" s="344"/>
      <c r="JTR65" s="344"/>
      <c r="JTS65" s="344"/>
      <c r="JTT65" s="344"/>
      <c r="JTU65" s="344"/>
      <c r="JTV65" s="344"/>
      <c r="JTW65" s="344" t="s">
        <v>25</v>
      </c>
      <c r="JTX65" s="344"/>
      <c r="JTY65" s="344"/>
      <c r="JTZ65" s="344"/>
      <c r="JUA65" s="344"/>
      <c r="JUB65" s="344"/>
      <c r="JUC65" s="344"/>
      <c r="JUD65" s="344"/>
      <c r="JUE65" s="344" t="s">
        <v>25</v>
      </c>
      <c r="JUF65" s="344"/>
      <c r="JUG65" s="344"/>
      <c r="JUH65" s="344"/>
      <c r="JUI65" s="344"/>
      <c r="JUJ65" s="344"/>
      <c r="JUK65" s="344"/>
      <c r="JUL65" s="344"/>
      <c r="JUM65" s="344" t="s">
        <v>25</v>
      </c>
      <c r="JUN65" s="344"/>
      <c r="JUO65" s="344"/>
      <c r="JUP65" s="344"/>
      <c r="JUQ65" s="344"/>
      <c r="JUR65" s="344"/>
      <c r="JUS65" s="344"/>
      <c r="JUT65" s="344"/>
      <c r="JUU65" s="344" t="s">
        <v>25</v>
      </c>
      <c r="JUV65" s="344"/>
      <c r="JUW65" s="344"/>
      <c r="JUX65" s="344"/>
      <c r="JUY65" s="344"/>
      <c r="JUZ65" s="344"/>
      <c r="JVA65" s="344"/>
      <c r="JVB65" s="344"/>
      <c r="JVC65" s="344" t="s">
        <v>25</v>
      </c>
      <c r="JVD65" s="344"/>
      <c r="JVE65" s="344"/>
      <c r="JVF65" s="344"/>
      <c r="JVG65" s="344"/>
      <c r="JVH65" s="344"/>
      <c r="JVI65" s="344"/>
      <c r="JVJ65" s="344"/>
      <c r="JVK65" s="344" t="s">
        <v>25</v>
      </c>
      <c r="JVL65" s="344"/>
      <c r="JVM65" s="344"/>
      <c r="JVN65" s="344"/>
      <c r="JVO65" s="344"/>
      <c r="JVP65" s="344"/>
      <c r="JVQ65" s="344"/>
      <c r="JVR65" s="344"/>
      <c r="JVS65" s="344" t="s">
        <v>25</v>
      </c>
      <c r="JVT65" s="344"/>
      <c r="JVU65" s="344"/>
      <c r="JVV65" s="344"/>
      <c r="JVW65" s="344"/>
      <c r="JVX65" s="344"/>
      <c r="JVY65" s="344"/>
      <c r="JVZ65" s="344"/>
      <c r="JWA65" s="344" t="s">
        <v>25</v>
      </c>
      <c r="JWB65" s="344"/>
      <c r="JWC65" s="344"/>
      <c r="JWD65" s="344"/>
      <c r="JWE65" s="344"/>
      <c r="JWF65" s="344"/>
      <c r="JWG65" s="344"/>
      <c r="JWH65" s="344"/>
      <c r="JWI65" s="344" t="s">
        <v>25</v>
      </c>
      <c r="JWJ65" s="344"/>
      <c r="JWK65" s="344"/>
      <c r="JWL65" s="344"/>
      <c r="JWM65" s="344"/>
      <c r="JWN65" s="344"/>
      <c r="JWO65" s="344"/>
      <c r="JWP65" s="344"/>
      <c r="JWQ65" s="344" t="s">
        <v>25</v>
      </c>
      <c r="JWR65" s="344"/>
      <c r="JWS65" s="344"/>
      <c r="JWT65" s="344"/>
      <c r="JWU65" s="344"/>
      <c r="JWV65" s="344"/>
      <c r="JWW65" s="344"/>
      <c r="JWX65" s="344"/>
      <c r="JWY65" s="344" t="s">
        <v>25</v>
      </c>
      <c r="JWZ65" s="344"/>
      <c r="JXA65" s="344"/>
      <c r="JXB65" s="344"/>
      <c r="JXC65" s="344"/>
      <c r="JXD65" s="344"/>
      <c r="JXE65" s="344"/>
      <c r="JXF65" s="344"/>
      <c r="JXG65" s="344" t="s">
        <v>25</v>
      </c>
      <c r="JXH65" s="344"/>
      <c r="JXI65" s="344"/>
      <c r="JXJ65" s="344"/>
      <c r="JXK65" s="344"/>
      <c r="JXL65" s="344"/>
      <c r="JXM65" s="344"/>
      <c r="JXN65" s="344"/>
      <c r="JXO65" s="344" t="s">
        <v>25</v>
      </c>
      <c r="JXP65" s="344"/>
      <c r="JXQ65" s="344"/>
      <c r="JXR65" s="344"/>
      <c r="JXS65" s="344"/>
      <c r="JXT65" s="344"/>
      <c r="JXU65" s="344"/>
      <c r="JXV65" s="344"/>
      <c r="JXW65" s="344" t="s">
        <v>25</v>
      </c>
      <c r="JXX65" s="344"/>
      <c r="JXY65" s="344"/>
      <c r="JXZ65" s="344"/>
      <c r="JYA65" s="344"/>
      <c r="JYB65" s="344"/>
      <c r="JYC65" s="344"/>
      <c r="JYD65" s="344"/>
      <c r="JYE65" s="344" t="s">
        <v>25</v>
      </c>
      <c r="JYF65" s="344"/>
      <c r="JYG65" s="344"/>
      <c r="JYH65" s="344"/>
      <c r="JYI65" s="344"/>
      <c r="JYJ65" s="344"/>
      <c r="JYK65" s="344"/>
      <c r="JYL65" s="344"/>
      <c r="JYM65" s="344" t="s">
        <v>25</v>
      </c>
      <c r="JYN65" s="344"/>
      <c r="JYO65" s="344"/>
      <c r="JYP65" s="344"/>
      <c r="JYQ65" s="344"/>
      <c r="JYR65" s="344"/>
      <c r="JYS65" s="344"/>
      <c r="JYT65" s="344"/>
      <c r="JYU65" s="344" t="s">
        <v>25</v>
      </c>
      <c r="JYV65" s="344"/>
      <c r="JYW65" s="344"/>
      <c r="JYX65" s="344"/>
      <c r="JYY65" s="344"/>
      <c r="JYZ65" s="344"/>
      <c r="JZA65" s="344"/>
      <c r="JZB65" s="344"/>
      <c r="JZC65" s="344" t="s">
        <v>25</v>
      </c>
      <c r="JZD65" s="344"/>
      <c r="JZE65" s="344"/>
      <c r="JZF65" s="344"/>
      <c r="JZG65" s="344"/>
      <c r="JZH65" s="344"/>
      <c r="JZI65" s="344"/>
      <c r="JZJ65" s="344"/>
      <c r="JZK65" s="344" t="s">
        <v>25</v>
      </c>
      <c r="JZL65" s="344"/>
      <c r="JZM65" s="344"/>
      <c r="JZN65" s="344"/>
      <c r="JZO65" s="344"/>
      <c r="JZP65" s="344"/>
      <c r="JZQ65" s="344"/>
      <c r="JZR65" s="344"/>
      <c r="JZS65" s="344" t="s">
        <v>25</v>
      </c>
      <c r="JZT65" s="344"/>
      <c r="JZU65" s="344"/>
      <c r="JZV65" s="344"/>
      <c r="JZW65" s="344"/>
      <c r="JZX65" s="344"/>
      <c r="JZY65" s="344"/>
      <c r="JZZ65" s="344"/>
      <c r="KAA65" s="344" t="s">
        <v>25</v>
      </c>
      <c r="KAB65" s="344"/>
      <c r="KAC65" s="344"/>
      <c r="KAD65" s="344"/>
      <c r="KAE65" s="344"/>
      <c r="KAF65" s="344"/>
      <c r="KAG65" s="344"/>
      <c r="KAH65" s="344"/>
      <c r="KAI65" s="344" t="s">
        <v>25</v>
      </c>
      <c r="KAJ65" s="344"/>
      <c r="KAK65" s="344"/>
      <c r="KAL65" s="344"/>
      <c r="KAM65" s="344"/>
      <c r="KAN65" s="344"/>
      <c r="KAO65" s="344"/>
      <c r="KAP65" s="344"/>
      <c r="KAQ65" s="344" t="s">
        <v>25</v>
      </c>
      <c r="KAR65" s="344"/>
      <c r="KAS65" s="344"/>
      <c r="KAT65" s="344"/>
      <c r="KAU65" s="344"/>
      <c r="KAV65" s="344"/>
      <c r="KAW65" s="344"/>
      <c r="KAX65" s="344"/>
      <c r="KAY65" s="344" t="s">
        <v>25</v>
      </c>
      <c r="KAZ65" s="344"/>
      <c r="KBA65" s="344"/>
      <c r="KBB65" s="344"/>
      <c r="KBC65" s="344"/>
      <c r="KBD65" s="344"/>
      <c r="KBE65" s="344"/>
      <c r="KBF65" s="344"/>
      <c r="KBG65" s="344" t="s">
        <v>25</v>
      </c>
      <c r="KBH65" s="344"/>
      <c r="KBI65" s="344"/>
      <c r="KBJ65" s="344"/>
      <c r="KBK65" s="344"/>
      <c r="KBL65" s="344"/>
      <c r="KBM65" s="344"/>
      <c r="KBN65" s="344"/>
      <c r="KBO65" s="344" t="s">
        <v>25</v>
      </c>
      <c r="KBP65" s="344"/>
      <c r="KBQ65" s="344"/>
      <c r="KBR65" s="344"/>
      <c r="KBS65" s="344"/>
      <c r="KBT65" s="344"/>
      <c r="KBU65" s="344"/>
      <c r="KBV65" s="344"/>
      <c r="KBW65" s="344" t="s">
        <v>25</v>
      </c>
      <c r="KBX65" s="344"/>
      <c r="KBY65" s="344"/>
      <c r="KBZ65" s="344"/>
      <c r="KCA65" s="344"/>
      <c r="KCB65" s="344"/>
      <c r="KCC65" s="344"/>
      <c r="KCD65" s="344"/>
      <c r="KCE65" s="344" t="s">
        <v>25</v>
      </c>
      <c r="KCF65" s="344"/>
      <c r="KCG65" s="344"/>
      <c r="KCH65" s="344"/>
      <c r="KCI65" s="344"/>
      <c r="KCJ65" s="344"/>
      <c r="KCK65" s="344"/>
      <c r="KCL65" s="344"/>
      <c r="KCM65" s="344" t="s">
        <v>25</v>
      </c>
      <c r="KCN65" s="344"/>
      <c r="KCO65" s="344"/>
      <c r="KCP65" s="344"/>
      <c r="KCQ65" s="344"/>
      <c r="KCR65" s="344"/>
      <c r="KCS65" s="344"/>
      <c r="KCT65" s="344"/>
      <c r="KCU65" s="344" t="s">
        <v>25</v>
      </c>
      <c r="KCV65" s="344"/>
      <c r="KCW65" s="344"/>
      <c r="KCX65" s="344"/>
      <c r="KCY65" s="344"/>
      <c r="KCZ65" s="344"/>
      <c r="KDA65" s="344"/>
      <c r="KDB65" s="344"/>
      <c r="KDC65" s="344" t="s">
        <v>25</v>
      </c>
      <c r="KDD65" s="344"/>
      <c r="KDE65" s="344"/>
      <c r="KDF65" s="344"/>
      <c r="KDG65" s="344"/>
      <c r="KDH65" s="344"/>
      <c r="KDI65" s="344"/>
      <c r="KDJ65" s="344"/>
      <c r="KDK65" s="344" t="s">
        <v>25</v>
      </c>
      <c r="KDL65" s="344"/>
      <c r="KDM65" s="344"/>
      <c r="KDN65" s="344"/>
      <c r="KDO65" s="344"/>
      <c r="KDP65" s="344"/>
      <c r="KDQ65" s="344"/>
      <c r="KDR65" s="344"/>
      <c r="KDS65" s="344" t="s">
        <v>25</v>
      </c>
      <c r="KDT65" s="344"/>
      <c r="KDU65" s="344"/>
      <c r="KDV65" s="344"/>
      <c r="KDW65" s="344"/>
      <c r="KDX65" s="344"/>
      <c r="KDY65" s="344"/>
      <c r="KDZ65" s="344"/>
      <c r="KEA65" s="344" t="s">
        <v>25</v>
      </c>
      <c r="KEB65" s="344"/>
      <c r="KEC65" s="344"/>
      <c r="KED65" s="344"/>
      <c r="KEE65" s="344"/>
      <c r="KEF65" s="344"/>
      <c r="KEG65" s="344"/>
      <c r="KEH65" s="344"/>
      <c r="KEI65" s="344" t="s">
        <v>25</v>
      </c>
      <c r="KEJ65" s="344"/>
      <c r="KEK65" s="344"/>
      <c r="KEL65" s="344"/>
      <c r="KEM65" s="344"/>
      <c r="KEN65" s="344"/>
      <c r="KEO65" s="344"/>
      <c r="KEP65" s="344"/>
      <c r="KEQ65" s="344" t="s">
        <v>25</v>
      </c>
      <c r="KER65" s="344"/>
      <c r="KES65" s="344"/>
      <c r="KET65" s="344"/>
      <c r="KEU65" s="344"/>
      <c r="KEV65" s="344"/>
      <c r="KEW65" s="344"/>
      <c r="KEX65" s="344"/>
      <c r="KEY65" s="344" t="s">
        <v>25</v>
      </c>
      <c r="KEZ65" s="344"/>
      <c r="KFA65" s="344"/>
      <c r="KFB65" s="344"/>
      <c r="KFC65" s="344"/>
      <c r="KFD65" s="344"/>
      <c r="KFE65" s="344"/>
      <c r="KFF65" s="344"/>
      <c r="KFG65" s="344" t="s">
        <v>25</v>
      </c>
      <c r="KFH65" s="344"/>
      <c r="KFI65" s="344"/>
      <c r="KFJ65" s="344"/>
      <c r="KFK65" s="344"/>
      <c r="KFL65" s="344"/>
      <c r="KFM65" s="344"/>
      <c r="KFN65" s="344"/>
      <c r="KFO65" s="344" t="s">
        <v>25</v>
      </c>
      <c r="KFP65" s="344"/>
      <c r="KFQ65" s="344"/>
      <c r="KFR65" s="344"/>
      <c r="KFS65" s="344"/>
      <c r="KFT65" s="344"/>
      <c r="KFU65" s="344"/>
      <c r="KFV65" s="344"/>
      <c r="KFW65" s="344" t="s">
        <v>25</v>
      </c>
      <c r="KFX65" s="344"/>
      <c r="KFY65" s="344"/>
      <c r="KFZ65" s="344"/>
      <c r="KGA65" s="344"/>
      <c r="KGB65" s="344"/>
      <c r="KGC65" s="344"/>
      <c r="KGD65" s="344"/>
      <c r="KGE65" s="344" t="s">
        <v>25</v>
      </c>
      <c r="KGF65" s="344"/>
      <c r="KGG65" s="344"/>
      <c r="KGH65" s="344"/>
      <c r="KGI65" s="344"/>
      <c r="KGJ65" s="344"/>
      <c r="KGK65" s="344"/>
      <c r="KGL65" s="344"/>
      <c r="KGM65" s="344" t="s">
        <v>25</v>
      </c>
      <c r="KGN65" s="344"/>
      <c r="KGO65" s="344"/>
      <c r="KGP65" s="344"/>
      <c r="KGQ65" s="344"/>
      <c r="KGR65" s="344"/>
      <c r="KGS65" s="344"/>
      <c r="KGT65" s="344"/>
      <c r="KGU65" s="344" t="s">
        <v>25</v>
      </c>
      <c r="KGV65" s="344"/>
      <c r="KGW65" s="344"/>
      <c r="KGX65" s="344"/>
      <c r="KGY65" s="344"/>
      <c r="KGZ65" s="344"/>
      <c r="KHA65" s="344"/>
      <c r="KHB65" s="344"/>
      <c r="KHC65" s="344" t="s">
        <v>25</v>
      </c>
      <c r="KHD65" s="344"/>
      <c r="KHE65" s="344"/>
      <c r="KHF65" s="344"/>
      <c r="KHG65" s="344"/>
      <c r="KHH65" s="344"/>
      <c r="KHI65" s="344"/>
      <c r="KHJ65" s="344"/>
      <c r="KHK65" s="344" t="s">
        <v>25</v>
      </c>
      <c r="KHL65" s="344"/>
      <c r="KHM65" s="344"/>
      <c r="KHN65" s="344"/>
      <c r="KHO65" s="344"/>
      <c r="KHP65" s="344"/>
      <c r="KHQ65" s="344"/>
      <c r="KHR65" s="344"/>
      <c r="KHS65" s="344" t="s">
        <v>25</v>
      </c>
      <c r="KHT65" s="344"/>
      <c r="KHU65" s="344"/>
      <c r="KHV65" s="344"/>
      <c r="KHW65" s="344"/>
      <c r="KHX65" s="344"/>
      <c r="KHY65" s="344"/>
      <c r="KHZ65" s="344"/>
      <c r="KIA65" s="344" t="s">
        <v>25</v>
      </c>
      <c r="KIB65" s="344"/>
      <c r="KIC65" s="344"/>
      <c r="KID65" s="344"/>
      <c r="KIE65" s="344"/>
      <c r="KIF65" s="344"/>
      <c r="KIG65" s="344"/>
      <c r="KIH65" s="344"/>
      <c r="KII65" s="344" t="s">
        <v>25</v>
      </c>
      <c r="KIJ65" s="344"/>
      <c r="KIK65" s="344"/>
      <c r="KIL65" s="344"/>
      <c r="KIM65" s="344"/>
      <c r="KIN65" s="344"/>
      <c r="KIO65" s="344"/>
      <c r="KIP65" s="344"/>
      <c r="KIQ65" s="344" t="s">
        <v>25</v>
      </c>
      <c r="KIR65" s="344"/>
      <c r="KIS65" s="344"/>
      <c r="KIT65" s="344"/>
      <c r="KIU65" s="344"/>
      <c r="KIV65" s="344"/>
      <c r="KIW65" s="344"/>
      <c r="KIX65" s="344"/>
      <c r="KIY65" s="344" t="s">
        <v>25</v>
      </c>
      <c r="KIZ65" s="344"/>
      <c r="KJA65" s="344"/>
      <c r="KJB65" s="344"/>
      <c r="KJC65" s="344"/>
      <c r="KJD65" s="344"/>
      <c r="KJE65" s="344"/>
      <c r="KJF65" s="344"/>
      <c r="KJG65" s="344" t="s">
        <v>25</v>
      </c>
      <c r="KJH65" s="344"/>
      <c r="KJI65" s="344"/>
      <c r="KJJ65" s="344"/>
      <c r="KJK65" s="344"/>
      <c r="KJL65" s="344"/>
      <c r="KJM65" s="344"/>
      <c r="KJN65" s="344"/>
      <c r="KJO65" s="344" t="s">
        <v>25</v>
      </c>
      <c r="KJP65" s="344"/>
      <c r="KJQ65" s="344"/>
      <c r="KJR65" s="344"/>
      <c r="KJS65" s="344"/>
      <c r="KJT65" s="344"/>
      <c r="KJU65" s="344"/>
      <c r="KJV65" s="344"/>
      <c r="KJW65" s="344" t="s">
        <v>25</v>
      </c>
      <c r="KJX65" s="344"/>
      <c r="KJY65" s="344"/>
      <c r="KJZ65" s="344"/>
      <c r="KKA65" s="344"/>
      <c r="KKB65" s="344"/>
      <c r="KKC65" s="344"/>
      <c r="KKD65" s="344"/>
      <c r="KKE65" s="344" t="s">
        <v>25</v>
      </c>
      <c r="KKF65" s="344"/>
      <c r="KKG65" s="344"/>
      <c r="KKH65" s="344"/>
      <c r="KKI65" s="344"/>
      <c r="KKJ65" s="344"/>
      <c r="KKK65" s="344"/>
      <c r="KKL65" s="344"/>
      <c r="KKM65" s="344" t="s">
        <v>25</v>
      </c>
      <c r="KKN65" s="344"/>
      <c r="KKO65" s="344"/>
      <c r="KKP65" s="344"/>
      <c r="KKQ65" s="344"/>
      <c r="KKR65" s="344"/>
      <c r="KKS65" s="344"/>
      <c r="KKT65" s="344"/>
      <c r="KKU65" s="344" t="s">
        <v>25</v>
      </c>
      <c r="KKV65" s="344"/>
      <c r="KKW65" s="344"/>
      <c r="KKX65" s="344"/>
      <c r="KKY65" s="344"/>
      <c r="KKZ65" s="344"/>
      <c r="KLA65" s="344"/>
      <c r="KLB65" s="344"/>
      <c r="KLC65" s="344" t="s">
        <v>25</v>
      </c>
      <c r="KLD65" s="344"/>
      <c r="KLE65" s="344"/>
      <c r="KLF65" s="344"/>
      <c r="KLG65" s="344"/>
      <c r="KLH65" s="344"/>
      <c r="KLI65" s="344"/>
      <c r="KLJ65" s="344"/>
      <c r="KLK65" s="344" t="s">
        <v>25</v>
      </c>
      <c r="KLL65" s="344"/>
      <c r="KLM65" s="344"/>
      <c r="KLN65" s="344"/>
      <c r="KLO65" s="344"/>
      <c r="KLP65" s="344"/>
      <c r="KLQ65" s="344"/>
      <c r="KLR65" s="344"/>
      <c r="KLS65" s="344" t="s">
        <v>25</v>
      </c>
      <c r="KLT65" s="344"/>
      <c r="KLU65" s="344"/>
      <c r="KLV65" s="344"/>
      <c r="KLW65" s="344"/>
      <c r="KLX65" s="344"/>
      <c r="KLY65" s="344"/>
      <c r="KLZ65" s="344"/>
      <c r="KMA65" s="344" t="s">
        <v>25</v>
      </c>
      <c r="KMB65" s="344"/>
      <c r="KMC65" s="344"/>
      <c r="KMD65" s="344"/>
      <c r="KME65" s="344"/>
      <c r="KMF65" s="344"/>
      <c r="KMG65" s="344"/>
      <c r="KMH65" s="344"/>
      <c r="KMI65" s="344" t="s">
        <v>25</v>
      </c>
      <c r="KMJ65" s="344"/>
      <c r="KMK65" s="344"/>
      <c r="KML65" s="344"/>
      <c r="KMM65" s="344"/>
      <c r="KMN65" s="344"/>
      <c r="KMO65" s="344"/>
      <c r="KMP65" s="344"/>
      <c r="KMQ65" s="344" t="s">
        <v>25</v>
      </c>
      <c r="KMR65" s="344"/>
      <c r="KMS65" s="344"/>
      <c r="KMT65" s="344"/>
      <c r="KMU65" s="344"/>
      <c r="KMV65" s="344"/>
      <c r="KMW65" s="344"/>
      <c r="KMX65" s="344"/>
      <c r="KMY65" s="344" t="s">
        <v>25</v>
      </c>
      <c r="KMZ65" s="344"/>
      <c r="KNA65" s="344"/>
      <c r="KNB65" s="344"/>
      <c r="KNC65" s="344"/>
      <c r="KND65" s="344"/>
      <c r="KNE65" s="344"/>
      <c r="KNF65" s="344"/>
      <c r="KNG65" s="344" t="s">
        <v>25</v>
      </c>
      <c r="KNH65" s="344"/>
      <c r="KNI65" s="344"/>
      <c r="KNJ65" s="344"/>
      <c r="KNK65" s="344"/>
      <c r="KNL65" s="344"/>
      <c r="KNM65" s="344"/>
      <c r="KNN65" s="344"/>
      <c r="KNO65" s="344" t="s">
        <v>25</v>
      </c>
      <c r="KNP65" s="344"/>
      <c r="KNQ65" s="344"/>
      <c r="KNR65" s="344"/>
      <c r="KNS65" s="344"/>
      <c r="KNT65" s="344"/>
      <c r="KNU65" s="344"/>
      <c r="KNV65" s="344"/>
      <c r="KNW65" s="344" t="s">
        <v>25</v>
      </c>
      <c r="KNX65" s="344"/>
      <c r="KNY65" s="344"/>
      <c r="KNZ65" s="344"/>
      <c r="KOA65" s="344"/>
      <c r="KOB65" s="344"/>
      <c r="KOC65" s="344"/>
      <c r="KOD65" s="344"/>
      <c r="KOE65" s="344" t="s">
        <v>25</v>
      </c>
      <c r="KOF65" s="344"/>
      <c r="KOG65" s="344"/>
      <c r="KOH65" s="344"/>
      <c r="KOI65" s="344"/>
      <c r="KOJ65" s="344"/>
      <c r="KOK65" s="344"/>
      <c r="KOL65" s="344"/>
      <c r="KOM65" s="344" t="s">
        <v>25</v>
      </c>
      <c r="KON65" s="344"/>
      <c r="KOO65" s="344"/>
      <c r="KOP65" s="344"/>
      <c r="KOQ65" s="344"/>
      <c r="KOR65" s="344"/>
      <c r="KOS65" s="344"/>
      <c r="KOT65" s="344"/>
      <c r="KOU65" s="344" t="s">
        <v>25</v>
      </c>
      <c r="KOV65" s="344"/>
      <c r="KOW65" s="344"/>
      <c r="KOX65" s="344"/>
      <c r="KOY65" s="344"/>
      <c r="KOZ65" s="344"/>
      <c r="KPA65" s="344"/>
      <c r="KPB65" s="344"/>
      <c r="KPC65" s="344" t="s">
        <v>25</v>
      </c>
      <c r="KPD65" s="344"/>
      <c r="KPE65" s="344"/>
      <c r="KPF65" s="344"/>
      <c r="KPG65" s="344"/>
      <c r="KPH65" s="344"/>
      <c r="KPI65" s="344"/>
      <c r="KPJ65" s="344"/>
      <c r="KPK65" s="344" t="s">
        <v>25</v>
      </c>
      <c r="KPL65" s="344"/>
      <c r="KPM65" s="344"/>
      <c r="KPN65" s="344"/>
      <c r="KPO65" s="344"/>
      <c r="KPP65" s="344"/>
      <c r="KPQ65" s="344"/>
      <c r="KPR65" s="344"/>
      <c r="KPS65" s="344" t="s">
        <v>25</v>
      </c>
      <c r="KPT65" s="344"/>
      <c r="KPU65" s="344"/>
      <c r="KPV65" s="344"/>
      <c r="KPW65" s="344"/>
      <c r="KPX65" s="344"/>
      <c r="KPY65" s="344"/>
      <c r="KPZ65" s="344"/>
      <c r="KQA65" s="344" t="s">
        <v>25</v>
      </c>
      <c r="KQB65" s="344"/>
      <c r="KQC65" s="344"/>
      <c r="KQD65" s="344"/>
      <c r="KQE65" s="344"/>
      <c r="KQF65" s="344"/>
      <c r="KQG65" s="344"/>
      <c r="KQH65" s="344"/>
      <c r="KQI65" s="344" t="s">
        <v>25</v>
      </c>
      <c r="KQJ65" s="344"/>
      <c r="KQK65" s="344"/>
      <c r="KQL65" s="344"/>
      <c r="KQM65" s="344"/>
      <c r="KQN65" s="344"/>
      <c r="KQO65" s="344"/>
      <c r="KQP65" s="344"/>
      <c r="KQQ65" s="344" t="s">
        <v>25</v>
      </c>
      <c r="KQR65" s="344"/>
      <c r="KQS65" s="344"/>
      <c r="KQT65" s="344"/>
      <c r="KQU65" s="344"/>
      <c r="KQV65" s="344"/>
      <c r="KQW65" s="344"/>
      <c r="KQX65" s="344"/>
      <c r="KQY65" s="344" t="s">
        <v>25</v>
      </c>
      <c r="KQZ65" s="344"/>
      <c r="KRA65" s="344"/>
      <c r="KRB65" s="344"/>
      <c r="KRC65" s="344"/>
      <c r="KRD65" s="344"/>
      <c r="KRE65" s="344"/>
      <c r="KRF65" s="344"/>
      <c r="KRG65" s="344" t="s">
        <v>25</v>
      </c>
      <c r="KRH65" s="344"/>
      <c r="KRI65" s="344"/>
      <c r="KRJ65" s="344"/>
      <c r="KRK65" s="344"/>
      <c r="KRL65" s="344"/>
      <c r="KRM65" s="344"/>
      <c r="KRN65" s="344"/>
      <c r="KRO65" s="344" t="s">
        <v>25</v>
      </c>
      <c r="KRP65" s="344"/>
      <c r="KRQ65" s="344"/>
      <c r="KRR65" s="344"/>
      <c r="KRS65" s="344"/>
      <c r="KRT65" s="344"/>
      <c r="KRU65" s="344"/>
      <c r="KRV65" s="344"/>
      <c r="KRW65" s="344" t="s">
        <v>25</v>
      </c>
      <c r="KRX65" s="344"/>
      <c r="KRY65" s="344"/>
      <c r="KRZ65" s="344"/>
      <c r="KSA65" s="344"/>
      <c r="KSB65" s="344"/>
      <c r="KSC65" s="344"/>
      <c r="KSD65" s="344"/>
      <c r="KSE65" s="344" t="s">
        <v>25</v>
      </c>
      <c r="KSF65" s="344"/>
      <c r="KSG65" s="344"/>
      <c r="KSH65" s="344"/>
      <c r="KSI65" s="344"/>
      <c r="KSJ65" s="344"/>
      <c r="KSK65" s="344"/>
      <c r="KSL65" s="344"/>
      <c r="KSM65" s="344" t="s">
        <v>25</v>
      </c>
      <c r="KSN65" s="344"/>
      <c r="KSO65" s="344"/>
      <c r="KSP65" s="344"/>
      <c r="KSQ65" s="344"/>
      <c r="KSR65" s="344"/>
      <c r="KSS65" s="344"/>
      <c r="KST65" s="344"/>
      <c r="KSU65" s="344" t="s">
        <v>25</v>
      </c>
      <c r="KSV65" s="344"/>
      <c r="KSW65" s="344"/>
      <c r="KSX65" s="344"/>
      <c r="KSY65" s="344"/>
      <c r="KSZ65" s="344"/>
      <c r="KTA65" s="344"/>
      <c r="KTB65" s="344"/>
      <c r="KTC65" s="344" t="s">
        <v>25</v>
      </c>
      <c r="KTD65" s="344"/>
      <c r="KTE65" s="344"/>
      <c r="KTF65" s="344"/>
      <c r="KTG65" s="344"/>
      <c r="KTH65" s="344"/>
      <c r="KTI65" s="344"/>
      <c r="KTJ65" s="344"/>
      <c r="KTK65" s="344" t="s">
        <v>25</v>
      </c>
      <c r="KTL65" s="344"/>
      <c r="KTM65" s="344"/>
      <c r="KTN65" s="344"/>
      <c r="KTO65" s="344"/>
      <c r="KTP65" s="344"/>
      <c r="KTQ65" s="344"/>
      <c r="KTR65" s="344"/>
      <c r="KTS65" s="344" t="s">
        <v>25</v>
      </c>
      <c r="KTT65" s="344"/>
      <c r="KTU65" s="344"/>
      <c r="KTV65" s="344"/>
      <c r="KTW65" s="344"/>
      <c r="KTX65" s="344"/>
      <c r="KTY65" s="344"/>
      <c r="KTZ65" s="344"/>
      <c r="KUA65" s="344" t="s">
        <v>25</v>
      </c>
      <c r="KUB65" s="344"/>
      <c r="KUC65" s="344"/>
      <c r="KUD65" s="344"/>
      <c r="KUE65" s="344"/>
      <c r="KUF65" s="344"/>
      <c r="KUG65" s="344"/>
      <c r="KUH65" s="344"/>
      <c r="KUI65" s="344" t="s">
        <v>25</v>
      </c>
      <c r="KUJ65" s="344"/>
      <c r="KUK65" s="344"/>
      <c r="KUL65" s="344"/>
      <c r="KUM65" s="344"/>
      <c r="KUN65" s="344"/>
      <c r="KUO65" s="344"/>
      <c r="KUP65" s="344"/>
      <c r="KUQ65" s="344" t="s">
        <v>25</v>
      </c>
      <c r="KUR65" s="344"/>
      <c r="KUS65" s="344"/>
      <c r="KUT65" s="344"/>
      <c r="KUU65" s="344"/>
      <c r="KUV65" s="344"/>
      <c r="KUW65" s="344"/>
      <c r="KUX65" s="344"/>
      <c r="KUY65" s="344" t="s">
        <v>25</v>
      </c>
      <c r="KUZ65" s="344"/>
      <c r="KVA65" s="344"/>
      <c r="KVB65" s="344"/>
      <c r="KVC65" s="344"/>
      <c r="KVD65" s="344"/>
      <c r="KVE65" s="344"/>
      <c r="KVF65" s="344"/>
      <c r="KVG65" s="344" t="s">
        <v>25</v>
      </c>
      <c r="KVH65" s="344"/>
      <c r="KVI65" s="344"/>
      <c r="KVJ65" s="344"/>
      <c r="KVK65" s="344"/>
      <c r="KVL65" s="344"/>
      <c r="KVM65" s="344"/>
      <c r="KVN65" s="344"/>
      <c r="KVO65" s="344" t="s">
        <v>25</v>
      </c>
      <c r="KVP65" s="344"/>
      <c r="KVQ65" s="344"/>
      <c r="KVR65" s="344"/>
      <c r="KVS65" s="344"/>
      <c r="KVT65" s="344"/>
      <c r="KVU65" s="344"/>
      <c r="KVV65" s="344"/>
      <c r="KVW65" s="344" t="s">
        <v>25</v>
      </c>
      <c r="KVX65" s="344"/>
      <c r="KVY65" s="344"/>
      <c r="KVZ65" s="344"/>
      <c r="KWA65" s="344"/>
      <c r="KWB65" s="344"/>
      <c r="KWC65" s="344"/>
      <c r="KWD65" s="344"/>
      <c r="KWE65" s="344" t="s">
        <v>25</v>
      </c>
      <c r="KWF65" s="344"/>
      <c r="KWG65" s="344"/>
      <c r="KWH65" s="344"/>
      <c r="KWI65" s="344"/>
      <c r="KWJ65" s="344"/>
      <c r="KWK65" s="344"/>
      <c r="KWL65" s="344"/>
      <c r="KWM65" s="344" t="s">
        <v>25</v>
      </c>
      <c r="KWN65" s="344"/>
      <c r="KWO65" s="344"/>
      <c r="KWP65" s="344"/>
      <c r="KWQ65" s="344"/>
      <c r="KWR65" s="344"/>
      <c r="KWS65" s="344"/>
      <c r="KWT65" s="344"/>
      <c r="KWU65" s="344" t="s">
        <v>25</v>
      </c>
      <c r="KWV65" s="344"/>
      <c r="KWW65" s="344"/>
      <c r="KWX65" s="344"/>
      <c r="KWY65" s="344"/>
      <c r="KWZ65" s="344"/>
      <c r="KXA65" s="344"/>
      <c r="KXB65" s="344"/>
      <c r="KXC65" s="344" t="s">
        <v>25</v>
      </c>
      <c r="KXD65" s="344"/>
      <c r="KXE65" s="344"/>
      <c r="KXF65" s="344"/>
      <c r="KXG65" s="344"/>
      <c r="KXH65" s="344"/>
      <c r="KXI65" s="344"/>
      <c r="KXJ65" s="344"/>
      <c r="KXK65" s="344" t="s">
        <v>25</v>
      </c>
      <c r="KXL65" s="344"/>
      <c r="KXM65" s="344"/>
      <c r="KXN65" s="344"/>
      <c r="KXO65" s="344"/>
      <c r="KXP65" s="344"/>
      <c r="KXQ65" s="344"/>
      <c r="KXR65" s="344"/>
      <c r="KXS65" s="344" t="s">
        <v>25</v>
      </c>
      <c r="KXT65" s="344"/>
      <c r="KXU65" s="344"/>
      <c r="KXV65" s="344"/>
      <c r="KXW65" s="344"/>
      <c r="KXX65" s="344"/>
      <c r="KXY65" s="344"/>
      <c r="KXZ65" s="344"/>
      <c r="KYA65" s="344" t="s">
        <v>25</v>
      </c>
      <c r="KYB65" s="344"/>
      <c r="KYC65" s="344"/>
      <c r="KYD65" s="344"/>
      <c r="KYE65" s="344"/>
      <c r="KYF65" s="344"/>
      <c r="KYG65" s="344"/>
      <c r="KYH65" s="344"/>
      <c r="KYI65" s="344" t="s">
        <v>25</v>
      </c>
      <c r="KYJ65" s="344"/>
      <c r="KYK65" s="344"/>
      <c r="KYL65" s="344"/>
      <c r="KYM65" s="344"/>
      <c r="KYN65" s="344"/>
      <c r="KYO65" s="344"/>
      <c r="KYP65" s="344"/>
      <c r="KYQ65" s="344" t="s">
        <v>25</v>
      </c>
      <c r="KYR65" s="344"/>
      <c r="KYS65" s="344"/>
      <c r="KYT65" s="344"/>
      <c r="KYU65" s="344"/>
      <c r="KYV65" s="344"/>
      <c r="KYW65" s="344"/>
      <c r="KYX65" s="344"/>
      <c r="KYY65" s="344" t="s">
        <v>25</v>
      </c>
      <c r="KYZ65" s="344"/>
      <c r="KZA65" s="344"/>
      <c r="KZB65" s="344"/>
      <c r="KZC65" s="344"/>
      <c r="KZD65" s="344"/>
      <c r="KZE65" s="344"/>
      <c r="KZF65" s="344"/>
      <c r="KZG65" s="344" t="s">
        <v>25</v>
      </c>
      <c r="KZH65" s="344"/>
      <c r="KZI65" s="344"/>
      <c r="KZJ65" s="344"/>
      <c r="KZK65" s="344"/>
      <c r="KZL65" s="344"/>
      <c r="KZM65" s="344"/>
      <c r="KZN65" s="344"/>
      <c r="KZO65" s="344" t="s">
        <v>25</v>
      </c>
      <c r="KZP65" s="344"/>
      <c r="KZQ65" s="344"/>
      <c r="KZR65" s="344"/>
      <c r="KZS65" s="344"/>
      <c r="KZT65" s="344"/>
      <c r="KZU65" s="344"/>
      <c r="KZV65" s="344"/>
      <c r="KZW65" s="344" t="s">
        <v>25</v>
      </c>
      <c r="KZX65" s="344"/>
      <c r="KZY65" s="344"/>
      <c r="KZZ65" s="344"/>
      <c r="LAA65" s="344"/>
      <c r="LAB65" s="344"/>
      <c r="LAC65" s="344"/>
      <c r="LAD65" s="344"/>
      <c r="LAE65" s="344" t="s">
        <v>25</v>
      </c>
      <c r="LAF65" s="344"/>
      <c r="LAG65" s="344"/>
      <c r="LAH65" s="344"/>
      <c r="LAI65" s="344"/>
      <c r="LAJ65" s="344"/>
      <c r="LAK65" s="344"/>
      <c r="LAL65" s="344"/>
      <c r="LAM65" s="344" t="s">
        <v>25</v>
      </c>
      <c r="LAN65" s="344"/>
      <c r="LAO65" s="344"/>
      <c r="LAP65" s="344"/>
      <c r="LAQ65" s="344"/>
      <c r="LAR65" s="344"/>
      <c r="LAS65" s="344"/>
      <c r="LAT65" s="344"/>
      <c r="LAU65" s="344" t="s">
        <v>25</v>
      </c>
      <c r="LAV65" s="344"/>
      <c r="LAW65" s="344"/>
      <c r="LAX65" s="344"/>
      <c r="LAY65" s="344"/>
      <c r="LAZ65" s="344"/>
      <c r="LBA65" s="344"/>
      <c r="LBB65" s="344"/>
      <c r="LBC65" s="344" t="s">
        <v>25</v>
      </c>
      <c r="LBD65" s="344"/>
      <c r="LBE65" s="344"/>
      <c r="LBF65" s="344"/>
      <c r="LBG65" s="344"/>
      <c r="LBH65" s="344"/>
      <c r="LBI65" s="344"/>
      <c r="LBJ65" s="344"/>
      <c r="LBK65" s="344" t="s">
        <v>25</v>
      </c>
      <c r="LBL65" s="344"/>
      <c r="LBM65" s="344"/>
      <c r="LBN65" s="344"/>
      <c r="LBO65" s="344"/>
      <c r="LBP65" s="344"/>
      <c r="LBQ65" s="344"/>
      <c r="LBR65" s="344"/>
      <c r="LBS65" s="344" t="s">
        <v>25</v>
      </c>
      <c r="LBT65" s="344"/>
      <c r="LBU65" s="344"/>
      <c r="LBV65" s="344"/>
      <c r="LBW65" s="344"/>
      <c r="LBX65" s="344"/>
      <c r="LBY65" s="344"/>
      <c r="LBZ65" s="344"/>
      <c r="LCA65" s="344" t="s">
        <v>25</v>
      </c>
      <c r="LCB65" s="344"/>
      <c r="LCC65" s="344"/>
      <c r="LCD65" s="344"/>
      <c r="LCE65" s="344"/>
      <c r="LCF65" s="344"/>
      <c r="LCG65" s="344"/>
      <c r="LCH65" s="344"/>
      <c r="LCI65" s="344" t="s">
        <v>25</v>
      </c>
      <c r="LCJ65" s="344"/>
      <c r="LCK65" s="344"/>
      <c r="LCL65" s="344"/>
      <c r="LCM65" s="344"/>
      <c r="LCN65" s="344"/>
      <c r="LCO65" s="344"/>
      <c r="LCP65" s="344"/>
      <c r="LCQ65" s="344" t="s">
        <v>25</v>
      </c>
      <c r="LCR65" s="344"/>
      <c r="LCS65" s="344"/>
      <c r="LCT65" s="344"/>
      <c r="LCU65" s="344"/>
      <c r="LCV65" s="344"/>
      <c r="LCW65" s="344"/>
      <c r="LCX65" s="344"/>
      <c r="LCY65" s="344" t="s">
        <v>25</v>
      </c>
      <c r="LCZ65" s="344"/>
      <c r="LDA65" s="344"/>
      <c r="LDB65" s="344"/>
      <c r="LDC65" s="344"/>
      <c r="LDD65" s="344"/>
      <c r="LDE65" s="344"/>
      <c r="LDF65" s="344"/>
      <c r="LDG65" s="344" t="s">
        <v>25</v>
      </c>
      <c r="LDH65" s="344"/>
      <c r="LDI65" s="344"/>
      <c r="LDJ65" s="344"/>
      <c r="LDK65" s="344"/>
      <c r="LDL65" s="344"/>
      <c r="LDM65" s="344"/>
      <c r="LDN65" s="344"/>
      <c r="LDO65" s="344" t="s">
        <v>25</v>
      </c>
      <c r="LDP65" s="344"/>
      <c r="LDQ65" s="344"/>
      <c r="LDR65" s="344"/>
      <c r="LDS65" s="344"/>
      <c r="LDT65" s="344"/>
      <c r="LDU65" s="344"/>
      <c r="LDV65" s="344"/>
      <c r="LDW65" s="344" t="s">
        <v>25</v>
      </c>
      <c r="LDX65" s="344"/>
      <c r="LDY65" s="344"/>
      <c r="LDZ65" s="344"/>
      <c r="LEA65" s="344"/>
      <c r="LEB65" s="344"/>
      <c r="LEC65" s="344"/>
      <c r="LED65" s="344"/>
      <c r="LEE65" s="344" t="s">
        <v>25</v>
      </c>
      <c r="LEF65" s="344"/>
      <c r="LEG65" s="344"/>
      <c r="LEH65" s="344"/>
      <c r="LEI65" s="344"/>
      <c r="LEJ65" s="344"/>
      <c r="LEK65" s="344"/>
      <c r="LEL65" s="344"/>
      <c r="LEM65" s="344" t="s">
        <v>25</v>
      </c>
      <c r="LEN65" s="344"/>
      <c r="LEO65" s="344"/>
      <c r="LEP65" s="344"/>
      <c r="LEQ65" s="344"/>
      <c r="LER65" s="344"/>
      <c r="LES65" s="344"/>
      <c r="LET65" s="344"/>
      <c r="LEU65" s="344" t="s">
        <v>25</v>
      </c>
      <c r="LEV65" s="344"/>
      <c r="LEW65" s="344"/>
      <c r="LEX65" s="344"/>
      <c r="LEY65" s="344"/>
      <c r="LEZ65" s="344"/>
      <c r="LFA65" s="344"/>
      <c r="LFB65" s="344"/>
      <c r="LFC65" s="344" t="s">
        <v>25</v>
      </c>
      <c r="LFD65" s="344"/>
      <c r="LFE65" s="344"/>
      <c r="LFF65" s="344"/>
      <c r="LFG65" s="344"/>
      <c r="LFH65" s="344"/>
      <c r="LFI65" s="344"/>
      <c r="LFJ65" s="344"/>
      <c r="LFK65" s="344" t="s">
        <v>25</v>
      </c>
      <c r="LFL65" s="344"/>
      <c r="LFM65" s="344"/>
      <c r="LFN65" s="344"/>
      <c r="LFO65" s="344"/>
      <c r="LFP65" s="344"/>
      <c r="LFQ65" s="344"/>
      <c r="LFR65" s="344"/>
      <c r="LFS65" s="344" t="s">
        <v>25</v>
      </c>
      <c r="LFT65" s="344"/>
      <c r="LFU65" s="344"/>
      <c r="LFV65" s="344"/>
      <c r="LFW65" s="344"/>
      <c r="LFX65" s="344"/>
      <c r="LFY65" s="344"/>
      <c r="LFZ65" s="344"/>
      <c r="LGA65" s="344" t="s">
        <v>25</v>
      </c>
      <c r="LGB65" s="344"/>
      <c r="LGC65" s="344"/>
      <c r="LGD65" s="344"/>
      <c r="LGE65" s="344"/>
      <c r="LGF65" s="344"/>
      <c r="LGG65" s="344"/>
      <c r="LGH65" s="344"/>
      <c r="LGI65" s="344" t="s">
        <v>25</v>
      </c>
      <c r="LGJ65" s="344"/>
      <c r="LGK65" s="344"/>
      <c r="LGL65" s="344"/>
      <c r="LGM65" s="344"/>
      <c r="LGN65" s="344"/>
      <c r="LGO65" s="344"/>
      <c r="LGP65" s="344"/>
      <c r="LGQ65" s="344" t="s">
        <v>25</v>
      </c>
      <c r="LGR65" s="344"/>
      <c r="LGS65" s="344"/>
      <c r="LGT65" s="344"/>
      <c r="LGU65" s="344"/>
      <c r="LGV65" s="344"/>
      <c r="LGW65" s="344"/>
      <c r="LGX65" s="344"/>
      <c r="LGY65" s="344" t="s">
        <v>25</v>
      </c>
      <c r="LGZ65" s="344"/>
      <c r="LHA65" s="344"/>
      <c r="LHB65" s="344"/>
      <c r="LHC65" s="344"/>
      <c r="LHD65" s="344"/>
      <c r="LHE65" s="344"/>
      <c r="LHF65" s="344"/>
      <c r="LHG65" s="344" t="s">
        <v>25</v>
      </c>
      <c r="LHH65" s="344"/>
      <c r="LHI65" s="344"/>
      <c r="LHJ65" s="344"/>
      <c r="LHK65" s="344"/>
      <c r="LHL65" s="344"/>
      <c r="LHM65" s="344"/>
      <c r="LHN65" s="344"/>
      <c r="LHO65" s="344" t="s">
        <v>25</v>
      </c>
      <c r="LHP65" s="344"/>
      <c r="LHQ65" s="344"/>
      <c r="LHR65" s="344"/>
      <c r="LHS65" s="344"/>
      <c r="LHT65" s="344"/>
      <c r="LHU65" s="344"/>
      <c r="LHV65" s="344"/>
      <c r="LHW65" s="344" t="s">
        <v>25</v>
      </c>
      <c r="LHX65" s="344"/>
      <c r="LHY65" s="344"/>
      <c r="LHZ65" s="344"/>
      <c r="LIA65" s="344"/>
      <c r="LIB65" s="344"/>
      <c r="LIC65" s="344"/>
      <c r="LID65" s="344"/>
      <c r="LIE65" s="344" t="s">
        <v>25</v>
      </c>
      <c r="LIF65" s="344"/>
      <c r="LIG65" s="344"/>
      <c r="LIH65" s="344"/>
      <c r="LII65" s="344"/>
      <c r="LIJ65" s="344"/>
      <c r="LIK65" s="344"/>
      <c r="LIL65" s="344"/>
      <c r="LIM65" s="344" t="s">
        <v>25</v>
      </c>
      <c r="LIN65" s="344"/>
      <c r="LIO65" s="344"/>
      <c r="LIP65" s="344"/>
      <c r="LIQ65" s="344"/>
      <c r="LIR65" s="344"/>
      <c r="LIS65" s="344"/>
      <c r="LIT65" s="344"/>
      <c r="LIU65" s="344" t="s">
        <v>25</v>
      </c>
      <c r="LIV65" s="344"/>
      <c r="LIW65" s="344"/>
      <c r="LIX65" s="344"/>
      <c r="LIY65" s="344"/>
      <c r="LIZ65" s="344"/>
      <c r="LJA65" s="344"/>
      <c r="LJB65" s="344"/>
      <c r="LJC65" s="344" t="s">
        <v>25</v>
      </c>
      <c r="LJD65" s="344"/>
      <c r="LJE65" s="344"/>
      <c r="LJF65" s="344"/>
      <c r="LJG65" s="344"/>
      <c r="LJH65" s="344"/>
      <c r="LJI65" s="344"/>
      <c r="LJJ65" s="344"/>
      <c r="LJK65" s="344" t="s">
        <v>25</v>
      </c>
      <c r="LJL65" s="344"/>
      <c r="LJM65" s="344"/>
      <c r="LJN65" s="344"/>
      <c r="LJO65" s="344"/>
      <c r="LJP65" s="344"/>
      <c r="LJQ65" s="344"/>
      <c r="LJR65" s="344"/>
      <c r="LJS65" s="344" t="s">
        <v>25</v>
      </c>
      <c r="LJT65" s="344"/>
      <c r="LJU65" s="344"/>
      <c r="LJV65" s="344"/>
      <c r="LJW65" s="344"/>
      <c r="LJX65" s="344"/>
      <c r="LJY65" s="344"/>
      <c r="LJZ65" s="344"/>
      <c r="LKA65" s="344" t="s">
        <v>25</v>
      </c>
      <c r="LKB65" s="344"/>
      <c r="LKC65" s="344"/>
      <c r="LKD65" s="344"/>
      <c r="LKE65" s="344"/>
      <c r="LKF65" s="344"/>
      <c r="LKG65" s="344"/>
      <c r="LKH65" s="344"/>
      <c r="LKI65" s="344" t="s">
        <v>25</v>
      </c>
      <c r="LKJ65" s="344"/>
      <c r="LKK65" s="344"/>
      <c r="LKL65" s="344"/>
      <c r="LKM65" s="344"/>
      <c r="LKN65" s="344"/>
      <c r="LKO65" s="344"/>
      <c r="LKP65" s="344"/>
      <c r="LKQ65" s="344" t="s">
        <v>25</v>
      </c>
      <c r="LKR65" s="344"/>
      <c r="LKS65" s="344"/>
      <c r="LKT65" s="344"/>
      <c r="LKU65" s="344"/>
      <c r="LKV65" s="344"/>
      <c r="LKW65" s="344"/>
      <c r="LKX65" s="344"/>
      <c r="LKY65" s="344" t="s">
        <v>25</v>
      </c>
      <c r="LKZ65" s="344"/>
      <c r="LLA65" s="344"/>
      <c r="LLB65" s="344"/>
      <c r="LLC65" s="344"/>
      <c r="LLD65" s="344"/>
      <c r="LLE65" s="344"/>
      <c r="LLF65" s="344"/>
      <c r="LLG65" s="344" t="s">
        <v>25</v>
      </c>
      <c r="LLH65" s="344"/>
      <c r="LLI65" s="344"/>
      <c r="LLJ65" s="344"/>
      <c r="LLK65" s="344"/>
      <c r="LLL65" s="344"/>
      <c r="LLM65" s="344"/>
      <c r="LLN65" s="344"/>
      <c r="LLO65" s="344" t="s">
        <v>25</v>
      </c>
      <c r="LLP65" s="344"/>
      <c r="LLQ65" s="344"/>
      <c r="LLR65" s="344"/>
      <c r="LLS65" s="344"/>
      <c r="LLT65" s="344"/>
      <c r="LLU65" s="344"/>
      <c r="LLV65" s="344"/>
      <c r="LLW65" s="344" t="s">
        <v>25</v>
      </c>
      <c r="LLX65" s="344"/>
      <c r="LLY65" s="344"/>
      <c r="LLZ65" s="344"/>
      <c r="LMA65" s="344"/>
      <c r="LMB65" s="344"/>
      <c r="LMC65" s="344"/>
      <c r="LMD65" s="344"/>
      <c r="LME65" s="344" t="s">
        <v>25</v>
      </c>
      <c r="LMF65" s="344"/>
      <c r="LMG65" s="344"/>
      <c r="LMH65" s="344"/>
      <c r="LMI65" s="344"/>
      <c r="LMJ65" s="344"/>
      <c r="LMK65" s="344"/>
      <c r="LML65" s="344"/>
      <c r="LMM65" s="344" t="s">
        <v>25</v>
      </c>
      <c r="LMN65" s="344"/>
      <c r="LMO65" s="344"/>
      <c r="LMP65" s="344"/>
      <c r="LMQ65" s="344"/>
      <c r="LMR65" s="344"/>
      <c r="LMS65" s="344"/>
      <c r="LMT65" s="344"/>
      <c r="LMU65" s="344" t="s">
        <v>25</v>
      </c>
      <c r="LMV65" s="344"/>
      <c r="LMW65" s="344"/>
      <c r="LMX65" s="344"/>
      <c r="LMY65" s="344"/>
      <c r="LMZ65" s="344"/>
      <c r="LNA65" s="344"/>
      <c r="LNB65" s="344"/>
      <c r="LNC65" s="344" t="s">
        <v>25</v>
      </c>
      <c r="LND65" s="344"/>
      <c r="LNE65" s="344"/>
      <c r="LNF65" s="344"/>
      <c r="LNG65" s="344"/>
      <c r="LNH65" s="344"/>
      <c r="LNI65" s="344"/>
      <c r="LNJ65" s="344"/>
      <c r="LNK65" s="344" t="s">
        <v>25</v>
      </c>
      <c r="LNL65" s="344"/>
      <c r="LNM65" s="344"/>
      <c r="LNN65" s="344"/>
      <c r="LNO65" s="344"/>
      <c r="LNP65" s="344"/>
      <c r="LNQ65" s="344"/>
      <c r="LNR65" s="344"/>
      <c r="LNS65" s="344" t="s">
        <v>25</v>
      </c>
      <c r="LNT65" s="344"/>
      <c r="LNU65" s="344"/>
      <c r="LNV65" s="344"/>
      <c r="LNW65" s="344"/>
      <c r="LNX65" s="344"/>
      <c r="LNY65" s="344"/>
      <c r="LNZ65" s="344"/>
      <c r="LOA65" s="344" t="s">
        <v>25</v>
      </c>
      <c r="LOB65" s="344"/>
      <c r="LOC65" s="344"/>
      <c r="LOD65" s="344"/>
      <c r="LOE65" s="344"/>
      <c r="LOF65" s="344"/>
      <c r="LOG65" s="344"/>
      <c r="LOH65" s="344"/>
      <c r="LOI65" s="344" t="s">
        <v>25</v>
      </c>
      <c r="LOJ65" s="344"/>
      <c r="LOK65" s="344"/>
      <c r="LOL65" s="344"/>
      <c r="LOM65" s="344"/>
      <c r="LON65" s="344"/>
      <c r="LOO65" s="344"/>
      <c r="LOP65" s="344"/>
      <c r="LOQ65" s="344" t="s">
        <v>25</v>
      </c>
      <c r="LOR65" s="344"/>
      <c r="LOS65" s="344"/>
      <c r="LOT65" s="344"/>
      <c r="LOU65" s="344"/>
      <c r="LOV65" s="344"/>
      <c r="LOW65" s="344"/>
      <c r="LOX65" s="344"/>
      <c r="LOY65" s="344" t="s">
        <v>25</v>
      </c>
      <c r="LOZ65" s="344"/>
      <c r="LPA65" s="344"/>
      <c r="LPB65" s="344"/>
      <c r="LPC65" s="344"/>
      <c r="LPD65" s="344"/>
      <c r="LPE65" s="344"/>
      <c r="LPF65" s="344"/>
      <c r="LPG65" s="344" t="s">
        <v>25</v>
      </c>
      <c r="LPH65" s="344"/>
      <c r="LPI65" s="344"/>
      <c r="LPJ65" s="344"/>
      <c r="LPK65" s="344"/>
      <c r="LPL65" s="344"/>
      <c r="LPM65" s="344"/>
      <c r="LPN65" s="344"/>
      <c r="LPO65" s="344" t="s">
        <v>25</v>
      </c>
      <c r="LPP65" s="344"/>
      <c r="LPQ65" s="344"/>
      <c r="LPR65" s="344"/>
      <c r="LPS65" s="344"/>
      <c r="LPT65" s="344"/>
      <c r="LPU65" s="344"/>
      <c r="LPV65" s="344"/>
      <c r="LPW65" s="344" t="s">
        <v>25</v>
      </c>
      <c r="LPX65" s="344"/>
      <c r="LPY65" s="344"/>
      <c r="LPZ65" s="344"/>
      <c r="LQA65" s="344"/>
      <c r="LQB65" s="344"/>
      <c r="LQC65" s="344"/>
      <c r="LQD65" s="344"/>
      <c r="LQE65" s="344" t="s">
        <v>25</v>
      </c>
      <c r="LQF65" s="344"/>
      <c r="LQG65" s="344"/>
      <c r="LQH65" s="344"/>
      <c r="LQI65" s="344"/>
      <c r="LQJ65" s="344"/>
      <c r="LQK65" s="344"/>
      <c r="LQL65" s="344"/>
      <c r="LQM65" s="344" t="s">
        <v>25</v>
      </c>
      <c r="LQN65" s="344"/>
      <c r="LQO65" s="344"/>
      <c r="LQP65" s="344"/>
      <c r="LQQ65" s="344"/>
      <c r="LQR65" s="344"/>
      <c r="LQS65" s="344"/>
      <c r="LQT65" s="344"/>
      <c r="LQU65" s="344" t="s">
        <v>25</v>
      </c>
      <c r="LQV65" s="344"/>
      <c r="LQW65" s="344"/>
      <c r="LQX65" s="344"/>
      <c r="LQY65" s="344"/>
      <c r="LQZ65" s="344"/>
      <c r="LRA65" s="344"/>
      <c r="LRB65" s="344"/>
      <c r="LRC65" s="344" t="s">
        <v>25</v>
      </c>
      <c r="LRD65" s="344"/>
      <c r="LRE65" s="344"/>
      <c r="LRF65" s="344"/>
      <c r="LRG65" s="344"/>
      <c r="LRH65" s="344"/>
      <c r="LRI65" s="344"/>
      <c r="LRJ65" s="344"/>
      <c r="LRK65" s="344" t="s">
        <v>25</v>
      </c>
      <c r="LRL65" s="344"/>
      <c r="LRM65" s="344"/>
      <c r="LRN65" s="344"/>
      <c r="LRO65" s="344"/>
      <c r="LRP65" s="344"/>
      <c r="LRQ65" s="344"/>
      <c r="LRR65" s="344"/>
      <c r="LRS65" s="344" t="s">
        <v>25</v>
      </c>
      <c r="LRT65" s="344"/>
      <c r="LRU65" s="344"/>
      <c r="LRV65" s="344"/>
      <c r="LRW65" s="344"/>
      <c r="LRX65" s="344"/>
      <c r="LRY65" s="344"/>
      <c r="LRZ65" s="344"/>
      <c r="LSA65" s="344" t="s">
        <v>25</v>
      </c>
      <c r="LSB65" s="344"/>
      <c r="LSC65" s="344"/>
      <c r="LSD65" s="344"/>
      <c r="LSE65" s="344"/>
      <c r="LSF65" s="344"/>
      <c r="LSG65" s="344"/>
      <c r="LSH65" s="344"/>
      <c r="LSI65" s="344" t="s">
        <v>25</v>
      </c>
      <c r="LSJ65" s="344"/>
      <c r="LSK65" s="344"/>
      <c r="LSL65" s="344"/>
      <c r="LSM65" s="344"/>
      <c r="LSN65" s="344"/>
      <c r="LSO65" s="344"/>
      <c r="LSP65" s="344"/>
      <c r="LSQ65" s="344" t="s">
        <v>25</v>
      </c>
      <c r="LSR65" s="344"/>
      <c r="LSS65" s="344"/>
      <c r="LST65" s="344"/>
      <c r="LSU65" s="344"/>
      <c r="LSV65" s="344"/>
      <c r="LSW65" s="344"/>
      <c r="LSX65" s="344"/>
      <c r="LSY65" s="344" t="s">
        <v>25</v>
      </c>
      <c r="LSZ65" s="344"/>
      <c r="LTA65" s="344"/>
      <c r="LTB65" s="344"/>
      <c r="LTC65" s="344"/>
      <c r="LTD65" s="344"/>
      <c r="LTE65" s="344"/>
      <c r="LTF65" s="344"/>
      <c r="LTG65" s="344" t="s">
        <v>25</v>
      </c>
      <c r="LTH65" s="344"/>
      <c r="LTI65" s="344"/>
      <c r="LTJ65" s="344"/>
      <c r="LTK65" s="344"/>
      <c r="LTL65" s="344"/>
      <c r="LTM65" s="344"/>
      <c r="LTN65" s="344"/>
      <c r="LTO65" s="344" t="s">
        <v>25</v>
      </c>
      <c r="LTP65" s="344"/>
      <c r="LTQ65" s="344"/>
      <c r="LTR65" s="344"/>
      <c r="LTS65" s="344"/>
      <c r="LTT65" s="344"/>
      <c r="LTU65" s="344"/>
      <c r="LTV65" s="344"/>
      <c r="LTW65" s="344" t="s">
        <v>25</v>
      </c>
      <c r="LTX65" s="344"/>
      <c r="LTY65" s="344"/>
      <c r="LTZ65" s="344"/>
      <c r="LUA65" s="344"/>
      <c r="LUB65" s="344"/>
      <c r="LUC65" s="344"/>
      <c r="LUD65" s="344"/>
      <c r="LUE65" s="344" t="s">
        <v>25</v>
      </c>
      <c r="LUF65" s="344"/>
      <c r="LUG65" s="344"/>
      <c r="LUH65" s="344"/>
      <c r="LUI65" s="344"/>
      <c r="LUJ65" s="344"/>
      <c r="LUK65" s="344"/>
      <c r="LUL65" s="344"/>
      <c r="LUM65" s="344" t="s">
        <v>25</v>
      </c>
      <c r="LUN65" s="344"/>
      <c r="LUO65" s="344"/>
      <c r="LUP65" s="344"/>
      <c r="LUQ65" s="344"/>
      <c r="LUR65" s="344"/>
      <c r="LUS65" s="344"/>
      <c r="LUT65" s="344"/>
      <c r="LUU65" s="344" t="s">
        <v>25</v>
      </c>
      <c r="LUV65" s="344"/>
      <c r="LUW65" s="344"/>
      <c r="LUX65" s="344"/>
      <c r="LUY65" s="344"/>
      <c r="LUZ65" s="344"/>
      <c r="LVA65" s="344"/>
      <c r="LVB65" s="344"/>
      <c r="LVC65" s="344" t="s">
        <v>25</v>
      </c>
      <c r="LVD65" s="344"/>
      <c r="LVE65" s="344"/>
      <c r="LVF65" s="344"/>
      <c r="LVG65" s="344"/>
      <c r="LVH65" s="344"/>
      <c r="LVI65" s="344"/>
      <c r="LVJ65" s="344"/>
      <c r="LVK65" s="344" t="s">
        <v>25</v>
      </c>
      <c r="LVL65" s="344"/>
      <c r="LVM65" s="344"/>
      <c r="LVN65" s="344"/>
      <c r="LVO65" s="344"/>
      <c r="LVP65" s="344"/>
      <c r="LVQ65" s="344"/>
      <c r="LVR65" s="344"/>
      <c r="LVS65" s="344" t="s">
        <v>25</v>
      </c>
      <c r="LVT65" s="344"/>
      <c r="LVU65" s="344"/>
      <c r="LVV65" s="344"/>
      <c r="LVW65" s="344"/>
      <c r="LVX65" s="344"/>
      <c r="LVY65" s="344"/>
      <c r="LVZ65" s="344"/>
      <c r="LWA65" s="344" t="s">
        <v>25</v>
      </c>
      <c r="LWB65" s="344"/>
      <c r="LWC65" s="344"/>
      <c r="LWD65" s="344"/>
      <c r="LWE65" s="344"/>
      <c r="LWF65" s="344"/>
      <c r="LWG65" s="344"/>
      <c r="LWH65" s="344"/>
      <c r="LWI65" s="344" t="s">
        <v>25</v>
      </c>
      <c r="LWJ65" s="344"/>
      <c r="LWK65" s="344"/>
      <c r="LWL65" s="344"/>
      <c r="LWM65" s="344"/>
      <c r="LWN65" s="344"/>
      <c r="LWO65" s="344"/>
      <c r="LWP65" s="344"/>
      <c r="LWQ65" s="344" t="s">
        <v>25</v>
      </c>
      <c r="LWR65" s="344"/>
      <c r="LWS65" s="344"/>
      <c r="LWT65" s="344"/>
      <c r="LWU65" s="344"/>
      <c r="LWV65" s="344"/>
      <c r="LWW65" s="344"/>
      <c r="LWX65" s="344"/>
      <c r="LWY65" s="344" t="s">
        <v>25</v>
      </c>
      <c r="LWZ65" s="344"/>
      <c r="LXA65" s="344"/>
      <c r="LXB65" s="344"/>
      <c r="LXC65" s="344"/>
      <c r="LXD65" s="344"/>
      <c r="LXE65" s="344"/>
      <c r="LXF65" s="344"/>
      <c r="LXG65" s="344" t="s">
        <v>25</v>
      </c>
      <c r="LXH65" s="344"/>
      <c r="LXI65" s="344"/>
      <c r="LXJ65" s="344"/>
      <c r="LXK65" s="344"/>
      <c r="LXL65" s="344"/>
      <c r="LXM65" s="344"/>
      <c r="LXN65" s="344"/>
      <c r="LXO65" s="344" t="s">
        <v>25</v>
      </c>
      <c r="LXP65" s="344"/>
      <c r="LXQ65" s="344"/>
      <c r="LXR65" s="344"/>
      <c r="LXS65" s="344"/>
      <c r="LXT65" s="344"/>
      <c r="LXU65" s="344"/>
      <c r="LXV65" s="344"/>
      <c r="LXW65" s="344" t="s">
        <v>25</v>
      </c>
      <c r="LXX65" s="344"/>
      <c r="LXY65" s="344"/>
      <c r="LXZ65" s="344"/>
      <c r="LYA65" s="344"/>
      <c r="LYB65" s="344"/>
      <c r="LYC65" s="344"/>
      <c r="LYD65" s="344"/>
      <c r="LYE65" s="344" t="s">
        <v>25</v>
      </c>
      <c r="LYF65" s="344"/>
      <c r="LYG65" s="344"/>
      <c r="LYH65" s="344"/>
      <c r="LYI65" s="344"/>
      <c r="LYJ65" s="344"/>
      <c r="LYK65" s="344"/>
      <c r="LYL65" s="344"/>
      <c r="LYM65" s="344" t="s">
        <v>25</v>
      </c>
      <c r="LYN65" s="344"/>
      <c r="LYO65" s="344"/>
      <c r="LYP65" s="344"/>
      <c r="LYQ65" s="344"/>
      <c r="LYR65" s="344"/>
      <c r="LYS65" s="344"/>
      <c r="LYT65" s="344"/>
      <c r="LYU65" s="344" t="s">
        <v>25</v>
      </c>
      <c r="LYV65" s="344"/>
      <c r="LYW65" s="344"/>
      <c r="LYX65" s="344"/>
      <c r="LYY65" s="344"/>
      <c r="LYZ65" s="344"/>
      <c r="LZA65" s="344"/>
      <c r="LZB65" s="344"/>
      <c r="LZC65" s="344" t="s">
        <v>25</v>
      </c>
      <c r="LZD65" s="344"/>
      <c r="LZE65" s="344"/>
      <c r="LZF65" s="344"/>
      <c r="LZG65" s="344"/>
      <c r="LZH65" s="344"/>
      <c r="LZI65" s="344"/>
      <c r="LZJ65" s="344"/>
      <c r="LZK65" s="344" t="s">
        <v>25</v>
      </c>
      <c r="LZL65" s="344"/>
      <c r="LZM65" s="344"/>
      <c r="LZN65" s="344"/>
      <c r="LZO65" s="344"/>
      <c r="LZP65" s="344"/>
      <c r="LZQ65" s="344"/>
      <c r="LZR65" s="344"/>
      <c r="LZS65" s="344" t="s">
        <v>25</v>
      </c>
      <c r="LZT65" s="344"/>
      <c r="LZU65" s="344"/>
      <c r="LZV65" s="344"/>
      <c r="LZW65" s="344"/>
      <c r="LZX65" s="344"/>
      <c r="LZY65" s="344"/>
      <c r="LZZ65" s="344"/>
      <c r="MAA65" s="344" t="s">
        <v>25</v>
      </c>
      <c r="MAB65" s="344"/>
      <c r="MAC65" s="344"/>
      <c r="MAD65" s="344"/>
      <c r="MAE65" s="344"/>
      <c r="MAF65" s="344"/>
      <c r="MAG65" s="344"/>
      <c r="MAH65" s="344"/>
      <c r="MAI65" s="344" t="s">
        <v>25</v>
      </c>
      <c r="MAJ65" s="344"/>
      <c r="MAK65" s="344"/>
      <c r="MAL65" s="344"/>
      <c r="MAM65" s="344"/>
      <c r="MAN65" s="344"/>
      <c r="MAO65" s="344"/>
      <c r="MAP65" s="344"/>
      <c r="MAQ65" s="344" t="s">
        <v>25</v>
      </c>
      <c r="MAR65" s="344"/>
      <c r="MAS65" s="344"/>
      <c r="MAT65" s="344"/>
      <c r="MAU65" s="344"/>
      <c r="MAV65" s="344"/>
      <c r="MAW65" s="344"/>
      <c r="MAX65" s="344"/>
      <c r="MAY65" s="344" t="s">
        <v>25</v>
      </c>
      <c r="MAZ65" s="344"/>
      <c r="MBA65" s="344"/>
      <c r="MBB65" s="344"/>
      <c r="MBC65" s="344"/>
      <c r="MBD65" s="344"/>
      <c r="MBE65" s="344"/>
      <c r="MBF65" s="344"/>
      <c r="MBG65" s="344" t="s">
        <v>25</v>
      </c>
      <c r="MBH65" s="344"/>
      <c r="MBI65" s="344"/>
      <c r="MBJ65" s="344"/>
      <c r="MBK65" s="344"/>
      <c r="MBL65" s="344"/>
      <c r="MBM65" s="344"/>
      <c r="MBN65" s="344"/>
      <c r="MBO65" s="344" t="s">
        <v>25</v>
      </c>
      <c r="MBP65" s="344"/>
      <c r="MBQ65" s="344"/>
      <c r="MBR65" s="344"/>
      <c r="MBS65" s="344"/>
      <c r="MBT65" s="344"/>
      <c r="MBU65" s="344"/>
      <c r="MBV65" s="344"/>
      <c r="MBW65" s="344" t="s">
        <v>25</v>
      </c>
      <c r="MBX65" s="344"/>
      <c r="MBY65" s="344"/>
      <c r="MBZ65" s="344"/>
      <c r="MCA65" s="344"/>
      <c r="MCB65" s="344"/>
      <c r="MCC65" s="344"/>
      <c r="MCD65" s="344"/>
      <c r="MCE65" s="344" t="s">
        <v>25</v>
      </c>
      <c r="MCF65" s="344"/>
      <c r="MCG65" s="344"/>
      <c r="MCH65" s="344"/>
      <c r="MCI65" s="344"/>
      <c r="MCJ65" s="344"/>
      <c r="MCK65" s="344"/>
      <c r="MCL65" s="344"/>
      <c r="MCM65" s="344" t="s">
        <v>25</v>
      </c>
      <c r="MCN65" s="344"/>
      <c r="MCO65" s="344"/>
      <c r="MCP65" s="344"/>
      <c r="MCQ65" s="344"/>
      <c r="MCR65" s="344"/>
      <c r="MCS65" s="344"/>
      <c r="MCT65" s="344"/>
      <c r="MCU65" s="344" t="s">
        <v>25</v>
      </c>
      <c r="MCV65" s="344"/>
      <c r="MCW65" s="344"/>
      <c r="MCX65" s="344"/>
      <c r="MCY65" s="344"/>
      <c r="MCZ65" s="344"/>
      <c r="MDA65" s="344"/>
      <c r="MDB65" s="344"/>
      <c r="MDC65" s="344" t="s">
        <v>25</v>
      </c>
      <c r="MDD65" s="344"/>
      <c r="MDE65" s="344"/>
      <c r="MDF65" s="344"/>
      <c r="MDG65" s="344"/>
      <c r="MDH65" s="344"/>
      <c r="MDI65" s="344"/>
      <c r="MDJ65" s="344"/>
      <c r="MDK65" s="344" t="s">
        <v>25</v>
      </c>
      <c r="MDL65" s="344"/>
      <c r="MDM65" s="344"/>
      <c r="MDN65" s="344"/>
      <c r="MDO65" s="344"/>
      <c r="MDP65" s="344"/>
      <c r="MDQ65" s="344"/>
      <c r="MDR65" s="344"/>
      <c r="MDS65" s="344" t="s">
        <v>25</v>
      </c>
      <c r="MDT65" s="344"/>
      <c r="MDU65" s="344"/>
      <c r="MDV65" s="344"/>
      <c r="MDW65" s="344"/>
      <c r="MDX65" s="344"/>
      <c r="MDY65" s="344"/>
      <c r="MDZ65" s="344"/>
      <c r="MEA65" s="344" t="s">
        <v>25</v>
      </c>
      <c r="MEB65" s="344"/>
      <c r="MEC65" s="344"/>
      <c r="MED65" s="344"/>
      <c r="MEE65" s="344"/>
      <c r="MEF65" s="344"/>
      <c r="MEG65" s="344"/>
      <c r="MEH65" s="344"/>
      <c r="MEI65" s="344" t="s">
        <v>25</v>
      </c>
      <c r="MEJ65" s="344"/>
      <c r="MEK65" s="344"/>
      <c r="MEL65" s="344"/>
      <c r="MEM65" s="344"/>
      <c r="MEN65" s="344"/>
      <c r="MEO65" s="344"/>
      <c r="MEP65" s="344"/>
      <c r="MEQ65" s="344" t="s">
        <v>25</v>
      </c>
      <c r="MER65" s="344"/>
      <c r="MES65" s="344"/>
      <c r="MET65" s="344"/>
      <c r="MEU65" s="344"/>
      <c r="MEV65" s="344"/>
      <c r="MEW65" s="344"/>
      <c r="MEX65" s="344"/>
      <c r="MEY65" s="344" t="s">
        <v>25</v>
      </c>
      <c r="MEZ65" s="344"/>
      <c r="MFA65" s="344"/>
      <c r="MFB65" s="344"/>
      <c r="MFC65" s="344"/>
      <c r="MFD65" s="344"/>
      <c r="MFE65" s="344"/>
      <c r="MFF65" s="344"/>
      <c r="MFG65" s="344" t="s">
        <v>25</v>
      </c>
      <c r="MFH65" s="344"/>
      <c r="MFI65" s="344"/>
      <c r="MFJ65" s="344"/>
      <c r="MFK65" s="344"/>
      <c r="MFL65" s="344"/>
      <c r="MFM65" s="344"/>
      <c r="MFN65" s="344"/>
      <c r="MFO65" s="344" t="s">
        <v>25</v>
      </c>
      <c r="MFP65" s="344"/>
      <c r="MFQ65" s="344"/>
      <c r="MFR65" s="344"/>
      <c r="MFS65" s="344"/>
      <c r="MFT65" s="344"/>
      <c r="MFU65" s="344"/>
      <c r="MFV65" s="344"/>
      <c r="MFW65" s="344" t="s">
        <v>25</v>
      </c>
      <c r="MFX65" s="344"/>
      <c r="MFY65" s="344"/>
      <c r="MFZ65" s="344"/>
      <c r="MGA65" s="344"/>
      <c r="MGB65" s="344"/>
      <c r="MGC65" s="344"/>
      <c r="MGD65" s="344"/>
      <c r="MGE65" s="344" t="s">
        <v>25</v>
      </c>
      <c r="MGF65" s="344"/>
      <c r="MGG65" s="344"/>
      <c r="MGH65" s="344"/>
      <c r="MGI65" s="344"/>
      <c r="MGJ65" s="344"/>
      <c r="MGK65" s="344"/>
      <c r="MGL65" s="344"/>
      <c r="MGM65" s="344" t="s">
        <v>25</v>
      </c>
      <c r="MGN65" s="344"/>
      <c r="MGO65" s="344"/>
      <c r="MGP65" s="344"/>
      <c r="MGQ65" s="344"/>
      <c r="MGR65" s="344"/>
      <c r="MGS65" s="344"/>
      <c r="MGT65" s="344"/>
      <c r="MGU65" s="344" t="s">
        <v>25</v>
      </c>
      <c r="MGV65" s="344"/>
      <c r="MGW65" s="344"/>
      <c r="MGX65" s="344"/>
      <c r="MGY65" s="344"/>
      <c r="MGZ65" s="344"/>
      <c r="MHA65" s="344"/>
      <c r="MHB65" s="344"/>
      <c r="MHC65" s="344" t="s">
        <v>25</v>
      </c>
      <c r="MHD65" s="344"/>
      <c r="MHE65" s="344"/>
      <c r="MHF65" s="344"/>
      <c r="MHG65" s="344"/>
      <c r="MHH65" s="344"/>
      <c r="MHI65" s="344"/>
      <c r="MHJ65" s="344"/>
      <c r="MHK65" s="344" t="s">
        <v>25</v>
      </c>
      <c r="MHL65" s="344"/>
      <c r="MHM65" s="344"/>
      <c r="MHN65" s="344"/>
      <c r="MHO65" s="344"/>
      <c r="MHP65" s="344"/>
      <c r="MHQ65" s="344"/>
      <c r="MHR65" s="344"/>
      <c r="MHS65" s="344" t="s">
        <v>25</v>
      </c>
      <c r="MHT65" s="344"/>
      <c r="MHU65" s="344"/>
      <c r="MHV65" s="344"/>
      <c r="MHW65" s="344"/>
      <c r="MHX65" s="344"/>
      <c r="MHY65" s="344"/>
      <c r="MHZ65" s="344"/>
      <c r="MIA65" s="344" t="s">
        <v>25</v>
      </c>
      <c r="MIB65" s="344"/>
      <c r="MIC65" s="344"/>
      <c r="MID65" s="344"/>
      <c r="MIE65" s="344"/>
      <c r="MIF65" s="344"/>
      <c r="MIG65" s="344"/>
      <c r="MIH65" s="344"/>
      <c r="MII65" s="344" t="s">
        <v>25</v>
      </c>
      <c r="MIJ65" s="344"/>
      <c r="MIK65" s="344"/>
      <c r="MIL65" s="344"/>
      <c r="MIM65" s="344"/>
      <c r="MIN65" s="344"/>
      <c r="MIO65" s="344"/>
      <c r="MIP65" s="344"/>
      <c r="MIQ65" s="344" t="s">
        <v>25</v>
      </c>
      <c r="MIR65" s="344"/>
      <c r="MIS65" s="344"/>
      <c r="MIT65" s="344"/>
      <c r="MIU65" s="344"/>
      <c r="MIV65" s="344"/>
      <c r="MIW65" s="344"/>
      <c r="MIX65" s="344"/>
      <c r="MIY65" s="344" t="s">
        <v>25</v>
      </c>
      <c r="MIZ65" s="344"/>
      <c r="MJA65" s="344"/>
      <c r="MJB65" s="344"/>
      <c r="MJC65" s="344"/>
      <c r="MJD65" s="344"/>
      <c r="MJE65" s="344"/>
      <c r="MJF65" s="344"/>
      <c r="MJG65" s="344" t="s">
        <v>25</v>
      </c>
      <c r="MJH65" s="344"/>
      <c r="MJI65" s="344"/>
      <c r="MJJ65" s="344"/>
      <c r="MJK65" s="344"/>
      <c r="MJL65" s="344"/>
      <c r="MJM65" s="344"/>
      <c r="MJN65" s="344"/>
      <c r="MJO65" s="344" t="s">
        <v>25</v>
      </c>
      <c r="MJP65" s="344"/>
      <c r="MJQ65" s="344"/>
      <c r="MJR65" s="344"/>
      <c r="MJS65" s="344"/>
      <c r="MJT65" s="344"/>
      <c r="MJU65" s="344"/>
      <c r="MJV65" s="344"/>
      <c r="MJW65" s="344" t="s">
        <v>25</v>
      </c>
      <c r="MJX65" s="344"/>
      <c r="MJY65" s="344"/>
      <c r="MJZ65" s="344"/>
      <c r="MKA65" s="344"/>
      <c r="MKB65" s="344"/>
      <c r="MKC65" s="344"/>
      <c r="MKD65" s="344"/>
      <c r="MKE65" s="344" t="s">
        <v>25</v>
      </c>
      <c r="MKF65" s="344"/>
      <c r="MKG65" s="344"/>
      <c r="MKH65" s="344"/>
      <c r="MKI65" s="344"/>
      <c r="MKJ65" s="344"/>
      <c r="MKK65" s="344"/>
      <c r="MKL65" s="344"/>
      <c r="MKM65" s="344" t="s">
        <v>25</v>
      </c>
      <c r="MKN65" s="344"/>
      <c r="MKO65" s="344"/>
      <c r="MKP65" s="344"/>
      <c r="MKQ65" s="344"/>
      <c r="MKR65" s="344"/>
      <c r="MKS65" s="344"/>
      <c r="MKT65" s="344"/>
      <c r="MKU65" s="344" t="s">
        <v>25</v>
      </c>
      <c r="MKV65" s="344"/>
      <c r="MKW65" s="344"/>
      <c r="MKX65" s="344"/>
      <c r="MKY65" s="344"/>
      <c r="MKZ65" s="344"/>
      <c r="MLA65" s="344"/>
      <c r="MLB65" s="344"/>
      <c r="MLC65" s="344" t="s">
        <v>25</v>
      </c>
      <c r="MLD65" s="344"/>
      <c r="MLE65" s="344"/>
      <c r="MLF65" s="344"/>
      <c r="MLG65" s="344"/>
      <c r="MLH65" s="344"/>
      <c r="MLI65" s="344"/>
      <c r="MLJ65" s="344"/>
      <c r="MLK65" s="344" t="s">
        <v>25</v>
      </c>
      <c r="MLL65" s="344"/>
      <c r="MLM65" s="344"/>
      <c r="MLN65" s="344"/>
      <c r="MLO65" s="344"/>
      <c r="MLP65" s="344"/>
      <c r="MLQ65" s="344"/>
      <c r="MLR65" s="344"/>
      <c r="MLS65" s="344" t="s">
        <v>25</v>
      </c>
      <c r="MLT65" s="344"/>
      <c r="MLU65" s="344"/>
      <c r="MLV65" s="344"/>
      <c r="MLW65" s="344"/>
      <c r="MLX65" s="344"/>
      <c r="MLY65" s="344"/>
      <c r="MLZ65" s="344"/>
      <c r="MMA65" s="344" t="s">
        <v>25</v>
      </c>
      <c r="MMB65" s="344"/>
      <c r="MMC65" s="344"/>
      <c r="MMD65" s="344"/>
      <c r="MME65" s="344"/>
      <c r="MMF65" s="344"/>
      <c r="MMG65" s="344"/>
      <c r="MMH65" s="344"/>
      <c r="MMI65" s="344" t="s">
        <v>25</v>
      </c>
      <c r="MMJ65" s="344"/>
      <c r="MMK65" s="344"/>
      <c r="MML65" s="344"/>
      <c r="MMM65" s="344"/>
      <c r="MMN65" s="344"/>
      <c r="MMO65" s="344"/>
      <c r="MMP65" s="344"/>
      <c r="MMQ65" s="344" t="s">
        <v>25</v>
      </c>
      <c r="MMR65" s="344"/>
      <c r="MMS65" s="344"/>
      <c r="MMT65" s="344"/>
      <c r="MMU65" s="344"/>
      <c r="MMV65" s="344"/>
      <c r="MMW65" s="344"/>
      <c r="MMX65" s="344"/>
      <c r="MMY65" s="344" t="s">
        <v>25</v>
      </c>
      <c r="MMZ65" s="344"/>
      <c r="MNA65" s="344"/>
      <c r="MNB65" s="344"/>
      <c r="MNC65" s="344"/>
      <c r="MND65" s="344"/>
      <c r="MNE65" s="344"/>
      <c r="MNF65" s="344"/>
      <c r="MNG65" s="344" t="s">
        <v>25</v>
      </c>
      <c r="MNH65" s="344"/>
      <c r="MNI65" s="344"/>
      <c r="MNJ65" s="344"/>
      <c r="MNK65" s="344"/>
      <c r="MNL65" s="344"/>
      <c r="MNM65" s="344"/>
      <c r="MNN65" s="344"/>
      <c r="MNO65" s="344" t="s">
        <v>25</v>
      </c>
      <c r="MNP65" s="344"/>
      <c r="MNQ65" s="344"/>
      <c r="MNR65" s="344"/>
      <c r="MNS65" s="344"/>
      <c r="MNT65" s="344"/>
      <c r="MNU65" s="344"/>
      <c r="MNV65" s="344"/>
      <c r="MNW65" s="344" t="s">
        <v>25</v>
      </c>
      <c r="MNX65" s="344"/>
      <c r="MNY65" s="344"/>
      <c r="MNZ65" s="344"/>
      <c r="MOA65" s="344"/>
      <c r="MOB65" s="344"/>
      <c r="MOC65" s="344"/>
      <c r="MOD65" s="344"/>
      <c r="MOE65" s="344" t="s">
        <v>25</v>
      </c>
      <c r="MOF65" s="344"/>
      <c r="MOG65" s="344"/>
      <c r="MOH65" s="344"/>
      <c r="MOI65" s="344"/>
      <c r="MOJ65" s="344"/>
      <c r="MOK65" s="344"/>
      <c r="MOL65" s="344"/>
      <c r="MOM65" s="344" t="s">
        <v>25</v>
      </c>
      <c r="MON65" s="344"/>
      <c r="MOO65" s="344"/>
      <c r="MOP65" s="344"/>
      <c r="MOQ65" s="344"/>
      <c r="MOR65" s="344"/>
      <c r="MOS65" s="344"/>
      <c r="MOT65" s="344"/>
      <c r="MOU65" s="344" t="s">
        <v>25</v>
      </c>
      <c r="MOV65" s="344"/>
      <c r="MOW65" s="344"/>
      <c r="MOX65" s="344"/>
      <c r="MOY65" s="344"/>
      <c r="MOZ65" s="344"/>
      <c r="MPA65" s="344"/>
      <c r="MPB65" s="344"/>
      <c r="MPC65" s="344" t="s">
        <v>25</v>
      </c>
      <c r="MPD65" s="344"/>
      <c r="MPE65" s="344"/>
      <c r="MPF65" s="344"/>
      <c r="MPG65" s="344"/>
      <c r="MPH65" s="344"/>
      <c r="MPI65" s="344"/>
      <c r="MPJ65" s="344"/>
      <c r="MPK65" s="344" t="s">
        <v>25</v>
      </c>
      <c r="MPL65" s="344"/>
      <c r="MPM65" s="344"/>
      <c r="MPN65" s="344"/>
      <c r="MPO65" s="344"/>
      <c r="MPP65" s="344"/>
      <c r="MPQ65" s="344"/>
      <c r="MPR65" s="344"/>
      <c r="MPS65" s="344" t="s">
        <v>25</v>
      </c>
      <c r="MPT65" s="344"/>
      <c r="MPU65" s="344"/>
      <c r="MPV65" s="344"/>
      <c r="MPW65" s="344"/>
      <c r="MPX65" s="344"/>
      <c r="MPY65" s="344"/>
      <c r="MPZ65" s="344"/>
      <c r="MQA65" s="344" t="s">
        <v>25</v>
      </c>
      <c r="MQB65" s="344"/>
      <c r="MQC65" s="344"/>
      <c r="MQD65" s="344"/>
      <c r="MQE65" s="344"/>
      <c r="MQF65" s="344"/>
      <c r="MQG65" s="344"/>
      <c r="MQH65" s="344"/>
      <c r="MQI65" s="344" t="s">
        <v>25</v>
      </c>
      <c r="MQJ65" s="344"/>
      <c r="MQK65" s="344"/>
      <c r="MQL65" s="344"/>
      <c r="MQM65" s="344"/>
      <c r="MQN65" s="344"/>
      <c r="MQO65" s="344"/>
      <c r="MQP65" s="344"/>
      <c r="MQQ65" s="344" t="s">
        <v>25</v>
      </c>
      <c r="MQR65" s="344"/>
      <c r="MQS65" s="344"/>
      <c r="MQT65" s="344"/>
      <c r="MQU65" s="344"/>
      <c r="MQV65" s="344"/>
      <c r="MQW65" s="344"/>
      <c r="MQX65" s="344"/>
      <c r="MQY65" s="344" t="s">
        <v>25</v>
      </c>
      <c r="MQZ65" s="344"/>
      <c r="MRA65" s="344"/>
      <c r="MRB65" s="344"/>
      <c r="MRC65" s="344"/>
      <c r="MRD65" s="344"/>
      <c r="MRE65" s="344"/>
      <c r="MRF65" s="344"/>
      <c r="MRG65" s="344" t="s">
        <v>25</v>
      </c>
      <c r="MRH65" s="344"/>
      <c r="MRI65" s="344"/>
      <c r="MRJ65" s="344"/>
      <c r="MRK65" s="344"/>
      <c r="MRL65" s="344"/>
      <c r="MRM65" s="344"/>
      <c r="MRN65" s="344"/>
      <c r="MRO65" s="344" t="s">
        <v>25</v>
      </c>
      <c r="MRP65" s="344"/>
      <c r="MRQ65" s="344"/>
      <c r="MRR65" s="344"/>
      <c r="MRS65" s="344"/>
      <c r="MRT65" s="344"/>
      <c r="MRU65" s="344"/>
      <c r="MRV65" s="344"/>
      <c r="MRW65" s="344" t="s">
        <v>25</v>
      </c>
      <c r="MRX65" s="344"/>
      <c r="MRY65" s="344"/>
      <c r="MRZ65" s="344"/>
      <c r="MSA65" s="344"/>
      <c r="MSB65" s="344"/>
      <c r="MSC65" s="344"/>
      <c r="MSD65" s="344"/>
      <c r="MSE65" s="344" t="s">
        <v>25</v>
      </c>
      <c r="MSF65" s="344"/>
      <c r="MSG65" s="344"/>
      <c r="MSH65" s="344"/>
      <c r="MSI65" s="344"/>
      <c r="MSJ65" s="344"/>
      <c r="MSK65" s="344"/>
      <c r="MSL65" s="344"/>
      <c r="MSM65" s="344" t="s">
        <v>25</v>
      </c>
      <c r="MSN65" s="344"/>
      <c r="MSO65" s="344"/>
      <c r="MSP65" s="344"/>
      <c r="MSQ65" s="344"/>
      <c r="MSR65" s="344"/>
      <c r="MSS65" s="344"/>
      <c r="MST65" s="344"/>
      <c r="MSU65" s="344" t="s">
        <v>25</v>
      </c>
      <c r="MSV65" s="344"/>
      <c r="MSW65" s="344"/>
      <c r="MSX65" s="344"/>
      <c r="MSY65" s="344"/>
      <c r="MSZ65" s="344"/>
      <c r="MTA65" s="344"/>
      <c r="MTB65" s="344"/>
      <c r="MTC65" s="344" t="s">
        <v>25</v>
      </c>
      <c r="MTD65" s="344"/>
      <c r="MTE65" s="344"/>
      <c r="MTF65" s="344"/>
      <c r="MTG65" s="344"/>
      <c r="MTH65" s="344"/>
      <c r="MTI65" s="344"/>
      <c r="MTJ65" s="344"/>
      <c r="MTK65" s="344" t="s">
        <v>25</v>
      </c>
      <c r="MTL65" s="344"/>
      <c r="MTM65" s="344"/>
      <c r="MTN65" s="344"/>
      <c r="MTO65" s="344"/>
      <c r="MTP65" s="344"/>
      <c r="MTQ65" s="344"/>
      <c r="MTR65" s="344"/>
      <c r="MTS65" s="344" t="s">
        <v>25</v>
      </c>
      <c r="MTT65" s="344"/>
      <c r="MTU65" s="344"/>
      <c r="MTV65" s="344"/>
      <c r="MTW65" s="344"/>
      <c r="MTX65" s="344"/>
      <c r="MTY65" s="344"/>
      <c r="MTZ65" s="344"/>
      <c r="MUA65" s="344" t="s">
        <v>25</v>
      </c>
      <c r="MUB65" s="344"/>
      <c r="MUC65" s="344"/>
      <c r="MUD65" s="344"/>
      <c r="MUE65" s="344"/>
      <c r="MUF65" s="344"/>
      <c r="MUG65" s="344"/>
      <c r="MUH65" s="344"/>
      <c r="MUI65" s="344" t="s">
        <v>25</v>
      </c>
      <c r="MUJ65" s="344"/>
      <c r="MUK65" s="344"/>
      <c r="MUL65" s="344"/>
      <c r="MUM65" s="344"/>
      <c r="MUN65" s="344"/>
      <c r="MUO65" s="344"/>
      <c r="MUP65" s="344"/>
      <c r="MUQ65" s="344" t="s">
        <v>25</v>
      </c>
      <c r="MUR65" s="344"/>
      <c r="MUS65" s="344"/>
      <c r="MUT65" s="344"/>
      <c r="MUU65" s="344"/>
      <c r="MUV65" s="344"/>
      <c r="MUW65" s="344"/>
      <c r="MUX65" s="344"/>
      <c r="MUY65" s="344" t="s">
        <v>25</v>
      </c>
      <c r="MUZ65" s="344"/>
      <c r="MVA65" s="344"/>
      <c r="MVB65" s="344"/>
      <c r="MVC65" s="344"/>
      <c r="MVD65" s="344"/>
      <c r="MVE65" s="344"/>
      <c r="MVF65" s="344"/>
      <c r="MVG65" s="344" t="s">
        <v>25</v>
      </c>
      <c r="MVH65" s="344"/>
      <c r="MVI65" s="344"/>
      <c r="MVJ65" s="344"/>
      <c r="MVK65" s="344"/>
      <c r="MVL65" s="344"/>
      <c r="MVM65" s="344"/>
      <c r="MVN65" s="344"/>
      <c r="MVO65" s="344" t="s">
        <v>25</v>
      </c>
      <c r="MVP65" s="344"/>
      <c r="MVQ65" s="344"/>
      <c r="MVR65" s="344"/>
      <c r="MVS65" s="344"/>
      <c r="MVT65" s="344"/>
      <c r="MVU65" s="344"/>
      <c r="MVV65" s="344"/>
      <c r="MVW65" s="344" t="s">
        <v>25</v>
      </c>
      <c r="MVX65" s="344"/>
      <c r="MVY65" s="344"/>
      <c r="MVZ65" s="344"/>
      <c r="MWA65" s="344"/>
      <c r="MWB65" s="344"/>
      <c r="MWC65" s="344"/>
      <c r="MWD65" s="344"/>
      <c r="MWE65" s="344" t="s">
        <v>25</v>
      </c>
      <c r="MWF65" s="344"/>
      <c r="MWG65" s="344"/>
      <c r="MWH65" s="344"/>
      <c r="MWI65" s="344"/>
      <c r="MWJ65" s="344"/>
      <c r="MWK65" s="344"/>
      <c r="MWL65" s="344"/>
      <c r="MWM65" s="344" t="s">
        <v>25</v>
      </c>
      <c r="MWN65" s="344"/>
      <c r="MWO65" s="344"/>
      <c r="MWP65" s="344"/>
      <c r="MWQ65" s="344"/>
      <c r="MWR65" s="344"/>
      <c r="MWS65" s="344"/>
      <c r="MWT65" s="344"/>
      <c r="MWU65" s="344" t="s">
        <v>25</v>
      </c>
      <c r="MWV65" s="344"/>
      <c r="MWW65" s="344"/>
      <c r="MWX65" s="344"/>
      <c r="MWY65" s="344"/>
      <c r="MWZ65" s="344"/>
      <c r="MXA65" s="344"/>
      <c r="MXB65" s="344"/>
      <c r="MXC65" s="344" t="s">
        <v>25</v>
      </c>
      <c r="MXD65" s="344"/>
      <c r="MXE65" s="344"/>
      <c r="MXF65" s="344"/>
      <c r="MXG65" s="344"/>
      <c r="MXH65" s="344"/>
      <c r="MXI65" s="344"/>
      <c r="MXJ65" s="344"/>
      <c r="MXK65" s="344" t="s">
        <v>25</v>
      </c>
      <c r="MXL65" s="344"/>
      <c r="MXM65" s="344"/>
      <c r="MXN65" s="344"/>
      <c r="MXO65" s="344"/>
      <c r="MXP65" s="344"/>
      <c r="MXQ65" s="344"/>
      <c r="MXR65" s="344"/>
      <c r="MXS65" s="344" t="s">
        <v>25</v>
      </c>
      <c r="MXT65" s="344"/>
      <c r="MXU65" s="344"/>
      <c r="MXV65" s="344"/>
      <c r="MXW65" s="344"/>
      <c r="MXX65" s="344"/>
      <c r="MXY65" s="344"/>
      <c r="MXZ65" s="344"/>
      <c r="MYA65" s="344" t="s">
        <v>25</v>
      </c>
      <c r="MYB65" s="344"/>
      <c r="MYC65" s="344"/>
      <c r="MYD65" s="344"/>
      <c r="MYE65" s="344"/>
      <c r="MYF65" s="344"/>
      <c r="MYG65" s="344"/>
      <c r="MYH65" s="344"/>
      <c r="MYI65" s="344" t="s">
        <v>25</v>
      </c>
      <c r="MYJ65" s="344"/>
      <c r="MYK65" s="344"/>
      <c r="MYL65" s="344"/>
      <c r="MYM65" s="344"/>
      <c r="MYN65" s="344"/>
      <c r="MYO65" s="344"/>
      <c r="MYP65" s="344"/>
      <c r="MYQ65" s="344" t="s">
        <v>25</v>
      </c>
      <c r="MYR65" s="344"/>
      <c r="MYS65" s="344"/>
      <c r="MYT65" s="344"/>
      <c r="MYU65" s="344"/>
      <c r="MYV65" s="344"/>
      <c r="MYW65" s="344"/>
      <c r="MYX65" s="344"/>
      <c r="MYY65" s="344" t="s">
        <v>25</v>
      </c>
      <c r="MYZ65" s="344"/>
      <c r="MZA65" s="344"/>
      <c r="MZB65" s="344"/>
      <c r="MZC65" s="344"/>
      <c r="MZD65" s="344"/>
      <c r="MZE65" s="344"/>
      <c r="MZF65" s="344"/>
      <c r="MZG65" s="344" t="s">
        <v>25</v>
      </c>
      <c r="MZH65" s="344"/>
      <c r="MZI65" s="344"/>
      <c r="MZJ65" s="344"/>
      <c r="MZK65" s="344"/>
      <c r="MZL65" s="344"/>
      <c r="MZM65" s="344"/>
      <c r="MZN65" s="344"/>
      <c r="MZO65" s="344" t="s">
        <v>25</v>
      </c>
      <c r="MZP65" s="344"/>
      <c r="MZQ65" s="344"/>
      <c r="MZR65" s="344"/>
      <c r="MZS65" s="344"/>
      <c r="MZT65" s="344"/>
      <c r="MZU65" s="344"/>
      <c r="MZV65" s="344"/>
      <c r="MZW65" s="344" t="s">
        <v>25</v>
      </c>
      <c r="MZX65" s="344"/>
      <c r="MZY65" s="344"/>
      <c r="MZZ65" s="344"/>
      <c r="NAA65" s="344"/>
      <c r="NAB65" s="344"/>
      <c r="NAC65" s="344"/>
      <c r="NAD65" s="344"/>
      <c r="NAE65" s="344" t="s">
        <v>25</v>
      </c>
      <c r="NAF65" s="344"/>
      <c r="NAG65" s="344"/>
      <c r="NAH65" s="344"/>
      <c r="NAI65" s="344"/>
      <c r="NAJ65" s="344"/>
      <c r="NAK65" s="344"/>
      <c r="NAL65" s="344"/>
      <c r="NAM65" s="344" t="s">
        <v>25</v>
      </c>
      <c r="NAN65" s="344"/>
      <c r="NAO65" s="344"/>
      <c r="NAP65" s="344"/>
      <c r="NAQ65" s="344"/>
      <c r="NAR65" s="344"/>
      <c r="NAS65" s="344"/>
      <c r="NAT65" s="344"/>
      <c r="NAU65" s="344" t="s">
        <v>25</v>
      </c>
      <c r="NAV65" s="344"/>
      <c r="NAW65" s="344"/>
      <c r="NAX65" s="344"/>
      <c r="NAY65" s="344"/>
      <c r="NAZ65" s="344"/>
      <c r="NBA65" s="344"/>
      <c r="NBB65" s="344"/>
      <c r="NBC65" s="344" t="s">
        <v>25</v>
      </c>
      <c r="NBD65" s="344"/>
      <c r="NBE65" s="344"/>
      <c r="NBF65" s="344"/>
      <c r="NBG65" s="344"/>
      <c r="NBH65" s="344"/>
      <c r="NBI65" s="344"/>
      <c r="NBJ65" s="344"/>
      <c r="NBK65" s="344" t="s">
        <v>25</v>
      </c>
      <c r="NBL65" s="344"/>
      <c r="NBM65" s="344"/>
      <c r="NBN65" s="344"/>
      <c r="NBO65" s="344"/>
      <c r="NBP65" s="344"/>
      <c r="NBQ65" s="344"/>
      <c r="NBR65" s="344"/>
      <c r="NBS65" s="344" t="s">
        <v>25</v>
      </c>
      <c r="NBT65" s="344"/>
      <c r="NBU65" s="344"/>
      <c r="NBV65" s="344"/>
      <c r="NBW65" s="344"/>
      <c r="NBX65" s="344"/>
      <c r="NBY65" s="344"/>
      <c r="NBZ65" s="344"/>
      <c r="NCA65" s="344" t="s">
        <v>25</v>
      </c>
      <c r="NCB65" s="344"/>
      <c r="NCC65" s="344"/>
      <c r="NCD65" s="344"/>
      <c r="NCE65" s="344"/>
      <c r="NCF65" s="344"/>
      <c r="NCG65" s="344"/>
      <c r="NCH65" s="344"/>
      <c r="NCI65" s="344" t="s">
        <v>25</v>
      </c>
      <c r="NCJ65" s="344"/>
      <c r="NCK65" s="344"/>
      <c r="NCL65" s="344"/>
      <c r="NCM65" s="344"/>
      <c r="NCN65" s="344"/>
      <c r="NCO65" s="344"/>
      <c r="NCP65" s="344"/>
      <c r="NCQ65" s="344" t="s">
        <v>25</v>
      </c>
      <c r="NCR65" s="344"/>
      <c r="NCS65" s="344"/>
      <c r="NCT65" s="344"/>
      <c r="NCU65" s="344"/>
      <c r="NCV65" s="344"/>
      <c r="NCW65" s="344"/>
      <c r="NCX65" s="344"/>
      <c r="NCY65" s="344" t="s">
        <v>25</v>
      </c>
      <c r="NCZ65" s="344"/>
      <c r="NDA65" s="344"/>
      <c r="NDB65" s="344"/>
      <c r="NDC65" s="344"/>
      <c r="NDD65" s="344"/>
      <c r="NDE65" s="344"/>
      <c r="NDF65" s="344"/>
      <c r="NDG65" s="344" t="s">
        <v>25</v>
      </c>
      <c r="NDH65" s="344"/>
      <c r="NDI65" s="344"/>
      <c r="NDJ65" s="344"/>
      <c r="NDK65" s="344"/>
      <c r="NDL65" s="344"/>
      <c r="NDM65" s="344"/>
      <c r="NDN65" s="344"/>
      <c r="NDO65" s="344" t="s">
        <v>25</v>
      </c>
      <c r="NDP65" s="344"/>
      <c r="NDQ65" s="344"/>
      <c r="NDR65" s="344"/>
      <c r="NDS65" s="344"/>
      <c r="NDT65" s="344"/>
      <c r="NDU65" s="344"/>
      <c r="NDV65" s="344"/>
      <c r="NDW65" s="344" t="s">
        <v>25</v>
      </c>
      <c r="NDX65" s="344"/>
      <c r="NDY65" s="344"/>
      <c r="NDZ65" s="344"/>
      <c r="NEA65" s="344"/>
      <c r="NEB65" s="344"/>
      <c r="NEC65" s="344"/>
      <c r="NED65" s="344"/>
      <c r="NEE65" s="344" t="s">
        <v>25</v>
      </c>
      <c r="NEF65" s="344"/>
      <c r="NEG65" s="344"/>
      <c r="NEH65" s="344"/>
      <c r="NEI65" s="344"/>
      <c r="NEJ65" s="344"/>
      <c r="NEK65" s="344"/>
      <c r="NEL65" s="344"/>
      <c r="NEM65" s="344" t="s">
        <v>25</v>
      </c>
      <c r="NEN65" s="344"/>
      <c r="NEO65" s="344"/>
      <c r="NEP65" s="344"/>
      <c r="NEQ65" s="344"/>
      <c r="NER65" s="344"/>
      <c r="NES65" s="344"/>
      <c r="NET65" s="344"/>
      <c r="NEU65" s="344" t="s">
        <v>25</v>
      </c>
      <c r="NEV65" s="344"/>
      <c r="NEW65" s="344"/>
      <c r="NEX65" s="344"/>
      <c r="NEY65" s="344"/>
      <c r="NEZ65" s="344"/>
      <c r="NFA65" s="344"/>
      <c r="NFB65" s="344"/>
      <c r="NFC65" s="344" t="s">
        <v>25</v>
      </c>
      <c r="NFD65" s="344"/>
      <c r="NFE65" s="344"/>
      <c r="NFF65" s="344"/>
      <c r="NFG65" s="344"/>
      <c r="NFH65" s="344"/>
      <c r="NFI65" s="344"/>
      <c r="NFJ65" s="344"/>
      <c r="NFK65" s="344" t="s">
        <v>25</v>
      </c>
      <c r="NFL65" s="344"/>
      <c r="NFM65" s="344"/>
      <c r="NFN65" s="344"/>
      <c r="NFO65" s="344"/>
      <c r="NFP65" s="344"/>
      <c r="NFQ65" s="344"/>
      <c r="NFR65" s="344"/>
      <c r="NFS65" s="344" t="s">
        <v>25</v>
      </c>
      <c r="NFT65" s="344"/>
      <c r="NFU65" s="344"/>
      <c r="NFV65" s="344"/>
      <c r="NFW65" s="344"/>
      <c r="NFX65" s="344"/>
      <c r="NFY65" s="344"/>
      <c r="NFZ65" s="344"/>
      <c r="NGA65" s="344" t="s">
        <v>25</v>
      </c>
      <c r="NGB65" s="344"/>
      <c r="NGC65" s="344"/>
      <c r="NGD65" s="344"/>
      <c r="NGE65" s="344"/>
      <c r="NGF65" s="344"/>
      <c r="NGG65" s="344"/>
      <c r="NGH65" s="344"/>
      <c r="NGI65" s="344" t="s">
        <v>25</v>
      </c>
      <c r="NGJ65" s="344"/>
      <c r="NGK65" s="344"/>
      <c r="NGL65" s="344"/>
      <c r="NGM65" s="344"/>
      <c r="NGN65" s="344"/>
      <c r="NGO65" s="344"/>
      <c r="NGP65" s="344"/>
      <c r="NGQ65" s="344" t="s">
        <v>25</v>
      </c>
      <c r="NGR65" s="344"/>
      <c r="NGS65" s="344"/>
      <c r="NGT65" s="344"/>
      <c r="NGU65" s="344"/>
      <c r="NGV65" s="344"/>
      <c r="NGW65" s="344"/>
      <c r="NGX65" s="344"/>
      <c r="NGY65" s="344" t="s">
        <v>25</v>
      </c>
      <c r="NGZ65" s="344"/>
      <c r="NHA65" s="344"/>
      <c r="NHB65" s="344"/>
      <c r="NHC65" s="344"/>
      <c r="NHD65" s="344"/>
      <c r="NHE65" s="344"/>
      <c r="NHF65" s="344"/>
      <c r="NHG65" s="344" t="s">
        <v>25</v>
      </c>
      <c r="NHH65" s="344"/>
      <c r="NHI65" s="344"/>
      <c r="NHJ65" s="344"/>
      <c r="NHK65" s="344"/>
      <c r="NHL65" s="344"/>
      <c r="NHM65" s="344"/>
      <c r="NHN65" s="344"/>
      <c r="NHO65" s="344" t="s">
        <v>25</v>
      </c>
      <c r="NHP65" s="344"/>
      <c r="NHQ65" s="344"/>
      <c r="NHR65" s="344"/>
      <c r="NHS65" s="344"/>
      <c r="NHT65" s="344"/>
      <c r="NHU65" s="344"/>
      <c r="NHV65" s="344"/>
      <c r="NHW65" s="344" t="s">
        <v>25</v>
      </c>
      <c r="NHX65" s="344"/>
      <c r="NHY65" s="344"/>
      <c r="NHZ65" s="344"/>
      <c r="NIA65" s="344"/>
      <c r="NIB65" s="344"/>
      <c r="NIC65" s="344"/>
      <c r="NID65" s="344"/>
      <c r="NIE65" s="344" t="s">
        <v>25</v>
      </c>
      <c r="NIF65" s="344"/>
      <c r="NIG65" s="344"/>
      <c r="NIH65" s="344"/>
      <c r="NII65" s="344"/>
      <c r="NIJ65" s="344"/>
      <c r="NIK65" s="344"/>
      <c r="NIL65" s="344"/>
      <c r="NIM65" s="344" t="s">
        <v>25</v>
      </c>
      <c r="NIN65" s="344"/>
      <c r="NIO65" s="344"/>
      <c r="NIP65" s="344"/>
      <c r="NIQ65" s="344"/>
      <c r="NIR65" s="344"/>
      <c r="NIS65" s="344"/>
      <c r="NIT65" s="344"/>
      <c r="NIU65" s="344" t="s">
        <v>25</v>
      </c>
      <c r="NIV65" s="344"/>
      <c r="NIW65" s="344"/>
      <c r="NIX65" s="344"/>
      <c r="NIY65" s="344"/>
      <c r="NIZ65" s="344"/>
      <c r="NJA65" s="344"/>
      <c r="NJB65" s="344"/>
      <c r="NJC65" s="344" t="s">
        <v>25</v>
      </c>
      <c r="NJD65" s="344"/>
      <c r="NJE65" s="344"/>
      <c r="NJF65" s="344"/>
      <c r="NJG65" s="344"/>
      <c r="NJH65" s="344"/>
      <c r="NJI65" s="344"/>
      <c r="NJJ65" s="344"/>
      <c r="NJK65" s="344" t="s">
        <v>25</v>
      </c>
      <c r="NJL65" s="344"/>
      <c r="NJM65" s="344"/>
      <c r="NJN65" s="344"/>
      <c r="NJO65" s="344"/>
      <c r="NJP65" s="344"/>
      <c r="NJQ65" s="344"/>
      <c r="NJR65" s="344"/>
      <c r="NJS65" s="344" t="s">
        <v>25</v>
      </c>
      <c r="NJT65" s="344"/>
      <c r="NJU65" s="344"/>
      <c r="NJV65" s="344"/>
      <c r="NJW65" s="344"/>
      <c r="NJX65" s="344"/>
      <c r="NJY65" s="344"/>
      <c r="NJZ65" s="344"/>
      <c r="NKA65" s="344" t="s">
        <v>25</v>
      </c>
      <c r="NKB65" s="344"/>
      <c r="NKC65" s="344"/>
      <c r="NKD65" s="344"/>
      <c r="NKE65" s="344"/>
      <c r="NKF65" s="344"/>
      <c r="NKG65" s="344"/>
      <c r="NKH65" s="344"/>
      <c r="NKI65" s="344" t="s">
        <v>25</v>
      </c>
      <c r="NKJ65" s="344"/>
      <c r="NKK65" s="344"/>
      <c r="NKL65" s="344"/>
      <c r="NKM65" s="344"/>
      <c r="NKN65" s="344"/>
      <c r="NKO65" s="344"/>
      <c r="NKP65" s="344"/>
      <c r="NKQ65" s="344" t="s">
        <v>25</v>
      </c>
      <c r="NKR65" s="344"/>
      <c r="NKS65" s="344"/>
      <c r="NKT65" s="344"/>
      <c r="NKU65" s="344"/>
      <c r="NKV65" s="344"/>
      <c r="NKW65" s="344"/>
      <c r="NKX65" s="344"/>
      <c r="NKY65" s="344" t="s">
        <v>25</v>
      </c>
      <c r="NKZ65" s="344"/>
      <c r="NLA65" s="344"/>
      <c r="NLB65" s="344"/>
      <c r="NLC65" s="344"/>
      <c r="NLD65" s="344"/>
      <c r="NLE65" s="344"/>
      <c r="NLF65" s="344"/>
      <c r="NLG65" s="344" t="s">
        <v>25</v>
      </c>
      <c r="NLH65" s="344"/>
      <c r="NLI65" s="344"/>
      <c r="NLJ65" s="344"/>
      <c r="NLK65" s="344"/>
      <c r="NLL65" s="344"/>
      <c r="NLM65" s="344"/>
      <c r="NLN65" s="344"/>
      <c r="NLO65" s="344" t="s">
        <v>25</v>
      </c>
      <c r="NLP65" s="344"/>
      <c r="NLQ65" s="344"/>
      <c r="NLR65" s="344"/>
      <c r="NLS65" s="344"/>
      <c r="NLT65" s="344"/>
      <c r="NLU65" s="344"/>
      <c r="NLV65" s="344"/>
      <c r="NLW65" s="344" t="s">
        <v>25</v>
      </c>
      <c r="NLX65" s="344"/>
      <c r="NLY65" s="344"/>
      <c r="NLZ65" s="344"/>
      <c r="NMA65" s="344"/>
      <c r="NMB65" s="344"/>
      <c r="NMC65" s="344"/>
      <c r="NMD65" s="344"/>
      <c r="NME65" s="344" t="s">
        <v>25</v>
      </c>
      <c r="NMF65" s="344"/>
      <c r="NMG65" s="344"/>
      <c r="NMH65" s="344"/>
      <c r="NMI65" s="344"/>
      <c r="NMJ65" s="344"/>
      <c r="NMK65" s="344"/>
      <c r="NML65" s="344"/>
      <c r="NMM65" s="344" t="s">
        <v>25</v>
      </c>
      <c r="NMN65" s="344"/>
      <c r="NMO65" s="344"/>
      <c r="NMP65" s="344"/>
      <c r="NMQ65" s="344"/>
      <c r="NMR65" s="344"/>
      <c r="NMS65" s="344"/>
      <c r="NMT65" s="344"/>
      <c r="NMU65" s="344" t="s">
        <v>25</v>
      </c>
      <c r="NMV65" s="344"/>
      <c r="NMW65" s="344"/>
      <c r="NMX65" s="344"/>
      <c r="NMY65" s="344"/>
      <c r="NMZ65" s="344"/>
      <c r="NNA65" s="344"/>
      <c r="NNB65" s="344"/>
      <c r="NNC65" s="344" t="s">
        <v>25</v>
      </c>
      <c r="NND65" s="344"/>
      <c r="NNE65" s="344"/>
      <c r="NNF65" s="344"/>
      <c r="NNG65" s="344"/>
      <c r="NNH65" s="344"/>
      <c r="NNI65" s="344"/>
      <c r="NNJ65" s="344"/>
      <c r="NNK65" s="344" t="s">
        <v>25</v>
      </c>
      <c r="NNL65" s="344"/>
      <c r="NNM65" s="344"/>
      <c r="NNN65" s="344"/>
      <c r="NNO65" s="344"/>
      <c r="NNP65" s="344"/>
      <c r="NNQ65" s="344"/>
      <c r="NNR65" s="344"/>
      <c r="NNS65" s="344" t="s">
        <v>25</v>
      </c>
      <c r="NNT65" s="344"/>
      <c r="NNU65" s="344"/>
      <c r="NNV65" s="344"/>
      <c r="NNW65" s="344"/>
      <c r="NNX65" s="344"/>
      <c r="NNY65" s="344"/>
      <c r="NNZ65" s="344"/>
      <c r="NOA65" s="344" t="s">
        <v>25</v>
      </c>
      <c r="NOB65" s="344"/>
      <c r="NOC65" s="344"/>
      <c r="NOD65" s="344"/>
      <c r="NOE65" s="344"/>
      <c r="NOF65" s="344"/>
      <c r="NOG65" s="344"/>
      <c r="NOH65" s="344"/>
      <c r="NOI65" s="344" t="s">
        <v>25</v>
      </c>
      <c r="NOJ65" s="344"/>
      <c r="NOK65" s="344"/>
      <c r="NOL65" s="344"/>
      <c r="NOM65" s="344"/>
      <c r="NON65" s="344"/>
      <c r="NOO65" s="344"/>
      <c r="NOP65" s="344"/>
      <c r="NOQ65" s="344" t="s">
        <v>25</v>
      </c>
      <c r="NOR65" s="344"/>
      <c r="NOS65" s="344"/>
      <c r="NOT65" s="344"/>
      <c r="NOU65" s="344"/>
      <c r="NOV65" s="344"/>
      <c r="NOW65" s="344"/>
      <c r="NOX65" s="344"/>
      <c r="NOY65" s="344" t="s">
        <v>25</v>
      </c>
      <c r="NOZ65" s="344"/>
      <c r="NPA65" s="344"/>
      <c r="NPB65" s="344"/>
      <c r="NPC65" s="344"/>
      <c r="NPD65" s="344"/>
      <c r="NPE65" s="344"/>
      <c r="NPF65" s="344"/>
      <c r="NPG65" s="344" t="s">
        <v>25</v>
      </c>
      <c r="NPH65" s="344"/>
      <c r="NPI65" s="344"/>
      <c r="NPJ65" s="344"/>
      <c r="NPK65" s="344"/>
      <c r="NPL65" s="344"/>
      <c r="NPM65" s="344"/>
      <c r="NPN65" s="344"/>
      <c r="NPO65" s="344" t="s">
        <v>25</v>
      </c>
      <c r="NPP65" s="344"/>
      <c r="NPQ65" s="344"/>
      <c r="NPR65" s="344"/>
      <c r="NPS65" s="344"/>
      <c r="NPT65" s="344"/>
      <c r="NPU65" s="344"/>
      <c r="NPV65" s="344"/>
      <c r="NPW65" s="344" t="s">
        <v>25</v>
      </c>
      <c r="NPX65" s="344"/>
      <c r="NPY65" s="344"/>
      <c r="NPZ65" s="344"/>
      <c r="NQA65" s="344"/>
      <c r="NQB65" s="344"/>
      <c r="NQC65" s="344"/>
      <c r="NQD65" s="344"/>
      <c r="NQE65" s="344" t="s">
        <v>25</v>
      </c>
      <c r="NQF65" s="344"/>
      <c r="NQG65" s="344"/>
      <c r="NQH65" s="344"/>
      <c r="NQI65" s="344"/>
      <c r="NQJ65" s="344"/>
      <c r="NQK65" s="344"/>
      <c r="NQL65" s="344"/>
      <c r="NQM65" s="344" t="s">
        <v>25</v>
      </c>
      <c r="NQN65" s="344"/>
      <c r="NQO65" s="344"/>
      <c r="NQP65" s="344"/>
      <c r="NQQ65" s="344"/>
      <c r="NQR65" s="344"/>
      <c r="NQS65" s="344"/>
      <c r="NQT65" s="344"/>
      <c r="NQU65" s="344" t="s">
        <v>25</v>
      </c>
      <c r="NQV65" s="344"/>
      <c r="NQW65" s="344"/>
      <c r="NQX65" s="344"/>
      <c r="NQY65" s="344"/>
      <c r="NQZ65" s="344"/>
      <c r="NRA65" s="344"/>
      <c r="NRB65" s="344"/>
      <c r="NRC65" s="344" t="s">
        <v>25</v>
      </c>
      <c r="NRD65" s="344"/>
      <c r="NRE65" s="344"/>
      <c r="NRF65" s="344"/>
      <c r="NRG65" s="344"/>
      <c r="NRH65" s="344"/>
      <c r="NRI65" s="344"/>
      <c r="NRJ65" s="344"/>
      <c r="NRK65" s="344" t="s">
        <v>25</v>
      </c>
      <c r="NRL65" s="344"/>
      <c r="NRM65" s="344"/>
      <c r="NRN65" s="344"/>
      <c r="NRO65" s="344"/>
      <c r="NRP65" s="344"/>
      <c r="NRQ65" s="344"/>
      <c r="NRR65" s="344"/>
      <c r="NRS65" s="344" t="s">
        <v>25</v>
      </c>
      <c r="NRT65" s="344"/>
      <c r="NRU65" s="344"/>
      <c r="NRV65" s="344"/>
      <c r="NRW65" s="344"/>
      <c r="NRX65" s="344"/>
      <c r="NRY65" s="344"/>
      <c r="NRZ65" s="344"/>
      <c r="NSA65" s="344" t="s">
        <v>25</v>
      </c>
      <c r="NSB65" s="344"/>
      <c r="NSC65" s="344"/>
      <c r="NSD65" s="344"/>
      <c r="NSE65" s="344"/>
      <c r="NSF65" s="344"/>
      <c r="NSG65" s="344"/>
      <c r="NSH65" s="344"/>
      <c r="NSI65" s="344" t="s">
        <v>25</v>
      </c>
      <c r="NSJ65" s="344"/>
      <c r="NSK65" s="344"/>
      <c r="NSL65" s="344"/>
      <c r="NSM65" s="344"/>
      <c r="NSN65" s="344"/>
      <c r="NSO65" s="344"/>
      <c r="NSP65" s="344"/>
      <c r="NSQ65" s="344" t="s">
        <v>25</v>
      </c>
      <c r="NSR65" s="344"/>
      <c r="NSS65" s="344"/>
      <c r="NST65" s="344"/>
      <c r="NSU65" s="344"/>
      <c r="NSV65" s="344"/>
      <c r="NSW65" s="344"/>
      <c r="NSX65" s="344"/>
      <c r="NSY65" s="344" t="s">
        <v>25</v>
      </c>
      <c r="NSZ65" s="344"/>
      <c r="NTA65" s="344"/>
      <c r="NTB65" s="344"/>
      <c r="NTC65" s="344"/>
      <c r="NTD65" s="344"/>
      <c r="NTE65" s="344"/>
      <c r="NTF65" s="344"/>
      <c r="NTG65" s="344" t="s">
        <v>25</v>
      </c>
      <c r="NTH65" s="344"/>
      <c r="NTI65" s="344"/>
      <c r="NTJ65" s="344"/>
      <c r="NTK65" s="344"/>
      <c r="NTL65" s="344"/>
      <c r="NTM65" s="344"/>
      <c r="NTN65" s="344"/>
      <c r="NTO65" s="344" t="s">
        <v>25</v>
      </c>
      <c r="NTP65" s="344"/>
      <c r="NTQ65" s="344"/>
      <c r="NTR65" s="344"/>
      <c r="NTS65" s="344"/>
      <c r="NTT65" s="344"/>
      <c r="NTU65" s="344"/>
      <c r="NTV65" s="344"/>
      <c r="NTW65" s="344" t="s">
        <v>25</v>
      </c>
      <c r="NTX65" s="344"/>
      <c r="NTY65" s="344"/>
      <c r="NTZ65" s="344"/>
      <c r="NUA65" s="344"/>
      <c r="NUB65" s="344"/>
      <c r="NUC65" s="344"/>
      <c r="NUD65" s="344"/>
      <c r="NUE65" s="344" t="s">
        <v>25</v>
      </c>
      <c r="NUF65" s="344"/>
      <c r="NUG65" s="344"/>
      <c r="NUH65" s="344"/>
      <c r="NUI65" s="344"/>
      <c r="NUJ65" s="344"/>
      <c r="NUK65" s="344"/>
      <c r="NUL65" s="344"/>
      <c r="NUM65" s="344" t="s">
        <v>25</v>
      </c>
      <c r="NUN65" s="344"/>
      <c r="NUO65" s="344"/>
      <c r="NUP65" s="344"/>
      <c r="NUQ65" s="344"/>
      <c r="NUR65" s="344"/>
      <c r="NUS65" s="344"/>
      <c r="NUT65" s="344"/>
      <c r="NUU65" s="344" t="s">
        <v>25</v>
      </c>
      <c r="NUV65" s="344"/>
      <c r="NUW65" s="344"/>
      <c r="NUX65" s="344"/>
      <c r="NUY65" s="344"/>
      <c r="NUZ65" s="344"/>
      <c r="NVA65" s="344"/>
      <c r="NVB65" s="344"/>
      <c r="NVC65" s="344" t="s">
        <v>25</v>
      </c>
      <c r="NVD65" s="344"/>
      <c r="NVE65" s="344"/>
      <c r="NVF65" s="344"/>
      <c r="NVG65" s="344"/>
      <c r="NVH65" s="344"/>
      <c r="NVI65" s="344"/>
      <c r="NVJ65" s="344"/>
      <c r="NVK65" s="344" t="s">
        <v>25</v>
      </c>
      <c r="NVL65" s="344"/>
      <c r="NVM65" s="344"/>
      <c r="NVN65" s="344"/>
      <c r="NVO65" s="344"/>
      <c r="NVP65" s="344"/>
      <c r="NVQ65" s="344"/>
      <c r="NVR65" s="344"/>
      <c r="NVS65" s="344" t="s">
        <v>25</v>
      </c>
      <c r="NVT65" s="344"/>
      <c r="NVU65" s="344"/>
      <c r="NVV65" s="344"/>
      <c r="NVW65" s="344"/>
      <c r="NVX65" s="344"/>
      <c r="NVY65" s="344"/>
      <c r="NVZ65" s="344"/>
      <c r="NWA65" s="344" t="s">
        <v>25</v>
      </c>
      <c r="NWB65" s="344"/>
      <c r="NWC65" s="344"/>
      <c r="NWD65" s="344"/>
      <c r="NWE65" s="344"/>
      <c r="NWF65" s="344"/>
      <c r="NWG65" s="344"/>
      <c r="NWH65" s="344"/>
      <c r="NWI65" s="344" t="s">
        <v>25</v>
      </c>
      <c r="NWJ65" s="344"/>
      <c r="NWK65" s="344"/>
      <c r="NWL65" s="344"/>
      <c r="NWM65" s="344"/>
      <c r="NWN65" s="344"/>
      <c r="NWO65" s="344"/>
      <c r="NWP65" s="344"/>
      <c r="NWQ65" s="344" t="s">
        <v>25</v>
      </c>
      <c r="NWR65" s="344"/>
      <c r="NWS65" s="344"/>
      <c r="NWT65" s="344"/>
      <c r="NWU65" s="344"/>
      <c r="NWV65" s="344"/>
      <c r="NWW65" s="344"/>
      <c r="NWX65" s="344"/>
      <c r="NWY65" s="344" t="s">
        <v>25</v>
      </c>
      <c r="NWZ65" s="344"/>
      <c r="NXA65" s="344"/>
      <c r="NXB65" s="344"/>
      <c r="NXC65" s="344"/>
      <c r="NXD65" s="344"/>
      <c r="NXE65" s="344"/>
      <c r="NXF65" s="344"/>
      <c r="NXG65" s="344" t="s">
        <v>25</v>
      </c>
      <c r="NXH65" s="344"/>
      <c r="NXI65" s="344"/>
      <c r="NXJ65" s="344"/>
      <c r="NXK65" s="344"/>
      <c r="NXL65" s="344"/>
      <c r="NXM65" s="344"/>
      <c r="NXN65" s="344"/>
      <c r="NXO65" s="344" t="s">
        <v>25</v>
      </c>
      <c r="NXP65" s="344"/>
      <c r="NXQ65" s="344"/>
      <c r="NXR65" s="344"/>
      <c r="NXS65" s="344"/>
      <c r="NXT65" s="344"/>
      <c r="NXU65" s="344"/>
      <c r="NXV65" s="344"/>
      <c r="NXW65" s="344" t="s">
        <v>25</v>
      </c>
      <c r="NXX65" s="344"/>
      <c r="NXY65" s="344"/>
      <c r="NXZ65" s="344"/>
      <c r="NYA65" s="344"/>
      <c r="NYB65" s="344"/>
      <c r="NYC65" s="344"/>
      <c r="NYD65" s="344"/>
      <c r="NYE65" s="344" t="s">
        <v>25</v>
      </c>
      <c r="NYF65" s="344"/>
      <c r="NYG65" s="344"/>
      <c r="NYH65" s="344"/>
      <c r="NYI65" s="344"/>
      <c r="NYJ65" s="344"/>
      <c r="NYK65" s="344"/>
      <c r="NYL65" s="344"/>
      <c r="NYM65" s="344" t="s">
        <v>25</v>
      </c>
      <c r="NYN65" s="344"/>
      <c r="NYO65" s="344"/>
      <c r="NYP65" s="344"/>
      <c r="NYQ65" s="344"/>
      <c r="NYR65" s="344"/>
      <c r="NYS65" s="344"/>
      <c r="NYT65" s="344"/>
      <c r="NYU65" s="344" t="s">
        <v>25</v>
      </c>
      <c r="NYV65" s="344"/>
      <c r="NYW65" s="344"/>
      <c r="NYX65" s="344"/>
      <c r="NYY65" s="344"/>
      <c r="NYZ65" s="344"/>
      <c r="NZA65" s="344"/>
      <c r="NZB65" s="344"/>
      <c r="NZC65" s="344" t="s">
        <v>25</v>
      </c>
      <c r="NZD65" s="344"/>
      <c r="NZE65" s="344"/>
      <c r="NZF65" s="344"/>
      <c r="NZG65" s="344"/>
      <c r="NZH65" s="344"/>
      <c r="NZI65" s="344"/>
      <c r="NZJ65" s="344"/>
      <c r="NZK65" s="344" t="s">
        <v>25</v>
      </c>
      <c r="NZL65" s="344"/>
      <c r="NZM65" s="344"/>
      <c r="NZN65" s="344"/>
      <c r="NZO65" s="344"/>
      <c r="NZP65" s="344"/>
      <c r="NZQ65" s="344"/>
      <c r="NZR65" s="344"/>
      <c r="NZS65" s="344" t="s">
        <v>25</v>
      </c>
      <c r="NZT65" s="344"/>
      <c r="NZU65" s="344"/>
      <c r="NZV65" s="344"/>
      <c r="NZW65" s="344"/>
      <c r="NZX65" s="344"/>
      <c r="NZY65" s="344"/>
      <c r="NZZ65" s="344"/>
      <c r="OAA65" s="344" t="s">
        <v>25</v>
      </c>
      <c r="OAB65" s="344"/>
      <c r="OAC65" s="344"/>
      <c r="OAD65" s="344"/>
      <c r="OAE65" s="344"/>
      <c r="OAF65" s="344"/>
      <c r="OAG65" s="344"/>
      <c r="OAH65" s="344"/>
      <c r="OAI65" s="344" t="s">
        <v>25</v>
      </c>
      <c r="OAJ65" s="344"/>
      <c r="OAK65" s="344"/>
      <c r="OAL65" s="344"/>
      <c r="OAM65" s="344"/>
      <c r="OAN65" s="344"/>
      <c r="OAO65" s="344"/>
      <c r="OAP65" s="344"/>
      <c r="OAQ65" s="344" t="s">
        <v>25</v>
      </c>
      <c r="OAR65" s="344"/>
      <c r="OAS65" s="344"/>
      <c r="OAT65" s="344"/>
      <c r="OAU65" s="344"/>
      <c r="OAV65" s="344"/>
      <c r="OAW65" s="344"/>
      <c r="OAX65" s="344"/>
      <c r="OAY65" s="344" t="s">
        <v>25</v>
      </c>
      <c r="OAZ65" s="344"/>
      <c r="OBA65" s="344"/>
      <c r="OBB65" s="344"/>
      <c r="OBC65" s="344"/>
      <c r="OBD65" s="344"/>
      <c r="OBE65" s="344"/>
      <c r="OBF65" s="344"/>
      <c r="OBG65" s="344" t="s">
        <v>25</v>
      </c>
      <c r="OBH65" s="344"/>
      <c r="OBI65" s="344"/>
      <c r="OBJ65" s="344"/>
      <c r="OBK65" s="344"/>
      <c r="OBL65" s="344"/>
      <c r="OBM65" s="344"/>
      <c r="OBN65" s="344"/>
      <c r="OBO65" s="344" t="s">
        <v>25</v>
      </c>
      <c r="OBP65" s="344"/>
      <c r="OBQ65" s="344"/>
      <c r="OBR65" s="344"/>
      <c r="OBS65" s="344"/>
      <c r="OBT65" s="344"/>
      <c r="OBU65" s="344"/>
      <c r="OBV65" s="344"/>
      <c r="OBW65" s="344" t="s">
        <v>25</v>
      </c>
      <c r="OBX65" s="344"/>
      <c r="OBY65" s="344"/>
      <c r="OBZ65" s="344"/>
      <c r="OCA65" s="344"/>
      <c r="OCB65" s="344"/>
      <c r="OCC65" s="344"/>
      <c r="OCD65" s="344"/>
      <c r="OCE65" s="344" t="s">
        <v>25</v>
      </c>
      <c r="OCF65" s="344"/>
      <c r="OCG65" s="344"/>
      <c r="OCH65" s="344"/>
      <c r="OCI65" s="344"/>
      <c r="OCJ65" s="344"/>
      <c r="OCK65" s="344"/>
      <c r="OCL65" s="344"/>
      <c r="OCM65" s="344" t="s">
        <v>25</v>
      </c>
      <c r="OCN65" s="344"/>
      <c r="OCO65" s="344"/>
      <c r="OCP65" s="344"/>
      <c r="OCQ65" s="344"/>
      <c r="OCR65" s="344"/>
      <c r="OCS65" s="344"/>
      <c r="OCT65" s="344"/>
      <c r="OCU65" s="344" t="s">
        <v>25</v>
      </c>
      <c r="OCV65" s="344"/>
      <c r="OCW65" s="344"/>
      <c r="OCX65" s="344"/>
      <c r="OCY65" s="344"/>
      <c r="OCZ65" s="344"/>
      <c r="ODA65" s="344"/>
      <c r="ODB65" s="344"/>
      <c r="ODC65" s="344" t="s">
        <v>25</v>
      </c>
      <c r="ODD65" s="344"/>
      <c r="ODE65" s="344"/>
      <c r="ODF65" s="344"/>
      <c r="ODG65" s="344"/>
      <c r="ODH65" s="344"/>
      <c r="ODI65" s="344"/>
      <c r="ODJ65" s="344"/>
      <c r="ODK65" s="344" t="s">
        <v>25</v>
      </c>
      <c r="ODL65" s="344"/>
      <c r="ODM65" s="344"/>
      <c r="ODN65" s="344"/>
      <c r="ODO65" s="344"/>
      <c r="ODP65" s="344"/>
      <c r="ODQ65" s="344"/>
      <c r="ODR65" s="344"/>
      <c r="ODS65" s="344" t="s">
        <v>25</v>
      </c>
      <c r="ODT65" s="344"/>
      <c r="ODU65" s="344"/>
      <c r="ODV65" s="344"/>
      <c r="ODW65" s="344"/>
      <c r="ODX65" s="344"/>
      <c r="ODY65" s="344"/>
      <c r="ODZ65" s="344"/>
      <c r="OEA65" s="344" t="s">
        <v>25</v>
      </c>
      <c r="OEB65" s="344"/>
      <c r="OEC65" s="344"/>
      <c r="OED65" s="344"/>
      <c r="OEE65" s="344"/>
      <c r="OEF65" s="344"/>
      <c r="OEG65" s="344"/>
      <c r="OEH65" s="344"/>
      <c r="OEI65" s="344" t="s">
        <v>25</v>
      </c>
      <c r="OEJ65" s="344"/>
      <c r="OEK65" s="344"/>
      <c r="OEL65" s="344"/>
      <c r="OEM65" s="344"/>
      <c r="OEN65" s="344"/>
      <c r="OEO65" s="344"/>
      <c r="OEP65" s="344"/>
      <c r="OEQ65" s="344" t="s">
        <v>25</v>
      </c>
      <c r="OER65" s="344"/>
      <c r="OES65" s="344"/>
      <c r="OET65" s="344"/>
      <c r="OEU65" s="344"/>
      <c r="OEV65" s="344"/>
      <c r="OEW65" s="344"/>
      <c r="OEX65" s="344"/>
      <c r="OEY65" s="344" t="s">
        <v>25</v>
      </c>
      <c r="OEZ65" s="344"/>
      <c r="OFA65" s="344"/>
      <c r="OFB65" s="344"/>
      <c r="OFC65" s="344"/>
      <c r="OFD65" s="344"/>
      <c r="OFE65" s="344"/>
      <c r="OFF65" s="344"/>
      <c r="OFG65" s="344" t="s">
        <v>25</v>
      </c>
      <c r="OFH65" s="344"/>
      <c r="OFI65" s="344"/>
      <c r="OFJ65" s="344"/>
      <c r="OFK65" s="344"/>
      <c r="OFL65" s="344"/>
      <c r="OFM65" s="344"/>
      <c r="OFN65" s="344"/>
      <c r="OFO65" s="344" t="s">
        <v>25</v>
      </c>
      <c r="OFP65" s="344"/>
      <c r="OFQ65" s="344"/>
      <c r="OFR65" s="344"/>
      <c r="OFS65" s="344"/>
      <c r="OFT65" s="344"/>
      <c r="OFU65" s="344"/>
      <c r="OFV65" s="344"/>
      <c r="OFW65" s="344" t="s">
        <v>25</v>
      </c>
      <c r="OFX65" s="344"/>
      <c r="OFY65" s="344"/>
      <c r="OFZ65" s="344"/>
      <c r="OGA65" s="344"/>
      <c r="OGB65" s="344"/>
      <c r="OGC65" s="344"/>
      <c r="OGD65" s="344"/>
      <c r="OGE65" s="344" t="s">
        <v>25</v>
      </c>
      <c r="OGF65" s="344"/>
      <c r="OGG65" s="344"/>
      <c r="OGH65" s="344"/>
      <c r="OGI65" s="344"/>
      <c r="OGJ65" s="344"/>
      <c r="OGK65" s="344"/>
      <c r="OGL65" s="344"/>
      <c r="OGM65" s="344" t="s">
        <v>25</v>
      </c>
      <c r="OGN65" s="344"/>
      <c r="OGO65" s="344"/>
      <c r="OGP65" s="344"/>
      <c r="OGQ65" s="344"/>
      <c r="OGR65" s="344"/>
      <c r="OGS65" s="344"/>
      <c r="OGT65" s="344"/>
      <c r="OGU65" s="344" t="s">
        <v>25</v>
      </c>
      <c r="OGV65" s="344"/>
      <c r="OGW65" s="344"/>
      <c r="OGX65" s="344"/>
      <c r="OGY65" s="344"/>
      <c r="OGZ65" s="344"/>
      <c r="OHA65" s="344"/>
      <c r="OHB65" s="344"/>
      <c r="OHC65" s="344" t="s">
        <v>25</v>
      </c>
      <c r="OHD65" s="344"/>
      <c r="OHE65" s="344"/>
      <c r="OHF65" s="344"/>
      <c r="OHG65" s="344"/>
      <c r="OHH65" s="344"/>
      <c r="OHI65" s="344"/>
      <c r="OHJ65" s="344"/>
      <c r="OHK65" s="344" t="s">
        <v>25</v>
      </c>
      <c r="OHL65" s="344"/>
      <c r="OHM65" s="344"/>
      <c r="OHN65" s="344"/>
      <c r="OHO65" s="344"/>
      <c r="OHP65" s="344"/>
      <c r="OHQ65" s="344"/>
      <c r="OHR65" s="344"/>
      <c r="OHS65" s="344" t="s">
        <v>25</v>
      </c>
      <c r="OHT65" s="344"/>
      <c r="OHU65" s="344"/>
      <c r="OHV65" s="344"/>
      <c r="OHW65" s="344"/>
      <c r="OHX65" s="344"/>
      <c r="OHY65" s="344"/>
      <c r="OHZ65" s="344"/>
      <c r="OIA65" s="344" t="s">
        <v>25</v>
      </c>
      <c r="OIB65" s="344"/>
      <c r="OIC65" s="344"/>
      <c r="OID65" s="344"/>
      <c r="OIE65" s="344"/>
      <c r="OIF65" s="344"/>
      <c r="OIG65" s="344"/>
      <c r="OIH65" s="344"/>
      <c r="OII65" s="344" t="s">
        <v>25</v>
      </c>
      <c r="OIJ65" s="344"/>
      <c r="OIK65" s="344"/>
      <c r="OIL65" s="344"/>
      <c r="OIM65" s="344"/>
      <c r="OIN65" s="344"/>
      <c r="OIO65" s="344"/>
      <c r="OIP65" s="344"/>
      <c r="OIQ65" s="344" t="s">
        <v>25</v>
      </c>
      <c r="OIR65" s="344"/>
      <c r="OIS65" s="344"/>
      <c r="OIT65" s="344"/>
      <c r="OIU65" s="344"/>
      <c r="OIV65" s="344"/>
      <c r="OIW65" s="344"/>
      <c r="OIX65" s="344"/>
      <c r="OIY65" s="344" t="s">
        <v>25</v>
      </c>
      <c r="OIZ65" s="344"/>
      <c r="OJA65" s="344"/>
      <c r="OJB65" s="344"/>
      <c r="OJC65" s="344"/>
      <c r="OJD65" s="344"/>
      <c r="OJE65" s="344"/>
      <c r="OJF65" s="344"/>
      <c r="OJG65" s="344" t="s">
        <v>25</v>
      </c>
      <c r="OJH65" s="344"/>
      <c r="OJI65" s="344"/>
      <c r="OJJ65" s="344"/>
      <c r="OJK65" s="344"/>
      <c r="OJL65" s="344"/>
      <c r="OJM65" s="344"/>
      <c r="OJN65" s="344"/>
      <c r="OJO65" s="344" t="s">
        <v>25</v>
      </c>
      <c r="OJP65" s="344"/>
      <c r="OJQ65" s="344"/>
      <c r="OJR65" s="344"/>
      <c r="OJS65" s="344"/>
      <c r="OJT65" s="344"/>
      <c r="OJU65" s="344"/>
      <c r="OJV65" s="344"/>
      <c r="OJW65" s="344" t="s">
        <v>25</v>
      </c>
      <c r="OJX65" s="344"/>
      <c r="OJY65" s="344"/>
      <c r="OJZ65" s="344"/>
      <c r="OKA65" s="344"/>
      <c r="OKB65" s="344"/>
      <c r="OKC65" s="344"/>
      <c r="OKD65" s="344"/>
      <c r="OKE65" s="344" t="s">
        <v>25</v>
      </c>
      <c r="OKF65" s="344"/>
      <c r="OKG65" s="344"/>
      <c r="OKH65" s="344"/>
      <c r="OKI65" s="344"/>
      <c r="OKJ65" s="344"/>
      <c r="OKK65" s="344"/>
      <c r="OKL65" s="344"/>
      <c r="OKM65" s="344" t="s">
        <v>25</v>
      </c>
      <c r="OKN65" s="344"/>
      <c r="OKO65" s="344"/>
      <c r="OKP65" s="344"/>
      <c r="OKQ65" s="344"/>
      <c r="OKR65" s="344"/>
      <c r="OKS65" s="344"/>
      <c r="OKT65" s="344"/>
      <c r="OKU65" s="344" t="s">
        <v>25</v>
      </c>
      <c r="OKV65" s="344"/>
      <c r="OKW65" s="344"/>
      <c r="OKX65" s="344"/>
      <c r="OKY65" s="344"/>
      <c r="OKZ65" s="344"/>
      <c r="OLA65" s="344"/>
      <c r="OLB65" s="344"/>
      <c r="OLC65" s="344" t="s">
        <v>25</v>
      </c>
      <c r="OLD65" s="344"/>
      <c r="OLE65" s="344"/>
      <c r="OLF65" s="344"/>
      <c r="OLG65" s="344"/>
      <c r="OLH65" s="344"/>
      <c r="OLI65" s="344"/>
      <c r="OLJ65" s="344"/>
      <c r="OLK65" s="344" t="s">
        <v>25</v>
      </c>
      <c r="OLL65" s="344"/>
      <c r="OLM65" s="344"/>
      <c r="OLN65" s="344"/>
      <c r="OLO65" s="344"/>
      <c r="OLP65" s="344"/>
      <c r="OLQ65" s="344"/>
      <c r="OLR65" s="344"/>
      <c r="OLS65" s="344" t="s">
        <v>25</v>
      </c>
      <c r="OLT65" s="344"/>
      <c r="OLU65" s="344"/>
      <c r="OLV65" s="344"/>
      <c r="OLW65" s="344"/>
      <c r="OLX65" s="344"/>
      <c r="OLY65" s="344"/>
      <c r="OLZ65" s="344"/>
      <c r="OMA65" s="344" t="s">
        <v>25</v>
      </c>
      <c r="OMB65" s="344"/>
      <c r="OMC65" s="344"/>
      <c r="OMD65" s="344"/>
      <c r="OME65" s="344"/>
      <c r="OMF65" s="344"/>
      <c r="OMG65" s="344"/>
      <c r="OMH65" s="344"/>
      <c r="OMI65" s="344" t="s">
        <v>25</v>
      </c>
      <c r="OMJ65" s="344"/>
      <c r="OMK65" s="344"/>
      <c r="OML65" s="344"/>
      <c r="OMM65" s="344"/>
      <c r="OMN65" s="344"/>
      <c r="OMO65" s="344"/>
      <c r="OMP65" s="344"/>
      <c r="OMQ65" s="344" t="s">
        <v>25</v>
      </c>
      <c r="OMR65" s="344"/>
      <c r="OMS65" s="344"/>
      <c r="OMT65" s="344"/>
      <c r="OMU65" s="344"/>
      <c r="OMV65" s="344"/>
      <c r="OMW65" s="344"/>
      <c r="OMX65" s="344"/>
      <c r="OMY65" s="344" t="s">
        <v>25</v>
      </c>
      <c r="OMZ65" s="344"/>
      <c r="ONA65" s="344"/>
      <c r="ONB65" s="344"/>
      <c r="ONC65" s="344"/>
      <c r="OND65" s="344"/>
      <c r="ONE65" s="344"/>
      <c r="ONF65" s="344"/>
      <c r="ONG65" s="344" t="s">
        <v>25</v>
      </c>
      <c r="ONH65" s="344"/>
      <c r="ONI65" s="344"/>
      <c r="ONJ65" s="344"/>
      <c r="ONK65" s="344"/>
      <c r="ONL65" s="344"/>
      <c r="ONM65" s="344"/>
      <c r="ONN65" s="344"/>
      <c r="ONO65" s="344" t="s">
        <v>25</v>
      </c>
      <c r="ONP65" s="344"/>
      <c r="ONQ65" s="344"/>
      <c r="ONR65" s="344"/>
      <c r="ONS65" s="344"/>
      <c r="ONT65" s="344"/>
      <c r="ONU65" s="344"/>
      <c r="ONV65" s="344"/>
      <c r="ONW65" s="344" t="s">
        <v>25</v>
      </c>
      <c r="ONX65" s="344"/>
      <c r="ONY65" s="344"/>
      <c r="ONZ65" s="344"/>
      <c r="OOA65" s="344"/>
      <c r="OOB65" s="344"/>
      <c r="OOC65" s="344"/>
      <c r="OOD65" s="344"/>
      <c r="OOE65" s="344" t="s">
        <v>25</v>
      </c>
      <c r="OOF65" s="344"/>
      <c r="OOG65" s="344"/>
      <c r="OOH65" s="344"/>
      <c r="OOI65" s="344"/>
      <c r="OOJ65" s="344"/>
      <c r="OOK65" s="344"/>
      <c r="OOL65" s="344"/>
      <c r="OOM65" s="344" t="s">
        <v>25</v>
      </c>
      <c r="OON65" s="344"/>
      <c r="OOO65" s="344"/>
      <c r="OOP65" s="344"/>
      <c r="OOQ65" s="344"/>
      <c r="OOR65" s="344"/>
      <c r="OOS65" s="344"/>
      <c r="OOT65" s="344"/>
      <c r="OOU65" s="344" t="s">
        <v>25</v>
      </c>
      <c r="OOV65" s="344"/>
      <c r="OOW65" s="344"/>
      <c r="OOX65" s="344"/>
      <c r="OOY65" s="344"/>
      <c r="OOZ65" s="344"/>
      <c r="OPA65" s="344"/>
      <c r="OPB65" s="344"/>
      <c r="OPC65" s="344" t="s">
        <v>25</v>
      </c>
      <c r="OPD65" s="344"/>
      <c r="OPE65" s="344"/>
      <c r="OPF65" s="344"/>
      <c r="OPG65" s="344"/>
      <c r="OPH65" s="344"/>
      <c r="OPI65" s="344"/>
      <c r="OPJ65" s="344"/>
      <c r="OPK65" s="344" t="s">
        <v>25</v>
      </c>
      <c r="OPL65" s="344"/>
      <c r="OPM65" s="344"/>
      <c r="OPN65" s="344"/>
      <c r="OPO65" s="344"/>
      <c r="OPP65" s="344"/>
      <c r="OPQ65" s="344"/>
      <c r="OPR65" s="344"/>
      <c r="OPS65" s="344" t="s">
        <v>25</v>
      </c>
      <c r="OPT65" s="344"/>
      <c r="OPU65" s="344"/>
      <c r="OPV65" s="344"/>
      <c r="OPW65" s="344"/>
      <c r="OPX65" s="344"/>
      <c r="OPY65" s="344"/>
      <c r="OPZ65" s="344"/>
      <c r="OQA65" s="344" t="s">
        <v>25</v>
      </c>
      <c r="OQB65" s="344"/>
      <c r="OQC65" s="344"/>
      <c r="OQD65" s="344"/>
      <c r="OQE65" s="344"/>
      <c r="OQF65" s="344"/>
      <c r="OQG65" s="344"/>
      <c r="OQH65" s="344"/>
      <c r="OQI65" s="344" t="s">
        <v>25</v>
      </c>
      <c r="OQJ65" s="344"/>
      <c r="OQK65" s="344"/>
      <c r="OQL65" s="344"/>
      <c r="OQM65" s="344"/>
      <c r="OQN65" s="344"/>
      <c r="OQO65" s="344"/>
      <c r="OQP65" s="344"/>
      <c r="OQQ65" s="344" t="s">
        <v>25</v>
      </c>
      <c r="OQR65" s="344"/>
      <c r="OQS65" s="344"/>
      <c r="OQT65" s="344"/>
      <c r="OQU65" s="344"/>
      <c r="OQV65" s="344"/>
      <c r="OQW65" s="344"/>
      <c r="OQX65" s="344"/>
      <c r="OQY65" s="344" t="s">
        <v>25</v>
      </c>
      <c r="OQZ65" s="344"/>
      <c r="ORA65" s="344"/>
      <c r="ORB65" s="344"/>
      <c r="ORC65" s="344"/>
      <c r="ORD65" s="344"/>
      <c r="ORE65" s="344"/>
      <c r="ORF65" s="344"/>
      <c r="ORG65" s="344" t="s">
        <v>25</v>
      </c>
      <c r="ORH65" s="344"/>
      <c r="ORI65" s="344"/>
      <c r="ORJ65" s="344"/>
      <c r="ORK65" s="344"/>
      <c r="ORL65" s="344"/>
      <c r="ORM65" s="344"/>
      <c r="ORN65" s="344"/>
      <c r="ORO65" s="344" t="s">
        <v>25</v>
      </c>
      <c r="ORP65" s="344"/>
      <c r="ORQ65" s="344"/>
      <c r="ORR65" s="344"/>
      <c r="ORS65" s="344"/>
      <c r="ORT65" s="344"/>
      <c r="ORU65" s="344"/>
      <c r="ORV65" s="344"/>
      <c r="ORW65" s="344" t="s">
        <v>25</v>
      </c>
      <c r="ORX65" s="344"/>
      <c r="ORY65" s="344"/>
      <c r="ORZ65" s="344"/>
      <c r="OSA65" s="344"/>
      <c r="OSB65" s="344"/>
      <c r="OSC65" s="344"/>
      <c r="OSD65" s="344"/>
      <c r="OSE65" s="344" t="s">
        <v>25</v>
      </c>
      <c r="OSF65" s="344"/>
      <c r="OSG65" s="344"/>
      <c r="OSH65" s="344"/>
      <c r="OSI65" s="344"/>
      <c r="OSJ65" s="344"/>
      <c r="OSK65" s="344"/>
      <c r="OSL65" s="344"/>
      <c r="OSM65" s="344" t="s">
        <v>25</v>
      </c>
      <c r="OSN65" s="344"/>
      <c r="OSO65" s="344"/>
      <c r="OSP65" s="344"/>
      <c r="OSQ65" s="344"/>
      <c r="OSR65" s="344"/>
      <c r="OSS65" s="344"/>
      <c r="OST65" s="344"/>
      <c r="OSU65" s="344" t="s">
        <v>25</v>
      </c>
      <c r="OSV65" s="344"/>
      <c r="OSW65" s="344"/>
      <c r="OSX65" s="344"/>
      <c r="OSY65" s="344"/>
      <c r="OSZ65" s="344"/>
      <c r="OTA65" s="344"/>
      <c r="OTB65" s="344"/>
      <c r="OTC65" s="344" t="s">
        <v>25</v>
      </c>
      <c r="OTD65" s="344"/>
      <c r="OTE65" s="344"/>
      <c r="OTF65" s="344"/>
      <c r="OTG65" s="344"/>
      <c r="OTH65" s="344"/>
      <c r="OTI65" s="344"/>
      <c r="OTJ65" s="344"/>
      <c r="OTK65" s="344" t="s">
        <v>25</v>
      </c>
      <c r="OTL65" s="344"/>
      <c r="OTM65" s="344"/>
      <c r="OTN65" s="344"/>
      <c r="OTO65" s="344"/>
      <c r="OTP65" s="344"/>
      <c r="OTQ65" s="344"/>
      <c r="OTR65" s="344"/>
      <c r="OTS65" s="344" t="s">
        <v>25</v>
      </c>
      <c r="OTT65" s="344"/>
      <c r="OTU65" s="344"/>
      <c r="OTV65" s="344"/>
      <c r="OTW65" s="344"/>
      <c r="OTX65" s="344"/>
      <c r="OTY65" s="344"/>
      <c r="OTZ65" s="344"/>
      <c r="OUA65" s="344" t="s">
        <v>25</v>
      </c>
      <c r="OUB65" s="344"/>
      <c r="OUC65" s="344"/>
      <c r="OUD65" s="344"/>
      <c r="OUE65" s="344"/>
      <c r="OUF65" s="344"/>
      <c r="OUG65" s="344"/>
      <c r="OUH65" s="344"/>
      <c r="OUI65" s="344" t="s">
        <v>25</v>
      </c>
      <c r="OUJ65" s="344"/>
      <c r="OUK65" s="344"/>
      <c r="OUL65" s="344"/>
      <c r="OUM65" s="344"/>
      <c r="OUN65" s="344"/>
      <c r="OUO65" s="344"/>
      <c r="OUP65" s="344"/>
      <c r="OUQ65" s="344" t="s">
        <v>25</v>
      </c>
      <c r="OUR65" s="344"/>
      <c r="OUS65" s="344"/>
      <c r="OUT65" s="344"/>
      <c r="OUU65" s="344"/>
      <c r="OUV65" s="344"/>
      <c r="OUW65" s="344"/>
      <c r="OUX65" s="344"/>
      <c r="OUY65" s="344" t="s">
        <v>25</v>
      </c>
      <c r="OUZ65" s="344"/>
      <c r="OVA65" s="344"/>
      <c r="OVB65" s="344"/>
      <c r="OVC65" s="344"/>
      <c r="OVD65" s="344"/>
      <c r="OVE65" s="344"/>
      <c r="OVF65" s="344"/>
      <c r="OVG65" s="344" t="s">
        <v>25</v>
      </c>
      <c r="OVH65" s="344"/>
      <c r="OVI65" s="344"/>
      <c r="OVJ65" s="344"/>
      <c r="OVK65" s="344"/>
      <c r="OVL65" s="344"/>
      <c r="OVM65" s="344"/>
      <c r="OVN65" s="344"/>
      <c r="OVO65" s="344" t="s">
        <v>25</v>
      </c>
      <c r="OVP65" s="344"/>
      <c r="OVQ65" s="344"/>
      <c r="OVR65" s="344"/>
      <c r="OVS65" s="344"/>
      <c r="OVT65" s="344"/>
      <c r="OVU65" s="344"/>
      <c r="OVV65" s="344"/>
      <c r="OVW65" s="344" t="s">
        <v>25</v>
      </c>
      <c r="OVX65" s="344"/>
      <c r="OVY65" s="344"/>
      <c r="OVZ65" s="344"/>
      <c r="OWA65" s="344"/>
      <c r="OWB65" s="344"/>
      <c r="OWC65" s="344"/>
      <c r="OWD65" s="344"/>
      <c r="OWE65" s="344" t="s">
        <v>25</v>
      </c>
      <c r="OWF65" s="344"/>
      <c r="OWG65" s="344"/>
      <c r="OWH65" s="344"/>
      <c r="OWI65" s="344"/>
      <c r="OWJ65" s="344"/>
      <c r="OWK65" s="344"/>
      <c r="OWL65" s="344"/>
      <c r="OWM65" s="344" t="s">
        <v>25</v>
      </c>
      <c r="OWN65" s="344"/>
      <c r="OWO65" s="344"/>
      <c r="OWP65" s="344"/>
      <c r="OWQ65" s="344"/>
      <c r="OWR65" s="344"/>
      <c r="OWS65" s="344"/>
      <c r="OWT65" s="344"/>
      <c r="OWU65" s="344" t="s">
        <v>25</v>
      </c>
      <c r="OWV65" s="344"/>
      <c r="OWW65" s="344"/>
      <c r="OWX65" s="344"/>
      <c r="OWY65" s="344"/>
      <c r="OWZ65" s="344"/>
      <c r="OXA65" s="344"/>
      <c r="OXB65" s="344"/>
      <c r="OXC65" s="344" t="s">
        <v>25</v>
      </c>
      <c r="OXD65" s="344"/>
      <c r="OXE65" s="344"/>
      <c r="OXF65" s="344"/>
      <c r="OXG65" s="344"/>
      <c r="OXH65" s="344"/>
      <c r="OXI65" s="344"/>
      <c r="OXJ65" s="344"/>
      <c r="OXK65" s="344" t="s">
        <v>25</v>
      </c>
      <c r="OXL65" s="344"/>
      <c r="OXM65" s="344"/>
      <c r="OXN65" s="344"/>
      <c r="OXO65" s="344"/>
      <c r="OXP65" s="344"/>
      <c r="OXQ65" s="344"/>
      <c r="OXR65" s="344"/>
      <c r="OXS65" s="344" t="s">
        <v>25</v>
      </c>
      <c r="OXT65" s="344"/>
      <c r="OXU65" s="344"/>
      <c r="OXV65" s="344"/>
      <c r="OXW65" s="344"/>
      <c r="OXX65" s="344"/>
      <c r="OXY65" s="344"/>
      <c r="OXZ65" s="344"/>
      <c r="OYA65" s="344" t="s">
        <v>25</v>
      </c>
      <c r="OYB65" s="344"/>
      <c r="OYC65" s="344"/>
      <c r="OYD65" s="344"/>
      <c r="OYE65" s="344"/>
      <c r="OYF65" s="344"/>
      <c r="OYG65" s="344"/>
      <c r="OYH65" s="344"/>
      <c r="OYI65" s="344" t="s">
        <v>25</v>
      </c>
      <c r="OYJ65" s="344"/>
      <c r="OYK65" s="344"/>
      <c r="OYL65" s="344"/>
      <c r="OYM65" s="344"/>
      <c r="OYN65" s="344"/>
      <c r="OYO65" s="344"/>
      <c r="OYP65" s="344"/>
      <c r="OYQ65" s="344" t="s">
        <v>25</v>
      </c>
      <c r="OYR65" s="344"/>
      <c r="OYS65" s="344"/>
      <c r="OYT65" s="344"/>
      <c r="OYU65" s="344"/>
      <c r="OYV65" s="344"/>
      <c r="OYW65" s="344"/>
      <c r="OYX65" s="344"/>
      <c r="OYY65" s="344" t="s">
        <v>25</v>
      </c>
      <c r="OYZ65" s="344"/>
      <c r="OZA65" s="344"/>
      <c r="OZB65" s="344"/>
      <c r="OZC65" s="344"/>
      <c r="OZD65" s="344"/>
      <c r="OZE65" s="344"/>
      <c r="OZF65" s="344"/>
      <c r="OZG65" s="344" t="s">
        <v>25</v>
      </c>
      <c r="OZH65" s="344"/>
      <c r="OZI65" s="344"/>
      <c r="OZJ65" s="344"/>
      <c r="OZK65" s="344"/>
      <c r="OZL65" s="344"/>
      <c r="OZM65" s="344"/>
      <c r="OZN65" s="344"/>
      <c r="OZO65" s="344" t="s">
        <v>25</v>
      </c>
      <c r="OZP65" s="344"/>
      <c r="OZQ65" s="344"/>
      <c r="OZR65" s="344"/>
      <c r="OZS65" s="344"/>
      <c r="OZT65" s="344"/>
      <c r="OZU65" s="344"/>
      <c r="OZV65" s="344"/>
      <c r="OZW65" s="344" t="s">
        <v>25</v>
      </c>
      <c r="OZX65" s="344"/>
      <c r="OZY65" s="344"/>
      <c r="OZZ65" s="344"/>
      <c r="PAA65" s="344"/>
      <c r="PAB65" s="344"/>
      <c r="PAC65" s="344"/>
      <c r="PAD65" s="344"/>
      <c r="PAE65" s="344" t="s">
        <v>25</v>
      </c>
      <c r="PAF65" s="344"/>
      <c r="PAG65" s="344"/>
      <c r="PAH65" s="344"/>
      <c r="PAI65" s="344"/>
      <c r="PAJ65" s="344"/>
      <c r="PAK65" s="344"/>
      <c r="PAL65" s="344"/>
      <c r="PAM65" s="344" t="s">
        <v>25</v>
      </c>
      <c r="PAN65" s="344"/>
      <c r="PAO65" s="344"/>
      <c r="PAP65" s="344"/>
      <c r="PAQ65" s="344"/>
      <c r="PAR65" s="344"/>
      <c r="PAS65" s="344"/>
      <c r="PAT65" s="344"/>
      <c r="PAU65" s="344" t="s">
        <v>25</v>
      </c>
      <c r="PAV65" s="344"/>
      <c r="PAW65" s="344"/>
      <c r="PAX65" s="344"/>
      <c r="PAY65" s="344"/>
      <c r="PAZ65" s="344"/>
      <c r="PBA65" s="344"/>
      <c r="PBB65" s="344"/>
      <c r="PBC65" s="344" t="s">
        <v>25</v>
      </c>
      <c r="PBD65" s="344"/>
      <c r="PBE65" s="344"/>
      <c r="PBF65" s="344"/>
      <c r="PBG65" s="344"/>
      <c r="PBH65" s="344"/>
      <c r="PBI65" s="344"/>
      <c r="PBJ65" s="344"/>
      <c r="PBK65" s="344" t="s">
        <v>25</v>
      </c>
      <c r="PBL65" s="344"/>
      <c r="PBM65" s="344"/>
      <c r="PBN65" s="344"/>
      <c r="PBO65" s="344"/>
      <c r="PBP65" s="344"/>
      <c r="PBQ65" s="344"/>
      <c r="PBR65" s="344"/>
      <c r="PBS65" s="344" t="s">
        <v>25</v>
      </c>
      <c r="PBT65" s="344"/>
      <c r="PBU65" s="344"/>
      <c r="PBV65" s="344"/>
      <c r="PBW65" s="344"/>
      <c r="PBX65" s="344"/>
      <c r="PBY65" s="344"/>
      <c r="PBZ65" s="344"/>
      <c r="PCA65" s="344" t="s">
        <v>25</v>
      </c>
      <c r="PCB65" s="344"/>
      <c r="PCC65" s="344"/>
      <c r="PCD65" s="344"/>
      <c r="PCE65" s="344"/>
      <c r="PCF65" s="344"/>
      <c r="PCG65" s="344"/>
      <c r="PCH65" s="344"/>
      <c r="PCI65" s="344" t="s">
        <v>25</v>
      </c>
      <c r="PCJ65" s="344"/>
      <c r="PCK65" s="344"/>
      <c r="PCL65" s="344"/>
      <c r="PCM65" s="344"/>
      <c r="PCN65" s="344"/>
      <c r="PCO65" s="344"/>
      <c r="PCP65" s="344"/>
      <c r="PCQ65" s="344" t="s">
        <v>25</v>
      </c>
      <c r="PCR65" s="344"/>
      <c r="PCS65" s="344"/>
      <c r="PCT65" s="344"/>
      <c r="PCU65" s="344"/>
      <c r="PCV65" s="344"/>
      <c r="PCW65" s="344"/>
      <c r="PCX65" s="344"/>
      <c r="PCY65" s="344" t="s">
        <v>25</v>
      </c>
      <c r="PCZ65" s="344"/>
      <c r="PDA65" s="344"/>
      <c r="PDB65" s="344"/>
      <c r="PDC65" s="344"/>
      <c r="PDD65" s="344"/>
      <c r="PDE65" s="344"/>
      <c r="PDF65" s="344"/>
      <c r="PDG65" s="344" t="s">
        <v>25</v>
      </c>
      <c r="PDH65" s="344"/>
      <c r="PDI65" s="344"/>
      <c r="PDJ65" s="344"/>
      <c r="PDK65" s="344"/>
      <c r="PDL65" s="344"/>
      <c r="PDM65" s="344"/>
      <c r="PDN65" s="344"/>
      <c r="PDO65" s="344" t="s">
        <v>25</v>
      </c>
      <c r="PDP65" s="344"/>
      <c r="PDQ65" s="344"/>
      <c r="PDR65" s="344"/>
      <c r="PDS65" s="344"/>
      <c r="PDT65" s="344"/>
      <c r="PDU65" s="344"/>
      <c r="PDV65" s="344"/>
      <c r="PDW65" s="344" t="s">
        <v>25</v>
      </c>
      <c r="PDX65" s="344"/>
      <c r="PDY65" s="344"/>
      <c r="PDZ65" s="344"/>
      <c r="PEA65" s="344"/>
      <c r="PEB65" s="344"/>
      <c r="PEC65" s="344"/>
      <c r="PED65" s="344"/>
      <c r="PEE65" s="344" t="s">
        <v>25</v>
      </c>
      <c r="PEF65" s="344"/>
      <c r="PEG65" s="344"/>
      <c r="PEH65" s="344"/>
      <c r="PEI65" s="344"/>
      <c r="PEJ65" s="344"/>
      <c r="PEK65" s="344"/>
      <c r="PEL65" s="344"/>
      <c r="PEM65" s="344" t="s">
        <v>25</v>
      </c>
      <c r="PEN65" s="344"/>
      <c r="PEO65" s="344"/>
      <c r="PEP65" s="344"/>
      <c r="PEQ65" s="344"/>
      <c r="PER65" s="344"/>
      <c r="PES65" s="344"/>
      <c r="PET65" s="344"/>
      <c r="PEU65" s="344" t="s">
        <v>25</v>
      </c>
      <c r="PEV65" s="344"/>
      <c r="PEW65" s="344"/>
      <c r="PEX65" s="344"/>
      <c r="PEY65" s="344"/>
      <c r="PEZ65" s="344"/>
      <c r="PFA65" s="344"/>
      <c r="PFB65" s="344"/>
      <c r="PFC65" s="344" t="s">
        <v>25</v>
      </c>
      <c r="PFD65" s="344"/>
      <c r="PFE65" s="344"/>
      <c r="PFF65" s="344"/>
      <c r="PFG65" s="344"/>
      <c r="PFH65" s="344"/>
      <c r="PFI65" s="344"/>
      <c r="PFJ65" s="344"/>
      <c r="PFK65" s="344" t="s">
        <v>25</v>
      </c>
      <c r="PFL65" s="344"/>
      <c r="PFM65" s="344"/>
      <c r="PFN65" s="344"/>
      <c r="PFO65" s="344"/>
      <c r="PFP65" s="344"/>
      <c r="PFQ65" s="344"/>
      <c r="PFR65" s="344"/>
      <c r="PFS65" s="344" t="s">
        <v>25</v>
      </c>
      <c r="PFT65" s="344"/>
      <c r="PFU65" s="344"/>
      <c r="PFV65" s="344"/>
      <c r="PFW65" s="344"/>
      <c r="PFX65" s="344"/>
      <c r="PFY65" s="344"/>
      <c r="PFZ65" s="344"/>
      <c r="PGA65" s="344" t="s">
        <v>25</v>
      </c>
      <c r="PGB65" s="344"/>
      <c r="PGC65" s="344"/>
      <c r="PGD65" s="344"/>
      <c r="PGE65" s="344"/>
      <c r="PGF65" s="344"/>
      <c r="PGG65" s="344"/>
      <c r="PGH65" s="344"/>
      <c r="PGI65" s="344" t="s">
        <v>25</v>
      </c>
      <c r="PGJ65" s="344"/>
      <c r="PGK65" s="344"/>
      <c r="PGL65" s="344"/>
      <c r="PGM65" s="344"/>
      <c r="PGN65" s="344"/>
      <c r="PGO65" s="344"/>
      <c r="PGP65" s="344"/>
      <c r="PGQ65" s="344" t="s">
        <v>25</v>
      </c>
      <c r="PGR65" s="344"/>
      <c r="PGS65" s="344"/>
      <c r="PGT65" s="344"/>
      <c r="PGU65" s="344"/>
      <c r="PGV65" s="344"/>
      <c r="PGW65" s="344"/>
      <c r="PGX65" s="344"/>
      <c r="PGY65" s="344" t="s">
        <v>25</v>
      </c>
      <c r="PGZ65" s="344"/>
      <c r="PHA65" s="344"/>
      <c r="PHB65" s="344"/>
      <c r="PHC65" s="344"/>
      <c r="PHD65" s="344"/>
      <c r="PHE65" s="344"/>
      <c r="PHF65" s="344"/>
      <c r="PHG65" s="344" t="s">
        <v>25</v>
      </c>
      <c r="PHH65" s="344"/>
      <c r="PHI65" s="344"/>
      <c r="PHJ65" s="344"/>
      <c r="PHK65" s="344"/>
      <c r="PHL65" s="344"/>
      <c r="PHM65" s="344"/>
      <c r="PHN65" s="344"/>
      <c r="PHO65" s="344" t="s">
        <v>25</v>
      </c>
      <c r="PHP65" s="344"/>
      <c r="PHQ65" s="344"/>
      <c r="PHR65" s="344"/>
      <c r="PHS65" s="344"/>
      <c r="PHT65" s="344"/>
      <c r="PHU65" s="344"/>
      <c r="PHV65" s="344"/>
      <c r="PHW65" s="344" t="s">
        <v>25</v>
      </c>
      <c r="PHX65" s="344"/>
      <c r="PHY65" s="344"/>
      <c r="PHZ65" s="344"/>
      <c r="PIA65" s="344"/>
      <c r="PIB65" s="344"/>
      <c r="PIC65" s="344"/>
      <c r="PID65" s="344"/>
      <c r="PIE65" s="344" t="s">
        <v>25</v>
      </c>
      <c r="PIF65" s="344"/>
      <c r="PIG65" s="344"/>
      <c r="PIH65" s="344"/>
      <c r="PII65" s="344"/>
      <c r="PIJ65" s="344"/>
      <c r="PIK65" s="344"/>
      <c r="PIL65" s="344"/>
      <c r="PIM65" s="344" t="s">
        <v>25</v>
      </c>
      <c r="PIN65" s="344"/>
      <c r="PIO65" s="344"/>
      <c r="PIP65" s="344"/>
      <c r="PIQ65" s="344"/>
      <c r="PIR65" s="344"/>
      <c r="PIS65" s="344"/>
      <c r="PIT65" s="344"/>
      <c r="PIU65" s="344" t="s">
        <v>25</v>
      </c>
      <c r="PIV65" s="344"/>
      <c r="PIW65" s="344"/>
      <c r="PIX65" s="344"/>
      <c r="PIY65" s="344"/>
      <c r="PIZ65" s="344"/>
      <c r="PJA65" s="344"/>
      <c r="PJB65" s="344"/>
      <c r="PJC65" s="344" t="s">
        <v>25</v>
      </c>
      <c r="PJD65" s="344"/>
      <c r="PJE65" s="344"/>
      <c r="PJF65" s="344"/>
      <c r="PJG65" s="344"/>
      <c r="PJH65" s="344"/>
      <c r="PJI65" s="344"/>
      <c r="PJJ65" s="344"/>
      <c r="PJK65" s="344" t="s">
        <v>25</v>
      </c>
      <c r="PJL65" s="344"/>
      <c r="PJM65" s="344"/>
      <c r="PJN65" s="344"/>
      <c r="PJO65" s="344"/>
      <c r="PJP65" s="344"/>
      <c r="PJQ65" s="344"/>
      <c r="PJR65" s="344"/>
      <c r="PJS65" s="344" t="s">
        <v>25</v>
      </c>
      <c r="PJT65" s="344"/>
      <c r="PJU65" s="344"/>
      <c r="PJV65" s="344"/>
      <c r="PJW65" s="344"/>
      <c r="PJX65" s="344"/>
      <c r="PJY65" s="344"/>
      <c r="PJZ65" s="344"/>
      <c r="PKA65" s="344" t="s">
        <v>25</v>
      </c>
      <c r="PKB65" s="344"/>
      <c r="PKC65" s="344"/>
      <c r="PKD65" s="344"/>
      <c r="PKE65" s="344"/>
      <c r="PKF65" s="344"/>
      <c r="PKG65" s="344"/>
      <c r="PKH65" s="344"/>
      <c r="PKI65" s="344" t="s">
        <v>25</v>
      </c>
      <c r="PKJ65" s="344"/>
      <c r="PKK65" s="344"/>
      <c r="PKL65" s="344"/>
      <c r="PKM65" s="344"/>
      <c r="PKN65" s="344"/>
      <c r="PKO65" s="344"/>
      <c r="PKP65" s="344"/>
      <c r="PKQ65" s="344" t="s">
        <v>25</v>
      </c>
      <c r="PKR65" s="344"/>
      <c r="PKS65" s="344"/>
      <c r="PKT65" s="344"/>
      <c r="PKU65" s="344"/>
      <c r="PKV65" s="344"/>
      <c r="PKW65" s="344"/>
      <c r="PKX65" s="344"/>
      <c r="PKY65" s="344" t="s">
        <v>25</v>
      </c>
      <c r="PKZ65" s="344"/>
      <c r="PLA65" s="344"/>
      <c r="PLB65" s="344"/>
      <c r="PLC65" s="344"/>
      <c r="PLD65" s="344"/>
      <c r="PLE65" s="344"/>
      <c r="PLF65" s="344"/>
      <c r="PLG65" s="344" t="s">
        <v>25</v>
      </c>
      <c r="PLH65" s="344"/>
      <c r="PLI65" s="344"/>
      <c r="PLJ65" s="344"/>
      <c r="PLK65" s="344"/>
      <c r="PLL65" s="344"/>
      <c r="PLM65" s="344"/>
      <c r="PLN65" s="344"/>
      <c r="PLO65" s="344" t="s">
        <v>25</v>
      </c>
      <c r="PLP65" s="344"/>
      <c r="PLQ65" s="344"/>
      <c r="PLR65" s="344"/>
      <c r="PLS65" s="344"/>
      <c r="PLT65" s="344"/>
      <c r="PLU65" s="344"/>
      <c r="PLV65" s="344"/>
      <c r="PLW65" s="344" t="s">
        <v>25</v>
      </c>
      <c r="PLX65" s="344"/>
      <c r="PLY65" s="344"/>
      <c r="PLZ65" s="344"/>
      <c r="PMA65" s="344"/>
      <c r="PMB65" s="344"/>
      <c r="PMC65" s="344"/>
      <c r="PMD65" s="344"/>
      <c r="PME65" s="344" t="s">
        <v>25</v>
      </c>
      <c r="PMF65" s="344"/>
      <c r="PMG65" s="344"/>
      <c r="PMH65" s="344"/>
      <c r="PMI65" s="344"/>
      <c r="PMJ65" s="344"/>
      <c r="PMK65" s="344"/>
      <c r="PML65" s="344"/>
      <c r="PMM65" s="344" t="s">
        <v>25</v>
      </c>
      <c r="PMN65" s="344"/>
      <c r="PMO65" s="344"/>
      <c r="PMP65" s="344"/>
      <c r="PMQ65" s="344"/>
      <c r="PMR65" s="344"/>
      <c r="PMS65" s="344"/>
      <c r="PMT65" s="344"/>
      <c r="PMU65" s="344" t="s">
        <v>25</v>
      </c>
      <c r="PMV65" s="344"/>
      <c r="PMW65" s="344"/>
      <c r="PMX65" s="344"/>
      <c r="PMY65" s="344"/>
      <c r="PMZ65" s="344"/>
      <c r="PNA65" s="344"/>
      <c r="PNB65" s="344"/>
      <c r="PNC65" s="344" t="s">
        <v>25</v>
      </c>
      <c r="PND65" s="344"/>
      <c r="PNE65" s="344"/>
      <c r="PNF65" s="344"/>
      <c r="PNG65" s="344"/>
      <c r="PNH65" s="344"/>
      <c r="PNI65" s="344"/>
      <c r="PNJ65" s="344"/>
      <c r="PNK65" s="344" t="s">
        <v>25</v>
      </c>
      <c r="PNL65" s="344"/>
      <c r="PNM65" s="344"/>
      <c r="PNN65" s="344"/>
      <c r="PNO65" s="344"/>
      <c r="PNP65" s="344"/>
      <c r="PNQ65" s="344"/>
      <c r="PNR65" s="344"/>
      <c r="PNS65" s="344" t="s">
        <v>25</v>
      </c>
      <c r="PNT65" s="344"/>
      <c r="PNU65" s="344"/>
      <c r="PNV65" s="344"/>
      <c r="PNW65" s="344"/>
      <c r="PNX65" s="344"/>
      <c r="PNY65" s="344"/>
      <c r="PNZ65" s="344"/>
      <c r="POA65" s="344" t="s">
        <v>25</v>
      </c>
      <c r="POB65" s="344"/>
      <c r="POC65" s="344"/>
      <c r="POD65" s="344"/>
      <c r="POE65" s="344"/>
      <c r="POF65" s="344"/>
      <c r="POG65" s="344"/>
      <c r="POH65" s="344"/>
      <c r="POI65" s="344" t="s">
        <v>25</v>
      </c>
      <c r="POJ65" s="344"/>
      <c r="POK65" s="344"/>
      <c r="POL65" s="344"/>
      <c r="POM65" s="344"/>
      <c r="PON65" s="344"/>
      <c r="POO65" s="344"/>
      <c r="POP65" s="344"/>
      <c r="POQ65" s="344" t="s">
        <v>25</v>
      </c>
      <c r="POR65" s="344"/>
      <c r="POS65" s="344"/>
      <c r="POT65" s="344"/>
      <c r="POU65" s="344"/>
      <c r="POV65" s="344"/>
      <c r="POW65" s="344"/>
      <c r="POX65" s="344"/>
      <c r="POY65" s="344" t="s">
        <v>25</v>
      </c>
      <c r="POZ65" s="344"/>
      <c r="PPA65" s="344"/>
      <c r="PPB65" s="344"/>
      <c r="PPC65" s="344"/>
      <c r="PPD65" s="344"/>
      <c r="PPE65" s="344"/>
      <c r="PPF65" s="344"/>
      <c r="PPG65" s="344" t="s">
        <v>25</v>
      </c>
      <c r="PPH65" s="344"/>
      <c r="PPI65" s="344"/>
      <c r="PPJ65" s="344"/>
      <c r="PPK65" s="344"/>
      <c r="PPL65" s="344"/>
      <c r="PPM65" s="344"/>
      <c r="PPN65" s="344"/>
      <c r="PPO65" s="344" t="s">
        <v>25</v>
      </c>
      <c r="PPP65" s="344"/>
      <c r="PPQ65" s="344"/>
      <c r="PPR65" s="344"/>
      <c r="PPS65" s="344"/>
      <c r="PPT65" s="344"/>
      <c r="PPU65" s="344"/>
      <c r="PPV65" s="344"/>
      <c r="PPW65" s="344" t="s">
        <v>25</v>
      </c>
      <c r="PPX65" s="344"/>
      <c r="PPY65" s="344"/>
      <c r="PPZ65" s="344"/>
      <c r="PQA65" s="344"/>
      <c r="PQB65" s="344"/>
      <c r="PQC65" s="344"/>
      <c r="PQD65" s="344"/>
      <c r="PQE65" s="344" t="s">
        <v>25</v>
      </c>
      <c r="PQF65" s="344"/>
      <c r="PQG65" s="344"/>
      <c r="PQH65" s="344"/>
      <c r="PQI65" s="344"/>
      <c r="PQJ65" s="344"/>
      <c r="PQK65" s="344"/>
      <c r="PQL65" s="344"/>
      <c r="PQM65" s="344" t="s">
        <v>25</v>
      </c>
      <c r="PQN65" s="344"/>
      <c r="PQO65" s="344"/>
      <c r="PQP65" s="344"/>
      <c r="PQQ65" s="344"/>
      <c r="PQR65" s="344"/>
      <c r="PQS65" s="344"/>
      <c r="PQT65" s="344"/>
      <c r="PQU65" s="344" t="s">
        <v>25</v>
      </c>
      <c r="PQV65" s="344"/>
      <c r="PQW65" s="344"/>
      <c r="PQX65" s="344"/>
      <c r="PQY65" s="344"/>
      <c r="PQZ65" s="344"/>
      <c r="PRA65" s="344"/>
      <c r="PRB65" s="344"/>
      <c r="PRC65" s="344" t="s">
        <v>25</v>
      </c>
      <c r="PRD65" s="344"/>
      <c r="PRE65" s="344"/>
      <c r="PRF65" s="344"/>
      <c r="PRG65" s="344"/>
      <c r="PRH65" s="344"/>
      <c r="PRI65" s="344"/>
      <c r="PRJ65" s="344"/>
      <c r="PRK65" s="344" t="s">
        <v>25</v>
      </c>
      <c r="PRL65" s="344"/>
      <c r="PRM65" s="344"/>
      <c r="PRN65" s="344"/>
      <c r="PRO65" s="344"/>
      <c r="PRP65" s="344"/>
      <c r="PRQ65" s="344"/>
      <c r="PRR65" s="344"/>
      <c r="PRS65" s="344" t="s">
        <v>25</v>
      </c>
      <c r="PRT65" s="344"/>
      <c r="PRU65" s="344"/>
      <c r="PRV65" s="344"/>
      <c r="PRW65" s="344"/>
      <c r="PRX65" s="344"/>
      <c r="PRY65" s="344"/>
      <c r="PRZ65" s="344"/>
      <c r="PSA65" s="344" t="s">
        <v>25</v>
      </c>
      <c r="PSB65" s="344"/>
      <c r="PSC65" s="344"/>
      <c r="PSD65" s="344"/>
      <c r="PSE65" s="344"/>
      <c r="PSF65" s="344"/>
      <c r="PSG65" s="344"/>
      <c r="PSH65" s="344"/>
      <c r="PSI65" s="344" t="s">
        <v>25</v>
      </c>
      <c r="PSJ65" s="344"/>
      <c r="PSK65" s="344"/>
      <c r="PSL65" s="344"/>
      <c r="PSM65" s="344"/>
      <c r="PSN65" s="344"/>
      <c r="PSO65" s="344"/>
      <c r="PSP65" s="344"/>
      <c r="PSQ65" s="344" t="s">
        <v>25</v>
      </c>
      <c r="PSR65" s="344"/>
      <c r="PSS65" s="344"/>
      <c r="PST65" s="344"/>
      <c r="PSU65" s="344"/>
      <c r="PSV65" s="344"/>
      <c r="PSW65" s="344"/>
      <c r="PSX65" s="344"/>
      <c r="PSY65" s="344" t="s">
        <v>25</v>
      </c>
      <c r="PSZ65" s="344"/>
      <c r="PTA65" s="344"/>
      <c r="PTB65" s="344"/>
      <c r="PTC65" s="344"/>
      <c r="PTD65" s="344"/>
      <c r="PTE65" s="344"/>
      <c r="PTF65" s="344"/>
      <c r="PTG65" s="344" t="s">
        <v>25</v>
      </c>
      <c r="PTH65" s="344"/>
      <c r="PTI65" s="344"/>
      <c r="PTJ65" s="344"/>
      <c r="PTK65" s="344"/>
      <c r="PTL65" s="344"/>
      <c r="PTM65" s="344"/>
      <c r="PTN65" s="344"/>
      <c r="PTO65" s="344" t="s">
        <v>25</v>
      </c>
      <c r="PTP65" s="344"/>
      <c r="PTQ65" s="344"/>
      <c r="PTR65" s="344"/>
      <c r="PTS65" s="344"/>
      <c r="PTT65" s="344"/>
      <c r="PTU65" s="344"/>
      <c r="PTV65" s="344"/>
      <c r="PTW65" s="344" t="s">
        <v>25</v>
      </c>
      <c r="PTX65" s="344"/>
      <c r="PTY65" s="344"/>
      <c r="PTZ65" s="344"/>
      <c r="PUA65" s="344"/>
      <c r="PUB65" s="344"/>
      <c r="PUC65" s="344"/>
      <c r="PUD65" s="344"/>
      <c r="PUE65" s="344" t="s">
        <v>25</v>
      </c>
      <c r="PUF65" s="344"/>
      <c r="PUG65" s="344"/>
      <c r="PUH65" s="344"/>
      <c r="PUI65" s="344"/>
      <c r="PUJ65" s="344"/>
      <c r="PUK65" s="344"/>
      <c r="PUL65" s="344"/>
      <c r="PUM65" s="344" t="s">
        <v>25</v>
      </c>
      <c r="PUN65" s="344"/>
      <c r="PUO65" s="344"/>
      <c r="PUP65" s="344"/>
      <c r="PUQ65" s="344"/>
      <c r="PUR65" s="344"/>
      <c r="PUS65" s="344"/>
      <c r="PUT65" s="344"/>
      <c r="PUU65" s="344" t="s">
        <v>25</v>
      </c>
      <c r="PUV65" s="344"/>
      <c r="PUW65" s="344"/>
      <c r="PUX65" s="344"/>
      <c r="PUY65" s="344"/>
      <c r="PUZ65" s="344"/>
      <c r="PVA65" s="344"/>
      <c r="PVB65" s="344"/>
      <c r="PVC65" s="344" t="s">
        <v>25</v>
      </c>
      <c r="PVD65" s="344"/>
      <c r="PVE65" s="344"/>
      <c r="PVF65" s="344"/>
      <c r="PVG65" s="344"/>
      <c r="PVH65" s="344"/>
      <c r="PVI65" s="344"/>
      <c r="PVJ65" s="344"/>
      <c r="PVK65" s="344" t="s">
        <v>25</v>
      </c>
      <c r="PVL65" s="344"/>
      <c r="PVM65" s="344"/>
      <c r="PVN65" s="344"/>
      <c r="PVO65" s="344"/>
      <c r="PVP65" s="344"/>
      <c r="PVQ65" s="344"/>
      <c r="PVR65" s="344"/>
      <c r="PVS65" s="344" t="s">
        <v>25</v>
      </c>
      <c r="PVT65" s="344"/>
      <c r="PVU65" s="344"/>
      <c r="PVV65" s="344"/>
      <c r="PVW65" s="344"/>
      <c r="PVX65" s="344"/>
      <c r="PVY65" s="344"/>
      <c r="PVZ65" s="344"/>
      <c r="PWA65" s="344" t="s">
        <v>25</v>
      </c>
      <c r="PWB65" s="344"/>
      <c r="PWC65" s="344"/>
      <c r="PWD65" s="344"/>
      <c r="PWE65" s="344"/>
      <c r="PWF65" s="344"/>
      <c r="PWG65" s="344"/>
      <c r="PWH65" s="344"/>
      <c r="PWI65" s="344" t="s">
        <v>25</v>
      </c>
      <c r="PWJ65" s="344"/>
      <c r="PWK65" s="344"/>
      <c r="PWL65" s="344"/>
      <c r="PWM65" s="344"/>
      <c r="PWN65" s="344"/>
      <c r="PWO65" s="344"/>
      <c r="PWP65" s="344"/>
      <c r="PWQ65" s="344" t="s">
        <v>25</v>
      </c>
      <c r="PWR65" s="344"/>
      <c r="PWS65" s="344"/>
      <c r="PWT65" s="344"/>
      <c r="PWU65" s="344"/>
      <c r="PWV65" s="344"/>
      <c r="PWW65" s="344"/>
      <c r="PWX65" s="344"/>
      <c r="PWY65" s="344" t="s">
        <v>25</v>
      </c>
      <c r="PWZ65" s="344"/>
      <c r="PXA65" s="344"/>
      <c r="PXB65" s="344"/>
      <c r="PXC65" s="344"/>
      <c r="PXD65" s="344"/>
      <c r="PXE65" s="344"/>
      <c r="PXF65" s="344"/>
      <c r="PXG65" s="344" t="s">
        <v>25</v>
      </c>
      <c r="PXH65" s="344"/>
      <c r="PXI65" s="344"/>
      <c r="PXJ65" s="344"/>
      <c r="PXK65" s="344"/>
      <c r="PXL65" s="344"/>
      <c r="PXM65" s="344"/>
      <c r="PXN65" s="344"/>
      <c r="PXO65" s="344" t="s">
        <v>25</v>
      </c>
      <c r="PXP65" s="344"/>
      <c r="PXQ65" s="344"/>
      <c r="PXR65" s="344"/>
      <c r="PXS65" s="344"/>
      <c r="PXT65" s="344"/>
      <c r="PXU65" s="344"/>
      <c r="PXV65" s="344"/>
      <c r="PXW65" s="344" t="s">
        <v>25</v>
      </c>
      <c r="PXX65" s="344"/>
      <c r="PXY65" s="344"/>
      <c r="PXZ65" s="344"/>
      <c r="PYA65" s="344"/>
      <c r="PYB65" s="344"/>
      <c r="PYC65" s="344"/>
      <c r="PYD65" s="344"/>
      <c r="PYE65" s="344" t="s">
        <v>25</v>
      </c>
      <c r="PYF65" s="344"/>
      <c r="PYG65" s="344"/>
      <c r="PYH65" s="344"/>
      <c r="PYI65" s="344"/>
      <c r="PYJ65" s="344"/>
      <c r="PYK65" s="344"/>
      <c r="PYL65" s="344"/>
      <c r="PYM65" s="344" t="s">
        <v>25</v>
      </c>
      <c r="PYN65" s="344"/>
      <c r="PYO65" s="344"/>
      <c r="PYP65" s="344"/>
      <c r="PYQ65" s="344"/>
      <c r="PYR65" s="344"/>
      <c r="PYS65" s="344"/>
      <c r="PYT65" s="344"/>
      <c r="PYU65" s="344" t="s">
        <v>25</v>
      </c>
      <c r="PYV65" s="344"/>
      <c r="PYW65" s="344"/>
      <c r="PYX65" s="344"/>
      <c r="PYY65" s="344"/>
      <c r="PYZ65" s="344"/>
      <c r="PZA65" s="344"/>
      <c r="PZB65" s="344"/>
      <c r="PZC65" s="344" t="s">
        <v>25</v>
      </c>
      <c r="PZD65" s="344"/>
      <c r="PZE65" s="344"/>
      <c r="PZF65" s="344"/>
      <c r="PZG65" s="344"/>
      <c r="PZH65" s="344"/>
      <c r="PZI65" s="344"/>
      <c r="PZJ65" s="344"/>
      <c r="PZK65" s="344" t="s">
        <v>25</v>
      </c>
      <c r="PZL65" s="344"/>
      <c r="PZM65" s="344"/>
      <c r="PZN65" s="344"/>
      <c r="PZO65" s="344"/>
      <c r="PZP65" s="344"/>
      <c r="PZQ65" s="344"/>
      <c r="PZR65" s="344"/>
      <c r="PZS65" s="344" t="s">
        <v>25</v>
      </c>
      <c r="PZT65" s="344"/>
      <c r="PZU65" s="344"/>
      <c r="PZV65" s="344"/>
      <c r="PZW65" s="344"/>
      <c r="PZX65" s="344"/>
      <c r="PZY65" s="344"/>
      <c r="PZZ65" s="344"/>
      <c r="QAA65" s="344" t="s">
        <v>25</v>
      </c>
      <c r="QAB65" s="344"/>
      <c r="QAC65" s="344"/>
      <c r="QAD65" s="344"/>
      <c r="QAE65" s="344"/>
      <c r="QAF65" s="344"/>
      <c r="QAG65" s="344"/>
      <c r="QAH65" s="344"/>
      <c r="QAI65" s="344" t="s">
        <v>25</v>
      </c>
      <c r="QAJ65" s="344"/>
      <c r="QAK65" s="344"/>
      <c r="QAL65" s="344"/>
      <c r="QAM65" s="344"/>
      <c r="QAN65" s="344"/>
      <c r="QAO65" s="344"/>
      <c r="QAP65" s="344"/>
      <c r="QAQ65" s="344" t="s">
        <v>25</v>
      </c>
      <c r="QAR65" s="344"/>
      <c r="QAS65" s="344"/>
      <c r="QAT65" s="344"/>
      <c r="QAU65" s="344"/>
      <c r="QAV65" s="344"/>
      <c r="QAW65" s="344"/>
      <c r="QAX65" s="344"/>
      <c r="QAY65" s="344" t="s">
        <v>25</v>
      </c>
      <c r="QAZ65" s="344"/>
      <c r="QBA65" s="344"/>
      <c r="QBB65" s="344"/>
      <c r="QBC65" s="344"/>
      <c r="QBD65" s="344"/>
      <c r="QBE65" s="344"/>
      <c r="QBF65" s="344"/>
      <c r="QBG65" s="344" t="s">
        <v>25</v>
      </c>
      <c r="QBH65" s="344"/>
      <c r="QBI65" s="344"/>
      <c r="QBJ65" s="344"/>
      <c r="QBK65" s="344"/>
      <c r="QBL65" s="344"/>
      <c r="QBM65" s="344"/>
      <c r="QBN65" s="344"/>
      <c r="QBO65" s="344" t="s">
        <v>25</v>
      </c>
      <c r="QBP65" s="344"/>
      <c r="QBQ65" s="344"/>
      <c r="QBR65" s="344"/>
      <c r="QBS65" s="344"/>
      <c r="QBT65" s="344"/>
      <c r="QBU65" s="344"/>
      <c r="QBV65" s="344"/>
      <c r="QBW65" s="344" t="s">
        <v>25</v>
      </c>
      <c r="QBX65" s="344"/>
      <c r="QBY65" s="344"/>
      <c r="QBZ65" s="344"/>
      <c r="QCA65" s="344"/>
      <c r="QCB65" s="344"/>
      <c r="QCC65" s="344"/>
      <c r="QCD65" s="344"/>
      <c r="QCE65" s="344" t="s">
        <v>25</v>
      </c>
      <c r="QCF65" s="344"/>
      <c r="QCG65" s="344"/>
      <c r="QCH65" s="344"/>
      <c r="QCI65" s="344"/>
      <c r="QCJ65" s="344"/>
      <c r="QCK65" s="344"/>
      <c r="QCL65" s="344"/>
      <c r="QCM65" s="344" t="s">
        <v>25</v>
      </c>
      <c r="QCN65" s="344"/>
      <c r="QCO65" s="344"/>
      <c r="QCP65" s="344"/>
      <c r="QCQ65" s="344"/>
      <c r="QCR65" s="344"/>
      <c r="QCS65" s="344"/>
      <c r="QCT65" s="344"/>
      <c r="QCU65" s="344" t="s">
        <v>25</v>
      </c>
      <c r="QCV65" s="344"/>
      <c r="QCW65" s="344"/>
      <c r="QCX65" s="344"/>
      <c r="QCY65" s="344"/>
      <c r="QCZ65" s="344"/>
      <c r="QDA65" s="344"/>
      <c r="QDB65" s="344"/>
      <c r="QDC65" s="344" t="s">
        <v>25</v>
      </c>
      <c r="QDD65" s="344"/>
      <c r="QDE65" s="344"/>
      <c r="QDF65" s="344"/>
      <c r="QDG65" s="344"/>
      <c r="QDH65" s="344"/>
      <c r="QDI65" s="344"/>
      <c r="QDJ65" s="344"/>
      <c r="QDK65" s="344" t="s">
        <v>25</v>
      </c>
      <c r="QDL65" s="344"/>
      <c r="QDM65" s="344"/>
      <c r="QDN65" s="344"/>
      <c r="QDO65" s="344"/>
      <c r="QDP65" s="344"/>
      <c r="QDQ65" s="344"/>
      <c r="QDR65" s="344"/>
      <c r="QDS65" s="344" t="s">
        <v>25</v>
      </c>
      <c r="QDT65" s="344"/>
      <c r="QDU65" s="344"/>
      <c r="QDV65" s="344"/>
      <c r="QDW65" s="344"/>
      <c r="QDX65" s="344"/>
      <c r="QDY65" s="344"/>
      <c r="QDZ65" s="344"/>
      <c r="QEA65" s="344" t="s">
        <v>25</v>
      </c>
      <c r="QEB65" s="344"/>
      <c r="QEC65" s="344"/>
      <c r="QED65" s="344"/>
      <c r="QEE65" s="344"/>
      <c r="QEF65" s="344"/>
      <c r="QEG65" s="344"/>
      <c r="QEH65" s="344"/>
      <c r="QEI65" s="344" t="s">
        <v>25</v>
      </c>
      <c r="QEJ65" s="344"/>
      <c r="QEK65" s="344"/>
      <c r="QEL65" s="344"/>
      <c r="QEM65" s="344"/>
      <c r="QEN65" s="344"/>
      <c r="QEO65" s="344"/>
      <c r="QEP65" s="344"/>
      <c r="QEQ65" s="344" t="s">
        <v>25</v>
      </c>
      <c r="QER65" s="344"/>
      <c r="QES65" s="344"/>
      <c r="QET65" s="344"/>
      <c r="QEU65" s="344"/>
      <c r="QEV65" s="344"/>
      <c r="QEW65" s="344"/>
      <c r="QEX65" s="344"/>
      <c r="QEY65" s="344" t="s">
        <v>25</v>
      </c>
      <c r="QEZ65" s="344"/>
      <c r="QFA65" s="344"/>
      <c r="QFB65" s="344"/>
      <c r="QFC65" s="344"/>
      <c r="QFD65" s="344"/>
      <c r="QFE65" s="344"/>
      <c r="QFF65" s="344"/>
      <c r="QFG65" s="344" t="s">
        <v>25</v>
      </c>
      <c r="QFH65" s="344"/>
      <c r="QFI65" s="344"/>
      <c r="QFJ65" s="344"/>
      <c r="QFK65" s="344"/>
      <c r="QFL65" s="344"/>
      <c r="QFM65" s="344"/>
      <c r="QFN65" s="344"/>
      <c r="QFO65" s="344" t="s">
        <v>25</v>
      </c>
      <c r="QFP65" s="344"/>
      <c r="QFQ65" s="344"/>
      <c r="QFR65" s="344"/>
      <c r="QFS65" s="344"/>
      <c r="QFT65" s="344"/>
      <c r="QFU65" s="344"/>
      <c r="QFV65" s="344"/>
      <c r="QFW65" s="344" t="s">
        <v>25</v>
      </c>
      <c r="QFX65" s="344"/>
      <c r="QFY65" s="344"/>
      <c r="QFZ65" s="344"/>
      <c r="QGA65" s="344"/>
      <c r="QGB65" s="344"/>
      <c r="QGC65" s="344"/>
      <c r="QGD65" s="344"/>
      <c r="QGE65" s="344" t="s">
        <v>25</v>
      </c>
      <c r="QGF65" s="344"/>
      <c r="QGG65" s="344"/>
      <c r="QGH65" s="344"/>
      <c r="QGI65" s="344"/>
      <c r="QGJ65" s="344"/>
      <c r="QGK65" s="344"/>
      <c r="QGL65" s="344"/>
      <c r="QGM65" s="344" t="s">
        <v>25</v>
      </c>
      <c r="QGN65" s="344"/>
      <c r="QGO65" s="344"/>
      <c r="QGP65" s="344"/>
      <c r="QGQ65" s="344"/>
      <c r="QGR65" s="344"/>
      <c r="QGS65" s="344"/>
      <c r="QGT65" s="344"/>
      <c r="QGU65" s="344" t="s">
        <v>25</v>
      </c>
      <c r="QGV65" s="344"/>
      <c r="QGW65" s="344"/>
      <c r="QGX65" s="344"/>
      <c r="QGY65" s="344"/>
      <c r="QGZ65" s="344"/>
      <c r="QHA65" s="344"/>
      <c r="QHB65" s="344"/>
      <c r="QHC65" s="344" t="s">
        <v>25</v>
      </c>
      <c r="QHD65" s="344"/>
      <c r="QHE65" s="344"/>
      <c r="QHF65" s="344"/>
      <c r="QHG65" s="344"/>
      <c r="QHH65" s="344"/>
      <c r="QHI65" s="344"/>
      <c r="QHJ65" s="344"/>
      <c r="QHK65" s="344" t="s">
        <v>25</v>
      </c>
      <c r="QHL65" s="344"/>
      <c r="QHM65" s="344"/>
      <c r="QHN65" s="344"/>
      <c r="QHO65" s="344"/>
      <c r="QHP65" s="344"/>
      <c r="QHQ65" s="344"/>
      <c r="QHR65" s="344"/>
      <c r="QHS65" s="344" t="s">
        <v>25</v>
      </c>
      <c r="QHT65" s="344"/>
      <c r="QHU65" s="344"/>
      <c r="QHV65" s="344"/>
      <c r="QHW65" s="344"/>
      <c r="QHX65" s="344"/>
      <c r="QHY65" s="344"/>
      <c r="QHZ65" s="344"/>
      <c r="QIA65" s="344" t="s">
        <v>25</v>
      </c>
      <c r="QIB65" s="344"/>
      <c r="QIC65" s="344"/>
      <c r="QID65" s="344"/>
      <c r="QIE65" s="344"/>
      <c r="QIF65" s="344"/>
      <c r="QIG65" s="344"/>
      <c r="QIH65" s="344"/>
      <c r="QII65" s="344" t="s">
        <v>25</v>
      </c>
      <c r="QIJ65" s="344"/>
      <c r="QIK65" s="344"/>
      <c r="QIL65" s="344"/>
      <c r="QIM65" s="344"/>
      <c r="QIN65" s="344"/>
      <c r="QIO65" s="344"/>
      <c r="QIP65" s="344"/>
      <c r="QIQ65" s="344" t="s">
        <v>25</v>
      </c>
      <c r="QIR65" s="344"/>
      <c r="QIS65" s="344"/>
      <c r="QIT65" s="344"/>
      <c r="QIU65" s="344"/>
      <c r="QIV65" s="344"/>
      <c r="QIW65" s="344"/>
      <c r="QIX65" s="344"/>
      <c r="QIY65" s="344" t="s">
        <v>25</v>
      </c>
      <c r="QIZ65" s="344"/>
      <c r="QJA65" s="344"/>
      <c r="QJB65" s="344"/>
      <c r="QJC65" s="344"/>
      <c r="QJD65" s="344"/>
      <c r="QJE65" s="344"/>
      <c r="QJF65" s="344"/>
      <c r="QJG65" s="344" t="s">
        <v>25</v>
      </c>
      <c r="QJH65" s="344"/>
      <c r="QJI65" s="344"/>
      <c r="QJJ65" s="344"/>
      <c r="QJK65" s="344"/>
      <c r="QJL65" s="344"/>
      <c r="QJM65" s="344"/>
      <c r="QJN65" s="344"/>
      <c r="QJO65" s="344" t="s">
        <v>25</v>
      </c>
      <c r="QJP65" s="344"/>
      <c r="QJQ65" s="344"/>
      <c r="QJR65" s="344"/>
      <c r="QJS65" s="344"/>
      <c r="QJT65" s="344"/>
      <c r="QJU65" s="344"/>
      <c r="QJV65" s="344"/>
      <c r="QJW65" s="344" t="s">
        <v>25</v>
      </c>
      <c r="QJX65" s="344"/>
      <c r="QJY65" s="344"/>
      <c r="QJZ65" s="344"/>
      <c r="QKA65" s="344"/>
      <c r="QKB65" s="344"/>
      <c r="QKC65" s="344"/>
      <c r="QKD65" s="344"/>
      <c r="QKE65" s="344" t="s">
        <v>25</v>
      </c>
      <c r="QKF65" s="344"/>
      <c r="QKG65" s="344"/>
      <c r="QKH65" s="344"/>
      <c r="QKI65" s="344"/>
      <c r="QKJ65" s="344"/>
      <c r="QKK65" s="344"/>
      <c r="QKL65" s="344"/>
      <c r="QKM65" s="344" t="s">
        <v>25</v>
      </c>
      <c r="QKN65" s="344"/>
      <c r="QKO65" s="344"/>
      <c r="QKP65" s="344"/>
      <c r="QKQ65" s="344"/>
      <c r="QKR65" s="344"/>
      <c r="QKS65" s="344"/>
      <c r="QKT65" s="344"/>
      <c r="QKU65" s="344" t="s">
        <v>25</v>
      </c>
      <c r="QKV65" s="344"/>
      <c r="QKW65" s="344"/>
      <c r="QKX65" s="344"/>
      <c r="QKY65" s="344"/>
      <c r="QKZ65" s="344"/>
      <c r="QLA65" s="344"/>
      <c r="QLB65" s="344"/>
      <c r="QLC65" s="344" t="s">
        <v>25</v>
      </c>
      <c r="QLD65" s="344"/>
      <c r="QLE65" s="344"/>
      <c r="QLF65" s="344"/>
      <c r="QLG65" s="344"/>
      <c r="QLH65" s="344"/>
      <c r="QLI65" s="344"/>
      <c r="QLJ65" s="344"/>
      <c r="QLK65" s="344" t="s">
        <v>25</v>
      </c>
      <c r="QLL65" s="344"/>
      <c r="QLM65" s="344"/>
      <c r="QLN65" s="344"/>
      <c r="QLO65" s="344"/>
      <c r="QLP65" s="344"/>
      <c r="QLQ65" s="344"/>
      <c r="QLR65" s="344"/>
      <c r="QLS65" s="344" t="s">
        <v>25</v>
      </c>
      <c r="QLT65" s="344"/>
      <c r="QLU65" s="344"/>
      <c r="QLV65" s="344"/>
      <c r="QLW65" s="344"/>
      <c r="QLX65" s="344"/>
      <c r="QLY65" s="344"/>
      <c r="QLZ65" s="344"/>
      <c r="QMA65" s="344" t="s">
        <v>25</v>
      </c>
      <c r="QMB65" s="344"/>
      <c r="QMC65" s="344"/>
      <c r="QMD65" s="344"/>
      <c r="QME65" s="344"/>
      <c r="QMF65" s="344"/>
      <c r="QMG65" s="344"/>
      <c r="QMH65" s="344"/>
      <c r="QMI65" s="344" t="s">
        <v>25</v>
      </c>
      <c r="QMJ65" s="344"/>
      <c r="QMK65" s="344"/>
      <c r="QML65" s="344"/>
      <c r="QMM65" s="344"/>
      <c r="QMN65" s="344"/>
      <c r="QMO65" s="344"/>
      <c r="QMP65" s="344"/>
      <c r="QMQ65" s="344" t="s">
        <v>25</v>
      </c>
      <c r="QMR65" s="344"/>
      <c r="QMS65" s="344"/>
      <c r="QMT65" s="344"/>
      <c r="QMU65" s="344"/>
      <c r="QMV65" s="344"/>
      <c r="QMW65" s="344"/>
      <c r="QMX65" s="344"/>
      <c r="QMY65" s="344" t="s">
        <v>25</v>
      </c>
      <c r="QMZ65" s="344"/>
      <c r="QNA65" s="344"/>
      <c r="QNB65" s="344"/>
      <c r="QNC65" s="344"/>
      <c r="QND65" s="344"/>
      <c r="QNE65" s="344"/>
      <c r="QNF65" s="344"/>
      <c r="QNG65" s="344" t="s">
        <v>25</v>
      </c>
      <c r="QNH65" s="344"/>
      <c r="QNI65" s="344"/>
      <c r="QNJ65" s="344"/>
      <c r="QNK65" s="344"/>
      <c r="QNL65" s="344"/>
      <c r="QNM65" s="344"/>
      <c r="QNN65" s="344"/>
      <c r="QNO65" s="344" t="s">
        <v>25</v>
      </c>
      <c r="QNP65" s="344"/>
      <c r="QNQ65" s="344"/>
      <c r="QNR65" s="344"/>
      <c r="QNS65" s="344"/>
      <c r="QNT65" s="344"/>
      <c r="QNU65" s="344"/>
      <c r="QNV65" s="344"/>
      <c r="QNW65" s="344" t="s">
        <v>25</v>
      </c>
      <c r="QNX65" s="344"/>
      <c r="QNY65" s="344"/>
      <c r="QNZ65" s="344"/>
      <c r="QOA65" s="344"/>
      <c r="QOB65" s="344"/>
      <c r="QOC65" s="344"/>
      <c r="QOD65" s="344"/>
      <c r="QOE65" s="344" t="s">
        <v>25</v>
      </c>
      <c r="QOF65" s="344"/>
      <c r="QOG65" s="344"/>
      <c r="QOH65" s="344"/>
      <c r="QOI65" s="344"/>
      <c r="QOJ65" s="344"/>
      <c r="QOK65" s="344"/>
      <c r="QOL65" s="344"/>
      <c r="QOM65" s="344" t="s">
        <v>25</v>
      </c>
      <c r="QON65" s="344"/>
      <c r="QOO65" s="344"/>
      <c r="QOP65" s="344"/>
      <c r="QOQ65" s="344"/>
      <c r="QOR65" s="344"/>
      <c r="QOS65" s="344"/>
      <c r="QOT65" s="344"/>
      <c r="QOU65" s="344" t="s">
        <v>25</v>
      </c>
      <c r="QOV65" s="344"/>
      <c r="QOW65" s="344"/>
      <c r="QOX65" s="344"/>
      <c r="QOY65" s="344"/>
      <c r="QOZ65" s="344"/>
      <c r="QPA65" s="344"/>
      <c r="QPB65" s="344"/>
      <c r="QPC65" s="344" t="s">
        <v>25</v>
      </c>
      <c r="QPD65" s="344"/>
      <c r="QPE65" s="344"/>
      <c r="QPF65" s="344"/>
      <c r="QPG65" s="344"/>
      <c r="QPH65" s="344"/>
      <c r="QPI65" s="344"/>
      <c r="QPJ65" s="344"/>
      <c r="QPK65" s="344" t="s">
        <v>25</v>
      </c>
      <c r="QPL65" s="344"/>
      <c r="QPM65" s="344"/>
      <c r="QPN65" s="344"/>
      <c r="QPO65" s="344"/>
      <c r="QPP65" s="344"/>
      <c r="QPQ65" s="344"/>
      <c r="QPR65" s="344"/>
      <c r="QPS65" s="344" t="s">
        <v>25</v>
      </c>
      <c r="QPT65" s="344"/>
      <c r="QPU65" s="344"/>
      <c r="QPV65" s="344"/>
      <c r="QPW65" s="344"/>
      <c r="QPX65" s="344"/>
      <c r="QPY65" s="344"/>
      <c r="QPZ65" s="344"/>
      <c r="QQA65" s="344" t="s">
        <v>25</v>
      </c>
      <c r="QQB65" s="344"/>
      <c r="QQC65" s="344"/>
      <c r="QQD65" s="344"/>
      <c r="QQE65" s="344"/>
      <c r="QQF65" s="344"/>
      <c r="QQG65" s="344"/>
      <c r="QQH65" s="344"/>
      <c r="QQI65" s="344" t="s">
        <v>25</v>
      </c>
      <c r="QQJ65" s="344"/>
      <c r="QQK65" s="344"/>
      <c r="QQL65" s="344"/>
      <c r="QQM65" s="344"/>
      <c r="QQN65" s="344"/>
      <c r="QQO65" s="344"/>
      <c r="QQP65" s="344"/>
      <c r="QQQ65" s="344" t="s">
        <v>25</v>
      </c>
      <c r="QQR65" s="344"/>
      <c r="QQS65" s="344"/>
      <c r="QQT65" s="344"/>
      <c r="QQU65" s="344"/>
      <c r="QQV65" s="344"/>
      <c r="QQW65" s="344"/>
      <c r="QQX65" s="344"/>
      <c r="QQY65" s="344" t="s">
        <v>25</v>
      </c>
      <c r="QQZ65" s="344"/>
      <c r="QRA65" s="344"/>
      <c r="QRB65" s="344"/>
      <c r="QRC65" s="344"/>
      <c r="QRD65" s="344"/>
      <c r="QRE65" s="344"/>
      <c r="QRF65" s="344"/>
      <c r="QRG65" s="344" t="s">
        <v>25</v>
      </c>
      <c r="QRH65" s="344"/>
      <c r="QRI65" s="344"/>
      <c r="QRJ65" s="344"/>
      <c r="QRK65" s="344"/>
      <c r="QRL65" s="344"/>
      <c r="QRM65" s="344"/>
      <c r="QRN65" s="344"/>
      <c r="QRO65" s="344" t="s">
        <v>25</v>
      </c>
      <c r="QRP65" s="344"/>
      <c r="QRQ65" s="344"/>
      <c r="QRR65" s="344"/>
      <c r="QRS65" s="344"/>
      <c r="QRT65" s="344"/>
      <c r="QRU65" s="344"/>
      <c r="QRV65" s="344"/>
      <c r="QRW65" s="344" t="s">
        <v>25</v>
      </c>
      <c r="QRX65" s="344"/>
      <c r="QRY65" s="344"/>
      <c r="QRZ65" s="344"/>
      <c r="QSA65" s="344"/>
      <c r="QSB65" s="344"/>
      <c r="QSC65" s="344"/>
      <c r="QSD65" s="344"/>
      <c r="QSE65" s="344" t="s">
        <v>25</v>
      </c>
      <c r="QSF65" s="344"/>
      <c r="QSG65" s="344"/>
      <c r="QSH65" s="344"/>
      <c r="QSI65" s="344"/>
      <c r="QSJ65" s="344"/>
      <c r="QSK65" s="344"/>
      <c r="QSL65" s="344"/>
      <c r="QSM65" s="344" t="s">
        <v>25</v>
      </c>
      <c r="QSN65" s="344"/>
      <c r="QSO65" s="344"/>
      <c r="QSP65" s="344"/>
      <c r="QSQ65" s="344"/>
      <c r="QSR65" s="344"/>
      <c r="QSS65" s="344"/>
      <c r="QST65" s="344"/>
      <c r="QSU65" s="344" t="s">
        <v>25</v>
      </c>
      <c r="QSV65" s="344"/>
      <c r="QSW65" s="344"/>
      <c r="QSX65" s="344"/>
      <c r="QSY65" s="344"/>
      <c r="QSZ65" s="344"/>
      <c r="QTA65" s="344"/>
      <c r="QTB65" s="344"/>
      <c r="QTC65" s="344" t="s">
        <v>25</v>
      </c>
      <c r="QTD65" s="344"/>
      <c r="QTE65" s="344"/>
      <c r="QTF65" s="344"/>
      <c r="QTG65" s="344"/>
      <c r="QTH65" s="344"/>
      <c r="QTI65" s="344"/>
      <c r="QTJ65" s="344"/>
      <c r="QTK65" s="344" t="s">
        <v>25</v>
      </c>
      <c r="QTL65" s="344"/>
      <c r="QTM65" s="344"/>
      <c r="QTN65" s="344"/>
      <c r="QTO65" s="344"/>
      <c r="QTP65" s="344"/>
      <c r="QTQ65" s="344"/>
      <c r="QTR65" s="344"/>
      <c r="QTS65" s="344" t="s">
        <v>25</v>
      </c>
      <c r="QTT65" s="344"/>
      <c r="QTU65" s="344"/>
      <c r="QTV65" s="344"/>
      <c r="QTW65" s="344"/>
      <c r="QTX65" s="344"/>
      <c r="QTY65" s="344"/>
      <c r="QTZ65" s="344"/>
      <c r="QUA65" s="344" t="s">
        <v>25</v>
      </c>
      <c r="QUB65" s="344"/>
      <c r="QUC65" s="344"/>
      <c r="QUD65" s="344"/>
      <c r="QUE65" s="344"/>
      <c r="QUF65" s="344"/>
      <c r="QUG65" s="344"/>
      <c r="QUH65" s="344"/>
      <c r="QUI65" s="344" t="s">
        <v>25</v>
      </c>
      <c r="QUJ65" s="344"/>
      <c r="QUK65" s="344"/>
      <c r="QUL65" s="344"/>
      <c r="QUM65" s="344"/>
      <c r="QUN65" s="344"/>
      <c r="QUO65" s="344"/>
      <c r="QUP65" s="344"/>
      <c r="QUQ65" s="344" t="s">
        <v>25</v>
      </c>
      <c r="QUR65" s="344"/>
      <c r="QUS65" s="344"/>
      <c r="QUT65" s="344"/>
      <c r="QUU65" s="344"/>
      <c r="QUV65" s="344"/>
      <c r="QUW65" s="344"/>
      <c r="QUX65" s="344"/>
      <c r="QUY65" s="344" t="s">
        <v>25</v>
      </c>
      <c r="QUZ65" s="344"/>
      <c r="QVA65" s="344"/>
      <c r="QVB65" s="344"/>
      <c r="QVC65" s="344"/>
      <c r="QVD65" s="344"/>
      <c r="QVE65" s="344"/>
      <c r="QVF65" s="344"/>
      <c r="QVG65" s="344" t="s">
        <v>25</v>
      </c>
      <c r="QVH65" s="344"/>
      <c r="QVI65" s="344"/>
      <c r="QVJ65" s="344"/>
      <c r="QVK65" s="344"/>
      <c r="QVL65" s="344"/>
      <c r="QVM65" s="344"/>
      <c r="QVN65" s="344"/>
      <c r="QVO65" s="344" t="s">
        <v>25</v>
      </c>
      <c r="QVP65" s="344"/>
      <c r="QVQ65" s="344"/>
      <c r="QVR65" s="344"/>
      <c r="QVS65" s="344"/>
      <c r="QVT65" s="344"/>
      <c r="QVU65" s="344"/>
      <c r="QVV65" s="344"/>
      <c r="QVW65" s="344" t="s">
        <v>25</v>
      </c>
      <c r="QVX65" s="344"/>
      <c r="QVY65" s="344"/>
      <c r="QVZ65" s="344"/>
      <c r="QWA65" s="344"/>
      <c r="QWB65" s="344"/>
      <c r="QWC65" s="344"/>
      <c r="QWD65" s="344"/>
      <c r="QWE65" s="344" t="s">
        <v>25</v>
      </c>
      <c r="QWF65" s="344"/>
      <c r="QWG65" s="344"/>
      <c r="QWH65" s="344"/>
      <c r="QWI65" s="344"/>
      <c r="QWJ65" s="344"/>
      <c r="QWK65" s="344"/>
      <c r="QWL65" s="344"/>
      <c r="QWM65" s="344" t="s">
        <v>25</v>
      </c>
      <c r="QWN65" s="344"/>
      <c r="QWO65" s="344"/>
      <c r="QWP65" s="344"/>
      <c r="QWQ65" s="344"/>
      <c r="QWR65" s="344"/>
      <c r="QWS65" s="344"/>
      <c r="QWT65" s="344"/>
      <c r="QWU65" s="344" t="s">
        <v>25</v>
      </c>
      <c r="QWV65" s="344"/>
      <c r="QWW65" s="344"/>
      <c r="QWX65" s="344"/>
      <c r="QWY65" s="344"/>
      <c r="QWZ65" s="344"/>
      <c r="QXA65" s="344"/>
      <c r="QXB65" s="344"/>
      <c r="QXC65" s="344" t="s">
        <v>25</v>
      </c>
      <c r="QXD65" s="344"/>
      <c r="QXE65" s="344"/>
      <c r="QXF65" s="344"/>
      <c r="QXG65" s="344"/>
      <c r="QXH65" s="344"/>
      <c r="QXI65" s="344"/>
      <c r="QXJ65" s="344"/>
      <c r="QXK65" s="344" t="s">
        <v>25</v>
      </c>
      <c r="QXL65" s="344"/>
      <c r="QXM65" s="344"/>
      <c r="QXN65" s="344"/>
      <c r="QXO65" s="344"/>
      <c r="QXP65" s="344"/>
      <c r="QXQ65" s="344"/>
      <c r="QXR65" s="344"/>
      <c r="QXS65" s="344" t="s">
        <v>25</v>
      </c>
      <c r="QXT65" s="344"/>
      <c r="QXU65" s="344"/>
      <c r="QXV65" s="344"/>
      <c r="QXW65" s="344"/>
      <c r="QXX65" s="344"/>
      <c r="QXY65" s="344"/>
      <c r="QXZ65" s="344"/>
      <c r="QYA65" s="344" t="s">
        <v>25</v>
      </c>
      <c r="QYB65" s="344"/>
      <c r="QYC65" s="344"/>
      <c r="QYD65" s="344"/>
      <c r="QYE65" s="344"/>
      <c r="QYF65" s="344"/>
      <c r="QYG65" s="344"/>
      <c r="QYH65" s="344"/>
      <c r="QYI65" s="344" t="s">
        <v>25</v>
      </c>
      <c r="QYJ65" s="344"/>
      <c r="QYK65" s="344"/>
      <c r="QYL65" s="344"/>
      <c r="QYM65" s="344"/>
      <c r="QYN65" s="344"/>
      <c r="QYO65" s="344"/>
      <c r="QYP65" s="344"/>
      <c r="QYQ65" s="344" t="s">
        <v>25</v>
      </c>
      <c r="QYR65" s="344"/>
      <c r="QYS65" s="344"/>
      <c r="QYT65" s="344"/>
      <c r="QYU65" s="344"/>
      <c r="QYV65" s="344"/>
      <c r="QYW65" s="344"/>
      <c r="QYX65" s="344"/>
      <c r="QYY65" s="344" t="s">
        <v>25</v>
      </c>
      <c r="QYZ65" s="344"/>
      <c r="QZA65" s="344"/>
      <c r="QZB65" s="344"/>
      <c r="QZC65" s="344"/>
      <c r="QZD65" s="344"/>
      <c r="QZE65" s="344"/>
      <c r="QZF65" s="344"/>
      <c r="QZG65" s="344" t="s">
        <v>25</v>
      </c>
      <c r="QZH65" s="344"/>
      <c r="QZI65" s="344"/>
      <c r="QZJ65" s="344"/>
      <c r="QZK65" s="344"/>
      <c r="QZL65" s="344"/>
      <c r="QZM65" s="344"/>
      <c r="QZN65" s="344"/>
      <c r="QZO65" s="344" t="s">
        <v>25</v>
      </c>
      <c r="QZP65" s="344"/>
      <c r="QZQ65" s="344"/>
      <c r="QZR65" s="344"/>
      <c r="QZS65" s="344"/>
      <c r="QZT65" s="344"/>
      <c r="QZU65" s="344"/>
      <c r="QZV65" s="344"/>
      <c r="QZW65" s="344" t="s">
        <v>25</v>
      </c>
      <c r="QZX65" s="344"/>
      <c r="QZY65" s="344"/>
      <c r="QZZ65" s="344"/>
      <c r="RAA65" s="344"/>
      <c r="RAB65" s="344"/>
      <c r="RAC65" s="344"/>
      <c r="RAD65" s="344"/>
      <c r="RAE65" s="344" t="s">
        <v>25</v>
      </c>
      <c r="RAF65" s="344"/>
      <c r="RAG65" s="344"/>
      <c r="RAH65" s="344"/>
      <c r="RAI65" s="344"/>
      <c r="RAJ65" s="344"/>
      <c r="RAK65" s="344"/>
      <c r="RAL65" s="344"/>
      <c r="RAM65" s="344" t="s">
        <v>25</v>
      </c>
      <c r="RAN65" s="344"/>
      <c r="RAO65" s="344"/>
      <c r="RAP65" s="344"/>
      <c r="RAQ65" s="344"/>
      <c r="RAR65" s="344"/>
      <c r="RAS65" s="344"/>
      <c r="RAT65" s="344"/>
      <c r="RAU65" s="344" t="s">
        <v>25</v>
      </c>
      <c r="RAV65" s="344"/>
      <c r="RAW65" s="344"/>
      <c r="RAX65" s="344"/>
      <c r="RAY65" s="344"/>
      <c r="RAZ65" s="344"/>
      <c r="RBA65" s="344"/>
      <c r="RBB65" s="344"/>
      <c r="RBC65" s="344" t="s">
        <v>25</v>
      </c>
      <c r="RBD65" s="344"/>
      <c r="RBE65" s="344"/>
      <c r="RBF65" s="344"/>
      <c r="RBG65" s="344"/>
      <c r="RBH65" s="344"/>
      <c r="RBI65" s="344"/>
      <c r="RBJ65" s="344"/>
      <c r="RBK65" s="344" t="s">
        <v>25</v>
      </c>
      <c r="RBL65" s="344"/>
      <c r="RBM65" s="344"/>
      <c r="RBN65" s="344"/>
      <c r="RBO65" s="344"/>
      <c r="RBP65" s="344"/>
      <c r="RBQ65" s="344"/>
      <c r="RBR65" s="344"/>
      <c r="RBS65" s="344" t="s">
        <v>25</v>
      </c>
      <c r="RBT65" s="344"/>
      <c r="RBU65" s="344"/>
      <c r="RBV65" s="344"/>
      <c r="RBW65" s="344"/>
      <c r="RBX65" s="344"/>
      <c r="RBY65" s="344"/>
      <c r="RBZ65" s="344"/>
      <c r="RCA65" s="344" t="s">
        <v>25</v>
      </c>
      <c r="RCB65" s="344"/>
      <c r="RCC65" s="344"/>
      <c r="RCD65" s="344"/>
      <c r="RCE65" s="344"/>
      <c r="RCF65" s="344"/>
      <c r="RCG65" s="344"/>
      <c r="RCH65" s="344"/>
      <c r="RCI65" s="344" t="s">
        <v>25</v>
      </c>
      <c r="RCJ65" s="344"/>
      <c r="RCK65" s="344"/>
      <c r="RCL65" s="344"/>
      <c r="RCM65" s="344"/>
      <c r="RCN65" s="344"/>
      <c r="RCO65" s="344"/>
      <c r="RCP65" s="344"/>
      <c r="RCQ65" s="344" t="s">
        <v>25</v>
      </c>
      <c r="RCR65" s="344"/>
      <c r="RCS65" s="344"/>
      <c r="RCT65" s="344"/>
      <c r="RCU65" s="344"/>
      <c r="RCV65" s="344"/>
      <c r="RCW65" s="344"/>
      <c r="RCX65" s="344"/>
      <c r="RCY65" s="344" t="s">
        <v>25</v>
      </c>
      <c r="RCZ65" s="344"/>
      <c r="RDA65" s="344"/>
      <c r="RDB65" s="344"/>
      <c r="RDC65" s="344"/>
      <c r="RDD65" s="344"/>
      <c r="RDE65" s="344"/>
      <c r="RDF65" s="344"/>
      <c r="RDG65" s="344" t="s">
        <v>25</v>
      </c>
      <c r="RDH65" s="344"/>
      <c r="RDI65" s="344"/>
      <c r="RDJ65" s="344"/>
      <c r="RDK65" s="344"/>
      <c r="RDL65" s="344"/>
      <c r="RDM65" s="344"/>
      <c r="RDN65" s="344"/>
      <c r="RDO65" s="344" t="s">
        <v>25</v>
      </c>
      <c r="RDP65" s="344"/>
      <c r="RDQ65" s="344"/>
      <c r="RDR65" s="344"/>
      <c r="RDS65" s="344"/>
      <c r="RDT65" s="344"/>
      <c r="RDU65" s="344"/>
      <c r="RDV65" s="344"/>
      <c r="RDW65" s="344" t="s">
        <v>25</v>
      </c>
      <c r="RDX65" s="344"/>
      <c r="RDY65" s="344"/>
      <c r="RDZ65" s="344"/>
      <c r="REA65" s="344"/>
      <c r="REB65" s="344"/>
      <c r="REC65" s="344"/>
      <c r="RED65" s="344"/>
      <c r="REE65" s="344" t="s">
        <v>25</v>
      </c>
      <c r="REF65" s="344"/>
      <c r="REG65" s="344"/>
      <c r="REH65" s="344"/>
      <c r="REI65" s="344"/>
      <c r="REJ65" s="344"/>
      <c r="REK65" s="344"/>
      <c r="REL65" s="344"/>
      <c r="REM65" s="344" t="s">
        <v>25</v>
      </c>
      <c r="REN65" s="344"/>
      <c r="REO65" s="344"/>
      <c r="REP65" s="344"/>
      <c r="REQ65" s="344"/>
      <c r="RER65" s="344"/>
      <c r="RES65" s="344"/>
      <c r="RET65" s="344"/>
      <c r="REU65" s="344" t="s">
        <v>25</v>
      </c>
      <c r="REV65" s="344"/>
      <c r="REW65" s="344"/>
      <c r="REX65" s="344"/>
      <c r="REY65" s="344"/>
      <c r="REZ65" s="344"/>
      <c r="RFA65" s="344"/>
      <c r="RFB65" s="344"/>
      <c r="RFC65" s="344" t="s">
        <v>25</v>
      </c>
      <c r="RFD65" s="344"/>
      <c r="RFE65" s="344"/>
      <c r="RFF65" s="344"/>
      <c r="RFG65" s="344"/>
      <c r="RFH65" s="344"/>
      <c r="RFI65" s="344"/>
      <c r="RFJ65" s="344"/>
      <c r="RFK65" s="344" t="s">
        <v>25</v>
      </c>
      <c r="RFL65" s="344"/>
      <c r="RFM65" s="344"/>
      <c r="RFN65" s="344"/>
      <c r="RFO65" s="344"/>
      <c r="RFP65" s="344"/>
      <c r="RFQ65" s="344"/>
      <c r="RFR65" s="344"/>
      <c r="RFS65" s="344" t="s">
        <v>25</v>
      </c>
      <c r="RFT65" s="344"/>
      <c r="RFU65" s="344"/>
      <c r="RFV65" s="344"/>
      <c r="RFW65" s="344"/>
      <c r="RFX65" s="344"/>
      <c r="RFY65" s="344"/>
      <c r="RFZ65" s="344"/>
      <c r="RGA65" s="344" t="s">
        <v>25</v>
      </c>
      <c r="RGB65" s="344"/>
      <c r="RGC65" s="344"/>
      <c r="RGD65" s="344"/>
      <c r="RGE65" s="344"/>
      <c r="RGF65" s="344"/>
      <c r="RGG65" s="344"/>
      <c r="RGH65" s="344"/>
      <c r="RGI65" s="344" t="s">
        <v>25</v>
      </c>
      <c r="RGJ65" s="344"/>
      <c r="RGK65" s="344"/>
      <c r="RGL65" s="344"/>
      <c r="RGM65" s="344"/>
      <c r="RGN65" s="344"/>
      <c r="RGO65" s="344"/>
      <c r="RGP65" s="344"/>
      <c r="RGQ65" s="344" t="s">
        <v>25</v>
      </c>
      <c r="RGR65" s="344"/>
      <c r="RGS65" s="344"/>
      <c r="RGT65" s="344"/>
      <c r="RGU65" s="344"/>
      <c r="RGV65" s="344"/>
      <c r="RGW65" s="344"/>
      <c r="RGX65" s="344"/>
      <c r="RGY65" s="344" t="s">
        <v>25</v>
      </c>
      <c r="RGZ65" s="344"/>
      <c r="RHA65" s="344"/>
      <c r="RHB65" s="344"/>
      <c r="RHC65" s="344"/>
      <c r="RHD65" s="344"/>
      <c r="RHE65" s="344"/>
      <c r="RHF65" s="344"/>
      <c r="RHG65" s="344" t="s">
        <v>25</v>
      </c>
      <c r="RHH65" s="344"/>
      <c r="RHI65" s="344"/>
      <c r="RHJ65" s="344"/>
      <c r="RHK65" s="344"/>
      <c r="RHL65" s="344"/>
      <c r="RHM65" s="344"/>
      <c r="RHN65" s="344"/>
      <c r="RHO65" s="344" t="s">
        <v>25</v>
      </c>
      <c r="RHP65" s="344"/>
      <c r="RHQ65" s="344"/>
      <c r="RHR65" s="344"/>
      <c r="RHS65" s="344"/>
      <c r="RHT65" s="344"/>
      <c r="RHU65" s="344"/>
      <c r="RHV65" s="344"/>
      <c r="RHW65" s="344" t="s">
        <v>25</v>
      </c>
      <c r="RHX65" s="344"/>
      <c r="RHY65" s="344"/>
      <c r="RHZ65" s="344"/>
      <c r="RIA65" s="344"/>
      <c r="RIB65" s="344"/>
      <c r="RIC65" s="344"/>
      <c r="RID65" s="344"/>
      <c r="RIE65" s="344" t="s">
        <v>25</v>
      </c>
      <c r="RIF65" s="344"/>
      <c r="RIG65" s="344"/>
      <c r="RIH65" s="344"/>
      <c r="RII65" s="344"/>
      <c r="RIJ65" s="344"/>
      <c r="RIK65" s="344"/>
      <c r="RIL65" s="344"/>
      <c r="RIM65" s="344" t="s">
        <v>25</v>
      </c>
      <c r="RIN65" s="344"/>
      <c r="RIO65" s="344"/>
      <c r="RIP65" s="344"/>
      <c r="RIQ65" s="344"/>
      <c r="RIR65" s="344"/>
      <c r="RIS65" s="344"/>
      <c r="RIT65" s="344"/>
      <c r="RIU65" s="344" t="s">
        <v>25</v>
      </c>
      <c r="RIV65" s="344"/>
      <c r="RIW65" s="344"/>
      <c r="RIX65" s="344"/>
      <c r="RIY65" s="344"/>
      <c r="RIZ65" s="344"/>
      <c r="RJA65" s="344"/>
      <c r="RJB65" s="344"/>
      <c r="RJC65" s="344" t="s">
        <v>25</v>
      </c>
      <c r="RJD65" s="344"/>
      <c r="RJE65" s="344"/>
      <c r="RJF65" s="344"/>
      <c r="RJG65" s="344"/>
      <c r="RJH65" s="344"/>
      <c r="RJI65" s="344"/>
      <c r="RJJ65" s="344"/>
      <c r="RJK65" s="344" t="s">
        <v>25</v>
      </c>
      <c r="RJL65" s="344"/>
      <c r="RJM65" s="344"/>
      <c r="RJN65" s="344"/>
      <c r="RJO65" s="344"/>
      <c r="RJP65" s="344"/>
      <c r="RJQ65" s="344"/>
      <c r="RJR65" s="344"/>
      <c r="RJS65" s="344" t="s">
        <v>25</v>
      </c>
      <c r="RJT65" s="344"/>
      <c r="RJU65" s="344"/>
      <c r="RJV65" s="344"/>
      <c r="RJW65" s="344"/>
      <c r="RJX65" s="344"/>
      <c r="RJY65" s="344"/>
      <c r="RJZ65" s="344"/>
      <c r="RKA65" s="344" t="s">
        <v>25</v>
      </c>
      <c r="RKB65" s="344"/>
      <c r="RKC65" s="344"/>
      <c r="RKD65" s="344"/>
      <c r="RKE65" s="344"/>
      <c r="RKF65" s="344"/>
      <c r="RKG65" s="344"/>
      <c r="RKH65" s="344"/>
      <c r="RKI65" s="344" t="s">
        <v>25</v>
      </c>
      <c r="RKJ65" s="344"/>
      <c r="RKK65" s="344"/>
      <c r="RKL65" s="344"/>
      <c r="RKM65" s="344"/>
      <c r="RKN65" s="344"/>
      <c r="RKO65" s="344"/>
      <c r="RKP65" s="344"/>
      <c r="RKQ65" s="344" t="s">
        <v>25</v>
      </c>
      <c r="RKR65" s="344"/>
      <c r="RKS65" s="344"/>
      <c r="RKT65" s="344"/>
      <c r="RKU65" s="344"/>
      <c r="RKV65" s="344"/>
      <c r="RKW65" s="344"/>
      <c r="RKX65" s="344"/>
      <c r="RKY65" s="344" t="s">
        <v>25</v>
      </c>
      <c r="RKZ65" s="344"/>
      <c r="RLA65" s="344"/>
      <c r="RLB65" s="344"/>
      <c r="RLC65" s="344"/>
      <c r="RLD65" s="344"/>
      <c r="RLE65" s="344"/>
      <c r="RLF65" s="344"/>
      <c r="RLG65" s="344" t="s">
        <v>25</v>
      </c>
      <c r="RLH65" s="344"/>
      <c r="RLI65" s="344"/>
      <c r="RLJ65" s="344"/>
      <c r="RLK65" s="344"/>
      <c r="RLL65" s="344"/>
      <c r="RLM65" s="344"/>
      <c r="RLN65" s="344"/>
      <c r="RLO65" s="344" t="s">
        <v>25</v>
      </c>
      <c r="RLP65" s="344"/>
      <c r="RLQ65" s="344"/>
      <c r="RLR65" s="344"/>
      <c r="RLS65" s="344"/>
      <c r="RLT65" s="344"/>
      <c r="RLU65" s="344"/>
      <c r="RLV65" s="344"/>
      <c r="RLW65" s="344" t="s">
        <v>25</v>
      </c>
      <c r="RLX65" s="344"/>
      <c r="RLY65" s="344"/>
      <c r="RLZ65" s="344"/>
      <c r="RMA65" s="344"/>
      <c r="RMB65" s="344"/>
      <c r="RMC65" s="344"/>
      <c r="RMD65" s="344"/>
      <c r="RME65" s="344" t="s">
        <v>25</v>
      </c>
      <c r="RMF65" s="344"/>
      <c r="RMG65" s="344"/>
      <c r="RMH65" s="344"/>
      <c r="RMI65" s="344"/>
      <c r="RMJ65" s="344"/>
      <c r="RMK65" s="344"/>
      <c r="RML65" s="344"/>
      <c r="RMM65" s="344" t="s">
        <v>25</v>
      </c>
      <c r="RMN65" s="344"/>
      <c r="RMO65" s="344"/>
      <c r="RMP65" s="344"/>
      <c r="RMQ65" s="344"/>
      <c r="RMR65" s="344"/>
      <c r="RMS65" s="344"/>
      <c r="RMT65" s="344"/>
      <c r="RMU65" s="344" t="s">
        <v>25</v>
      </c>
      <c r="RMV65" s="344"/>
      <c r="RMW65" s="344"/>
      <c r="RMX65" s="344"/>
      <c r="RMY65" s="344"/>
      <c r="RMZ65" s="344"/>
      <c r="RNA65" s="344"/>
      <c r="RNB65" s="344"/>
      <c r="RNC65" s="344" t="s">
        <v>25</v>
      </c>
      <c r="RND65" s="344"/>
      <c r="RNE65" s="344"/>
      <c r="RNF65" s="344"/>
      <c r="RNG65" s="344"/>
      <c r="RNH65" s="344"/>
      <c r="RNI65" s="344"/>
      <c r="RNJ65" s="344"/>
      <c r="RNK65" s="344" t="s">
        <v>25</v>
      </c>
      <c r="RNL65" s="344"/>
      <c r="RNM65" s="344"/>
      <c r="RNN65" s="344"/>
      <c r="RNO65" s="344"/>
      <c r="RNP65" s="344"/>
      <c r="RNQ65" s="344"/>
      <c r="RNR65" s="344"/>
      <c r="RNS65" s="344" t="s">
        <v>25</v>
      </c>
      <c r="RNT65" s="344"/>
      <c r="RNU65" s="344"/>
      <c r="RNV65" s="344"/>
      <c r="RNW65" s="344"/>
      <c r="RNX65" s="344"/>
      <c r="RNY65" s="344"/>
      <c r="RNZ65" s="344"/>
      <c r="ROA65" s="344" t="s">
        <v>25</v>
      </c>
      <c r="ROB65" s="344"/>
      <c r="ROC65" s="344"/>
      <c r="ROD65" s="344"/>
      <c r="ROE65" s="344"/>
      <c r="ROF65" s="344"/>
      <c r="ROG65" s="344"/>
      <c r="ROH65" s="344"/>
      <c r="ROI65" s="344" t="s">
        <v>25</v>
      </c>
      <c r="ROJ65" s="344"/>
      <c r="ROK65" s="344"/>
      <c r="ROL65" s="344"/>
      <c r="ROM65" s="344"/>
      <c r="RON65" s="344"/>
      <c r="ROO65" s="344"/>
      <c r="ROP65" s="344"/>
      <c r="ROQ65" s="344" t="s">
        <v>25</v>
      </c>
      <c r="ROR65" s="344"/>
      <c r="ROS65" s="344"/>
      <c r="ROT65" s="344"/>
      <c r="ROU65" s="344"/>
      <c r="ROV65" s="344"/>
      <c r="ROW65" s="344"/>
      <c r="ROX65" s="344"/>
      <c r="ROY65" s="344" t="s">
        <v>25</v>
      </c>
      <c r="ROZ65" s="344"/>
      <c r="RPA65" s="344"/>
      <c r="RPB65" s="344"/>
      <c r="RPC65" s="344"/>
      <c r="RPD65" s="344"/>
      <c r="RPE65" s="344"/>
      <c r="RPF65" s="344"/>
      <c r="RPG65" s="344" t="s">
        <v>25</v>
      </c>
      <c r="RPH65" s="344"/>
      <c r="RPI65" s="344"/>
      <c r="RPJ65" s="344"/>
      <c r="RPK65" s="344"/>
      <c r="RPL65" s="344"/>
      <c r="RPM65" s="344"/>
      <c r="RPN65" s="344"/>
      <c r="RPO65" s="344" t="s">
        <v>25</v>
      </c>
      <c r="RPP65" s="344"/>
      <c r="RPQ65" s="344"/>
      <c r="RPR65" s="344"/>
      <c r="RPS65" s="344"/>
      <c r="RPT65" s="344"/>
      <c r="RPU65" s="344"/>
      <c r="RPV65" s="344"/>
      <c r="RPW65" s="344" t="s">
        <v>25</v>
      </c>
      <c r="RPX65" s="344"/>
      <c r="RPY65" s="344"/>
      <c r="RPZ65" s="344"/>
      <c r="RQA65" s="344"/>
      <c r="RQB65" s="344"/>
      <c r="RQC65" s="344"/>
      <c r="RQD65" s="344"/>
      <c r="RQE65" s="344" t="s">
        <v>25</v>
      </c>
      <c r="RQF65" s="344"/>
      <c r="RQG65" s="344"/>
      <c r="RQH65" s="344"/>
      <c r="RQI65" s="344"/>
      <c r="RQJ65" s="344"/>
      <c r="RQK65" s="344"/>
      <c r="RQL65" s="344"/>
      <c r="RQM65" s="344" t="s">
        <v>25</v>
      </c>
      <c r="RQN65" s="344"/>
      <c r="RQO65" s="344"/>
      <c r="RQP65" s="344"/>
      <c r="RQQ65" s="344"/>
      <c r="RQR65" s="344"/>
      <c r="RQS65" s="344"/>
      <c r="RQT65" s="344"/>
      <c r="RQU65" s="344" t="s">
        <v>25</v>
      </c>
      <c r="RQV65" s="344"/>
      <c r="RQW65" s="344"/>
      <c r="RQX65" s="344"/>
      <c r="RQY65" s="344"/>
      <c r="RQZ65" s="344"/>
      <c r="RRA65" s="344"/>
      <c r="RRB65" s="344"/>
      <c r="RRC65" s="344" t="s">
        <v>25</v>
      </c>
      <c r="RRD65" s="344"/>
      <c r="RRE65" s="344"/>
      <c r="RRF65" s="344"/>
      <c r="RRG65" s="344"/>
      <c r="RRH65" s="344"/>
      <c r="RRI65" s="344"/>
      <c r="RRJ65" s="344"/>
      <c r="RRK65" s="344" t="s">
        <v>25</v>
      </c>
      <c r="RRL65" s="344"/>
      <c r="RRM65" s="344"/>
      <c r="RRN65" s="344"/>
      <c r="RRO65" s="344"/>
      <c r="RRP65" s="344"/>
      <c r="RRQ65" s="344"/>
      <c r="RRR65" s="344"/>
      <c r="RRS65" s="344" t="s">
        <v>25</v>
      </c>
      <c r="RRT65" s="344"/>
      <c r="RRU65" s="344"/>
      <c r="RRV65" s="344"/>
      <c r="RRW65" s="344"/>
      <c r="RRX65" s="344"/>
      <c r="RRY65" s="344"/>
      <c r="RRZ65" s="344"/>
      <c r="RSA65" s="344" t="s">
        <v>25</v>
      </c>
      <c r="RSB65" s="344"/>
      <c r="RSC65" s="344"/>
      <c r="RSD65" s="344"/>
      <c r="RSE65" s="344"/>
      <c r="RSF65" s="344"/>
      <c r="RSG65" s="344"/>
      <c r="RSH65" s="344"/>
      <c r="RSI65" s="344" t="s">
        <v>25</v>
      </c>
      <c r="RSJ65" s="344"/>
      <c r="RSK65" s="344"/>
      <c r="RSL65" s="344"/>
      <c r="RSM65" s="344"/>
      <c r="RSN65" s="344"/>
      <c r="RSO65" s="344"/>
      <c r="RSP65" s="344"/>
      <c r="RSQ65" s="344" t="s">
        <v>25</v>
      </c>
      <c r="RSR65" s="344"/>
      <c r="RSS65" s="344"/>
      <c r="RST65" s="344"/>
      <c r="RSU65" s="344"/>
      <c r="RSV65" s="344"/>
      <c r="RSW65" s="344"/>
      <c r="RSX65" s="344"/>
      <c r="RSY65" s="344" t="s">
        <v>25</v>
      </c>
      <c r="RSZ65" s="344"/>
      <c r="RTA65" s="344"/>
      <c r="RTB65" s="344"/>
      <c r="RTC65" s="344"/>
      <c r="RTD65" s="344"/>
      <c r="RTE65" s="344"/>
      <c r="RTF65" s="344"/>
      <c r="RTG65" s="344" t="s">
        <v>25</v>
      </c>
      <c r="RTH65" s="344"/>
      <c r="RTI65" s="344"/>
      <c r="RTJ65" s="344"/>
      <c r="RTK65" s="344"/>
      <c r="RTL65" s="344"/>
      <c r="RTM65" s="344"/>
      <c r="RTN65" s="344"/>
      <c r="RTO65" s="344" t="s">
        <v>25</v>
      </c>
      <c r="RTP65" s="344"/>
      <c r="RTQ65" s="344"/>
      <c r="RTR65" s="344"/>
      <c r="RTS65" s="344"/>
      <c r="RTT65" s="344"/>
      <c r="RTU65" s="344"/>
      <c r="RTV65" s="344"/>
      <c r="RTW65" s="344" t="s">
        <v>25</v>
      </c>
      <c r="RTX65" s="344"/>
      <c r="RTY65" s="344"/>
      <c r="RTZ65" s="344"/>
      <c r="RUA65" s="344"/>
      <c r="RUB65" s="344"/>
      <c r="RUC65" s="344"/>
      <c r="RUD65" s="344"/>
      <c r="RUE65" s="344" t="s">
        <v>25</v>
      </c>
      <c r="RUF65" s="344"/>
      <c r="RUG65" s="344"/>
      <c r="RUH65" s="344"/>
      <c r="RUI65" s="344"/>
      <c r="RUJ65" s="344"/>
      <c r="RUK65" s="344"/>
      <c r="RUL65" s="344"/>
      <c r="RUM65" s="344" t="s">
        <v>25</v>
      </c>
      <c r="RUN65" s="344"/>
      <c r="RUO65" s="344"/>
      <c r="RUP65" s="344"/>
      <c r="RUQ65" s="344"/>
      <c r="RUR65" s="344"/>
      <c r="RUS65" s="344"/>
      <c r="RUT65" s="344"/>
      <c r="RUU65" s="344" t="s">
        <v>25</v>
      </c>
      <c r="RUV65" s="344"/>
      <c r="RUW65" s="344"/>
      <c r="RUX65" s="344"/>
      <c r="RUY65" s="344"/>
      <c r="RUZ65" s="344"/>
      <c r="RVA65" s="344"/>
      <c r="RVB65" s="344"/>
      <c r="RVC65" s="344" t="s">
        <v>25</v>
      </c>
      <c r="RVD65" s="344"/>
      <c r="RVE65" s="344"/>
      <c r="RVF65" s="344"/>
      <c r="RVG65" s="344"/>
      <c r="RVH65" s="344"/>
      <c r="RVI65" s="344"/>
      <c r="RVJ65" s="344"/>
      <c r="RVK65" s="344" t="s">
        <v>25</v>
      </c>
      <c r="RVL65" s="344"/>
      <c r="RVM65" s="344"/>
      <c r="RVN65" s="344"/>
      <c r="RVO65" s="344"/>
      <c r="RVP65" s="344"/>
      <c r="RVQ65" s="344"/>
      <c r="RVR65" s="344"/>
      <c r="RVS65" s="344" t="s">
        <v>25</v>
      </c>
      <c r="RVT65" s="344"/>
      <c r="RVU65" s="344"/>
      <c r="RVV65" s="344"/>
      <c r="RVW65" s="344"/>
      <c r="RVX65" s="344"/>
      <c r="RVY65" s="344"/>
      <c r="RVZ65" s="344"/>
      <c r="RWA65" s="344" t="s">
        <v>25</v>
      </c>
      <c r="RWB65" s="344"/>
      <c r="RWC65" s="344"/>
      <c r="RWD65" s="344"/>
      <c r="RWE65" s="344"/>
      <c r="RWF65" s="344"/>
      <c r="RWG65" s="344"/>
      <c r="RWH65" s="344"/>
      <c r="RWI65" s="344" t="s">
        <v>25</v>
      </c>
      <c r="RWJ65" s="344"/>
      <c r="RWK65" s="344"/>
      <c r="RWL65" s="344"/>
      <c r="RWM65" s="344"/>
      <c r="RWN65" s="344"/>
      <c r="RWO65" s="344"/>
      <c r="RWP65" s="344"/>
      <c r="RWQ65" s="344" t="s">
        <v>25</v>
      </c>
      <c r="RWR65" s="344"/>
      <c r="RWS65" s="344"/>
      <c r="RWT65" s="344"/>
      <c r="RWU65" s="344"/>
      <c r="RWV65" s="344"/>
      <c r="RWW65" s="344"/>
      <c r="RWX65" s="344"/>
      <c r="RWY65" s="344" t="s">
        <v>25</v>
      </c>
      <c r="RWZ65" s="344"/>
      <c r="RXA65" s="344"/>
      <c r="RXB65" s="344"/>
      <c r="RXC65" s="344"/>
      <c r="RXD65" s="344"/>
      <c r="RXE65" s="344"/>
      <c r="RXF65" s="344"/>
      <c r="RXG65" s="344" t="s">
        <v>25</v>
      </c>
      <c r="RXH65" s="344"/>
      <c r="RXI65" s="344"/>
      <c r="RXJ65" s="344"/>
      <c r="RXK65" s="344"/>
      <c r="RXL65" s="344"/>
      <c r="RXM65" s="344"/>
      <c r="RXN65" s="344"/>
      <c r="RXO65" s="344" t="s">
        <v>25</v>
      </c>
      <c r="RXP65" s="344"/>
      <c r="RXQ65" s="344"/>
      <c r="RXR65" s="344"/>
      <c r="RXS65" s="344"/>
      <c r="RXT65" s="344"/>
      <c r="RXU65" s="344"/>
      <c r="RXV65" s="344"/>
      <c r="RXW65" s="344" t="s">
        <v>25</v>
      </c>
      <c r="RXX65" s="344"/>
      <c r="RXY65" s="344"/>
      <c r="RXZ65" s="344"/>
      <c r="RYA65" s="344"/>
      <c r="RYB65" s="344"/>
      <c r="RYC65" s="344"/>
      <c r="RYD65" s="344"/>
      <c r="RYE65" s="344" t="s">
        <v>25</v>
      </c>
      <c r="RYF65" s="344"/>
      <c r="RYG65" s="344"/>
      <c r="RYH65" s="344"/>
      <c r="RYI65" s="344"/>
      <c r="RYJ65" s="344"/>
      <c r="RYK65" s="344"/>
      <c r="RYL65" s="344"/>
      <c r="RYM65" s="344" t="s">
        <v>25</v>
      </c>
      <c r="RYN65" s="344"/>
      <c r="RYO65" s="344"/>
      <c r="RYP65" s="344"/>
      <c r="RYQ65" s="344"/>
      <c r="RYR65" s="344"/>
      <c r="RYS65" s="344"/>
      <c r="RYT65" s="344"/>
      <c r="RYU65" s="344" t="s">
        <v>25</v>
      </c>
      <c r="RYV65" s="344"/>
      <c r="RYW65" s="344"/>
      <c r="RYX65" s="344"/>
      <c r="RYY65" s="344"/>
      <c r="RYZ65" s="344"/>
      <c r="RZA65" s="344"/>
      <c r="RZB65" s="344"/>
      <c r="RZC65" s="344" t="s">
        <v>25</v>
      </c>
      <c r="RZD65" s="344"/>
      <c r="RZE65" s="344"/>
      <c r="RZF65" s="344"/>
      <c r="RZG65" s="344"/>
      <c r="RZH65" s="344"/>
      <c r="RZI65" s="344"/>
      <c r="RZJ65" s="344"/>
      <c r="RZK65" s="344" t="s">
        <v>25</v>
      </c>
      <c r="RZL65" s="344"/>
      <c r="RZM65" s="344"/>
      <c r="RZN65" s="344"/>
      <c r="RZO65" s="344"/>
      <c r="RZP65" s="344"/>
      <c r="RZQ65" s="344"/>
      <c r="RZR65" s="344"/>
      <c r="RZS65" s="344" t="s">
        <v>25</v>
      </c>
      <c r="RZT65" s="344"/>
      <c r="RZU65" s="344"/>
      <c r="RZV65" s="344"/>
      <c r="RZW65" s="344"/>
      <c r="RZX65" s="344"/>
      <c r="RZY65" s="344"/>
      <c r="RZZ65" s="344"/>
      <c r="SAA65" s="344" t="s">
        <v>25</v>
      </c>
      <c r="SAB65" s="344"/>
      <c r="SAC65" s="344"/>
      <c r="SAD65" s="344"/>
      <c r="SAE65" s="344"/>
      <c r="SAF65" s="344"/>
      <c r="SAG65" s="344"/>
      <c r="SAH65" s="344"/>
      <c r="SAI65" s="344" t="s">
        <v>25</v>
      </c>
      <c r="SAJ65" s="344"/>
      <c r="SAK65" s="344"/>
      <c r="SAL65" s="344"/>
      <c r="SAM65" s="344"/>
      <c r="SAN65" s="344"/>
      <c r="SAO65" s="344"/>
      <c r="SAP65" s="344"/>
      <c r="SAQ65" s="344" t="s">
        <v>25</v>
      </c>
      <c r="SAR65" s="344"/>
      <c r="SAS65" s="344"/>
      <c r="SAT65" s="344"/>
      <c r="SAU65" s="344"/>
      <c r="SAV65" s="344"/>
      <c r="SAW65" s="344"/>
      <c r="SAX65" s="344"/>
      <c r="SAY65" s="344" t="s">
        <v>25</v>
      </c>
      <c r="SAZ65" s="344"/>
      <c r="SBA65" s="344"/>
      <c r="SBB65" s="344"/>
      <c r="SBC65" s="344"/>
      <c r="SBD65" s="344"/>
      <c r="SBE65" s="344"/>
      <c r="SBF65" s="344"/>
      <c r="SBG65" s="344" t="s">
        <v>25</v>
      </c>
      <c r="SBH65" s="344"/>
      <c r="SBI65" s="344"/>
      <c r="SBJ65" s="344"/>
      <c r="SBK65" s="344"/>
      <c r="SBL65" s="344"/>
      <c r="SBM65" s="344"/>
      <c r="SBN65" s="344"/>
      <c r="SBO65" s="344" t="s">
        <v>25</v>
      </c>
      <c r="SBP65" s="344"/>
      <c r="SBQ65" s="344"/>
      <c r="SBR65" s="344"/>
      <c r="SBS65" s="344"/>
      <c r="SBT65" s="344"/>
      <c r="SBU65" s="344"/>
      <c r="SBV65" s="344"/>
      <c r="SBW65" s="344" t="s">
        <v>25</v>
      </c>
      <c r="SBX65" s="344"/>
      <c r="SBY65" s="344"/>
      <c r="SBZ65" s="344"/>
      <c r="SCA65" s="344"/>
      <c r="SCB65" s="344"/>
      <c r="SCC65" s="344"/>
      <c r="SCD65" s="344"/>
      <c r="SCE65" s="344" t="s">
        <v>25</v>
      </c>
      <c r="SCF65" s="344"/>
      <c r="SCG65" s="344"/>
      <c r="SCH65" s="344"/>
      <c r="SCI65" s="344"/>
      <c r="SCJ65" s="344"/>
      <c r="SCK65" s="344"/>
      <c r="SCL65" s="344"/>
      <c r="SCM65" s="344" t="s">
        <v>25</v>
      </c>
      <c r="SCN65" s="344"/>
      <c r="SCO65" s="344"/>
      <c r="SCP65" s="344"/>
      <c r="SCQ65" s="344"/>
      <c r="SCR65" s="344"/>
      <c r="SCS65" s="344"/>
      <c r="SCT65" s="344"/>
      <c r="SCU65" s="344" t="s">
        <v>25</v>
      </c>
      <c r="SCV65" s="344"/>
      <c r="SCW65" s="344"/>
      <c r="SCX65" s="344"/>
      <c r="SCY65" s="344"/>
      <c r="SCZ65" s="344"/>
      <c r="SDA65" s="344"/>
      <c r="SDB65" s="344"/>
      <c r="SDC65" s="344" t="s">
        <v>25</v>
      </c>
      <c r="SDD65" s="344"/>
      <c r="SDE65" s="344"/>
      <c r="SDF65" s="344"/>
      <c r="SDG65" s="344"/>
      <c r="SDH65" s="344"/>
      <c r="SDI65" s="344"/>
      <c r="SDJ65" s="344"/>
      <c r="SDK65" s="344" t="s">
        <v>25</v>
      </c>
      <c r="SDL65" s="344"/>
      <c r="SDM65" s="344"/>
      <c r="SDN65" s="344"/>
      <c r="SDO65" s="344"/>
      <c r="SDP65" s="344"/>
      <c r="SDQ65" s="344"/>
      <c r="SDR65" s="344"/>
      <c r="SDS65" s="344" t="s">
        <v>25</v>
      </c>
      <c r="SDT65" s="344"/>
      <c r="SDU65" s="344"/>
      <c r="SDV65" s="344"/>
      <c r="SDW65" s="344"/>
      <c r="SDX65" s="344"/>
      <c r="SDY65" s="344"/>
      <c r="SDZ65" s="344"/>
      <c r="SEA65" s="344" t="s">
        <v>25</v>
      </c>
      <c r="SEB65" s="344"/>
      <c r="SEC65" s="344"/>
      <c r="SED65" s="344"/>
      <c r="SEE65" s="344"/>
      <c r="SEF65" s="344"/>
      <c r="SEG65" s="344"/>
      <c r="SEH65" s="344"/>
      <c r="SEI65" s="344" t="s">
        <v>25</v>
      </c>
      <c r="SEJ65" s="344"/>
      <c r="SEK65" s="344"/>
      <c r="SEL65" s="344"/>
      <c r="SEM65" s="344"/>
      <c r="SEN65" s="344"/>
      <c r="SEO65" s="344"/>
      <c r="SEP65" s="344"/>
      <c r="SEQ65" s="344" t="s">
        <v>25</v>
      </c>
      <c r="SER65" s="344"/>
      <c r="SES65" s="344"/>
      <c r="SET65" s="344"/>
      <c r="SEU65" s="344"/>
      <c r="SEV65" s="344"/>
      <c r="SEW65" s="344"/>
      <c r="SEX65" s="344"/>
      <c r="SEY65" s="344" t="s">
        <v>25</v>
      </c>
      <c r="SEZ65" s="344"/>
      <c r="SFA65" s="344"/>
      <c r="SFB65" s="344"/>
      <c r="SFC65" s="344"/>
      <c r="SFD65" s="344"/>
      <c r="SFE65" s="344"/>
      <c r="SFF65" s="344"/>
      <c r="SFG65" s="344" t="s">
        <v>25</v>
      </c>
      <c r="SFH65" s="344"/>
      <c r="SFI65" s="344"/>
      <c r="SFJ65" s="344"/>
      <c r="SFK65" s="344"/>
      <c r="SFL65" s="344"/>
      <c r="SFM65" s="344"/>
      <c r="SFN65" s="344"/>
      <c r="SFO65" s="344" t="s">
        <v>25</v>
      </c>
      <c r="SFP65" s="344"/>
      <c r="SFQ65" s="344"/>
      <c r="SFR65" s="344"/>
      <c r="SFS65" s="344"/>
      <c r="SFT65" s="344"/>
      <c r="SFU65" s="344"/>
      <c r="SFV65" s="344"/>
      <c r="SFW65" s="344" t="s">
        <v>25</v>
      </c>
      <c r="SFX65" s="344"/>
      <c r="SFY65" s="344"/>
      <c r="SFZ65" s="344"/>
      <c r="SGA65" s="344"/>
      <c r="SGB65" s="344"/>
      <c r="SGC65" s="344"/>
      <c r="SGD65" s="344"/>
      <c r="SGE65" s="344" t="s">
        <v>25</v>
      </c>
      <c r="SGF65" s="344"/>
      <c r="SGG65" s="344"/>
      <c r="SGH65" s="344"/>
      <c r="SGI65" s="344"/>
      <c r="SGJ65" s="344"/>
      <c r="SGK65" s="344"/>
      <c r="SGL65" s="344"/>
      <c r="SGM65" s="344" t="s">
        <v>25</v>
      </c>
      <c r="SGN65" s="344"/>
      <c r="SGO65" s="344"/>
      <c r="SGP65" s="344"/>
      <c r="SGQ65" s="344"/>
      <c r="SGR65" s="344"/>
      <c r="SGS65" s="344"/>
      <c r="SGT65" s="344"/>
      <c r="SGU65" s="344" t="s">
        <v>25</v>
      </c>
      <c r="SGV65" s="344"/>
      <c r="SGW65" s="344"/>
      <c r="SGX65" s="344"/>
      <c r="SGY65" s="344"/>
      <c r="SGZ65" s="344"/>
      <c r="SHA65" s="344"/>
      <c r="SHB65" s="344"/>
      <c r="SHC65" s="344" t="s">
        <v>25</v>
      </c>
      <c r="SHD65" s="344"/>
      <c r="SHE65" s="344"/>
      <c r="SHF65" s="344"/>
      <c r="SHG65" s="344"/>
      <c r="SHH65" s="344"/>
      <c r="SHI65" s="344"/>
      <c r="SHJ65" s="344"/>
      <c r="SHK65" s="344" t="s">
        <v>25</v>
      </c>
      <c r="SHL65" s="344"/>
      <c r="SHM65" s="344"/>
      <c r="SHN65" s="344"/>
      <c r="SHO65" s="344"/>
      <c r="SHP65" s="344"/>
      <c r="SHQ65" s="344"/>
      <c r="SHR65" s="344"/>
      <c r="SHS65" s="344" t="s">
        <v>25</v>
      </c>
      <c r="SHT65" s="344"/>
      <c r="SHU65" s="344"/>
      <c r="SHV65" s="344"/>
      <c r="SHW65" s="344"/>
      <c r="SHX65" s="344"/>
      <c r="SHY65" s="344"/>
      <c r="SHZ65" s="344"/>
      <c r="SIA65" s="344" t="s">
        <v>25</v>
      </c>
      <c r="SIB65" s="344"/>
      <c r="SIC65" s="344"/>
      <c r="SID65" s="344"/>
      <c r="SIE65" s="344"/>
      <c r="SIF65" s="344"/>
      <c r="SIG65" s="344"/>
      <c r="SIH65" s="344"/>
      <c r="SII65" s="344" t="s">
        <v>25</v>
      </c>
      <c r="SIJ65" s="344"/>
      <c r="SIK65" s="344"/>
      <c r="SIL65" s="344"/>
      <c r="SIM65" s="344"/>
      <c r="SIN65" s="344"/>
      <c r="SIO65" s="344"/>
      <c r="SIP65" s="344"/>
      <c r="SIQ65" s="344" t="s">
        <v>25</v>
      </c>
      <c r="SIR65" s="344"/>
      <c r="SIS65" s="344"/>
      <c r="SIT65" s="344"/>
      <c r="SIU65" s="344"/>
      <c r="SIV65" s="344"/>
      <c r="SIW65" s="344"/>
      <c r="SIX65" s="344"/>
      <c r="SIY65" s="344" t="s">
        <v>25</v>
      </c>
      <c r="SIZ65" s="344"/>
      <c r="SJA65" s="344"/>
      <c r="SJB65" s="344"/>
      <c r="SJC65" s="344"/>
      <c r="SJD65" s="344"/>
      <c r="SJE65" s="344"/>
      <c r="SJF65" s="344"/>
      <c r="SJG65" s="344" t="s">
        <v>25</v>
      </c>
      <c r="SJH65" s="344"/>
      <c r="SJI65" s="344"/>
      <c r="SJJ65" s="344"/>
      <c r="SJK65" s="344"/>
      <c r="SJL65" s="344"/>
      <c r="SJM65" s="344"/>
      <c r="SJN65" s="344"/>
      <c r="SJO65" s="344" t="s">
        <v>25</v>
      </c>
      <c r="SJP65" s="344"/>
      <c r="SJQ65" s="344"/>
      <c r="SJR65" s="344"/>
      <c r="SJS65" s="344"/>
      <c r="SJT65" s="344"/>
      <c r="SJU65" s="344"/>
      <c r="SJV65" s="344"/>
      <c r="SJW65" s="344" t="s">
        <v>25</v>
      </c>
      <c r="SJX65" s="344"/>
      <c r="SJY65" s="344"/>
      <c r="SJZ65" s="344"/>
      <c r="SKA65" s="344"/>
      <c r="SKB65" s="344"/>
      <c r="SKC65" s="344"/>
      <c r="SKD65" s="344"/>
      <c r="SKE65" s="344" t="s">
        <v>25</v>
      </c>
      <c r="SKF65" s="344"/>
      <c r="SKG65" s="344"/>
      <c r="SKH65" s="344"/>
      <c r="SKI65" s="344"/>
      <c r="SKJ65" s="344"/>
      <c r="SKK65" s="344"/>
      <c r="SKL65" s="344"/>
      <c r="SKM65" s="344" t="s">
        <v>25</v>
      </c>
      <c r="SKN65" s="344"/>
      <c r="SKO65" s="344"/>
      <c r="SKP65" s="344"/>
      <c r="SKQ65" s="344"/>
      <c r="SKR65" s="344"/>
      <c r="SKS65" s="344"/>
      <c r="SKT65" s="344"/>
      <c r="SKU65" s="344" t="s">
        <v>25</v>
      </c>
      <c r="SKV65" s="344"/>
      <c r="SKW65" s="344"/>
      <c r="SKX65" s="344"/>
      <c r="SKY65" s="344"/>
      <c r="SKZ65" s="344"/>
      <c r="SLA65" s="344"/>
      <c r="SLB65" s="344"/>
      <c r="SLC65" s="344" t="s">
        <v>25</v>
      </c>
      <c r="SLD65" s="344"/>
      <c r="SLE65" s="344"/>
      <c r="SLF65" s="344"/>
      <c r="SLG65" s="344"/>
      <c r="SLH65" s="344"/>
      <c r="SLI65" s="344"/>
      <c r="SLJ65" s="344"/>
      <c r="SLK65" s="344" t="s">
        <v>25</v>
      </c>
      <c r="SLL65" s="344"/>
      <c r="SLM65" s="344"/>
      <c r="SLN65" s="344"/>
      <c r="SLO65" s="344"/>
      <c r="SLP65" s="344"/>
      <c r="SLQ65" s="344"/>
      <c r="SLR65" s="344"/>
      <c r="SLS65" s="344" t="s">
        <v>25</v>
      </c>
      <c r="SLT65" s="344"/>
      <c r="SLU65" s="344"/>
      <c r="SLV65" s="344"/>
      <c r="SLW65" s="344"/>
      <c r="SLX65" s="344"/>
      <c r="SLY65" s="344"/>
      <c r="SLZ65" s="344"/>
      <c r="SMA65" s="344" t="s">
        <v>25</v>
      </c>
      <c r="SMB65" s="344"/>
      <c r="SMC65" s="344"/>
      <c r="SMD65" s="344"/>
      <c r="SME65" s="344"/>
      <c r="SMF65" s="344"/>
      <c r="SMG65" s="344"/>
      <c r="SMH65" s="344"/>
      <c r="SMI65" s="344" t="s">
        <v>25</v>
      </c>
      <c r="SMJ65" s="344"/>
      <c r="SMK65" s="344"/>
      <c r="SML65" s="344"/>
      <c r="SMM65" s="344"/>
      <c r="SMN65" s="344"/>
      <c r="SMO65" s="344"/>
      <c r="SMP65" s="344"/>
      <c r="SMQ65" s="344" t="s">
        <v>25</v>
      </c>
      <c r="SMR65" s="344"/>
      <c r="SMS65" s="344"/>
      <c r="SMT65" s="344"/>
      <c r="SMU65" s="344"/>
      <c r="SMV65" s="344"/>
      <c r="SMW65" s="344"/>
      <c r="SMX65" s="344"/>
      <c r="SMY65" s="344" t="s">
        <v>25</v>
      </c>
      <c r="SMZ65" s="344"/>
      <c r="SNA65" s="344"/>
      <c r="SNB65" s="344"/>
      <c r="SNC65" s="344"/>
      <c r="SND65" s="344"/>
      <c r="SNE65" s="344"/>
      <c r="SNF65" s="344"/>
      <c r="SNG65" s="344" t="s">
        <v>25</v>
      </c>
      <c r="SNH65" s="344"/>
      <c r="SNI65" s="344"/>
      <c r="SNJ65" s="344"/>
      <c r="SNK65" s="344"/>
      <c r="SNL65" s="344"/>
      <c r="SNM65" s="344"/>
      <c r="SNN65" s="344"/>
      <c r="SNO65" s="344" t="s">
        <v>25</v>
      </c>
      <c r="SNP65" s="344"/>
      <c r="SNQ65" s="344"/>
      <c r="SNR65" s="344"/>
      <c r="SNS65" s="344"/>
      <c r="SNT65" s="344"/>
      <c r="SNU65" s="344"/>
      <c r="SNV65" s="344"/>
      <c r="SNW65" s="344" t="s">
        <v>25</v>
      </c>
      <c r="SNX65" s="344"/>
      <c r="SNY65" s="344"/>
      <c r="SNZ65" s="344"/>
      <c r="SOA65" s="344"/>
      <c r="SOB65" s="344"/>
      <c r="SOC65" s="344"/>
      <c r="SOD65" s="344"/>
      <c r="SOE65" s="344" t="s">
        <v>25</v>
      </c>
      <c r="SOF65" s="344"/>
      <c r="SOG65" s="344"/>
      <c r="SOH65" s="344"/>
      <c r="SOI65" s="344"/>
      <c r="SOJ65" s="344"/>
      <c r="SOK65" s="344"/>
      <c r="SOL65" s="344"/>
      <c r="SOM65" s="344" t="s">
        <v>25</v>
      </c>
      <c r="SON65" s="344"/>
      <c r="SOO65" s="344"/>
      <c r="SOP65" s="344"/>
      <c r="SOQ65" s="344"/>
      <c r="SOR65" s="344"/>
      <c r="SOS65" s="344"/>
      <c r="SOT65" s="344"/>
      <c r="SOU65" s="344" t="s">
        <v>25</v>
      </c>
      <c r="SOV65" s="344"/>
      <c r="SOW65" s="344"/>
      <c r="SOX65" s="344"/>
      <c r="SOY65" s="344"/>
      <c r="SOZ65" s="344"/>
      <c r="SPA65" s="344"/>
      <c r="SPB65" s="344"/>
      <c r="SPC65" s="344" t="s">
        <v>25</v>
      </c>
      <c r="SPD65" s="344"/>
      <c r="SPE65" s="344"/>
      <c r="SPF65" s="344"/>
      <c r="SPG65" s="344"/>
      <c r="SPH65" s="344"/>
      <c r="SPI65" s="344"/>
      <c r="SPJ65" s="344"/>
      <c r="SPK65" s="344" t="s">
        <v>25</v>
      </c>
      <c r="SPL65" s="344"/>
      <c r="SPM65" s="344"/>
      <c r="SPN65" s="344"/>
      <c r="SPO65" s="344"/>
      <c r="SPP65" s="344"/>
      <c r="SPQ65" s="344"/>
      <c r="SPR65" s="344"/>
      <c r="SPS65" s="344" t="s">
        <v>25</v>
      </c>
      <c r="SPT65" s="344"/>
      <c r="SPU65" s="344"/>
      <c r="SPV65" s="344"/>
      <c r="SPW65" s="344"/>
      <c r="SPX65" s="344"/>
      <c r="SPY65" s="344"/>
      <c r="SPZ65" s="344"/>
      <c r="SQA65" s="344" t="s">
        <v>25</v>
      </c>
      <c r="SQB65" s="344"/>
      <c r="SQC65" s="344"/>
      <c r="SQD65" s="344"/>
      <c r="SQE65" s="344"/>
      <c r="SQF65" s="344"/>
      <c r="SQG65" s="344"/>
      <c r="SQH65" s="344"/>
      <c r="SQI65" s="344" t="s">
        <v>25</v>
      </c>
      <c r="SQJ65" s="344"/>
      <c r="SQK65" s="344"/>
      <c r="SQL65" s="344"/>
      <c r="SQM65" s="344"/>
      <c r="SQN65" s="344"/>
      <c r="SQO65" s="344"/>
      <c r="SQP65" s="344"/>
      <c r="SQQ65" s="344" t="s">
        <v>25</v>
      </c>
      <c r="SQR65" s="344"/>
      <c r="SQS65" s="344"/>
      <c r="SQT65" s="344"/>
      <c r="SQU65" s="344"/>
      <c r="SQV65" s="344"/>
      <c r="SQW65" s="344"/>
      <c r="SQX65" s="344"/>
      <c r="SQY65" s="344" t="s">
        <v>25</v>
      </c>
      <c r="SQZ65" s="344"/>
      <c r="SRA65" s="344"/>
      <c r="SRB65" s="344"/>
      <c r="SRC65" s="344"/>
      <c r="SRD65" s="344"/>
      <c r="SRE65" s="344"/>
      <c r="SRF65" s="344"/>
      <c r="SRG65" s="344" t="s">
        <v>25</v>
      </c>
      <c r="SRH65" s="344"/>
      <c r="SRI65" s="344"/>
      <c r="SRJ65" s="344"/>
      <c r="SRK65" s="344"/>
      <c r="SRL65" s="344"/>
      <c r="SRM65" s="344"/>
      <c r="SRN65" s="344"/>
      <c r="SRO65" s="344" t="s">
        <v>25</v>
      </c>
      <c r="SRP65" s="344"/>
      <c r="SRQ65" s="344"/>
      <c r="SRR65" s="344"/>
      <c r="SRS65" s="344"/>
      <c r="SRT65" s="344"/>
      <c r="SRU65" s="344"/>
      <c r="SRV65" s="344"/>
      <c r="SRW65" s="344" t="s">
        <v>25</v>
      </c>
      <c r="SRX65" s="344"/>
      <c r="SRY65" s="344"/>
      <c r="SRZ65" s="344"/>
      <c r="SSA65" s="344"/>
      <c r="SSB65" s="344"/>
      <c r="SSC65" s="344"/>
      <c r="SSD65" s="344"/>
      <c r="SSE65" s="344" t="s">
        <v>25</v>
      </c>
      <c r="SSF65" s="344"/>
      <c r="SSG65" s="344"/>
      <c r="SSH65" s="344"/>
      <c r="SSI65" s="344"/>
      <c r="SSJ65" s="344"/>
      <c r="SSK65" s="344"/>
      <c r="SSL65" s="344"/>
      <c r="SSM65" s="344" t="s">
        <v>25</v>
      </c>
      <c r="SSN65" s="344"/>
      <c r="SSO65" s="344"/>
      <c r="SSP65" s="344"/>
      <c r="SSQ65" s="344"/>
      <c r="SSR65" s="344"/>
      <c r="SSS65" s="344"/>
      <c r="SST65" s="344"/>
      <c r="SSU65" s="344" t="s">
        <v>25</v>
      </c>
      <c r="SSV65" s="344"/>
      <c r="SSW65" s="344"/>
      <c r="SSX65" s="344"/>
      <c r="SSY65" s="344"/>
      <c r="SSZ65" s="344"/>
      <c r="STA65" s="344"/>
      <c r="STB65" s="344"/>
      <c r="STC65" s="344" t="s">
        <v>25</v>
      </c>
      <c r="STD65" s="344"/>
      <c r="STE65" s="344"/>
      <c r="STF65" s="344"/>
      <c r="STG65" s="344"/>
      <c r="STH65" s="344"/>
      <c r="STI65" s="344"/>
      <c r="STJ65" s="344"/>
      <c r="STK65" s="344" t="s">
        <v>25</v>
      </c>
      <c r="STL65" s="344"/>
      <c r="STM65" s="344"/>
      <c r="STN65" s="344"/>
      <c r="STO65" s="344"/>
      <c r="STP65" s="344"/>
      <c r="STQ65" s="344"/>
      <c r="STR65" s="344"/>
      <c r="STS65" s="344" t="s">
        <v>25</v>
      </c>
      <c r="STT65" s="344"/>
      <c r="STU65" s="344"/>
      <c r="STV65" s="344"/>
      <c r="STW65" s="344"/>
      <c r="STX65" s="344"/>
      <c r="STY65" s="344"/>
      <c r="STZ65" s="344"/>
      <c r="SUA65" s="344" t="s">
        <v>25</v>
      </c>
      <c r="SUB65" s="344"/>
      <c r="SUC65" s="344"/>
      <c r="SUD65" s="344"/>
      <c r="SUE65" s="344"/>
      <c r="SUF65" s="344"/>
      <c r="SUG65" s="344"/>
      <c r="SUH65" s="344"/>
      <c r="SUI65" s="344" t="s">
        <v>25</v>
      </c>
      <c r="SUJ65" s="344"/>
      <c r="SUK65" s="344"/>
      <c r="SUL65" s="344"/>
      <c r="SUM65" s="344"/>
      <c r="SUN65" s="344"/>
      <c r="SUO65" s="344"/>
      <c r="SUP65" s="344"/>
      <c r="SUQ65" s="344" t="s">
        <v>25</v>
      </c>
      <c r="SUR65" s="344"/>
      <c r="SUS65" s="344"/>
      <c r="SUT65" s="344"/>
      <c r="SUU65" s="344"/>
      <c r="SUV65" s="344"/>
      <c r="SUW65" s="344"/>
      <c r="SUX65" s="344"/>
      <c r="SUY65" s="344" t="s">
        <v>25</v>
      </c>
      <c r="SUZ65" s="344"/>
      <c r="SVA65" s="344"/>
      <c r="SVB65" s="344"/>
      <c r="SVC65" s="344"/>
      <c r="SVD65" s="344"/>
      <c r="SVE65" s="344"/>
      <c r="SVF65" s="344"/>
      <c r="SVG65" s="344" t="s">
        <v>25</v>
      </c>
      <c r="SVH65" s="344"/>
      <c r="SVI65" s="344"/>
      <c r="SVJ65" s="344"/>
      <c r="SVK65" s="344"/>
      <c r="SVL65" s="344"/>
      <c r="SVM65" s="344"/>
      <c r="SVN65" s="344"/>
      <c r="SVO65" s="344" t="s">
        <v>25</v>
      </c>
      <c r="SVP65" s="344"/>
      <c r="SVQ65" s="344"/>
      <c r="SVR65" s="344"/>
      <c r="SVS65" s="344"/>
      <c r="SVT65" s="344"/>
      <c r="SVU65" s="344"/>
      <c r="SVV65" s="344"/>
      <c r="SVW65" s="344" t="s">
        <v>25</v>
      </c>
      <c r="SVX65" s="344"/>
      <c r="SVY65" s="344"/>
      <c r="SVZ65" s="344"/>
      <c r="SWA65" s="344"/>
      <c r="SWB65" s="344"/>
      <c r="SWC65" s="344"/>
      <c r="SWD65" s="344"/>
      <c r="SWE65" s="344" t="s">
        <v>25</v>
      </c>
      <c r="SWF65" s="344"/>
      <c r="SWG65" s="344"/>
      <c r="SWH65" s="344"/>
      <c r="SWI65" s="344"/>
      <c r="SWJ65" s="344"/>
      <c r="SWK65" s="344"/>
      <c r="SWL65" s="344"/>
      <c r="SWM65" s="344" t="s">
        <v>25</v>
      </c>
      <c r="SWN65" s="344"/>
      <c r="SWO65" s="344"/>
      <c r="SWP65" s="344"/>
      <c r="SWQ65" s="344"/>
      <c r="SWR65" s="344"/>
      <c r="SWS65" s="344"/>
      <c r="SWT65" s="344"/>
      <c r="SWU65" s="344" t="s">
        <v>25</v>
      </c>
      <c r="SWV65" s="344"/>
      <c r="SWW65" s="344"/>
      <c r="SWX65" s="344"/>
      <c r="SWY65" s="344"/>
      <c r="SWZ65" s="344"/>
      <c r="SXA65" s="344"/>
      <c r="SXB65" s="344"/>
      <c r="SXC65" s="344" t="s">
        <v>25</v>
      </c>
      <c r="SXD65" s="344"/>
      <c r="SXE65" s="344"/>
      <c r="SXF65" s="344"/>
      <c r="SXG65" s="344"/>
      <c r="SXH65" s="344"/>
      <c r="SXI65" s="344"/>
      <c r="SXJ65" s="344"/>
      <c r="SXK65" s="344" t="s">
        <v>25</v>
      </c>
      <c r="SXL65" s="344"/>
      <c r="SXM65" s="344"/>
      <c r="SXN65" s="344"/>
      <c r="SXO65" s="344"/>
      <c r="SXP65" s="344"/>
      <c r="SXQ65" s="344"/>
      <c r="SXR65" s="344"/>
      <c r="SXS65" s="344" t="s">
        <v>25</v>
      </c>
      <c r="SXT65" s="344"/>
      <c r="SXU65" s="344"/>
      <c r="SXV65" s="344"/>
      <c r="SXW65" s="344"/>
      <c r="SXX65" s="344"/>
      <c r="SXY65" s="344"/>
      <c r="SXZ65" s="344"/>
      <c r="SYA65" s="344" t="s">
        <v>25</v>
      </c>
      <c r="SYB65" s="344"/>
      <c r="SYC65" s="344"/>
      <c r="SYD65" s="344"/>
      <c r="SYE65" s="344"/>
      <c r="SYF65" s="344"/>
      <c r="SYG65" s="344"/>
      <c r="SYH65" s="344"/>
      <c r="SYI65" s="344" t="s">
        <v>25</v>
      </c>
      <c r="SYJ65" s="344"/>
      <c r="SYK65" s="344"/>
      <c r="SYL65" s="344"/>
      <c r="SYM65" s="344"/>
      <c r="SYN65" s="344"/>
      <c r="SYO65" s="344"/>
      <c r="SYP65" s="344"/>
      <c r="SYQ65" s="344" t="s">
        <v>25</v>
      </c>
      <c r="SYR65" s="344"/>
      <c r="SYS65" s="344"/>
      <c r="SYT65" s="344"/>
      <c r="SYU65" s="344"/>
      <c r="SYV65" s="344"/>
      <c r="SYW65" s="344"/>
      <c r="SYX65" s="344"/>
      <c r="SYY65" s="344" t="s">
        <v>25</v>
      </c>
      <c r="SYZ65" s="344"/>
      <c r="SZA65" s="344"/>
      <c r="SZB65" s="344"/>
      <c r="SZC65" s="344"/>
      <c r="SZD65" s="344"/>
      <c r="SZE65" s="344"/>
      <c r="SZF65" s="344"/>
      <c r="SZG65" s="344" t="s">
        <v>25</v>
      </c>
      <c r="SZH65" s="344"/>
      <c r="SZI65" s="344"/>
      <c r="SZJ65" s="344"/>
      <c r="SZK65" s="344"/>
      <c r="SZL65" s="344"/>
      <c r="SZM65" s="344"/>
      <c r="SZN65" s="344"/>
      <c r="SZO65" s="344" t="s">
        <v>25</v>
      </c>
      <c r="SZP65" s="344"/>
      <c r="SZQ65" s="344"/>
      <c r="SZR65" s="344"/>
      <c r="SZS65" s="344"/>
      <c r="SZT65" s="344"/>
      <c r="SZU65" s="344"/>
      <c r="SZV65" s="344"/>
      <c r="SZW65" s="344" t="s">
        <v>25</v>
      </c>
      <c r="SZX65" s="344"/>
      <c r="SZY65" s="344"/>
      <c r="SZZ65" s="344"/>
      <c r="TAA65" s="344"/>
      <c r="TAB65" s="344"/>
      <c r="TAC65" s="344"/>
      <c r="TAD65" s="344"/>
      <c r="TAE65" s="344" t="s">
        <v>25</v>
      </c>
      <c r="TAF65" s="344"/>
      <c r="TAG65" s="344"/>
      <c r="TAH65" s="344"/>
      <c r="TAI65" s="344"/>
      <c r="TAJ65" s="344"/>
      <c r="TAK65" s="344"/>
      <c r="TAL65" s="344"/>
      <c r="TAM65" s="344" t="s">
        <v>25</v>
      </c>
      <c r="TAN65" s="344"/>
      <c r="TAO65" s="344"/>
      <c r="TAP65" s="344"/>
      <c r="TAQ65" s="344"/>
      <c r="TAR65" s="344"/>
      <c r="TAS65" s="344"/>
      <c r="TAT65" s="344"/>
      <c r="TAU65" s="344" t="s">
        <v>25</v>
      </c>
      <c r="TAV65" s="344"/>
      <c r="TAW65" s="344"/>
      <c r="TAX65" s="344"/>
      <c r="TAY65" s="344"/>
      <c r="TAZ65" s="344"/>
      <c r="TBA65" s="344"/>
      <c r="TBB65" s="344"/>
      <c r="TBC65" s="344" t="s">
        <v>25</v>
      </c>
      <c r="TBD65" s="344"/>
      <c r="TBE65" s="344"/>
      <c r="TBF65" s="344"/>
      <c r="TBG65" s="344"/>
      <c r="TBH65" s="344"/>
      <c r="TBI65" s="344"/>
      <c r="TBJ65" s="344"/>
      <c r="TBK65" s="344" t="s">
        <v>25</v>
      </c>
      <c r="TBL65" s="344"/>
      <c r="TBM65" s="344"/>
      <c r="TBN65" s="344"/>
      <c r="TBO65" s="344"/>
      <c r="TBP65" s="344"/>
      <c r="TBQ65" s="344"/>
      <c r="TBR65" s="344"/>
      <c r="TBS65" s="344" t="s">
        <v>25</v>
      </c>
      <c r="TBT65" s="344"/>
      <c r="TBU65" s="344"/>
      <c r="TBV65" s="344"/>
      <c r="TBW65" s="344"/>
      <c r="TBX65" s="344"/>
      <c r="TBY65" s="344"/>
      <c r="TBZ65" s="344"/>
      <c r="TCA65" s="344" t="s">
        <v>25</v>
      </c>
      <c r="TCB65" s="344"/>
      <c r="TCC65" s="344"/>
      <c r="TCD65" s="344"/>
      <c r="TCE65" s="344"/>
      <c r="TCF65" s="344"/>
      <c r="TCG65" s="344"/>
      <c r="TCH65" s="344"/>
      <c r="TCI65" s="344" t="s">
        <v>25</v>
      </c>
      <c r="TCJ65" s="344"/>
      <c r="TCK65" s="344"/>
      <c r="TCL65" s="344"/>
      <c r="TCM65" s="344"/>
      <c r="TCN65" s="344"/>
      <c r="TCO65" s="344"/>
      <c r="TCP65" s="344"/>
      <c r="TCQ65" s="344" t="s">
        <v>25</v>
      </c>
      <c r="TCR65" s="344"/>
      <c r="TCS65" s="344"/>
      <c r="TCT65" s="344"/>
      <c r="TCU65" s="344"/>
      <c r="TCV65" s="344"/>
      <c r="TCW65" s="344"/>
      <c r="TCX65" s="344"/>
      <c r="TCY65" s="344" t="s">
        <v>25</v>
      </c>
      <c r="TCZ65" s="344"/>
      <c r="TDA65" s="344"/>
      <c r="TDB65" s="344"/>
      <c r="TDC65" s="344"/>
      <c r="TDD65" s="344"/>
      <c r="TDE65" s="344"/>
      <c r="TDF65" s="344"/>
      <c r="TDG65" s="344" t="s">
        <v>25</v>
      </c>
      <c r="TDH65" s="344"/>
      <c r="TDI65" s="344"/>
      <c r="TDJ65" s="344"/>
      <c r="TDK65" s="344"/>
      <c r="TDL65" s="344"/>
      <c r="TDM65" s="344"/>
      <c r="TDN65" s="344"/>
      <c r="TDO65" s="344" t="s">
        <v>25</v>
      </c>
      <c r="TDP65" s="344"/>
      <c r="TDQ65" s="344"/>
      <c r="TDR65" s="344"/>
      <c r="TDS65" s="344"/>
      <c r="TDT65" s="344"/>
      <c r="TDU65" s="344"/>
      <c r="TDV65" s="344"/>
      <c r="TDW65" s="344" t="s">
        <v>25</v>
      </c>
      <c r="TDX65" s="344"/>
      <c r="TDY65" s="344"/>
      <c r="TDZ65" s="344"/>
      <c r="TEA65" s="344"/>
      <c r="TEB65" s="344"/>
      <c r="TEC65" s="344"/>
      <c r="TED65" s="344"/>
      <c r="TEE65" s="344" t="s">
        <v>25</v>
      </c>
      <c r="TEF65" s="344"/>
      <c r="TEG65" s="344"/>
      <c r="TEH65" s="344"/>
      <c r="TEI65" s="344"/>
      <c r="TEJ65" s="344"/>
      <c r="TEK65" s="344"/>
      <c r="TEL65" s="344"/>
      <c r="TEM65" s="344" t="s">
        <v>25</v>
      </c>
      <c r="TEN65" s="344"/>
      <c r="TEO65" s="344"/>
      <c r="TEP65" s="344"/>
      <c r="TEQ65" s="344"/>
      <c r="TER65" s="344"/>
      <c r="TES65" s="344"/>
      <c r="TET65" s="344"/>
      <c r="TEU65" s="344" t="s">
        <v>25</v>
      </c>
      <c r="TEV65" s="344"/>
      <c r="TEW65" s="344"/>
      <c r="TEX65" s="344"/>
      <c r="TEY65" s="344"/>
      <c r="TEZ65" s="344"/>
      <c r="TFA65" s="344"/>
      <c r="TFB65" s="344"/>
      <c r="TFC65" s="344" t="s">
        <v>25</v>
      </c>
      <c r="TFD65" s="344"/>
      <c r="TFE65" s="344"/>
      <c r="TFF65" s="344"/>
      <c r="TFG65" s="344"/>
      <c r="TFH65" s="344"/>
      <c r="TFI65" s="344"/>
      <c r="TFJ65" s="344"/>
      <c r="TFK65" s="344" t="s">
        <v>25</v>
      </c>
      <c r="TFL65" s="344"/>
      <c r="TFM65" s="344"/>
      <c r="TFN65" s="344"/>
      <c r="TFO65" s="344"/>
      <c r="TFP65" s="344"/>
      <c r="TFQ65" s="344"/>
      <c r="TFR65" s="344"/>
      <c r="TFS65" s="344" t="s">
        <v>25</v>
      </c>
      <c r="TFT65" s="344"/>
      <c r="TFU65" s="344"/>
      <c r="TFV65" s="344"/>
      <c r="TFW65" s="344"/>
      <c r="TFX65" s="344"/>
      <c r="TFY65" s="344"/>
      <c r="TFZ65" s="344"/>
      <c r="TGA65" s="344" t="s">
        <v>25</v>
      </c>
      <c r="TGB65" s="344"/>
      <c r="TGC65" s="344"/>
      <c r="TGD65" s="344"/>
      <c r="TGE65" s="344"/>
      <c r="TGF65" s="344"/>
      <c r="TGG65" s="344"/>
      <c r="TGH65" s="344"/>
      <c r="TGI65" s="344" t="s">
        <v>25</v>
      </c>
      <c r="TGJ65" s="344"/>
      <c r="TGK65" s="344"/>
      <c r="TGL65" s="344"/>
      <c r="TGM65" s="344"/>
      <c r="TGN65" s="344"/>
      <c r="TGO65" s="344"/>
      <c r="TGP65" s="344"/>
      <c r="TGQ65" s="344" t="s">
        <v>25</v>
      </c>
      <c r="TGR65" s="344"/>
      <c r="TGS65" s="344"/>
      <c r="TGT65" s="344"/>
      <c r="TGU65" s="344"/>
      <c r="TGV65" s="344"/>
      <c r="TGW65" s="344"/>
      <c r="TGX65" s="344"/>
      <c r="TGY65" s="344" t="s">
        <v>25</v>
      </c>
      <c r="TGZ65" s="344"/>
      <c r="THA65" s="344"/>
      <c r="THB65" s="344"/>
      <c r="THC65" s="344"/>
      <c r="THD65" s="344"/>
      <c r="THE65" s="344"/>
      <c r="THF65" s="344"/>
      <c r="THG65" s="344" t="s">
        <v>25</v>
      </c>
      <c r="THH65" s="344"/>
      <c r="THI65" s="344"/>
      <c r="THJ65" s="344"/>
      <c r="THK65" s="344"/>
      <c r="THL65" s="344"/>
      <c r="THM65" s="344"/>
      <c r="THN65" s="344"/>
      <c r="THO65" s="344" t="s">
        <v>25</v>
      </c>
      <c r="THP65" s="344"/>
      <c r="THQ65" s="344"/>
      <c r="THR65" s="344"/>
      <c r="THS65" s="344"/>
      <c r="THT65" s="344"/>
      <c r="THU65" s="344"/>
      <c r="THV65" s="344"/>
      <c r="THW65" s="344" t="s">
        <v>25</v>
      </c>
      <c r="THX65" s="344"/>
      <c r="THY65" s="344"/>
      <c r="THZ65" s="344"/>
      <c r="TIA65" s="344"/>
      <c r="TIB65" s="344"/>
      <c r="TIC65" s="344"/>
      <c r="TID65" s="344"/>
      <c r="TIE65" s="344" t="s">
        <v>25</v>
      </c>
      <c r="TIF65" s="344"/>
      <c r="TIG65" s="344"/>
      <c r="TIH65" s="344"/>
      <c r="TII65" s="344"/>
      <c r="TIJ65" s="344"/>
      <c r="TIK65" s="344"/>
      <c r="TIL65" s="344"/>
      <c r="TIM65" s="344" t="s">
        <v>25</v>
      </c>
      <c r="TIN65" s="344"/>
      <c r="TIO65" s="344"/>
      <c r="TIP65" s="344"/>
      <c r="TIQ65" s="344"/>
      <c r="TIR65" s="344"/>
      <c r="TIS65" s="344"/>
      <c r="TIT65" s="344"/>
      <c r="TIU65" s="344" t="s">
        <v>25</v>
      </c>
      <c r="TIV65" s="344"/>
      <c r="TIW65" s="344"/>
      <c r="TIX65" s="344"/>
      <c r="TIY65" s="344"/>
      <c r="TIZ65" s="344"/>
      <c r="TJA65" s="344"/>
      <c r="TJB65" s="344"/>
      <c r="TJC65" s="344" t="s">
        <v>25</v>
      </c>
      <c r="TJD65" s="344"/>
      <c r="TJE65" s="344"/>
      <c r="TJF65" s="344"/>
      <c r="TJG65" s="344"/>
      <c r="TJH65" s="344"/>
      <c r="TJI65" s="344"/>
      <c r="TJJ65" s="344"/>
      <c r="TJK65" s="344" t="s">
        <v>25</v>
      </c>
      <c r="TJL65" s="344"/>
      <c r="TJM65" s="344"/>
      <c r="TJN65" s="344"/>
      <c r="TJO65" s="344"/>
      <c r="TJP65" s="344"/>
      <c r="TJQ65" s="344"/>
      <c r="TJR65" s="344"/>
      <c r="TJS65" s="344" t="s">
        <v>25</v>
      </c>
      <c r="TJT65" s="344"/>
      <c r="TJU65" s="344"/>
      <c r="TJV65" s="344"/>
      <c r="TJW65" s="344"/>
      <c r="TJX65" s="344"/>
      <c r="TJY65" s="344"/>
      <c r="TJZ65" s="344"/>
      <c r="TKA65" s="344" t="s">
        <v>25</v>
      </c>
      <c r="TKB65" s="344"/>
      <c r="TKC65" s="344"/>
      <c r="TKD65" s="344"/>
      <c r="TKE65" s="344"/>
      <c r="TKF65" s="344"/>
      <c r="TKG65" s="344"/>
      <c r="TKH65" s="344"/>
      <c r="TKI65" s="344" t="s">
        <v>25</v>
      </c>
      <c r="TKJ65" s="344"/>
      <c r="TKK65" s="344"/>
      <c r="TKL65" s="344"/>
      <c r="TKM65" s="344"/>
      <c r="TKN65" s="344"/>
      <c r="TKO65" s="344"/>
      <c r="TKP65" s="344"/>
      <c r="TKQ65" s="344" t="s">
        <v>25</v>
      </c>
      <c r="TKR65" s="344"/>
      <c r="TKS65" s="344"/>
      <c r="TKT65" s="344"/>
      <c r="TKU65" s="344"/>
      <c r="TKV65" s="344"/>
      <c r="TKW65" s="344"/>
      <c r="TKX65" s="344"/>
      <c r="TKY65" s="344" t="s">
        <v>25</v>
      </c>
      <c r="TKZ65" s="344"/>
      <c r="TLA65" s="344"/>
      <c r="TLB65" s="344"/>
      <c r="TLC65" s="344"/>
      <c r="TLD65" s="344"/>
      <c r="TLE65" s="344"/>
      <c r="TLF65" s="344"/>
      <c r="TLG65" s="344" t="s">
        <v>25</v>
      </c>
      <c r="TLH65" s="344"/>
      <c r="TLI65" s="344"/>
      <c r="TLJ65" s="344"/>
      <c r="TLK65" s="344"/>
      <c r="TLL65" s="344"/>
      <c r="TLM65" s="344"/>
      <c r="TLN65" s="344"/>
      <c r="TLO65" s="344" t="s">
        <v>25</v>
      </c>
      <c r="TLP65" s="344"/>
      <c r="TLQ65" s="344"/>
      <c r="TLR65" s="344"/>
      <c r="TLS65" s="344"/>
      <c r="TLT65" s="344"/>
      <c r="TLU65" s="344"/>
      <c r="TLV65" s="344"/>
      <c r="TLW65" s="344" t="s">
        <v>25</v>
      </c>
      <c r="TLX65" s="344"/>
      <c r="TLY65" s="344"/>
      <c r="TLZ65" s="344"/>
      <c r="TMA65" s="344"/>
      <c r="TMB65" s="344"/>
      <c r="TMC65" s="344"/>
      <c r="TMD65" s="344"/>
      <c r="TME65" s="344" t="s">
        <v>25</v>
      </c>
      <c r="TMF65" s="344"/>
      <c r="TMG65" s="344"/>
      <c r="TMH65" s="344"/>
      <c r="TMI65" s="344"/>
      <c r="TMJ65" s="344"/>
      <c r="TMK65" s="344"/>
      <c r="TML65" s="344"/>
      <c r="TMM65" s="344" t="s">
        <v>25</v>
      </c>
      <c r="TMN65" s="344"/>
      <c r="TMO65" s="344"/>
      <c r="TMP65" s="344"/>
      <c r="TMQ65" s="344"/>
      <c r="TMR65" s="344"/>
      <c r="TMS65" s="344"/>
      <c r="TMT65" s="344"/>
      <c r="TMU65" s="344" t="s">
        <v>25</v>
      </c>
      <c r="TMV65" s="344"/>
      <c r="TMW65" s="344"/>
      <c r="TMX65" s="344"/>
      <c r="TMY65" s="344"/>
      <c r="TMZ65" s="344"/>
      <c r="TNA65" s="344"/>
      <c r="TNB65" s="344"/>
      <c r="TNC65" s="344" t="s">
        <v>25</v>
      </c>
      <c r="TND65" s="344"/>
      <c r="TNE65" s="344"/>
      <c r="TNF65" s="344"/>
      <c r="TNG65" s="344"/>
      <c r="TNH65" s="344"/>
      <c r="TNI65" s="344"/>
      <c r="TNJ65" s="344"/>
      <c r="TNK65" s="344" t="s">
        <v>25</v>
      </c>
      <c r="TNL65" s="344"/>
      <c r="TNM65" s="344"/>
      <c r="TNN65" s="344"/>
      <c r="TNO65" s="344"/>
      <c r="TNP65" s="344"/>
      <c r="TNQ65" s="344"/>
      <c r="TNR65" s="344"/>
      <c r="TNS65" s="344" t="s">
        <v>25</v>
      </c>
      <c r="TNT65" s="344"/>
      <c r="TNU65" s="344"/>
      <c r="TNV65" s="344"/>
      <c r="TNW65" s="344"/>
      <c r="TNX65" s="344"/>
      <c r="TNY65" s="344"/>
      <c r="TNZ65" s="344"/>
      <c r="TOA65" s="344" t="s">
        <v>25</v>
      </c>
      <c r="TOB65" s="344"/>
      <c r="TOC65" s="344"/>
      <c r="TOD65" s="344"/>
      <c r="TOE65" s="344"/>
      <c r="TOF65" s="344"/>
      <c r="TOG65" s="344"/>
      <c r="TOH65" s="344"/>
      <c r="TOI65" s="344" t="s">
        <v>25</v>
      </c>
      <c r="TOJ65" s="344"/>
      <c r="TOK65" s="344"/>
      <c r="TOL65" s="344"/>
      <c r="TOM65" s="344"/>
      <c r="TON65" s="344"/>
      <c r="TOO65" s="344"/>
      <c r="TOP65" s="344"/>
      <c r="TOQ65" s="344" t="s">
        <v>25</v>
      </c>
      <c r="TOR65" s="344"/>
      <c r="TOS65" s="344"/>
      <c r="TOT65" s="344"/>
      <c r="TOU65" s="344"/>
      <c r="TOV65" s="344"/>
      <c r="TOW65" s="344"/>
      <c r="TOX65" s="344"/>
      <c r="TOY65" s="344" t="s">
        <v>25</v>
      </c>
      <c r="TOZ65" s="344"/>
      <c r="TPA65" s="344"/>
      <c r="TPB65" s="344"/>
      <c r="TPC65" s="344"/>
      <c r="TPD65" s="344"/>
      <c r="TPE65" s="344"/>
      <c r="TPF65" s="344"/>
      <c r="TPG65" s="344" t="s">
        <v>25</v>
      </c>
      <c r="TPH65" s="344"/>
      <c r="TPI65" s="344"/>
      <c r="TPJ65" s="344"/>
      <c r="TPK65" s="344"/>
      <c r="TPL65" s="344"/>
      <c r="TPM65" s="344"/>
      <c r="TPN65" s="344"/>
      <c r="TPO65" s="344" t="s">
        <v>25</v>
      </c>
      <c r="TPP65" s="344"/>
      <c r="TPQ65" s="344"/>
      <c r="TPR65" s="344"/>
      <c r="TPS65" s="344"/>
      <c r="TPT65" s="344"/>
      <c r="TPU65" s="344"/>
      <c r="TPV65" s="344"/>
      <c r="TPW65" s="344" t="s">
        <v>25</v>
      </c>
      <c r="TPX65" s="344"/>
      <c r="TPY65" s="344"/>
      <c r="TPZ65" s="344"/>
      <c r="TQA65" s="344"/>
      <c r="TQB65" s="344"/>
      <c r="TQC65" s="344"/>
      <c r="TQD65" s="344"/>
      <c r="TQE65" s="344" t="s">
        <v>25</v>
      </c>
      <c r="TQF65" s="344"/>
      <c r="TQG65" s="344"/>
      <c r="TQH65" s="344"/>
      <c r="TQI65" s="344"/>
      <c r="TQJ65" s="344"/>
      <c r="TQK65" s="344"/>
      <c r="TQL65" s="344"/>
      <c r="TQM65" s="344" t="s">
        <v>25</v>
      </c>
      <c r="TQN65" s="344"/>
      <c r="TQO65" s="344"/>
      <c r="TQP65" s="344"/>
      <c r="TQQ65" s="344"/>
      <c r="TQR65" s="344"/>
      <c r="TQS65" s="344"/>
      <c r="TQT65" s="344"/>
      <c r="TQU65" s="344" t="s">
        <v>25</v>
      </c>
      <c r="TQV65" s="344"/>
      <c r="TQW65" s="344"/>
      <c r="TQX65" s="344"/>
      <c r="TQY65" s="344"/>
      <c r="TQZ65" s="344"/>
      <c r="TRA65" s="344"/>
      <c r="TRB65" s="344"/>
      <c r="TRC65" s="344" t="s">
        <v>25</v>
      </c>
      <c r="TRD65" s="344"/>
      <c r="TRE65" s="344"/>
      <c r="TRF65" s="344"/>
      <c r="TRG65" s="344"/>
      <c r="TRH65" s="344"/>
      <c r="TRI65" s="344"/>
      <c r="TRJ65" s="344"/>
      <c r="TRK65" s="344" t="s">
        <v>25</v>
      </c>
      <c r="TRL65" s="344"/>
      <c r="TRM65" s="344"/>
      <c r="TRN65" s="344"/>
      <c r="TRO65" s="344"/>
      <c r="TRP65" s="344"/>
      <c r="TRQ65" s="344"/>
      <c r="TRR65" s="344"/>
      <c r="TRS65" s="344" t="s">
        <v>25</v>
      </c>
      <c r="TRT65" s="344"/>
      <c r="TRU65" s="344"/>
      <c r="TRV65" s="344"/>
      <c r="TRW65" s="344"/>
      <c r="TRX65" s="344"/>
      <c r="TRY65" s="344"/>
      <c r="TRZ65" s="344"/>
      <c r="TSA65" s="344" t="s">
        <v>25</v>
      </c>
      <c r="TSB65" s="344"/>
      <c r="TSC65" s="344"/>
      <c r="TSD65" s="344"/>
      <c r="TSE65" s="344"/>
      <c r="TSF65" s="344"/>
      <c r="TSG65" s="344"/>
      <c r="TSH65" s="344"/>
      <c r="TSI65" s="344" t="s">
        <v>25</v>
      </c>
      <c r="TSJ65" s="344"/>
      <c r="TSK65" s="344"/>
      <c r="TSL65" s="344"/>
      <c r="TSM65" s="344"/>
      <c r="TSN65" s="344"/>
      <c r="TSO65" s="344"/>
      <c r="TSP65" s="344"/>
      <c r="TSQ65" s="344" t="s">
        <v>25</v>
      </c>
      <c r="TSR65" s="344"/>
      <c r="TSS65" s="344"/>
      <c r="TST65" s="344"/>
      <c r="TSU65" s="344"/>
      <c r="TSV65" s="344"/>
      <c r="TSW65" s="344"/>
      <c r="TSX65" s="344"/>
      <c r="TSY65" s="344" t="s">
        <v>25</v>
      </c>
      <c r="TSZ65" s="344"/>
      <c r="TTA65" s="344"/>
      <c r="TTB65" s="344"/>
      <c r="TTC65" s="344"/>
      <c r="TTD65" s="344"/>
      <c r="TTE65" s="344"/>
      <c r="TTF65" s="344"/>
      <c r="TTG65" s="344" t="s">
        <v>25</v>
      </c>
      <c r="TTH65" s="344"/>
      <c r="TTI65" s="344"/>
      <c r="TTJ65" s="344"/>
      <c r="TTK65" s="344"/>
      <c r="TTL65" s="344"/>
      <c r="TTM65" s="344"/>
      <c r="TTN65" s="344"/>
      <c r="TTO65" s="344" t="s">
        <v>25</v>
      </c>
      <c r="TTP65" s="344"/>
      <c r="TTQ65" s="344"/>
      <c r="TTR65" s="344"/>
      <c r="TTS65" s="344"/>
      <c r="TTT65" s="344"/>
      <c r="TTU65" s="344"/>
      <c r="TTV65" s="344"/>
      <c r="TTW65" s="344" t="s">
        <v>25</v>
      </c>
      <c r="TTX65" s="344"/>
      <c r="TTY65" s="344"/>
      <c r="TTZ65" s="344"/>
      <c r="TUA65" s="344"/>
      <c r="TUB65" s="344"/>
      <c r="TUC65" s="344"/>
      <c r="TUD65" s="344"/>
      <c r="TUE65" s="344" t="s">
        <v>25</v>
      </c>
      <c r="TUF65" s="344"/>
      <c r="TUG65" s="344"/>
      <c r="TUH65" s="344"/>
      <c r="TUI65" s="344"/>
      <c r="TUJ65" s="344"/>
      <c r="TUK65" s="344"/>
      <c r="TUL65" s="344"/>
      <c r="TUM65" s="344" t="s">
        <v>25</v>
      </c>
      <c r="TUN65" s="344"/>
      <c r="TUO65" s="344"/>
      <c r="TUP65" s="344"/>
      <c r="TUQ65" s="344"/>
      <c r="TUR65" s="344"/>
      <c r="TUS65" s="344"/>
      <c r="TUT65" s="344"/>
      <c r="TUU65" s="344" t="s">
        <v>25</v>
      </c>
      <c r="TUV65" s="344"/>
      <c r="TUW65" s="344"/>
      <c r="TUX65" s="344"/>
      <c r="TUY65" s="344"/>
      <c r="TUZ65" s="344"/>
      <c r="TVA65" s="344"/>
      <c r="TVB65" s="344"/>
      <c r="TVC65" s="344" t="s">
        <v>25</v>
      </c>
      <c r="TVD65" s="344"/>
      <c r="TVE65" s="344"/>
      <c r="TVF65" s="344"/>
      <c r="TVG65" s="344"/>
      <c r="TVH65" s="344"/>
      <c r="TVI65" s="344"/>
      <c r="TVJ65" s="344"/>
      <c r="TVK65" s="344" t="s">
        <v>25</v>
      </c>
      <c r="TVL65" s="344"/>
      <c r="TVM65" s="344"/>
      <c r="TVN65" s="344"/>
      <c r="TVO65" s="344"/>
      <c r="TVP65" s="344"/>
      <c r="TVQ65" s="344"/>
      <c r="TVR65" s="344"/>
      <c r="TVS65" s="344" t="s">
        <v>25</v>
      </c>
      <c r="TVT65" s="344"/>
      <c r="TVU65" s="344"/>
      <c r="TVV65" s="344"/>
      <c r="TVW65" s="344"/>
      <c r="TVX65" s="344"/>
      <c r="TVY65" s="344"/>
      <c r="TVZ65" s="344"/>
      <c r="TWA65" s="344" t="s">
        <v>25</v>
      </c>
      <c r="TWB65" s="344"/>
      <c r="TWC65" s="344"/>
      <c r="TWD65" s="344"/>
      <c r="TWE65" s="344"/>
      <c r="TWF65" s="344"/>
      <c r="TWG65" s="344"/>
      <c r="TWH65" s="344"/>
      <c r="TWI65" s="344" t="s">
        <v>25</v>
      </c>
      <c r="TWJ65" s="344"/>
      <c r="TWK65" s="344"/>
      <c r="TWL65" s="344"/>
      <c r="TWM65" s="344"/>
      <c r="TWN65" s="344"/>
      <c r="TWO65" s="344"/>
      <c r="TWP65" s="344"/>
      <c r="TWQ65" s="344" t="s">
        <v>25</v>
      </c>
      <c r="TWR65" s="344"/>
      <c r="TWS65" s="344"/>
      <c r="TWT65" s="344"/>
      <c r="TWU65" s="344"/>
      <c r="TWV65" s="344"/>
      <c r="TWW65" s="344"/>
      <c r="TWX65" s="344"/>
      <c r="TWY65" s="344" t="s">
        <v>25</v>
      </c>
      <c r="TWZ65" s="344"/>
      <c r="TXA65" s="344"/>
      <c r="TXB65" s="344"/>
      <c r="TXC65" s="344"/>
      <c r="TXD65" s="344"/>
      <c r="TXE65" s="344"/>
      <c r="TXF65" s="344"/>
      <c r="TXG65" s="344" t="s">
        <v>25</v>
      </c>
      <c r="TXH65" s="344"/>
      <c r="TXI65" s="344"/>
      <c r="TXJ65" s="344"/>
      <c r="TXK65" s="344"/>
      <c r="TXL65" s="344"/>
      <c r="TXM65" s="344"/>
      <c r="TXN65" s="344"/>
      <c r="TXO65" s="344" t="s">
        <v>25</v>
      </c>
      <c r="TXP65" s="344"/>
      <c r="TXQ65" s="344"/>
      <c r="TXR65" s="344"/>
      <c r="TXS65" s="344"/>
      <c r="TXT65" s="344"/>
      <c r="TXU65" s="344"/>
      <c r="TXV65" s="344"/>
      <c r="TXW65" s="344" t="s">
        <v>25</v>
      </c>
      <c r="TXX65" s="344"/>
      <c r="TXY65" s="344"/>
      <c r="TXZ65" s="344"/>
      <c r="TYA65" s="344"/>
      <c r="TYB65" s="344"/>
      <c r="TYC65" s="344"/>
      <c r="TYD65" s="344"/>
      <c r="TYE65" s="344" t="s">
        <v>25</v>
      </c>
      <c r="TYF65" s="344"/>
      <c r="TYG65" s="344"/>
      <c r="TYH65" s="344"/>
      <c r="TYI65" s="344"/>
      <c r="TYJ65" s="344"/>
      <c r="TYK65" s="344"/>
      <c r="TYL65" s="344"/>
      <c r="TYM65" s="344" t="s">
        <v>25</v>
      </c>
      <c r="TYN65" s="344"/>
      <c r="TYO65" s="344"/>
      <c r="TYP65" s="344"/>
      <c r="TYQ65" s="344"/>
      <c r="TYR65" s="344"/>
      <c r="TYS65" s="344"/>
      <c r="TYT65" s="344"/>
      <c r="TYU65" s="344" t="s">
        <v>25</v>
      </c>
      <c r="TYV65" s="344"/>
      <c r="TYW65" s="344"/>
      <c r="TYX65" s="344"/>
      <c r="TYY65" s="344"/>
      <c r="TYZ65" s="344"/>
      <c r="TZA65" s="344"/>
      <c r="TZB65" s="344"/>
      <c r="TZC65" s="344" t="s">
        <v>25</v>
      </c>
      <c r="TZD65" s="344"/>
      <c r="TZE65" s="344"/>
      <c r="TZF65" s="344"/>
      <c r="TZG65" s="344"/>
      <c r="TZH65" s="344"/>
      <c r="TZI65" s="344"/>
      <c r="TZJ65" s="344"/>
      <c r="TZK65" s="344" t="s">
        <v>25</v>
      </c>
      <c r="TZL65" s="344"/>
      <c r="TZM65" s="344"/>
      <c r="TZN65" s="344"/>
      <c r="TZO65" s="344"/>
      <c r="TZP65" s="344"/>
      <c r="TZQ65" s="344"/>
      <c r="TZR65" s="344"/>
      <c r="TZS65" s="344" t="s">
        <v>25</v>
      </c>
      <c r="TZT65" s="344"/>
      <c r="TZU65" s="344"/>
      <c r="TZV65" s="344"/>
      <c r="TZW65" s="344"/>
      <c r="TZX65" s="344"/>
      <c r="TZY65" s="344"/>
      <c r="TZZ65" s="344"/>
      <c r="UAA65" s="344" t="s">
        <v>25</v>
      </c>
      <c r="UAB65" s="344"/>
      <c r="UAC65" s="344"/>
      <c r="UAD65" s="344"/>
      <c r="UAE65" s="344"/>
      <c r="UAF65" s="344"/>
      <c r="UAG65" s="344"/>
      <c r="UAH65" s="344"/>
      <c r="UAI65" s="344" t="s">
        <v>25</v>
      </c>
      <c r="UAJ65" s="344"/>
      <c r="UAK65" s="344"/>
      <c r="UAL65" s="344"/>
      <c r="UAM65" s="344"/>
      <c r="UAN65" s="344"/>
      <c r="UAO65" s="344"/>
      <c r="UAP65" s="344"/>
      <c r="UAQ65" s="344" t="s">
        <v>25</v>
      </c>
      <c r="UAR65" s="344"/>
      <c r="UAS65" s="344"/>
      <c r="UAT65" s="344"/>
      <c r="UAU65" s="344"/>
      <c r="UAV65" s="344"/>
      <c r="UAW65" s="344"/>
      <c r="UAX65" s="344"/>
      <c r="UAY65" s="344" t="s">
        <v>25</v>
      </c>
      <c r="UAZ65" s="344"/>
      <c r="UBA65" s="344"/>
      <c r="UBB65" s="344"/>
      <c r="UBC65" s="344"/>
      <c r="UBD65" s="344"/>
      <c r="UBE65" s="344"/>
      <c r="UBF65" s="344"/>
      <c r="UBG65" s="344" t="s">
        <v>25</v>
      </c>
      <c r="UBH65" s="344"/>
      <c r="UBI65" s="344"/>
      <c r="UBJ65" s="344"/>
      <c r="UBK65" s="344"/>
      <c r="UBL65" s="344"/>
      <c r="UBM65" s="344"/>
      <c r="UBN65" s="344"/>
      <c r="UBO65" s="344" t="s">
        <v>25</v>
      </c>
      <c r="UBP65" s="344"/>
      <c r="UBQ65" s="344"/>
      <c r="UBR65" s="344"/>
      <c r="UBS65" s="344"/>
      <c r="UBT65" s="344"/>
      <c r="UBU65" s="344"/>
      <c r="UBV65" s="344"/>
      <c r="UBW65" s="344" t="s">
        <v>25</v>
      </c>
      <c r="UBX65" s="344"/>
      <c r="UBY65" s="344"/>
      <c r="UBZ65" s="344"/>
      <c r="UCA65" s="344"/>
      <c r="UCB65" s="344"/>
      <c r="UCC65" s="344"/>
      <c r="UCD65" s="344"/>
      <c r="UCE65" s="344" t="s">
        <v>25</v>
      </c>
      <c r="UCF65" s="344"/>
      <c r="UCG65" s="344"/>
      <c r="UCH65" s="344"/>
      <c r="UCI65" s="344"/>
      <c r="UCJ65" s="344"/>
      <c r="UCK65" s="344"/>
      <c r="UCL65" s="344"/>
      <c r="UCM65" s="344" t="s">
        <v>25</v>
      </c>
      <c r="UCN65" s="344"/>
      <c r="UCO65" s="344"/>
      <c r="UCP65" s="344"/>
      <c r="UCQ65" s="344"/>
      <c r="UCR65" s="344"/>
      <c r="UCS65" s="344"/>
      <c r="UCT65" s="344"/>
      <c r="UCU65" s="344" t="s">
        <v>25</v>
      </c>
      <c r="UCV65" s="344"/>
      <c r="UCW65" s="344"/>
      <c r="UCX65" s="344"/>
      <c r="UCY65" s="344"/>
      <c r="UCZ65" s="344"/>
      <c r="UDA65" s="344"/>
      <c r="UDB65" s="344"/>
      <c r="UDC65" s="344" t="s">
        <v>25</v>
      </c>
      <c r="UDD65" s="344"/>
      <c r="UDE65" s="344"/>
      <c r="UDF65" s="344"/>
      <c r="UDG65" s="344"/>
      <c r="UDH65" s="344"/>
      <c r="UDI65" s="344"/>
      <c r="UDJ65" s="344"/>
      <c r="UDK65" s="344" t="s">
        <v>25</v>
      </c>
      <c r="UDL65" s="344"/>
      <c r="UDM65" s="344"/>
      <c r="UDN65" s="344"/>
      <c r="UDO65" s="344"/>
      <c r="UDP65" s="344"/>
      <c r="UDQ65" s="344"/>
      <c r="UDR65" s="344"/>
      <c r="UDS65" s="344" t="s">
        <v>25</v>
      </c>
      <c r="UDT65" s="344"/>
      <c r="UDU65" s="344"/>
      <c r="UDV65" s="344"/>
      <c r="UDW65" s="344"/>
      <c r="UDX65" s="344"/>
      <c r="UDY65" s="344"/>
      <c r="UDZ65" s="344"/>
      <c r="UEA65" s="344" t="s">
        <v>25</v>
      </c>
      <c r="UEB65" s="344"/>
      <c r="UEC65" s="344"/>
      <c r="UED65" s="344"/>
      <c r="UEE65" s="344"/>
      <c r="UEF65" s="344"/>
      <c r="UEG65" s="344"/>
      <c r="UEH65" s="344"/>
      <c r="UEI65" s="344" t="s">
        <v>25</v>
      </c>
      <c r="UEJ65" s="344"/>
      <c r="UEK65" s="344"/>
      <c r="UEL65" s="344"/>
      <c r="UEM65" s="344"/>
      <c r="UEN65" s="344"/>
      <c r="UEO65" s="344"/>
      <c r="UEP65" s="344"/>
      <c r="UEQ65" s="344" t="s">
        <v>25</v>
      </c>
      <c r="UER65" s="344"/>
      <c r="UES65" s="344"/>
      <c r="UET65" s="344"/>
      <c r="UEU65" s="344"/>
      <c r="UEV65" s="344"/>
      <c r="UEW65" s="344"/>
      <c r="UEX65" s="344"/>
      <c r="UEY65" s="344" t="s">
        <v>25</v>
      </c>
      <c r="UEZ65" s="344"/>
      <c r="UFA65" s="344"/>
      <c r="UFB65" s="344"/>
      <c r="UFC65" s="344"/>
      <c r="UFD65" s="344"/>
      <c r="UFE65" s="344"/>
      <c r="UFF65" s="344"/>
      <c r="UFG65" s="344" t="s">
        <v>25</v>
      </c>
      <c r="UFH65" s="344"/>
      <c r="UFI65" s="344"/>
      <c r="UFJ65" s="344"/>
      <c r="UFK65" s="344"/>
      <c r="UFL65" s="344"/>
      <c r="UFM65" s="344"/>
      <c r="UFN65" s="344"/>
      <c r="UFO65" s="344" t="s">
        <v>25</v>
      </c>
      <c r="UFP65" s="344"/>
      <c r="UFQ65" s="344"/>
      <c r="UFR65" s="344"/>
      <c r="UFS65" s="344"/>
      <c r="UFT65" s="344"/>
      <c r="UFU65" s="344"/>
      <c r="UFV65" s="344"/>
      <c r="UFW65" s="344" t="s">
        <v>25</v>
      </c>
      <c r="UFX65" s="344"/>
      <c r="UFY65" s="344"/>
      <c r="UFZ65" s="344"/>
      <c r="UGA65" s="344"/>
      <c r="UGB65" s="344"/>
      <c r="UGC65" s="344"/>
      <c r="UGD65" s="344"/>
      <c r="UGE65" s="344" t="s">
        <v>25</v>
      </c>
      <c r="UGF65" s="344"/>
      <c r="UGG65" s="344"/>
      <c r="UGH65" s="344"/>
      <c r="UGI65" s="344"/>
      <c r="UGJ65" s="344"/>
      <c r="UGK65" s="344"/>
      <c r="UGL65" s="344"/>
      <c r="UGM65" s="344" t="s">
        <v>25</v>
      </c>
      <c r="UGN65" s="344"/>
      <c r="UGO65" s="344"/>
      <c r="UGP65" s="344"/>
      <c r="UGQ65" s="344"/>
      <c r="UGR65" s="344"/>
      <c r="UGS65" s="344"/>
      <c r="UGT65" s="344"/>
      <c r="UGU65" s="344" t="s">
        <v>25</v>
      </c>
      <c r="UGV65" s="344"/>
      <c r="UGW65" s="344"/>
      <c r="UGX65" s="344"/>
      <c r="UGY65" s="344"/>
      <c r="UGZ65" s="344"/>
      <c r="UHA65" s="344"/>
      <c r="UHB65" s="344"/>
      <c r="UHC65" s="344" t="s">
        <v>25</v>
      </c>
      <c r="UHD65" s="344"/>
      <c r="UHE65" s="344"/>
      <c r="UHF65" s="344"/>
      <c r="UHG65" s="344"/>
      <c r="UHH65" s="344"/>
      <c r="UHI65" s="344"/>
      <c r="UHJ65" s="344"/>
      <c r="UHK65" s="344" t="s">
        <v>25</v>
      </c>
      <c r="UHL65" s="344"/>
      <c r="UHM65" s="344"/>
      <c r="UHN65" s="344"/>
      <c r="UHO65" s="344"/>
      <c r="UHP65" s="344"/>
      <c r="UHQ65" s="344"/>
      <c r="UHR65" s="344"/>
      <c r="UHS65" s="344" t="s">
        <v>25</v>
      </c>
      <c r="UHT65" s="344"/>
      <c r="UHU65" s="344"/>
      <c r="UHV65" s="344"/>
      <c r="UHW65" s="344"/>
      <c r="UHX65" s="344"/>
      <c r="UHY65" s="344"/>
      <c r="UHZ65" s="344"/>
      <c r="UIA65" s="344" t="s">
        <v>25</v>
      </c>
      <c r="UIB65" s="344"/>
      <c r="UIC65" s="344"/>
      <c r="UID65" s="344"/>
      <c r="UIE65" s="344"/>
      <c r="UIF65" s="344"/>
      <c r="UIG65" s="344"/>
      <c r="UIH65" s="344"/>
      <c r="UII65" s="344" t="s">
        <v>25</v>
      </c>
      <c r="UIJ65" s="344"/>
      <c r="UIK65" s="344"/>
      <c r="UIL65" s="344"/>
      <c r="UIM65" s="344"/>
      <c r="UIN65" s="344"/>
      <c r="UIO65" s="344"/>
      <c r="UIP65" s="344"/>
      <c r="UIQ65" s="344" t="s">
        <v>25</v>
      </c>
      <c r="UIR65" s="344"/>
      <c r="UIS65" s="344"/>
      <c r="UIT65" s="344"/>
      <c r="UIU65" s="344"/>
      <c r="UIV65" s="344"/>
      <c r="UIW65" s="344"/>
      <c r="UIX65" s="344"/>
      <c r="UIY65" s="344" t="s">
        <v>25</v>
      </c>
      <c r="UIZ65" s="344"/>
      <c r="UJA65" s="344"/>
      <c r="UJB65" s="344"/>
      <c r="UJC65" s="344"/>
      <c r="UJD65" s="344"/>
      <c r="UJE65" s="344"/>
      <c r="UJF65" s="344"/>
      <c r="UJG65" s="344" t="s">
        <v>25</v>
      </c>
      <c r="UJH65" s="344"/>
      <c r="UJI65" s="344"/>
      <c r="UJJ65" s="344"/>
      <c r="UJK65" s="344"/>
      <c r="UJL65" s="344"/>
      <c r="UJM65" s="344"/>
      <c r="UJN65" s="344"/>
      <c r="UJO65" s="344" t="s">
        <v>25</v>
      </c>
      <c r="UJP65" s="344"/>
      <c r="UJQ65" s="344"/>
      <c r="UJR65" s="344"/>
      <c r="UJS65" s="344"/>
      <c r="UJT65" s="344"/>
      <c r="UJU65" s="344"/>
      <c r="UJV65" s="344"/>
      <c r="UJW65" s="344" t="s">
        <v>25</v>
      </c>
      <c r="UJX65" s="344"/>
      <c r="UJY65" s="344"/>
      <c r="UJZ65" s="344"/>
      <c r="UKA65" s="344"/>
      <c r="UKB65" s="344"/>
      <c r="UKC65" s="344"/>
      <c r="UKD65" s="344"/>
      <c r="UKE65" s="344" t="s">
        <v>25</v>
      </c>
      <c r="UKF65" s="344"/>
      <c r="UKG65" s="344"/>
      <c r="UKH65" s="344"/>
      <c r="UKI65" s="344"/>
      <c r="UKJ65" s="344"/>
      <c r="UKK65" s="344"/>
      <c r="UKL65" s="344"/>
      <c r="UKM65" s="344" t="s">
        <v>25</v>
      </c>
      <c r="UKN65" s="344"/>
      <c r="UKO65" s="344"/>
      <c r="UKP65" s="344"/>
      <c r="UKQ65" s="344"/>
      <c r="UKR65" s="344"/>
      <c r="UKS65" s="344"/>
      <c r="UKT65" s="344"/>
      <c r="UKU65" s="344" t="s">
        <v>25</v>
      </c>
      <c r="UKV65" s="344"/>
      <c r="UKW65" s="344"/>
      <c r="UKX65" s="344"/>
      <c r="UKY65" s="344"/>
      <c r="UKZ65" s="344"/>
      <c r="ULA65" s="344"/>
      <c r="ULB65" s="344"/>
      <c r="ULC65" s="344" t="s">
        <v>25</v>
      </c>
      <c r="ULD65" s="344"/>
      <c r="ULE65" s="344"/>
      <c r="ULF65" s="344"/>
      <c r="ULG65" s="344"/>
      <c r="ULH65" s="344"/>
      <c r="ULI65" s="344"/>
      <c r="ULJ65" s="344"/>
      <c r="ULK65" s="344" t="s">
        <v>25</v>
      </c>
      <c r="ULL65" s="344"/>
      <c r="ULM65" s="344"/>
      <c r="ULN65" s="344"/>
      <c r="ULO65" s="344"/>
      <c r="ULP65" s="344"/>
      <c r="ULQ65" s="344"/>
      <c r="ULR65" s="344"/>
      <c r="ULS65" s="344" t="s">
        <v>25</v>
      </c>
      <c r="ULT65" s="344"/>
      <c r="ULU65" s="344"/>
      <c r="ULV65" s="344"/>
      <c r="ULW65" s="344"/>
      <c r="ULX65" s="344"/>
      <c r="ULY65" s="344"/>
      <c r="ULZ65" s="344"/>
      <c r="UMA65" s="344" t="s">
        <v>25</v>
      </c>
      <c r="UMB65" s="344"/>
      <c r="UMC65" s="344"/>
      <c r="UMD65" s="344"/>
      <c r="UME65" s="344"/>
      <c r="UMF65" s="344"/>
      <c r="UMG65" s="344"/>
      <c r="UMH65" s="344"/>
      <c r="UMI65" s="344" t="s">
        <v>25</v>
      </c>
      <c r="UMJ65" s="344"/>
      <c r="UMK65" s="344"/>
      <c r="UML65" s="344"/>
      <c r="UMM65" s="344"/>
      <c r="UMN65" s="344"/>
      <c r="UMO65" s="344"/>
      <c r="UMP65" s="344"/>
      <c r="UMQ65" s="344" t="s">
        <v>25</v>
      </c>
      <c r="UMR65" s="344"/>
      <c r="UMS65" s="344"/>
      <c r="UMT65" s="344"/>
      <c r="UMU65" s="344"/>
      <c r="UMV65" s="344"/>
      <c r="UMW65" s="344"/>
      <c r="UMX65" s="344"/>
      <c r="UMY65" s="344" t="s">
        <v>25</v>
      </c>
      <c r="UMZ65" s="344"/>
      <c r="UNA65" s="344"/>
      <c r="UNB65" s="344"/>
      <c r="UNC65" s="344"/>
      <c r="UND65" s="344"/>
      <c r="UNE65" s="344"/>
      <c r="UNF65" s="344"/>
      <c r="UNG65" s="344" t="s">
        <v>25</v>
      </c>
      <c r="UNH65" s="344"/>
      <c r="UNI65" s="344"/>
      <c r="UNJ65" s="344"/>
      <c r="UNK65" s="344"/>
      <c r="UNL65" s="344"/>
      <c r="UNM65" s="344"/>
      <c r="UNN65" s="344"/>
      <c r="UNO65" s="344" t="s">
        <v>25</v>
      </c>
      <c r="UNP65" s="344"/>
      <c r="UNQ65" s="344"/>
      <c r="UNR65" s="344"/>
      <c r="UNS65" s="344"/>
      <c r="UNT65" s="344"/>
      <c r="UNU65" s="344"/>
      <c r="UNV65" s="344"/>
      <c r="UNW65" s="344" t="s">
        <v>25</v>
      </c>
      <c r="UNX65" s="344"/>
      <c r="UNY65" s="344"/>
      <c r="UNZ65" s="344"/>
      <c r="UOA65" s="344"/>
      <c r="UOB65" s="344"/>
      <c r="UOC65" s="344"/>
      <c r="UOD65" s="344"/>
      <c r="UOE65" s="344" t="s">
        <v>25</v>
      </c>
      <c r="UOF65" s="344"/>
      <c r="UOG65" s="344"/>
      <c r="UOH65" s="344"/>
      <c r="UOI65" s="344"/>
      <c r="UOJ65" s="344"/>
      <c r="UOK65" s="344"/>
      <c r="UOL65" s="344"/>
      <c r="UOM65" s="344" t="s">
        <v>25</v>
      </c>
      <c r="UON65" s="344"/>
      <c r="UOO65" s="344"/>
      <c r="UOP65" s="344"/>
      <c r="UOQ65" s="344"/>
      <c r="UOR65" s="344"/>
      <c r="UOS65" s="344"/>
      <c r="UOT65" s="344"/>
      <c r="UOU65" s="344" t="s">
        <v>25</v>
      </c>
      <c r="UOV65" s="344"/>
      <c r="UOW65" s="344"/>
      <c r="UOX65" s="344"/>
      <c r="UOY65" s="344"/>
      <c r="UOZ65" s="344"/>
      <c r="UPA65" s="344"/>
      <c r="UPB65" s="344"/>
      <c r="UPC65" s="344" t="s">
        <v>25</v>
      </c>
      <c r="UPD65" s="344"/>
      <c r="UPE65" s="344"/>
      <c r="UPF65" s="344"/>
      <c r="UPG65" s="344"/>
      <c r="UPH65" s="344"/>
      <c r="UPI65" s="344"/>
      <c r="UPJ65" s="344"/>
      <c r="UPK65" s="344" t="s">
        <v>25</v>
      </c>
      <c r="UPL65" s="344"/>
      <c r="UPM65" s="344"/>
      <c r="UPN65" s="344"/>
      <c r="UPO65" s="344"/>
      <c r="UPP65" s="344"/>
      <c r="UPQ65" s="344"/>
      <c r="UPR65" s="344"/>
      <c r="UPS65" s="344" t="s">
        <v>25</v>
      </c>
      <c r="UPT65" s="344"/>
      <c r="UPU65" s="344"/>
      <c r="UPV65" s="344"/>
      <c r="UPW65" s="344"/>
      <c r="UPX65" s="344"/>
      <c r="UPY65" s="344"/>
      <c r="UPZ65" s="344"/>
      <c r="UQA65" s="344" t="s">
        <v>25</v>
      </c>
      <c r="UQB65" s="344"/>
      <c r="UQC65" s="344"/>
      <c r="UQD65" s="344"/>
      <c r="UQE65" s="344"/>
      <c r="UQF65" s="344"/>
      <c r="UQG65" s="344"/>
      <c r="UQH65" s="344"/>
      <c r="UQI65" s="344" t="s">
        <v>25</v>
      </c>
      <c r="UQJ65" s="344"/>
      <c r="UQK65" s="344"/>
      <c r="UQL65" s="344"/>
      <c r="UQM65" s="344"/>
      <c r="UQN65" s="344"/>
      <c r="UQO65" s="344"/>
      <c r="UQP65" s="344"/>
      <c r="UQQ65" s="344" t="s">
        <v>25</v>
      </c>
      <c r="UQR65" s="344"/>
      <c r="UQS65" s="344"/>
      <c r="UQT65" s="344"/>
      <c r="UQU65" s="344"/>
      <c r="UQV65" s="344"/>
      <c r="UQW65" s="344"/>
      <c r="UQX65" s="344"/>
      <c r="UQY65" s="344" t="s">
        <v>25</v>
      </c>
      <c r="UQZ65" s="344"/>
      <c r="URA65" s="344"/>
      <c r="URB65" s="344"/>
      <c r="URC65" s="344"/>
      <c r="URD65" s="344"/>
      <c r="URE65" s="344"/>
      <c r="URF65" s="344"/>
      <c r="URG65" s="344" t="s">
        <v>25</v>
      </c>
      <c r="URH65" s="344"/>
      <c r="URI65" s="344"/>
      <c r="URJ65" s="344"/>
      <c r="URK65" s="344"/>
      <c r="URL65" s="344"/>
      <c r="URM65" s="344"/>
      <c r="URN65" s="344"/>
      <c r="URO65" s="344" t="s">
        <v>25</v>
      </c>
      <c r="URP65" s="344"/>
      <c r="URQ65" s="344"/>
      <c r="URR65" s="344"/>
      <c r="URS65" s="344"/>
      <c r="URT65" s="344"/>
      <c r="URU65" s="344"/>
      <c r="URV65" s="344"/>
      <c r="URW65" s="344" t="s">
        <v>25</v>
      </c>
      <c r="URX65" s="344"/>
      <c r="URY65" s="344"/>
      <c r="URZ65" s="344"/>
      <c r="USA65" s="344"/>
      <c r="USB65" s="344"/>
      <c r="USC65" s="344"/>
      <c r="USD65" s="344"/>
      <c r="USE65" s="344" t="s">
        <v>25</v>
      </c>
      <c r="USF65" s="344"/>
      <c r="USG65" s="344"/>
      <c r="USH65" s="344"/>
      <c r="USI65" s="344"/>
      <c r="USJ65" s="344"/>
      <c r="USK65" s="344"/>
      <c r="USL65" s="344"/>
      <c r="USM65" s="344" t="s">
        <v>25</v>
      </c>
      <c r="USN65" s="344"/>
      <c r="USO65" s="344"/>
      <c r="USP65" s="344"/>
      <c r="USQ65" s="344"/>
      <c r="USR65" s="344"/>
      <c r="USS65" s="344"/>
      <c r="UST65" s="344"/>
      <c r="USU65" s="344" t="s">
        <v>25</v>
      </c>
      <c r="USV65" s="344"/>
      <c r="USW65" s="344"/>
      <c r="USX65" s="344"/>
      <c r="USY65" s="344"/>
      <c r="USZ65" s="344"/>
      <c r="UTA65" s="344"/>
      <c r="UTB65" s="344"/>
      <c r="UTC65" s="344" t="s">
        <v>25</v>
      </c>
      <c r="UTD65" s="344"/>
      <c r="UTE65" s="344"/>
      <c r="UTF65" s="344"/>
      <c r="UTG65" s="344"/>
      <c r="UTH65" s="344"/>
      <c r="UTI65" s="344"/>
      <c r="UTJ65" s="344"/>
      <c r="UTK65" s="344" t="s">
        <v>25</v>
      </c>
      <c r="UTL65" s="344"/>
      <c r="UTM65" s="344"/>
      <c r="UTN65" s="344"/>
      <c r="UTO65" s="344"/>
      <c r="UTP65" s="344"/>
      <c r="UTQ65" s="344"/>
      <c r="UTR65" s="344"/>
      <c r="UTS65" s="344" t="s">
        <v>25</v>
      </c>
      <c r="UTT65" s="344"/>
      <c r="UTU65" s="344"/>
      <c r="UTV65" s="344"/>
      <c r="UTW65" s="344"/>
      <c r="UTX65" s="344"/>
      <c r="UTY65" s="344"/>
      <c r="UTZ65" s="344"/>
      <c r="UUA65" s="344" t="s">
        <v>25</v>
      </c>
      <c r="UUB65" s="344"/>
      <c r="UUC65" s="344"/>
      <c r="UUD65" s="344"/>
      <c r="UUE65" s="344"/>
      <c r="UUF65" s="344"/>
      <c r="UUG65" s="344"/>
      <c r="UUH65" s="344"/>
      <c r="UUI65" s="344" t="s">
        <v>25</v>
      </c>
      <c r="UUJ65" s="344"/>
      <c r="UUK65" s="344"/>
      <c r="UUL65" s="344"/>
      <c r="UUM65" s="344"/>
      <c r="UUN65" s="344"/>
      <c r="UUO65" s="344"/>
      <c r="UUP65" s="344"/>
      <c r="UUQ65" s="344" t="s">
        <v>25</v>
      </c>
      <c r="UUR65" s="344"/>
      <c r="UUS65" s="344"/>
      <c r="UUT65" s="344"/>
      <c r="UUU65" s="344"/>
      <c r="UUV65" s="344"/>
      <c r="UUW65" s="344"/>
      <c r="UUX65" s="344"/>
      <c r="UUY65" s="344" t="s">
        <v>25</v>
      </c>
      <c r="UUZ65" s="344"/>
      <c r="UVA65" s="344"/>
      <c r="UVB65" s="344"/>
      <c r="UVC65" s="344"/>
      <c r="UVD65" s="344"/>
      <c r="UVE65" s="344"/>
      <c r="UVF65" s="344"/>
      <c r="UVG65" s="344" t="s">
        <v>25</v>
      </c>
      <c r="UVH65" s="344"/>
      <c r="UVI65" s="344"/>
      <c r="UVJ65" s="344"/>
      <c r="UVK65" s="344"/>
      <c r="UVL65" s="344"/>
      <c r="UVM65" s="344"/>
      <c r="UVN65" s="344"/>
      <c r="UVO65" s="344" t="s">
        <v>25</v>
      </c>
      <c r="UVP65" s="344"/>
      <c r="UVQ65" s="344"/>
      <c r="UVR65" s="344"/>
      <c r="UVS65" s="344"/>
      <c r="UVT65" s="344"/>
      <c r="UVU65" s="344"/>
      <c r="UVV65" s="344"/>
      <c r="UVW65" s="344" t="s">
        <v>25</v>
      </c>
      <c r="UVX65" s="344"/>
      <c r="UVY65" s="344"/>
      <c r="UVZ65" s="344"/>
      <c r="UWA65" s="344"/>
      <c r="UWB65" s="344"/>
      <c r="UWC65" s="344"/>
      <c r="UWD65" s="344"/>
      <c r="UWE65" s="344" t="s">
        <v>25</v>
      </c>
      <c r="UWF65" s="344"/>
      <c r="UWG65" s="344"/>
      <c r="UWH65" s="344"/>
      <c r="UWI65" s="344"/>
      <c r="UWJ65" s="344"/>
      <c r="UWK65" s="344"/>
      <c r="UWL65" s="344"/>
      <c r="UWM65" s="344" t="s">
        <v>25</v>
      </c>
      <c r="UWN65" s="344"/>
      <c r="UWO65" s="344"/>
      <c r="UWP65" s="344"/>
      <c r="UWQ65" s="344"/>
      <c r="UWR65" s="344"/>
      <c r="UWS65" s="344"/>
      <c r="UWT65" s="344"/>
      <c r="UWU65" s="344" t="s">
        <v>25</v>
      </c>
      <c r="UWV65" s="344"/>
      <c r="UWW65" s="344"/>
      <c r="UWX65" s="344"/>
      <c r="UWY65" s="344"/>
      <c r="UWZ65" s="344"/>
      <c r="UXA65" s="344"/>
      <c r="UXB65" s="344"/>
      <c r="UXC65" s="344" t="s">
        <v>25</v>
      </c>
      <c r="UXD65" s="344"/>
      <c r="UXE65" s="344"/>
      <c r="UXF65" s="344"/>
      <c r="UXG65" s="344"/>
      <c r="UXH65" s="344"/>
      <c r="UXI65" s="344"/>
      <c r="UXJ65" s="344"/>
      <c r="UXK65" s="344" t="s">
        <v>25</v>
      </c>
      <c r="UXL65" s="344"/>
      <c r="UXM65" s="344"/>
      <c r="UXN65" s="344"/>
      <c r="UXO65" s="344"/>
      <c r="UXP65" s="344"/>
      <c r="UXQ65" s="344"/>
      <c r="UXR65" s="344"/>
      <c r="UXS65" s="344" t="s">
        <v>25</v>
      </c>
      <c r="UXT65" s="344"/>
      <c r="UXU65" s="344"/>
      <c r="UXV65" s="344"/>
      <c r="UXW65" s="344"/>
      <c r="UXX65" s="344"/>
      <c r="UXY65" s="344"/>
      <c r="UXZ65" s="344"/>
      <c r="UYA65" s="344" t="s">
        <v>25</v>
      </c>
      <c r="UYB65" s="344"/>
      <c r="UYC65" s="344"/>
      <c r="UYD65" s="344"/>
      <c r="UYE65" s="344"/>
      <c r="UYF65" s="344"/>
      <c r="UYG65" s="344"/>
      <c r="UYH65" s="344"/>
      <c r="UYI65" s="344" t="s">
        <v>25</v>
      </c>
      <c r="UYJ65" s="344"/>
      <c r="UYK65" s="344"/>
      <c r="UYL65" s="344"/>
      <c r="UYM65" s="344"/>
      <c r="UYN65" s="344"/>
      <c r="UYO65" s="344"/>
      <c r="UYP65" s="344"/>
      <c r="UYQ65" s="344" t="s">
        <v>25</v>
      </c>
      <c r="UYR65" s="344"/>
      <c r="UYS65" s="344"/>
      <c r="UYT65" s="344"/>
      <c r="UYU65" s="344"/>
      <c r="UYV65" s="344"/>
      <c r="UYW65" s="344"/>
      <c r="UYX65" s="344"/>
      <c r="UYY65" s="344" t="s">
        <v>25</v>
      </c>
      <c r="UYZ65" s="344"/>
      <c r="UZA65" s="344"/>
      <c r="UZB65" s="344"/>
      <c r="UZC65" s="344"/>
      <c r="UZD65" s="344"/>
      <c r="UZE65" s="344"/>
      <c r="UZF65" s="344"/>
      <c r="UZG65" s="344" t="s">
        <v>25</v>
      </c>
      <c r="UZH65" s="344"/>
      <c r="UZI65" s="344"/>
      <c r="UZJ65" s="344"/>
      <c r="UZK65" s="344"/>
      <c r="UZL65" s="344"/>
      <c r="UZM65" s="344"/>
      <c r="UZN65" s="344"/>
      <c r="UZO65" s="344" t="s">
        <v>25</v>
      </c>
      <c r="UZP65" s="344"/>
      <c r="UZQ65" s="344"/>
      <c r="UZR65" s="344"/>
      <c r="UZS65" s="344"/>
      <c r="UZT65" s="344"/>
      <c r="UZU65" s="344"/>
      <c r="UZV65" s="344"/>
      <c r="UZW65" s="344" t="s">
        <v>25</v>
      </c>
      <c r="UZX65" s="344"/>
      <c r="UZY65" s="344"/>
      <c r="UZZ65" s="344"/>
      <c r="VAA65" s="344"/>
      <c r="VAB65" s="344"/>
      <c r="VAC65" s="344"/>
      <c r="VAD65" s="344"/>
      <c r="VAE65" s="344" t="s">
        <v>25</v>
      </c>
      <c r="VAF65" s="344"/>
      <c r="VAG65" s="344"/>
      <c r="VAH65" s="344"/>
      <c r="VAI65" s="344"/>
      <c r="VAJ65" s="344"/>
      <c r="VAK65" s="344"/>
      <c r="VAL65" s="344"/>
      <c r="VAM65" s="344" t="s">
        <v>25</v>
      </c>
      <c r="VAN65" s="344"/>
      <c r="VAO65" s="344"/>
      <c r="VAP65" s="344"/>
      <c r="VAQ65" s="344"/>
      <c r="VAR65" s="344"/>
      <c r="VAS65" s="344"/>
      <c r="VAT65" s="344"/>
      <c r="VAU65" s="344" t="s">
        <v>25</v>
      </c>
      <c r="VAV65" s="344"/>
      <c r="VAW65" s="344"/>
      <c r="VAX65" s="344"/>
      <c r="VAY65" s="344"/>
      <c r="VAZ65" s="344"/>
      <c r="VBA65" s="344"/>
      <c r="VBB65" s="344"/>
      <c r="VBC65" s="344" t="s">
        <v>25</v>
      </c>
      <c r="VBD65" s="344"/>
      <c r="VBE65" s="344"/>
      <c r="VBF65" s="344"/>
      <c r="VBG65" s="344"/>
      <c r="VBH65" s="344"/>
      <c r="VBI65" s="344"/>
      <c r="VBJ65" s="344"/>
      <c r="VBK65" s="344" t="s">
        <v>25</v>
      </c>
      <c r="VBL65" s="344"/>
      <c r="VBM65" s="344"/>
      <c r="VBN65" s="344"/>
      <c r="VBO65" s="344"/>
      <c r="VBP65" s="344"/>
      <c r="VBQ65" s="344"/>
      <c r="VBR65" s="344"/>
      <c r="VBS65" s="344" t="s">
        <v>25</v>
      </c>
      <c r="VBT65" s="344"/>
      <c r="VBU65" s="344"/>
      <c r="VBV65" s="344"/>
      <c r="VBW65" s="344"/>
      <c r="VBX65" s="344"/>
      <c r="VBY65" s="344"/>
      <c r="VBZ65" s="344"/>
      <c r="VCA65" s="344" t="s">
        <v>25</v>
      </c>
      <c r="VCB65" s="344"/>
      <c r="VCC65" s="344"/>
      <c r="VCD65" s="344"/>
      <c r="VCE65" s="344"/>
      <c r="VCF65" s="344"/>
      <c r="VCG65" s="344"/>
      <c r="VCH65" s="344"/>
      <c r="VCI65" s="344" t="s">
        <v>25</v>
      </c>
      <c r="VCJ65" s="344"/>
      <c r="VCK65" s="344"/>
      <c r="VCL65" s="344"/>
      <c r="VCM65" s="344"/>
      <c r="VCN65" s="344"/>
      <c r="VCO65" s="344"/>
      <c r="VCP65" s="344"/>
      <c r="VCQ65" s="344" t="s">
        <v>25</v>
      </c>
      <c r="VCR65" s="344"/>
      <c r="VCS65" s="344"/>
      <c r="VCT65" s="344"/>
      <c r="VCU65" s="344"/>
      <c r="VCV65" s="344"/>
      <c r="VCW65" s="344"/>
      <c r="VCX65" s="344"/>
      <c r="VCY65" s="344" t="s">
        <v>25</v>
      </c>
      <c r="VCZ65" s="344"/>
      <c r="VDA65" s="344"/>
      <c r="VDB65" s="344"/>
      <c r="VDC65" s="344"/>
      <c r="VDD65" s="344"/>
      <c r="VDE65" s="344"/>
      <c r="VDF65" s="344"/>
      <c r="VDG65" s="344" t="s">
        <v>25</v>
      </c>
      <c r="VDH65" s="344"/>
      <c r="VDI65" s="344"/>
      <c r="VDJ65" s="344"/>
      <c r="VDK65" s="344"/>
      <c r="VDL65" s="344"/>
      <c r="VDM65" s="344"/>
      <c r="VDN65" s="344"/>
      <c r="VDO65" s="344" t="s">
        <v>25</v>
      </c>
      <c r="VDP65" s="344"/>
      <c r="VDQ65" s="344"/>
      <c r="VDR65" s="344"/>
      <c r="VDS65" s="344"/>
      <c r="VDT65" s="344"/>
      <c r="VDU65" s="344"/>
      <c r="VDV65" s="344"/>
      <c r="VDW65" s="344" t="s">
        <v>25</v>
      </c>
      <c r="VDX65" s="344"/>
      <c r="VDY65" s="344"/>
      <c r="VDZ65" s="344"/>
      <c r="VEA65" s="344"/>
      <c r="VEB65" s="344"/>
      <c r="VEC65" s="344"/>
      <c r="VED65" s="344"/>
      <c r="VEE65" s="344" t="s">
        <v>25</v>
      </c>
      <c r="VEF65" s="344"/>
      <c r="VEG65" s="344"/>
      <c r="VEH65" s="344"/>
      <c r="VEI65" s="344"/>
      <c r="VEJ65" s="344"/>
      <c r="VEK65" s="344"/>
      <c r="VEL65" s="344"/>
      <c r="VEM65" s="344" t="s">
        <v>25</v>
      </c>
      <c r="VEN65" s="344"/>
      <c r="VEO65" s="344"/>
      <c r="VEP65" s="344"/>
      <c r="VEQ65" s="344"/>
      <c r="VER65" s="344"/>
      <c r="VES65" s="344"/>
      <c r="VET65" s="344"/>
      <c r="VEU65" s="344" t="s">
        <v>25</v>
      </c>
      <c r="VEV65" s="344"/>
      <c r="VEW65" s="344"/>
      <c r="VEX65" s="344"/>
      <c r="VEY65" s="344"/>
      <c r="VEZ65" s="344"/>
      <c r="VFA65" s="344"/>
      <c r="VFB65" s="344"/>
      <c r="VFC65" s="344" t="s">
        <v>25</v>
      </c>
      <c r="VFD65" s="344"/>
      <c r="VFE65" s="344"/>
      <c r="VFF65" s="344"/>
      <c r="VFG65" s="344"/>
      <c r="VFH65" s="344"/>
      <c r="VFI65" s="344"/>
      <c r="VFJ65" s="344"/>
      <c r="VFK65" s="344" t="s">
        <v>25</v>
      </c>
      <c r="VFL65" s="344"/>
      <c r="VFM65" s="344"/>
      <c r="VFN65" s="344"/>
      <c r="VFO65" s="344"/>
      <c r="VFP65" s="344"/>
      <c r="VFQ65" s="344"/>
      <c r="VFR65" s="344"/>
      <c r="VFS65" s="344" t="s">
        <v>25</v>
      </c>
      <c r="VFT65" s="344"/>
      <c r="VFU65" s="344"/>
      <c r="VFV65" s="344"/>
      <c r="VFW65" s="344"/>
      <c r="VFX65" s="344"/>
      <c r="VFY65" s="344"/>
      <c r="VFZ65" s="344"/>
      <c r="VGA65" s="344" t="s">
        <v>25</v>
      </c>
      <c r="VGB65" s="344"/>
      <c r="VGC65" s="344"/>
      <c r="VGD65" s="344"/>
      <c r="VGE65" s="344"/>
      <c r="VGF65" s="344"/>
      <c r="VGG65" s="344"/>
      <c r="VGH65" s="344"/>
      <c r="VGI65" s="344" t="s">
        <v>25</v>
      </c>
      <c r="VGJ65" s="344"/>
      <c r="VGK65" s="344"/>
      <c r="VGL65" s="344"/>
      <c r="VGM65" s="344"/>
      <c r="VGN65" s="344"/>
      <c r="VGO65" s="344"/>
      <c r="VGP65" s="344"/>
      <c r="VGQ65" s="344" t="s">
        <v>25</v>
      </c>
      <c r="VGR65" s="344"/>
      <c r="VGS65" s="344"/>
      <c r="VGT65" s="344"/>
      <c r="VGU65" s="344"/>
      <c r="VGV65" s="344"/>
      <c r="VGW65" s="344"/>
      <c r="VGX65" s="344"/>
      <c r="VGY65" s="344" t="s">
        <v>25</v>
      </c>
      <c r="VGZ65" s="344"/>
      <c r="VHA65" s="344"/>
      <c r="VHB65" s="344"/>
      <c r="VHC65" s="344"/>
      <c r="VHD65" s="344"/>
      <c r="VHE65" s="344"/>
      <c r="VHF65" s="344"/>
      <c r="VHG65" s="344" t="s">
        <v>25</v>
      </c>
      <c r="VHH65" s="344"/>
      <c r="VHI65" s="344"/>
      <c r="VHJ65" s="344"/>
      <c r="VHK65" s="344"/>
      <c r="VHL65" s="344"/>
      <c r="VHM65" s="344"/>
      <c r="VHN65" s="344"/>
      <c r="VHO65" s="344" t="s">
        <v>25</v>
      </c>
      <c r="VHP65" s="344"/>
      <c r="VHQ65" s="344"/>
      <c r="VHR65" s="344"/>
      <c r="VHS65" s="344"/>
      <c r="VHT65" s="344"/>
      <c r="VHU65" s="344"/>
      <c r="VHV65" s="344"/>
      <c r="VHW65" s="344" t="s">
        <v>25</v>
      </c>
      <c r="VHX65" s="344"/>
      <c r="VHY65" s="344"/>
      <c r="VHZ65" s="344"/>
      <c r="VIA65" s="344"/>
      <c r="VIB65" s="344"/>
      <c r="VIC65" s="344"/>
      <c r="VID65" s="344"/>
      <c r="VIE65" s="344" t="s">
        <v>25</v>
      </c>
      <c r="VIF65" s="344"/>
      <c r="VIG65" s="344"/>
      <c r="VIH65" s="344"/>
      <c r="VII65" s="344"/>
      <c r="VIJ65" s="344"/>
      <c r="VIK65" s="344"/>
      <c r="VIL65" s="344"/>
      <c r="VIM65" s="344" t="s">
        <v>25</v>
      </c>
      <c r="VIN65" s="344"/>
      <c r="VIO65" s="344"/>
      <c r="VIP65" s="344"/>
      <c r="VIQ65" s="344"/>
      <c r="VIR65" s="344"/>
      <c r="VIS65" s="344"/>
      <c r="VIT65" s="344"/>
      <c r="VIU65" s="344" t="s">
        <v>25</v>
      </c>
      <c r="VIV65" s="344"/>
      <c r="VIW65" s="344"/>
      <c r="VIX65" s="344"/>
      <c r="VIY65" s="344"/>
      <c r="VIZ65" s="344"/>
      <c r="VJA65" s="344"/>
      <c r="VJB65" s="344"/>
      <c r="VJC65" s="344" t="s">
        <v>25</v>
      </c>
      <c r="VJD65" s="344"/>
      <c r="VJE65" s="344"/>
      <c r="VJF65" s="344"/>
      <c r="VJG65" s="344"/>
      <c r="VJH65" s="344"/>
      <c r="VJI65" s="344"/>
      <c r="VJJ65" s="344"/>
      <c r="VJK65" s="344" t="s">
        <v>25</v>
      </c>
      <c r="VJL65" s="344"/>
      <c r="VJM65" s="344"/>
      <c r="VJN65" s="344"/>
      <c r="VJO65" s="344"/>
      <c r="VJP65" s="344"/>
      <c r="VJQ65" s="344"/>
      <c r="VJR65" s="344"/>
      <c r="VJS65" s="344" t="s">
        <v>25</v>
      </c>
      <c r="VJT65" s="344"/>
      <c r="VJU65" s="344"/>
      <c r="VJV65" s="344"/>
      <c r="VJW65" s="344"/>
      <c r="VJX65" s="344"/>
      <c r="VJY65" s="344"/>
      <c r="VJZ65" s="344"/>
      <c r="VKA65" s="344" t="s">
        <v>25</v>
      </c>
      <c r="VKB65" s="344"/>
      <c r="VKC65" s="344"/>
      <c r="VKD65" s="344"/>
      <c r="VKE65" s="344"/>
      <c r="VKF65" s="344"/>
      <c r="VKG65" s="344"/>
      <c r="VKH65" s="344"/>
      <c r="VKI65" s="344" t="s">
        <v>25</v>
      </c>
      <c r="VKJ65" s="344"/>
      <c r="VKK65" s="344"/>
      <c r="VKL65" s="344"/>
      <c r="VKM65" s="344"/>
      <c r="VKN65" s="344"/>
      <c r="VKO65" s="344"/>
      <c r="VKP65" s="344"/>
      <c r="VKQ65" s="344" t="s">
        <v>25</v>
      </c>
      <c r="VKR65" s="344"/>
      <c r="VKS65" s="344"/>
      <c r="VKT65" s="344"/>
      <c r="VKU65" s="344"/>
      <c r="VKV65" s="344"/>
      <c r="VKW65" s="344"/>
      <c r="VKX65" s="344"/>
      <c r="VKY65" s="344" t="s">
        <v>25</v>
      </c>
      <c r="VKZ65" s="344"/>
      <c r="VLA65" s="344"/>
      <c r="VLB65" s="344"/>
      <c r="VLC65" s="344"/>
      <c r="VLD65" s="344"/>
      <c r="VLE65" s="344"/>
      <c r="VLF65" s="344"/>
      <c r="VLG65" s="344" t="s">
        <v>25</v>
      </c>
      <c r="VLH65" s="344"/>
      <c r="VLI65" s="344"/>
      <c r="VLJ65" s="344"/>
      <c r="VLK65" s="344"/>
      <c r="VLL65" s="344"/>
      <c r="VLM65" s="344"/>
      <c r="VLN65" s="344"/>
      <c r="VLO65" s="344" t="s">
        <v>25</v>
      </c>
      <c r="VLP65" s="344"/>
      <c r="VLQ65" s="344"/>
      <c r="VLR65" s="344"/>
      <c r="VLS65" s="344"/>
      <c r="VLT65" s="344"/>
      <c r="VLU65" s="344"/>
      <c r="VLV65" s="344"/>
      <c r="VLW65" s="344" t="s">
        <v>25</v>
      </c>
      <c r="VLX65" s="344"/>
      <c r="VLY65" s="344"/>
      <c r="VLZ65" s="344"/>
      <c r="VMA65" s="344"/>
      <c r="VMB65" s="344"/>
      <c r="VMC65" s="344"/>
      <c r="VMD65" s="344"/>
      <c r="VME65" s="344" t="s">
        <v>25</v>
      </c>
      <c r="VMF65" s="344"/>
      <c r="VMG65" s="344"/>
      <c r="VMH65" s="344"/>
      <c r="VMI65" s="344"/>
      <c r="VMJ65" s="344"/>
      <c r="VMK65" s="344"/>
      <c r="VML65" s="344"/>
      <c r="VMM65" s="344" t="s">
        <v>25</v>
      </c>
      <c r="VMN65" s="344"/>
      <c r="VMO65" s="344"/>
      <c r="VMP65" s="344"/>
      <c r="VMQ65" s="344"/>
      <c r="VMR65" s="344"/>
      <c r="VMS65" s="344"/>
      <c r="VMT65" s="344"/>
      <c r="VMU65" s="344" t="s">
        <v>25</v>
      </c>
      <c r="VMV65" s="344"/>
      <c r="VMW65" s="344"/>
      <c r="VMX65" s="344"/>
      <c r="VMY65" s="344"/>
      <c r="VMZ65" s="344"/>
      <c r="VNA65" s="344"/>
      <c r="VNB65" s="344"/>
      <c r="VNC65" s="344" t="s">
        <v>25</v>
      </c>
      <c r="VND65" s="344"/>
      <c r="VNE65" s="344"/>
      <c r="VNF65" s="344"/>
      <c r="VNG65" s="344"/>
      <c r="VNH65" s="344"/>
      <c r="VNI65" s="344"/>
      <c r="VNJ65" s="344"/>
      <c r="VNK65" s="344" t="s">
        <v>25</v>
      </c>
      <c r="VNL65" s="344"/>
      <c r="VNM65" s="344"/>
      <c r="VNN65" s="344"/>
      <c r="VNO65" s="344"/>
      <c r="VNP65" s="344"/>
      <c r="VNQ65" s="344"/>
      <c r="VNR65" s="344"/>
      <c r="VNS65" s="344" t="s">
        <v>25</v>
      </c>
      <c r="VNT65" s="344"/>
      <c r="VNU65" s="344"/>
      <c r="VNV65" s="344"/>
      <c r="VNW65" s="344"/>
      <c r="VNX65" s="344"/>
      <c r="VNY65" s="344"/>
      <c r="VNZ65" s="344"/>
      <c r="VOA65" s="344" t="s">
        <v>25</v>
      </c>
      <c r="VOB65" s="344"/>
      <c r="VOC65" s="344"/>
      <c r="VOD65" s="344"/>
      <c r="VOE65" s="344"/>
      <c r="VOF65" s="344"/>
      <c r="VOG65" s="344"/>
      <c r="VOH65" s="344"/>
      <c r="VOI65" s="344" t="s">
        <v>25</v>
      </c>
      <c r="VOJ65" s="344"/>
      <c r="VOK65" s="344"/>
      <c r="VOL65" s="344"/>
      <c r="VOM65" s="344"/>
      <c r="VON65" s="344"/>
      <c r="VOO65" s="344"/>
      <c r="VOP65" s="344"/>
      <c r="VOQ65" s="344" t="s">
        <v>25</v>
      </c>
      <c r="VOR65" s="344"/>
      <c r="VOS65" s="344"/>
      <c r="VOT65" s="344"/>
      <c r="VOU65" s="344"/>
      <c r="VOV65" s="344"/>
      <c r="VOW65" s="344"/>
      <c r="VOX65" s="344"/>
      <c r="VOY65" s="344" t="s">
        <v>25</v>
      </c>
      <c r="VOZ65" s="344"/>
      <c r="VPA65" s="344"/>
      <c r="VPB65" s="344"/>
      <c r="VPC65" s="344"/>
      <c r="VPD65" s="344"/>
      <c r="VPE65" s="344"/>
      <c r="VPF65" s="344"/>
      <c r="VPG65" s="344" t="s">
        <v>25</v>
      </c>
      <c r="VPH65" s="344"/>
      <c r="VPI65" s="344"/>
      <c r="VPJ65" s="344"/>
      <c r="VPK65" s="344"/>
      <c r="VPL65" s="344"/>
      <c r="VPM65" s="344"/>
      <c r="VPN65" s="344"/>
      <c r="VPO65" s="344" t="s">
        <v>25</v>
      </c>
      <c r="VPP65" s="344"/>
      <c r="VPQ65" s="344"/>
      <c r="VPR65" s="344"/>
      <c r="VPS65" s="344"/>
      <c r="VPT65" s="344"/>
      <c r="VPU65" s="344"/>
      <c r="VPV65" s="344"/>
      <c r="VPW65" s="344" t="s">
        <v>25</v>
      </c>
      <c r="VPX65" s="344"/>
      <c r="VPY65" s="344"/>
      <c r="VPZ65" s="344"/>
      <c r="VQA65" s="344"/>
      <c r="VQB65" s="344"/>
      <c r="VQC65" s="344"/>
      <c r="VQD65" s="344"/>
      <c r="VQE65" s="344" t="s">
        <v>25</v>
      </c>
      <c r="VQF65" s="344"/>
      <c r="VQG65" s="344"/>
      <c r="VQH65" s="344"/>
      <c r="VQI65" s="344"/>
      <c r="VQJ65" s="344"/>
      <c r="VQK65" s="344"/>
      <c r="VQL65" s="344"/>
      <c r="VQM65" s="344" t="s">
        <v>25</v>
      </c>
      <c r="VQN65" s="344"/>
      <c r="VQO65" s="344"/>
      <c r="VQP65" s="344"/>
      <c r="VQQ65" s="344"/>
      <c r="VQR65" s="344"/>
      <c r="VQS65" s="344"/>
      <c r="VQT65" s="344"/>
      <c r="VQU65" s="344" t="s">
        <v>25</v>
      </c>
      <c r="VQV65" s="344"/>
      <c r="VQW65" s="344"/>
      <c r="VQX65" s="344"/>
      <c r="VQY65" s="344"/>
      <c r="VQZ65" s="344"/>
      <c r="VRA65" s="344"/>
      <c r="VRB65" s="344"/>
      <c r="VRC65" s="344" t="s">
        <v>25</v>
      </c>
      <c r="VRD65" s="344"/>
      <c r="VRE65" s="344"/>
      <c r="VRF65" s="344"/>
      <c r="VRG65" s="344"/>
      <c r="VRH65" s="344"/>
      <c r="VRI65" s="344"/>
      <c r="VRJ65" s="344"/>
      <c r="VRK65" s="344" t="s">
        <v>25</v>
      </c>
      <c r="VRL65" s="344"/>
      <c r="VRM65" s="344"/>
      <c r="VRN65" s="344"/>
      <c r="VRO65" s="344"/>
      <c r="VRP65" s="344"/>
      <c r="VRQ65" s="344"/>
      <c r="VRR65" s="344"/>
      <c r="VRS65" s="344" t="s">
        <v>25</v>
      </c>
      <c r="VRT65" s="344"/>
      <c r="VRU65" s="344"/>
      <c r="VRV65" s="344"/>
      <c r="VRW65" s="344"/>
      <c r="VRX65" s="344"/>
      <c r="VRY65" s="344"/>
      <c r="VRZ65" s="344"/>
      <c r="VSA65" s="344" t="s">
        <v>25</v>
      </c>
      <c r="VSB65" s="344"/>
      <c r="VSC65" s="344"/>
      <c r="VSD65" s="344"/>
      <c r="VSE65" s="344"/>
      <c r="VSF65" s="344"/>
      <c r="VSG65" s="344"/>
      <c r="VSH65" s="344"/>
      <c r="VSI65" s="344" t="s">
        <v>25</v>
      </c>
      <c r="VSJ65" s="344"/>
      <c r="VSK65" s="344"/>
      <c r="VSL65" s="344"/>
      <c r="VSM65" s="344"/>
      <c r="VSN65" s="344"/>
      <c r="VSO65" s="344"/>
      <c r="VSP65" s="344"/>
      <c r="VSQ65" s="344" t="s">
        <v>25</v>
      </c>
      <c r="VSR65" s="344"/>
      <c r="VSS65" s="344"/>
      <c r="VST65" s="344"/>
      <c r="VSU65" s="344"/>
      <c r="VSV65" s="344"/>
      <c r="VSW65" s="344"/>
      <c r="VSX65" s="344"/>
      <c r="VSY65" s="344" t="s">
        <v>25</v>
      </c>
      <c r="VSZ65" s="344"/>
      <c r="VTA65" s="344"/>
      <c r="VTB65" s="344"/>
      <c r="VTC65" s="344"/>
      <c r="VTD65" s="344"/>
      <c r="VTE65" s="344"/>
      <c r="VTF65" s="344"/>
      <c r="VTG65" s="344" t="s">
        <v>25</v>
      </c>
      <c r="VTH65" s="344"/>
      <c r="VTI65" s="344"/>
      <c r="VTJ65" s="344"/>
      <c r="VTK65" s="344"/>
      <c r="VTL65" s="344"/>
      <c r="VTM65" s="344"/>
      <c r="VTN65" s="344"/>
      <c r="VTO65" s="344" t="s">
        <v>25</v>
      </c>
      <c r="VTP65" s="344"/>
      <c r="VTQ65" s="344"/>
      <c r="VTR65" s="344"/>
      <c r="VTS65" s="344"/>
      <c r="VTT65" s="344"/>
      <c r="VTU65" s="344"/>
      <c r="VTV65" s="344"/>
      <c r="VTW65" s="344" t="s">
        <v>25</v>
      </c>
      <c r="VTX65" s="344"/>
      <c r="VTY65" s="344"/>
      <c r="VTZ65" s="344"/>
      <c r="VUA65" s="344"/>
      <c r="VUB65" s="344"/>
      <c r="VUC65" s="344"/>
      <c r="VUD65" s="344"/>
      <c r="VUE65" s="344" t="s">
        <v>25</v>
      </c>
      <c r="VUF65" s="344"/>
      <c r="VUG65" s="344"/>
      <c r="VUH65" s="344"/>
      <c r="VUI65" s="344"/>
      <c r="VUJ65" s="344"/>
      <c r="VUK65" s="344"/>
      <c r="VUL65" s="344"/>
      <c r="VUM65" s="344" t="s">
        <v>25</v>
      </c>
      <c r="VUN65" s="344"/>
      <c r="VUO65" s="344"/>
      <c r="VUP65" s="344"/>
      <c r="VUQ65" s="344"/>
      <c r="VUR65" s="344"/>
      <c r="VUS65" s="344"/>
      <c r="VUT65" s="344"/>
      <c r="VUU65" s="344" t="s">
        <v>25</v>
      </c>
      <c r="VUV65" s="344"/>
      <c r="VUW65" s="344"/>
      <c r="VUX65" s="344"/>
      <c r="VUY65" s="344"/>
      <c r="VUZ65" s="344"/>
      <c r="VVA65" s="344"/>
      <c r="VVB65" s="344"/>
      <c r="VVC65" s="344" t="s">
        <v>25</v>
      </c>
      <c r="VVD65" s="344"/>
      <c r="VVE65" s="344"/>
      <c r="VVF65" s="344"/>
      <c r="VVG65" s="344"/>
      <c r="VVH65" s="344"/>
      <c r="VVI65" s="344"/>
      <c r="VVJ65" s="344"/>
      <c r="VVK65" s="344" t="s">
        <v>25</v>
      </c>
      <c r="VVL65" s="344"/>
      <c r="VVM65" s="344"/>
      <c r="VVN65" s="344"/>
      <c r="VVO65" s="344"/>
      <c r="VVP65" s="344"/>
      <c r="VVQ65" s="344"/>
      <c r="VVR65" s="344"/>
      <c r="VVS65" s="344" t="s">
        <v>25</v>
      </c>
      <c r="VVT65" s="344"/>
      <c r="VVU65" s="344"/>
      <c r="VVV65" s="344"/>
      <c r="VVW65" s="344"/>
      <c r="VVX65" s="344"/>
      <c r="VVY65" s="344"/>
      <c r="VVZ65" s="344"/>
      <c r="VWA65" s="344" t="s">
        <v>25</v>
      </c>
      <c r="VWB65" s="344"/>
      <c r="VWC65" s="344"/>
      <c r="VWD65" s="344"/>
      <c r="VWE65" s="344"/>
      <c r="VWF65" s="344"/>
      <c r="VWG65" s="344"/>
      <c r="VWH65" s="344"/>
      <c r="VWI65" s="344" t="s">
        <v>25</v>
      </c>
      <c r="VWJ65" s="344"/>
      <c r="VWK65" s="344"/>
      <c r="VWL65" s="344"/>
      <c r="VWM65" s="344"/>
      <c r="VWN65" s="344"/>
      <c r="VWO65" s="344"/>
      <c r="VWP65" s="344"/>
      <c r="VWQ65" s="344" t="s">
        <v>25</v>
      </c>
      <c r="VWR65" s="344"/>
      <c r="VWS65" s="344"/>
      <c r="VWT65" s="344"/>
      <c r="VWU65" s="344"/>
      <c r="VWV65" s="344"/>
      <c r="VWW65" s="344"/>
      <c r="VWX65" s="344"/>
      <c r="VWY65" s="344" t="s">
        <v>25</v>
      </c>
      <c r="VWZ65" s="344"/>
      <c r="VXA65" s="344"/>
      <c r="VXB65" s="344"/>
      <c r="VXC65" s="344"/>
      <c r="VXD65" s="344"/>
      <c r="VXE65" s="344"/>
      <c r="VXF65" s="344"/>
      <c r="VXG65" s="344" t="s">
        <v>25</v>
      </c>
      <c r="VXH65" s="344"/>
      <c r="VXI65" s="344"/>
      <c r="VXJ65" s="344"/>
      <c r="VXK65" s="344"/>
      <c r="VXL65" s="344"/>
      <c r="VXM65" s="344"/>
      <c r="VXN65" s="344"/>
      <c r="VXO65" s="344" t="s">
        <v>25</v>
      </c>
      <c r="VXP65" s="344"/>
      <c r="VXQ65" s="344"/>
      <c r="VXR65" s="344"/>
      <c r="VXS65" s="344"/>
      <c r="VXT65" s="344"/>
      <c r="VXU65" s="344"/>
      <c r="VXV65" s="344"/>
      <c r="VXW65" s="344" t="s">
        <v>25</v>
      </c>
      <c r="VXX65" s="344"/>
      <c r="VXY65" s="344"/>
      <c r="VXZ65" s="344"/>
      <c r="VYA65" s="344"/>
      <c r="VYB65" s="344"/>
      <c r="VYC65" s="344"/>
      <c r="VYD65" s="344"/>
      <c r="VYE65" s="344" t="s">
        <v>25</v>
      </c>
      <c r="VYF65" s="344"/>
      <c r="VYG65" s="344"/>
      <c r="VYH65" s="344"/>
      <c r="VYI65" s="344"/>
      <c r="VYJ65" s="344"/>
      <c r="VYK65" s="344"/>
      <c r="VYL65" s="344"/>
      <c r="VYM65" s="344" t="s">
        <v>25</v>
      </c>
      <c r="VYN65" s="344"/>
      <c r="VYO65" s="344"/>
      <c r="VYP65" s="344"/>
      <c r="VYQ65" s="344"/>
      <c r="VYR65" s="344"/>
      <c r="VYS65" s="344"/>
      <c r="VYT65" s="344"/>
      <c r="VYU65" s="344" t="s">
        <v>25</v>
      </c>
      <c r="VYV65" s="344"/>
      <c r="VYW65" s="344"/>
      <c r="VYX65" s="344"/>
      <c r="VYY65" s="344"/>
      <c r="VYZ65" s="344"/>
      <c r="VZA65" s="344"/>
      <c r="VZB65" s="344"/>
      <c r="VZC65" s="344" t="s">
        <v>25</v>
      </c>
      <c r="VZD65" s="344"/>
      <c r="VZE65" s="344"/>
      <c r="VZF65" s="344"/>
      <c r="VZG65" s="344"/>
      <c r="VZH65" s="344"/>
      <c r="VZI65" s="344"/>
      <c r="VZJ65" s="344"/>
      <c r="VZK65" s="344" t="s">
        <v>25</v>
      </c>
      <c r="VZL65" s="344"/>
      <c r="VZM65" s="344"/>
      <c r="VZN65" s="344"/>
      <c r="VZO65" s="344"/>
      <c r="VZP65" s="344"/>
      <c r="VZQ65" s="344"/>
      <c r="VZR65" s="344"/>
      <c r="VZS65" s="344" t="s">
        <v>25</v>
      </c>
      <c r="VZT65" s="344"/>
      <c r="VZU65" s="344"/>
      <c r="VZV65" s="344"/>
      <c r="VZW65" s="344"/>
      <c r="VZX65" s="344"/>
      <c r="VZY65" s="344"/>
      <c r="VZZ65" s="344"/>
      <c r="WAA65" s="344" t="s">
        <v>25</v>
      </c>
      <c r="WAB65" s="344"/>
      <c r="WAC65" s="344"/>
      <c r="WAD65" s="344"/>
      <c r="WAE65" s="344"/>
      <c r="WAF65" s="344"/>
      <c r="WAG65" s="344"/>
      <c r="WAH65" s="344"/>
      <c r="WAI65" s="344" t="s">
        <v>25</v>
      </c>
      <c r="WAJ65" s="344"/>
      <c r="WAK65" s="344"/>
      <c r="WAL65" s="344"/>
      <c r="WAM65" s="344"/>
      <c r="WAN65" s="344"/>
      <c r="WAO65" s="344"/>
      <c r="WAP65" s="344"/>
      <c r="WAQ65" s="344" t="s">
        <v>25</v>
      </c>
      <c r="WAR65" s="344"/>
      <c r="WAS65" s="344"/>
      <c r="WAT65" s="344"/>
      <c r="WAU65" s="344"/>
      <c r="WAV65" s="344"/>
      <c r="WAW65" s="344"/>
      <c r="WAX65" s="344"/>
      <c r="WAY65" s="344" t="s">
        <v>25</v>
      </c>
      <c r="WAZ65" s="344"/>
      <c r="WBA65" s="344"/>
      <c r="WBB65" s="344"/>
      <c r="WBC65" s="344"/>
      <c r="WBD65" s="344"/>
      <c r="WBE65" s="344"/>
      <c r="WBF65" s="344"/>
      <c r="WBG65" s="344" t="s">
        <v>25</v>
      </c>
      <c r="WBH65" s="344"/>
      <c r="WBI65" s="344"/>
      <c r="WBJ65" s="344"/>
      <c r="WBK65" s="344"/>
      <c r="WBL65" s="344"/>
      <c r="WBM65" s="344"/>
      <c r="WBN65" s="344"/>
      <c r="WBO65" s="344" t="s">
        <v>25</v>
      </c>
      <c r="WBP65" s="344"/>
      <c r="WBQ65" s="344"/>
      <c r="WBR65" s="344"/>
      <c r="WBS65" s="344"/>
      <c r="WBT65" s="344"/>
      <c r="WBU65" s="344"/>
      <c r="WBV65" s="344"/>
      <c r="WBW65" s="344" t="s">
        <v>25</v>
      </c>
      <c r="WBX65" s="344"/>
      <c r="WBY65" s="344"/>
      <c r="WBZ65" s="344"/>
      <c r="WCA65" s="344"/>
      <c r="WCB65" s="344"/>
      <c r="WCC65" s="344"/>
      <c r="WCD65" s="344"/>
      <c r="WCE65" s="344" t="s">
        <v>25</v>
      </c>
      <c r="WCF65" s="344"/>
      <c r="WCG65" s="344"/>
      <c r="WCH65" s="344"/>
      <c r="WCI65" s="344"/>
      <c r="WCJ65" s="344"/>
      <c r="WCK65" s="344"/>
      <c r="WCL65" s="344"/>
      <c r="WCM65" s="344" t="s">
        <v>25</v>
      </c>
      <c r="WCN65" s="344"/>
      <c r="WCO65" s="344"/>
      <c r="WCP65" s="344"/>
      <c r="WCQ65" s="344"/>
      <c r="WCR65" s="344"/>
      <c r="WCS65" s="344"/>
      <c r="WCT65" s="344"/>
      <c r="WCU65" s="344" t="s">
        <v>25</v>
      </c>
      <c r="WCV65" s="344"/>
      <c r="WCW65" s="344"/>
      <c r="WCX65" s="344"/>
      <c r="WCY65" s="344"/>
      <c r="WCZ65" s="344"/>
      <c r="WDA65" s="344"/>
      <c r="WDB65" s="344"/>
      <c r="WDC65" s="344" t="s">
        <v>25</v>
      </c>
      <c r="WDD65" s="344"/>
      <c r="WDE65" s="344"/>
      <c r="WDF65" s="344"/>
      <c r="WDG65" s="344"/>
      <c r="WDH65" s="344"/>
      <c r="WDI65" s="344"/>
      <c r="WDJ65" s="344"/>
      <c r="WDK65" s="344" t="s">
        <v>25</v>
      </c>
      <c r="WDL65" s="344"/>
      <c r="WDM65" s="344"/>
      <c r="WDN65" s="344"/>
      <c r="WDO65" s="344"/>
      <c r="WDP65" s="344"/>
      <c r="WDQ65" s="344"/>
      <c r="WDR65" s="344"/>
      <c r="WDS65" s="344" t="s">
        <v>25</v>
      </c>
      <c r="WDT65" s="344"/>
      <c r="WDU65" s="344"/>
      <c r="WDV65" s="344"/>
      <c r="WDW65" s="344"/>
      <c r="WDX65" s="344"/>
      <c r="WDY65" s="344"/>
      <c r="WDZ65" s="344"/>
      <c r="WEA65" s="344" t="s">
        <v>25</v>
      </c>
      <c r="WEB65" s="344"/>
      <c r="WEC65" s="344"/>
      <c r="WED65" s="344"/>
      <c r="WEE65" s="344"/>
      <c r="WEF65" s="344"/>
      <c r="WEG65" s="344"/>
      <c r="WEH65" s="344"/>
      <c r="WEI65" s="344" t="s">
        <v>25</v>
      </c>
      <c r="WEJ65" s="344"/>
      <c r="WEK65" s="344"/>
      <c r="WEL65" s="344"/>
      <c r="WEM65" s="344"/>
      <c r="WEN65" s="344"/>
      <c r="WEO65" s="344"/>
      <c r="WEP65" s="344"/>
      <c r="WEQ65" s="344" t="s">
        <v>25</v>
      </c>
      <c r="WER65" s="344"/>
      <c r="WES65" s="344"/>
      <c r="WET65" s="344"/>
      <c r="WEU65" s="344"/>
      <c r="WEV65" s="344"/>
      <c r="WEW65" s="344"/>
      <c r="WEX65" s="344"/>
      <c r="WEY65" s="344" t="s">
        <v>25</v>
      </c>
      <c r="WEZ65" s="344"/>
      <c r="WFA65" s="344"/>
      <c r="WFB65" s="344"/>
      <c r="WFC65" s="344"/>
      <c r="WFD65" s="344"/>
      <c r="WFE65" s="344"/>
      <c r="WFF65" s="344"/>
      <c r="WFG65" s="344" t="s">
        <v>25</v>
      </c>
      <c r="WFH65" s="344"/>
      <c r="WFI65" s="344"/>
      <c r="WFJ65" s="344"/>
      <c r="WFK65" s="344"/>
      <c r="WFL65" s="344"/>
      <c r="WFM65" s="344"/>
      <c r="WFN65" s="344"/>
      <c r="WFO65" s="344" t="s">
        <v>25</v>
      </c>
      <c r="WFP65" s="344"/>
      <c r="WFQ65" s="344"/>
      <c r="WFR65" s="344"/>
      <c r="WFS65" s="344"/>
      <c r="WFT65" s="344"/>
      <c r="WFU65" s="344"/>
      <c r="WFV65" s="344"/>
      <c r="WFW65" s="344" t="s">
        <v>25</v>
      </c>
      <c r="WFX65" s="344"/>
      <c r="WFY65" s="344"/>
      <c r="WFZ65" s="344"/>
      <c r="WGA65" s="344"/>
      <c r="WGB65" s="344"/>
      <c r="WGC65" s="344"/>
      <c r="WGD65" s="344"/>
      <c r="WGE65" s="344" t="s">
        <v>25</v>
      </c>
      <c r="WGF65" s="344"/>
      <c r="WGG65" s="344"/>
      <c r="WGH65" s="344"/>
      <c r="WGI65" s="344"/>
      <c r="WGJ65" s="344"/>
      <c r="WGK65" s="344"/>
      <c r="WGL65" s="344"/>
      <c r="WGM65" s="344" t="s">
        <v>25</v>
      </c>
      <c r="WGN65" s="344"/>
      <c r="WGO65" s="344"/>
      <c r="WGP65" s="344"/>
      <c r="WGQ65" s="344"/>
      <c r="WGR65" s="344"/>
      <c r="WGS65" s="344"/>
      <c r="WGT65" s="344"/>
      <c r="WGU65" s="344" t="s">
        <v>25</v>
      </c>
      <c r="WGV65" s="344"/>
      <c r="WGW65" s="344"/>
      <c r="WGX65" s="344"/>
      <c r="WGY65" s="344"/>
      <c r="WGZ65" s="344"/>
      <c r="WHA65" s="344"/>
      <c r="WHB65" s="344"/>
      <c r="WHC65" s="344" t="s">
        <v>25</v>
      </c>
      <c r="WHD65" s="344"/>
      <c r="WHE65" s="344"/>
      <c r="WHF65" s="344"/>
      <c r="WHG65" s="344"/>
      <c r="WHH65" s="344"/>
      <c r="WHI65" s="344"/>
      <c r="WHJ65" s="344"/>
      <c r="WHK65" s="344" t="s">
        <v>25</v>
      </c>
      <c r="WHL65" s="344"/>
      <c r="WHM65" s="344"/>
      <c r="WHN65" s="344"/>
      <c r="WHO65" s="344"/>
      <c r="WHP65" s="344"/>
      <c r="WHQ65" s="344"/>
      <c r="WHR65" s="344"/>
      <c r="WHS65" s="344" t="s">
        <v>25</v>
      </c>
      <c r="WHT65" s="344"/>
      <c r="WHU65" s="344"/>
      <c r="WHV65" s="344"/>
      <c r="WHW65" s="344"/>
      <c r="WHX65" s="344"/>
      <c r="WHY65" s="344"/>
      <c r="WHZ65" s="344"/>
      <c r="WIA65" s="344" t="s">
        <v>25</v>
      </c>
      <c r="WIB65" s="344"/>
      <c r="WIC65" s="344"/>
      <c r="WID65" s="344"/>
      <c r="WIE65" s="344"/>
      <c r="WIF65" s="344"/>
      <c r="WIG65" s="344"/>
      <c r="WIH65" s="344"/>
      <c r="WII65" s="344" t="s">
        <v>25</v>
      </c>
      <c r="WIJ65" s="344"/>
      <c r="WIK65" s="344"/>
      <c r="WIL65" s="344"/>
      <c r="WIM65" s="344"/>
      <c r="WIN65" s="344"/>
      <c r="WIO65" s="344"/>
      <c r="WIP65" s="344"/>
      <c r="WIQ65" s="344" t="s">
        <v>25</v>
      </c>
      <c r="WIR65" s="344"/>
      <c r="WIS65" s="344"/>
      <c r="WIT65" s="344"/>
      <c r="WIU65" s="344"/>
      <c r="WIV65" s="344"/>
      <c r="WIW65" s="344"/>
      <c r="WIX65" s="344"/>
      <c r="WIY65" s="344" t="s">
        <v>25</v>
      </c>
      <c r="WIZ65" s="344"/>
      <c r="WJA65" s="344"/>
      <c r="WJB65" s="344"/>
      <c r="WJC65" s="344"/>
      <c r="WJD65" s="344"/>
      <c r="WJE65" s="344"/>
      <c r="WJF65" s="344"/>
      <c r="WJG65" s="344" t="s">
        <v>25</v>
      </c>
      <c r="WJH65" s="344"/>
      <c r="WJI65" s="344"/>
      <c r="WJJ65" s="344"/>
      <c r="WJK65" s="344"/>
      <c r="WJL65" s="344"/>
      <c r="WJM65" s="344"/>
      <c r="WJN65" s="344"/>
      <c r="WJO65" s="344" t="s">
        <v>25</v>
      </c>
      <c r="WJP65" s="344"/>
      <c r="WJQ65" s="344"/>
      <c r="WJR65" s="344"/>
      <c r="WJS65" s="344"/>
      <c r="WJT65" s="344"/>
      <c r="WJU65" s="344"/>
      <c r="WJV65" s="344"/>
      <c r="WJW65" s="344" t="s">
        <v>25</v>
      </c>
      <c r="WJX65" s="344"/>
      <c r="WJY65" s="344"/>
      <c r="WJZ65" s="344"/>
      <c r="WKA65" s="344"/>
      <c r="WKB65" s="344"/>
      <c r="WKC65" s="344"/>
      <c r="WKD65" s="344"/>
      <c r="WKE65" s="344" t="s">
        <v>25</v>
      </c>
      <c r="WKF65" s="344"/>
      <c r="WKG65" s="344"/>
      <c r="WKH65" s="344"/>
      <c r="WKI65" s="344"/>
      <c r="WKJ65" s="344"/>
      <c r="WKK65" s="344"/>
      <c r="WKL65" s="344"/>
      <c r="WKM65" s="344" t="s">
        <v>25</v>
      </c>
      <c r="WKN65" s="344"/>
      <c r="WKO65" s="344"/>
      <c r="WKP65" s="344"/>
      <c r="WKQ65" s="344"/>
      <c r="WKR65" s="344"/>
      <c r="WKS65" s="344"/>
      <c r="WKT65" s="344"/>
      <c r="WKU65" s="344" t="s">
        <v>25</v>
      </c>
      <c r="WKV65" s="344"/>
      <c r="WKW65" s="344"/>
      <c r="WKX65" s="344"/>
      <c r="WKY65" s="344"/>
      <c r="WKZ65" s="344"/>
      <c r="WLA65" s="344"/>
      <c r="WLB65" s="344"/>
      <c r="WLC65" s="344" t="s">
        <v>25</v>
      </c>
      <c r="WLD65" s="344"/>
      <c r="WLE65" s="344"/>
      <c r="WLF65" s="344"/>
      <c r="WLG65" s="344"/>
      <c r="WLH65" s="344"/>
      <c r="WLI65" s="344"/>
      <c r="WLJ65" s="344"/>
      <c r="WLK65" s="344" t="s">
        <v>25</v>
      </c>
      <c r="WLL65" s="344"/>
      <c r="WLM65" s="344"/>
      <c r="WLN65" s="344"/>
      <c r="WLO65" s="344"/>
      <c r="WLP65" s="344"/>
      <c r="WLQ65" s="344"/>
      <c r="WLR65" s="344"/>
      <c r="WLS65" s="344" t="s">
        <v>25</v>
      </c>
      <c r="WLT65" s="344"/>
      <c r="WLU65" s="344"/>
      <c r="WLV65" s="344"/>
      <c r="WLW65" s="344"/>
      <c r="WLX65" s="344"/>
      <c r="WLY65" s="344"/>
      <c r="WLZ65" s="344"/>
      <c r="WMA65" s="344" t="s">
        <v>25</v>
      </c>
      <c r="WMB65" s="344"/>
      <c r="WMC65" s="344"/>
      <c r="WMD65" s="344"/>
      <c r="WME65" s="344"/>
      <c r="WMF65" s="344"/>
      <c r="WMG65" s="344"/>
      <c r="WMH65" s="344"/>
      <c r="WMI65" s="344" t="s">
        <v>25</v>
      </c>
      <c r="WMJ65" s="344"/>
      <c r="WMK65" s="344"/>
      <c r="WML65" s="344"/>
      <c r="WMM65" s="344"/>
      <c r="WMN65" s="344"/>
      <c r="WMO65" s="344"/>
      <c r="WMP65" s="344"/>
      <c r="WMQ65" s="344" t="s">
        <v>25</v>
      </c>
      <c r="WMR65" s="344"/>
      <c r="WMS65" s="344"/>
      <c r="WMT65" s="344"/>
      <c r="WMU65" s="344"/>
      <c r="WMV65" s="344"/>
      <c r="WMW65" s="344"/>
      <c r="WMX65" s="344"/>
      <c r="WMY65" s="344" t="s">
        <v>25</v>
      </c>
      <c r="WMZ65" s="344"/>
      <c r="WNA65" s="344"/>
      <c r="WNB65" s="344"/>
      <c r="WNC65" s="344"/>
      <c r="WND65" s="344"/>
      <c r="WNE65" s="344"/>
      <c r="WNF65" s="344"/>
      <c r="WNG65" s="344" t="s">
        <v>25</v>
      </c>
      <c r="WNH65" s="344"/>
      <c r="WNI65" s="344"/>
      <c r="WNJ65" s="344"/>
      <c r="WNK65" s="344"/>
      <c r="WNL65" s="344"/>
      <c r="WNM65" s="344"/>
      <c r="WNN65" s="344"/>
      <c r="WNO65" s="344" t="s">
        <v>25</v>
      </c>
      <c r="WNP65" s="344"/>
      <c r="WNQ65" s="344"/>
      <c r="WNR65" s="344"/>
      <c r="WNS65" s="344"/>
      <c r="WNT65" s="344"/>
      <c r="WNU65" s="344"/>
      <c r="WNV65" s="344"/>
      <c r="WNW65" s="344" t="s">
        <v>25</v>
      </c>
      <c r="WNX65" s="344"/>
      <c r="WNY65" s="344"/>
      <c r="WNZ65" s="344"/>
      <c r="WOA65" s="344"/>
      <c r="WOB65" s="344"/>
      <c r="WOC65" s="344"/>
      <c r="WOD65" s="344"/>
      <c r="WOE65" s="344" t="s">
        <v>25</v>
      </c>
      <c r="WOF65" s="344"/>
      <c r="WOG65" s="344"/>
      <c r="WOH65" s="344"/>
      <c r="WOI65" s="344"/>
      <c r="WOJ65" s="344"/>
      <c r="WOK65" s="344"/>
      <c r="WOL65" s="344"/>
      <c r="WOM65" s="344" t="s">
        <v>25</v>
      </c>
      <c r="WON65" s="344"/>
      <c r="WOO65" s="344"/>
      <c r="WOP65" s="344"/>
      <c r="WOQ65" s="344"/>
      <c r="WOR65" s="344"/>
      <c r="WOS65" s="344"/>
      <c r="WOT65" s="344"/>
      <c r="WOU65" s="344" t="s">
        <v>25</v>
      </c>
      <c r="WOV65" s="344"/>
      <c r="WOW65" s="344"/>
      <c r="WOX65" s="344"/>
      <c r="WOY65" s="344"/>
      <c r="WOZ65" s="344"/>
      <c r="WPA65" s="344"/>
      <c r="WPB65" s="344"/>
      <c r="WPC65" s="344" t="s">
        <v>25</v>
      </c>
      <c r="WPD65" s="344"/>
      <c r="WPE65" s="344"/>
      <c r="WPF65" s="344"/>
      <c r="WPG65" s="344"/>
      <c r="WPH65" s="344"/>
      <c r="WPI65" s="344"/>
      <c r="WPJ65" s="344"/>
      <c r="WPK65" s="344" t="s">
        <v>25</v>
      </c>
      <c r="WPL65" s="344"/>
      <c r="WPM65" s="344"/>
      <c r="WPN65" s="344"/>
      <c r="WPO65" s="344"/>
      <c r="WPP65" s="344"/>
      <c r="WPQ65" s="344"/>
      <c r="WPR65" s="344"/>
      <c r="WPS65" s="344" t="s">
        <v>25</v>
      </c>
      <c r="WPT65" s="344"/>
      <c r="WPU65" s="344"/>
      <c r="WPV65" s="344"/>
      <c r="WPW65" s="344"/>
      <c r="WPX65" s="344"/>
      <c r="WPY65" s="344"/>
      <c r="WPZ65" s="344"/>
      <c r="WQA65" s="344" t="s">
        <v>25</v>
      </c>
      <c r="WQB65" s="344"/>
      <c r="WQC65" s="344"/>
      <c r="WQD65" s="344"/>
      <c r="WQE65" s="344"/>
      <c r="WQF65" s="344"/>
      <c r="WQG65" s="344"/>
      <c r="WQH65" s="344"/>
      <c r="WQI65" s="344" t="s">
        <v>25</v>
      </c>
      <c r="WQJ65" s="344"/>
      <c r="WQK65" s="344"/>
      <c r="WQL65" s="344"/>
      <c r="WQM65" s="344"/>
      <c r="WQN65" s="344"/>
      <c r="WQO65" s="344"/>
      <c r="WQP65" s="344"/>
      <c r="WQQ65" s="344" t="s">
        <v>25</v>
      </c>
      <c r="WQR65" s="344"/>
      <c r="WQS65" s="344"/>
      <c r="WQT65" s="344"/>
      <c r="WQU65" s="344"/>
      <c r="WQV65" s="344"/>
      <c r="WQW65" s="344"/>
      <c r="WQX65" s="344"/>
      <c r="WQY65" s="344" t="s">
        <v>25</v>
      </c>
      <c r="WQZ65" s="344"/>
      <c r="WRA65" s="344"/>
      <c r="WRB65" s="344"/>
      <c r="WRC65" s="344"/>
      <c r="WRD65" s="344"/>
      <c r="WRE65" s="344"/>
      <c r="WRF65" s="344"/>
      <c r="WRG65" s="344" t="s">
        <v>25</v>
      </c>
      <c r="WRH65" s="344"/>
      <c r="WRI65" s="344"/>
      <c r="WRJ65" s="344"/>
      <c r="WRK65" s="344"/>
      <c r="WRL65" s="344"/>
      <c r="WRM65" s="344"/>
      <c r="WRN65" s="344"/>
      <c r="WRO65" s="344" t="s">
        <v>25</v>
      </c>
      <c r="WRP65" s="344"/>
      <c r="WRQ65" s="344"/>
      <c r="WRR65" s="344"/>
      <c r="WRS65" s="344"/>
      <c r="WRT65" s="344"/>
      <c r="WRU65" s="344"/>
      <c r="WRV65" s="344"/>
      <c r="WRW65" s="344" t="s">
        <v>25</v>
      </c>
      <c r="WRX65" s="344"/>
      <c r="WRY65" s="344"/>
      <c r="WRZ65" s="344"/>
      <c r="WSA65" s="344"/>
      <c r="WSB65" s="344"/>
      <c r="WSC65" s="344"/>
      <c r="WSD65" s="344"/>
      <c r="WSE65" s="344" t="s">
        <v>25</v>
      </c>
      <c r="WSF65" s="344"/>
      <c r="WSG65" s="344"/>
      <c r="WSH65" s="344"/>
      <c r="WSI65" s="344"/>
      <c r="WSJ65" s="344"/>
      <c r="WSK65" s="344"/>
      <c r="WSL65" s="344"/>
      <c r="WSM65" s="344" t="s">
        <v>25</v>
      </c>
      <c r="WSN65" s="344"/>
      <c r="WSO65" s="344"/>
      <c r="WSP65" s="344"/>
      <c r="WSQ65" s="344"/>
      <c r="WSR65" s="344"/>
      <c r="WSS65" s="344"/>
      <c r="WST65" s="344"/>
      <c r="WSU65" s="344" t="s">
        <v>25</v>
      </c>
      <c r="WSV65" s="344"/>
      <c r="WSW65" s="344"/>
      <c r="WSX65" s="344"/>
      <c r="WSY65" s="344"/>
      <c r="WSZ65" s="344"/>
      <c r="WTA65" s="344"/>
      <c r="WTB65" s="344"/>
      <c r="WTC65" s="344" t="s">
        <v>25</v>
      </c>
      <c r="WTD65" s="344"/>
      <c r="WTE65" s="344"/>
      <c r="WTF65" s="344"/>
      <c r="WTG65" s="344"/>
      <c r="WTH65" s="344"/>
      <c r="WTI65" s="344"/>
      <c r="WTJ65" s="344"/>
      <c r="WTK65" s="344" t="s">
        <v>25</v>
      </c>
      <c r="WTL65" s="344"/>
      <c r="WTM65" s="344"/>
      <c r="WTN65" s="344"/>
      <c r="WTO65" s="344"/>
      <c r="WTP65" s="344"/>
      <c r="WTQ65" s="344"/>
      <c r="WTR65" s="344"/>
      <c r="WTS65" s="344" t="s">
        <v>25</v>
      </c>
      <c r="WTT65" s="344"/>
      <c r="WTU65" s="344"/>
      <c r="WTV65" s="344"/>
      <c r="WTW65" s="344"/>
      <c r="WTX65" s="344"/>
      <c r="WTY65" s="344"/>
      <c r="WTZ65" s="344"/>
      <c r="WUA65" s="344" t="s">
        <v>25</v>
      </c>
      <c r="WUB65" s="344"/>
      <c r="WUC65" s="344"/>
      <c r="WUD65" s="344"/>
      <c r="WUE65" s="344"/>
      <c r="WUF65" s="344"/>
      <c r="WUG65" s="344"/>
      <c r="WUH65" s="344"/>
      <c r="WUI65" s="344" t="s">
        <v>25</v>
      </c>
      <c r="WUJ65" s="344"/>
      <c r="WUK65" s="344"/>
      <c r="WUL65" s="344"/>
      <c r="WUM65" s="344"/>
      <c r="WUN65" s="344"/>
      <c r="WUO65" s="344"/>
      <c r="WUP65" s="344"/>
      <c r="WUQ65" s="344" t="s">
        <v>25</v>
      </c>
      <c r="WUR65" s="344"/>
      <c r="WUS65" s="344"/>
      <c r="WUT65" s="344"/>
      <c r="WUU65" s="344"/>
      <c r="WUV65" s="344"/>
      <c r="WUW65" s="344"/>
      <c r="WUX65" s="344"/>
      <c r="WUY65" s="344" t="s">
        <v>25</v>
      </c>
      <c r="WUZ65" s="344"/>
      <c r="WVA65" s="344"/>
      <c r="WVB65" s="344"/>
      <c r="WVC65" s="344"/>
      <c r="WVD65" s="344"/>
      <c r="WVE65" s="344"/>
      <c r="WVF65" s="344"/>
      <c r="WVG65" s="344" t="s">
        <v>25</v>
      </c>
      <c r="WVH65" s="344"/>
      <c r="WVI65" s="344"/>
      <c r="WVJ65" s="344"/>
      <c r="WVK65" s="344"/>
      <c r="WVL65" s="344"/>
      <c r="WVM65" s="344"/>
      <c r="WVN65" s="344"/>
      <c r="WVO65" s="344" t="s">
        <v>25</v>
      </c>
      <c r="WVP65" s="344"/>
      <c r="WVQ65" s="344"/>
      <c r="WVR65" s="344"/>
      <c r="WVS65" s="344"/>
      <c r="WVT65" s="344"/>
      <c r="WVU65" s="344"/>
      <c r="WVV65" s="344"/>
      <c r="WVW65" s="344" t="s">
        <v>25</v>
      </c>
      <c r="WVX65" s="344"/>
      <c r="WVY65" s="344"/>
      <c r="WVZ65" s="344"/>
      <c r="WWA65" s="344"/>
      <c r="WWB65" s="344"/>
      <c r="WWC65" s="344"/>
      <c r="WWD65" s="344"/>
      <c r="WWE65" s="344" t="s">
        <v>25</v>
      </c>
      <c r="WWF65" s="344"/>
      <c r="WWG65" s="344"/>
      <c r="WWH65" s="344"/>
      <c r="WWI65" s="344"/>
      <c r="WWJ65" s="344"/>
      <c r="WWK65" s="344"/>
      <c r="WWL65" s="344"/>
      <c r="WWM65" s="344" t="s">
        <v>25</v>
      </c>
      <c r="WWN65" s="344"/>
      <c r="WWO65" s="344"/>
      <c r="WWP65" s="344"/>
      <c r="WWQ65" s="344"/>
      <c r="WWR65" s="344"/>
      <c r="WWS65" s="344"/>
      <c r="WWT65" s="344"/>
      <c r="WWU65" s="344" t="s">
        <v>25</v>
      </c>
      <c r="WWV65" s="344"/>
      <c r="WWW65" s="344"/>
      <c r="WWX65" s="344"/>
      <c r="WWY65" s="344"/>
      <c r="WWZ65" s="344"/>
      <c r="WXA65" s="344"/>
      <c r="WXB65" s="344"/>
      <c r="WXC65" s="344" t="s">
        <v>25</v>
      </c>
      <c r="WXD65" s="344"/>
      <c r="WXE65" s="344"/>
      <c r="WXF65" s="344"/>
      <c r="WXG65" s="344"/>
      <c r="WXH65" s="344"/>
      <c r="WXI65" s="344"/>
      <c r="WXJ65" s="344"/>
      <c r="WXK65" s="344" t="s">
        <v>25</v>
      </c>
      <c r="WXL65" s="344"/>
      <c r="WXM65" s="344"/>
      <c r="WXN65" s="344"/>
      <c r="WXO65" s="344"/>
      <c r="WXP65" s="344"/>
      <c r="WXQ65" s="344"/>
      <c r="WXR65" s="344"/>
      <c r="WXS65" s="344" t="s">
        <v>25</v>
      </c>
      <c r="WXT65" s="344"/>
      <c r="WXU65" s="344"/>
      <c r="WXV65" s="344"/>
      <c r="WXW65" s="344"/>
      <c r="WXX65" s="344"/>
      <c r="WXY65" s="344"/>
      <c r="WXZ65" s="344"/>
      <c r="WYA65" s="344" t="s">
        <v>25</v>
      </c>
      <c r="WYB65" s="344"/>
      <c r="WYC65" s="344"/>
      <c r="WYD65" s="344"/>
      <c r="WYE65" s="344"/>
      <c r="WYF65" s="344"/>
      <c r="WYG65" s="344"/>
      <c r="WYH65" s="344"/>
      <c r="WYI65" s="344" t="s">
        <v>25</v>
      </c>
      <c r="WYJ65" s="344"/>
      <c r="WYK65" s="344"/>
      <c r="WYL65" s="344"/>
      <c r="WYM65" s="344"/>
      <c r="WYN65" s="344"/>
      <c r="WYO65" s="344"/>
      <c r="WYP65" s="344"/>
      <c r="WYQ65" s="344" t="s">
        <v>25</v>
      </c>
      <c r="WYR65" s="344"/>
      <c r="WYS65" s="344"/>
      <c r="WYT65" s="344"/>
      <c r="WYU65" s="344"/>
      <c r="WYV65" s="344"/>
      <c r="WYW65" s="344"/>
      <c r="WYX65" s="344"/>
      <c r="WYY65" s="344" t="s">
        <v>25</v>
      </c>
      <c r="WYZ65" s="344"/>
      <c r="WZA65" s="344"/>
      <c r="WZB65" s="344"/>
      <c r="WZC65" s="344"/>
      <c r="WZD65" s="344"/>
      <c r="WZE65" s="344"/>
      <c r="WZF65" s="344"/>
      <c r="WZG65" s="344" t="s">
        <v>25</v>
      </c>
      <c r="WZH65" s="344"/>
      <c r="WZI65" s="344"/>
      <c r="WZJ65" s="344"/>
      <c r="WZK65" s="344"/>
      <c r="WZL65" s="344"/>
      <c r="WZM65" s="344"/>
      <c r="WZN65" s="344"/>
      <c r="WZO65" s="344" t="s">
        <v>25</v>
      </c>
      <c r="WZP65" s="344"/>
      <c r="WZQ65" s="344"/>
      <c r="WZR65" s="344"/>
      <c r="WZS65" s="344"/>
      <c r="WZT65" s="344"/>
      <c r="WZU65" s="344"/>
      <c r="WZV65" s="344"/>
      <c r="WZW65" s="344" t="s">
        <v>25</v>
      </c>
      <c r="WZX65" s="344"/>
      <c r="WZY65" s="344"/>
      <c r="WZZ65" s="344"/>
      <c r="XAA65" s="344"/>
      <c r="XAB65" s="344"/>
      <c r="XAC65" s="344"/>
      <c r="XAD65" s="344"/>
      <c r="XAE65" s="344" t="s">
        <v>25</v>
      </c>
      <c r="XAF65" s="344"/>
      <c r="XAG65" s="344"/>
      <c r="XAH65" s="344"/>
      <c r="XAI65" s="344"/>
      <c r="XAJ65" s="344"/>
      <c r="XAK65" s="344"/>
      <c r="XAL65" s="344"/>
      <c r="XAM65" s="344" t="s">
        <v>25</v>
      </c>
      <c r="XAN65" s="344"/>
      <c r="XAO65" s="344"/>
      <c r="XAP65" s="344"/>
      <c r="XAQ65" s="344"/>
      <c r="XAR65" s="344"/>
      <c r="XAS65" s="344"/>
      <c r="XAT65" s="344"/>
      <c r="XAU65" s="344" t="s">
        <v>25</v>
      </c>
      <c r="XAV65" s="344"/>
      <c r="XAW65" s="344"/>
      <c r="XAX65" s="344"/>
      <c r="XAY65" s="344"/>
      <c r="XAZ65" s="344"/>
      <c r="XBA65" s="344"/>
      <c r="XBB65" s="344"/>
      <c r="XBC65" s="344" t="s">
        <v>25</v>
      </c>
      <c r="XBD65" s="344"/>
      <c r="XBE65" s="344"/>
      <c r="XBF65" s="344"/>
      <c r="XBG65" s="344"/>
      <c r="XBH65" s="344"/>
      <c r="XBI65" s="344"/>
      <c r="XBJ65" s="344"/>
      <c r="XBK65" s="344" t="s">
        <v>25</v>
      </c>
      <c r="XBL65" s="344"/>
      <c r="XBM65" s="344"/>
      <c r="XBN65" s="344"/>
      <c r="XBO65" s="344"/>
      <c r="XBP65" s="344"/>
      <c r="XBQ65" s="344"/>
      <c r="XBR65" s="344"/>
      <c r="XBS65" s="344" t="s">
        <v>25</v>
      </c>
      <c r="XBT65" s="344"/>
      <c r="XBU65" s="344"/>
      <c r="XBV65" s="344"/>
      <c r="XBW65" s="344"/>
      <c r="XBX65" s="344"/>
      <c r="XBY65" s="344"/>
      <c r="XBZ65" s="344"/>
      <c r="XCA65" s="344" t="s">
        <v>25</v>
      </c>
      <c r="XCB65" s="344"/>
      <c r="XCC65" s="344"/>
      <c r="XCD65" s="344"/>
      <c r="XCE65" s="344"/>
      <c r="XCF65" s="344"/>
      <c r="XCG65" s="344"/>
      <c r="XCH65" s="344"/>
      <c r="XCI65" s="344" t="s">
        <v>25</v>
      </c>
      <c r="XCJ65" s="344"/>
      <c r="XCK65" s="344"/>
      <c r="XCL65" s="344"/>
      <c r="XCM65" s="344"/>
      <c r="XCN65" s="344"/>
      <c r="XCO65" s="344"/>
      <c r="XCP65" s="344"/>
      <c r="XCQ65" s="344" t="s">
        <v>25</v>
      </c>
      <c r="XCR65" s="344"/>
      <c r="XCS65" s="344"/>
      <c r="XCT65" s="344"/>
      <c r="XCU65" s="344"/>
      <c r="XCV65" s="344"/>
      <c r="XCW65" s="344"/>
      <c r="XCX65" s="344"/>
      <c r="XCY65" s="344" t="s">
        <v>25</v>
      </c>
      <c r="XCZ65" s="344"/>
      <c r="XDA65" s="344"/>
      <c r="XDB65" s="344"/>
      <c r="XDC65" s="344"/>
      <c r="XDD65" s="344"/>
      <c r="XDE65" s="344"/>
      <c r="XDF65" s="344"/>
      <c r="XDG65" s="344" t="s">
        <v>25</v>
      </c>
      <c r="XDH65" s="344"/>
      <c r="XDI65" s="344"/>
      <c r="XDJ65" s="344"/>
      <c r="XDK65" s="344"/>
      <c r="XDL65" s="344"/>
      <c r="XDM65" s="344"/>
      <c r="XDN65" s="344"/>
      <c r="XDO65" s="344" t="s">
        <v>25</v>
      </c>
      <c r="XDP65" s="344"/>
      <c r="XDQ65" s="344"/>
      <c r="XDR65" s="344"/>
      <c r="XDS65" s="344"/>
      <c r="XDT65" s="344"/>
      <c r="XDU65" s="344"/>
      <c r="XDV65" s="344"/>
      <c r="XDW65" s="344" t="s">
        <v>25</v>
      </c>
      <c r="XDX65" s="344"/>
      <c r="XDY65" s="344"/>
      <c r="XDZ65" s="344"/>
      <c r="XEA65" s="344"/>
      <c r="XEB65" s="344"/>
      <c r="XEC65" s="344"/>
      <c r="XED65" s="344"/>
      <c r="XEE65" s="344" t="s">
        <v>25</v>
      </c>
      <c r="XEF65" s="344"/>
      <c r="XEG65" s="344"/>
      <c r="XEH65" s="344"/>
      <c r="XEI65" s="344"/>
      <c r="XEJ65" s="344"/>
      <c r="XEK65" s="344"/>
      <c r="XEL65" s="344"/>
      <c r="XEM65" s="344" t="s">
        <v>25</v>
      </c>
      <c r="XEN65" s="344"/>
      <c r="XEO65" s="344"/>
      <c r="XEP65" s="344"/>
      <c r="XEQ65" s="344"/>
      <c r="XER65" s="344"/>
      <c r="XES65" s="344"/>
      <c r="XET65" s="344"/>
      <c r="XEU65" s="344" t="s">
        <v>25</v>
      </c>
      <c r="XEV65" s="344"/>
      <c r="XEW65" s="344"/>
      <c r="XEX65" s="344"/>
      <c r="XEY65" s="344"/>
      <c r="XEZ65" s="344"/>
      <c r="XFA65" s="344"/>
      <c r="XFB65" s="344"/>
    </row>
    <row r="66" spans="1:16382" ht="18">
      <c r="A66" s="345" t="s">
        <v>65</v>
      </c>
      <c r="B66" s="345"/>
      <c r="C66" s="345"/>
      <c r="D66" s="345"/>
      <c r="E66" s="345"/>
      <c r="F66" s="345"/>
      <c r="G66" s="345"/>
      <c r="H66" s="91"/>
    </row>
    <row r="67" spans="1:16382" ht="21.75" customHeight="1">
      <c r="A67" s="345"/>
      <c r="B67" s="345"/>
      <c r="C67" s="345"/>
      <c r="D67" s="345"/>
      <c r="E67" s="345"/>
      <c r="F67" s="345"/>
      <c r="G67" s="345"/>
      <c r="H67" s="91"/>
    </row>
    <row r="68" spans="1:16382" s="89" customFormat="1" ht="51.75" customHeight="1">
      <c r="A68" s="343"/>
      <c r="B68" s="343"/>
      <c r="C68" s="343"/>
      <c r="D68" s="118"/>
      <c r="E68" s="12"/>
      <c r="F68" s="35"/>
      <c r="G68" s="15"/>
      <c r="H68" s="92"/>
    </row>
    <row r="69" spans="1:16382" s="89" customFormat="1" ht="36.75" customHeight="1">
      <c r="A69" s="14"/>
      <c r="B69" s="118"/>
      <c r="C69" s="35"/>
      <c r="D69" s="35"/>
      <c r="E69" s="15"/>
      <c r="F69" s="35"/>
      <c r="G69" s="15"/>
      <c r="H69" s="92"/>
    </row>
    <row r="70" spans="1:16382" ht="14.25" customHeight="1">
      <c r="A70" s="9"/>
      <c r="B70" s="9"/>
      <c r="C70" s="99"/>
      <c r="D70" s="9"/>
      <c r="E70" s="40"/>
      <c r="F70" s="9"/>
      <c r="G70" s="9"/>
      <c r="H70" s="91"/>
    </row>
    <row r="71" spans="1:16382">
      <c r="A71" s="93"/>
      <c r="B71" s="93"/>
      <c r="C71" s="94"/>
      <c r="D71" s="93"/>
      <c r="E71" s="95"/>
      <c r="F71" s="93"/>
      <c r="G71" s="93"/>
    </row>
  </sheetData>
  <mergeCells count="2079">
    <mergeCell ref="CI65:CP65"/>
    <mergeCell ref="CQ65:CX65"/>
    <mergeCell ref="CY65:DF65"/>
    <mergeCell ref="DG65:DN65"/>
    <mergeCell ref="DO65:DV65"/>
    <mergeCell ref="AU65:BB65"/>
    <mergeCell ref="BC65:BJ65"/>
    <mergeCell ref="BK65:BR65"/>
    <mergeCell ref="BS65:BZ65"/>
    <mergeCell ref="CA65:CH65"/>
    <mergeCell ref="H65:N65"/>
    <mergeCell ref="O65:V65"/>
    <mergeCell ref="W65:AD65"/>
    <mergeCell ref="AE65:AL65"/>
    <mergeCell ref="AM65:AT65"/>
    <mergeCell ref="A67:G67"/>
    <mergeCell ref="A5:A7"/>
    <mergeCell ref="B5:B7"/>
    <mergeCell ref="G5:G7"/>
    <mergeCell ref="A9:G9"/>
    <mergeCell ref="A14:G14"/>
    <mergeCell ref="A16:G16"/>
    <mergeCell ref="A35:G35"/>
    <mergeCell ref="A37:G37"/>
    <mergeCell ref="C5:C7"/>
    <mergeCell ref="A65:G65"/>
    <mergeCell ref="A20:G20"/>
    <mergeCell ref="A22:G22"/>
    <mergeCell ref="A25:G25"/>
    <mergeCell ref="A27:G27"/>
    <mergeCell ref="A29:G29"/>
    <mergeCell ref="D5:D7"/>
    <mergeCell ref="A33:G33"/>
    <mergeCell ref="A39:G39"/>
    <mergeCell ref="A41:G41"/>
    <mergeCell ref="A43:G43"/>
    <mergeCell ref="A45:G45"/>
    <mergeCell ref="A47:G47"/>
    <mergeCell ref="A49:G49"/>
    <mergeCell ref="A53:G53"/>
    <mergeCell ref="A55:G55"/>
    <mergeCell ref="A57:G57"/>
    <mergeCell ref="A59:G59"/>
    <mergeCell ref="A61:G61"/>
    <mergeCell ref="A51:G51"/>
    <mergeCell ref="LG65:LN65"/>
    <mergeCell ref="JS65:JZ65"/>
    <mergeCell ref="GY65:HF65"/>
    <mergeCell ref="HG65:HN65"/>
    <mergeCell ref="HO65:HV65"/>
    <mergeCell ref="HW65:ID65"/>
    <mergeCell ref="IE65:IL65"/>
    <mergeCell ref="FK65:FR65"/>
    <mergeCell ref="FS65:FZ65"/>
    <mergeCell ref="GA65:GH65"/>
    <mergeCell ref="GI65:GP65"/>
    <mergeCell ref="GQ65:GX65"/>
    <mergeCell ref="DW65:ED65"/>
    <mergeCell ref="EE65:EL65"/>
    <mergeCell ref="EM65:ET65"/>
    <mergeCell ref="EU65:FB65"/>
    <mergeCell ref="FC65:FJ65"/>
    <mergeCell ref="IM65:IT65"/>
    <mergeCell ref="IU65:JB65"/>
    <mergeCell ref="JC65:JJ65"/>
    <mergeCell ref="JK65:JR65"/>
    <mergeCell ref="KA65:KH65"/>
    <mergeCell ref="KI65:KP65"/>
    <mergeCell ref="KQ65:KX65"/>
    <mergeCell ref="KY65:LF65"/>
    <mergeCell ref="QE65:QL65"/>
    <mergeCell ref="QM65:QT65"/>
    <mergeCell ref="QU65:RB65"/>
    <mergeCell ref="RC65:RJ65"/>
    <mergeCell ref="RK65:RR65"/>
    <mergeCell ref="OY65:PF65"/>
    <mergeCell ref="PG65:PN65"/>
    <mergeCell ref="PO65:PV65"/>
    <mergeCell ref="PW65:QD65"/>
    <mergeCell ref="NC65:NJ65"/>
    <mergeCell ref="NK65:NR65"/>
    <mergeCell ref="NS65:NZ65"/>
    <mergeCell ref="OA65:OH65"/>
    <mergeCell ref="OI65:OP65"/>
    <mergeCell ref="LO65:LV65"/>
    <mergeCell ref="LW65:MD65"/>
    <mergeCell ref="ME65:ML65"/>
    <mergeCell ref="MM65:MT65"/>
    <mergeCell ref="MU65:NB65"/>
    <mergeCell ref="OQ65:OX65"/>
    <mergeCell ref="WI65:WP65"/>
    <mergeCell ref="WQ65:WX65"/>
    <mergeCell ref="WY65:XF65"/>
    <mergeCell ref="XG65:XN65"/>
    <mergeCell ref="XO65:XV65"/>
    <mergeCell ref="UU65:VB65"/>
    <mergeCell ref="VC65:VJ65"/>
    <mergeCell ref="VK65:VR65"/>
    <mergeCell ref="VS65:VZ65"/>
    <mergeCell ref="WA65:WH65"/>
    <mergeCell ref="TG65:TN65"/>
    <mergeCell ref="TO65:TV65"/>
    <mergeCell ref="TW65:UD65"/>
    <mergeCell ref="UE65:UL65"/>
    <mergeCell ref="UM65:UT65"/>
    <mergeCell ref="RS65:RZ65"/>
    <mergeCell ref="SA65:SH65"/>
    <mergeCell ref="SI65:SP65"/>
    <mergeCell ref="SQ65:SX65"/>
    <mergeCell ref="SY65:TF65"/>
    <mergeCell ref="ACM65:ACT65"/>
    <mergeCell ref="ACU65:ADB65"/>
    <mergeCell ref="ADC65:ADJ65"/>
    <mergeCell ref="ADK65:ADR65"/>
    <mergeCell ref="ADS65:ADZ65"/>
    <mergeCell ref="AAY65:ABF65"/>
    <mergeCell ref="ABG65:ABN65"/>
    <mergeCell ref="ABO65:ABV65"/>
    <mergeCell ref="ABW65:ACD65"/>
    <mergeCell ref="ACE65:ACL65"/>
    <mergeCell ref="ZK65:ZR65"/>
    <mergeCell ref="ZS65:ZZ65"/>
    <mergeCell ref="AAA65:AAH65"/>
    <mergeCell ref="AAI65:AAP65"/>
    <mergeCell ref="AAQ65:AAX65"/>
    <mergeCell ref="XW65:YD65"/>
    <mergeCell ref="YE65:YL65"/>
    <mergeCell ref="YM65:YT65"/>
    <mergeCell ref="YU65:ZB65"/>
    <mergeCell ref="ZC65:ZJ65"/>
    <mergeCell ref="AIQ65:AIX65"/>
    <mergeCell ref="AIY65:AJF65"/>
    <mergeCell ref="AJG65:AJN65"/>
    <mergeCell ref="AJO65:AJV65"/>
    <mergeCell ref="AJW65:AKD65"/>
    <mergeCell ref="AHC65:AHJ65"/>
    <mergeCell ref="AHK65:AHR65"/>
    <mergeCell ref="AHS65:AHZ65"/>
    <mergeCell ref="AIA65:AIH65"/>
    <mergeCell ref="AII65:AIP65"/>
    <mergeCell ref="AFO65:AFV65"/>
    <mergeCell ref="AFW65:AGD65"/>
    <mergeCell ref="AGE65:AGL65"/>
    <mergeCell ref="AGM65:AGT65"/>
    <mergeCell ref="AGU65:AHB65"/>
    <mergeCell ref="AEA65:AEH65"/>
    <mergeCell ref="AEI65:AEP65"/>
    <mergeCell ref="AEQ65:AEX65"/>
    <mergeCell ref="AEY65:AFF65"/>
    <mergeCell ref="AFG65:AFN65"/>
    <mergeCell ref="AOU65:APB65"/>
    <mergeCell ref="APC65:APJ65"/>
    <mergeCell ref="APK65:APR65"/>
    <mergeCell ref="APS65:APZ65"/>
    <mergeCell ref="AQA65:AQH65"/>
    <mergeCell ref="ANG65:ANN65"/>
    <mergeCell ref="ANO65:ANV65"/>
    <mergeCell ref="ANW65:AOD65"/>
    <mergeCell ref="AOE65:AOL65"/>
    <mergeCell ref="AOM65:AOT65"/>
    <mergeCell ref="ALS65:ALZ65"/>
    <mergeCell ref="AMA65:AMH65"/>
    <mergeCell ref="AMI65:AMP65"/>
    <mergeCell ref="AMQ65:AMX65"/>
    <mergeCell ref="AMY65:ANF65"/>
    <mergeCell ref="AKE65:AKL65"/>
    <mergeCell ref="AKM65:AKT65"/>
    <mergeCell ref="AKU65:ALB65"/>
    <mergeCell ref="ALC65:ALJ65"/>
    <mergeCell ref="ALK65:ALR65"/>
    <mergeCell ref="AUY65:AVF65"/>
    <mergeCell ref="AVG65:AVN65"/>
    <mergeCell ref="AVO65:AVV65"/>
    <mergeCell ref="AVW65:AWD65"/>
    <mergeCell ref="AWE65:AWL65"/>
    <mergeCell ref="ATK65:ATR65"/>
    <mergeCell ref="ATS65:ATZ65"/>
    <mergeCell ref="AUA65:AUH65"/>
    <mergeCell ref="AUI65:AUP65"/>
    <mergeCell ref="AUQ65:AUX65"/>
    <mergeCell ref="ARW65:ASD65"/>
    <mergeCell ref="ASE65:ASL65"/>
    <mergeCell ref="ASM65:AST65"/>
    <mergeCell ref="ASU65:ATB65"/>
    <mergeCell ref="ATC65:ATJ65"/>
    <mergeCell ref="AQI65:AQP65"/>
    <mergeCell ref="AQQ65:AQX65"/>
    <mergeCell ref="AQY65:ARF65"/>
    <mergeCell ref="ARG65:ARN65"/>
    <mergeCell ref="ARO65:ARV65"/>
    <mergeCell ref="BBC65:BBJ65"/>
    <mergeCell ref="BBK65:BBR65"/>
    <mergeCell ref="BBS65:BBZ65"/>
    <mergeCell ref="BCA65:BCH65"/>
    <mergeCell ref="BCI65:BCP65"/>
    <mergeCell ref="AZO65:AZV65"/>
    <mergeCell ref="AZW65:BAD65"/>
    <mergeCell ref="BAE65:BAL65"/>
    <mergeCell ref="BAM65:BAT65"/>
    <mergeCell ref="BAU65:BBB65"/>
    <mergeCell ref="AYA65:AYH65"/>
    <mergeCell ref="AYI65:AYP65"/>
    <mergeCell ref="AYQ65:AYX65"/>
    <mergeCell ref="AYY65:AZF65"/>
    <mergeCell ref="AZG65:AZN65"/>
    <mergeCell ref="AWM65:AWT65"/>
    <mergeCell ref="AWU65:AXB65"/>
    <mergeCell ref="AXC65:AXJ65"/>
    <mergeCell ref="AXK65:AXR65"/>
    <mergeCell ref="AXS65:AXZ65"/>
    <mergeCell ref="BHG65:BHN65"/>
    <mergeCell ref="BHO65:BHV65"/>
    <mergeCell ref="BHW65:BID65"/>
    <mergeCell ref="BIE65:BIL65"/>
    <mergeCell ref="BIM65:BIT65"/>
    <mergeCell ref="BFS65:BFZ65"/>
    <mergeCell ref="BGA65:BGH65"/>
    <mergeCell ref="BGI65:BGP65"/>
    <mergeCell ref="BGQ65:BGX65"/>
    <mergeCell ref="BGY65:BHF65"/>
    <mergeCell ref="BEE65:BEL65"/>
    <mergeCell ref="BEM65:BET65"/>
    <mergeCell ref="BEU65:BFB65"/>
    <mergeCell ref="BFC65:BFJ65"/>
    <mergeCell ref="BFK65:BFR65"/>
    <mergeCell ref="BCQ65:BCX65"/>
    <mergeCell ref="BCY65:BDF65"/>
    <mergeCell ref="BDG65:BDN65"/>
    <mergeCell ref="BDO65:BDV65"/>
    <mergeCell ref="BDW65:BED65"/>
    <mergeCell ref="BNK65:BNR65"/>
    <mergeCell ref="BNS65:BNZ65"/>
    <mergeCell ref="BOA65:BOH65"/>
    <mergeCell ref="BOI65:BOP65"/>
    <mergeCell ref="BOQ65:BOX65"/>
    <mergeCell ref="BLW65:BMD65"/>
    <mergeCell ref="BME65:BML65"/>
    <mergeCell ref="BMM65:BMT65"/>
    <mergeCell ref="BMU65:BNB65"/>
    <mergeCell ref="BNC65:BNJ65"/>
    <mergeCell ref="BKI65:BKP65"/>
    <mergeCell ref="BKQ65:BKX65"/>
    <mergeCell ref="BKY65:BLF65"/>
    <mergeCell ref="BLG65:BLN65"/>
    <mergeCell ref="BLO65:BLV65"/>
    <mergeCell ref="BIU65:BJB65"/>
    <mergeCell ref="BJC65:BJJ65"/>
    <mergeCell ref="BJK65:BJR65"/>
    <mergeCell ref="BJS65:BJZ65"/>
    <mergeCell ref="BKA65:BKH65"/>
    <mergeCell ref="BTO65:BTV65"/>
    <mergeCell ref="BTW65:BUD65"/>
    <mergeCell ref="BUE65:BUL65"/>
    <mergeCell ref="BUM65:BUT65"/>
    <mergeCell ref="BUU65:BVB65"/>
    <mergeCell ref="BSA65:BSH65"/>
    <mergeCell ref="BSI65:BSP65"/>
    <mergeCell ref="BSQ65:BSX65"/>
    <mergeCell ref="BSY65:BTF65"/>
    <mergeCell ref="BTG65:BTN65"/>
    <mergeCell ref="BQM65:BQT65"/>
    <mergeCell ref="BQU65:BRB65"/>
    <mergeCell ref="BRC65:BRJ65"/>
    <mergeCell ref="BRK65:BRR65"/>
    <mergeCell ref="BRS65:BRZ65"/>
    <mergeCell ref="BOY65:BPF65"/>
    <mergeCell ref="BPG65:BPN65"/>
    <mergeCell ref="BPO65:BPV65"/>
    <mergeCell ref="BPW65:BQD65"/>
    <mergeCell ref="BQE65:BQL65"/>
    <mergeCell ref="BZS65:BZZ65"/>
    <mergeCell ref="CAA65:CAH65"/>
    <mergeCell ref="CAI65:CAP65"/>
    <mergeCell ref="CAQ65:CAX65"/>
    <mergeCell ref="CAY65:CBF65"/>
    <mergeCell ref="BYE65:BYL65"/>
    <mergeCell ref="BYM65:BYT65"/>
    <mergeCell ref="BYU65:BZB65"/>
    <mergeCell ref="BZC65:BZJ65"/>
    <mergeCell ref="BZK65:BZR65"/>
    <mergeCell ref="BWQ65:BWX65"/>
    <mergeCell ref="BWY65:BXF65"/>
    <mergeCell ref="BXG65:BXN65"/>
    <mergeCell ref="BXO65:BXV65"/>
    <mergeCell ref="BXW65:BYD65"/>
    <mergeCell ref="BVC65:BVJ65"/>
    <mergeCell ref="BVK65:BVR65"/>
    <mergeCell ref="BVS65:BVZ65"/>
    <mergeCell ref="BWA65:BWH65"/>
    <mergeCell ref="BWI65:BWP65"/>
    <mergeCell ref="CFW65:CGD65"/>
    <mergeCell ref="CGE65:CGL65"/>
    <mergeCell ref="CGM65:CGT65"/>
    <mergeCell ref="CGU65:CHB65"/>
    <mergeCell ref="CHC65:CHJ65"/>
    <mergeCell ref="CEI65:CEP65"/>
    <mergeCell ref="CEQ65:CEX65"/>
    <mergeCell ref="CEY65:CFF65"/>
    <mergeCell ref="CFG65:CFN65"/>
    <mergeCell ref="CFO65:CFV65"/>
    <mergeCell ref="CCU65:CDB65"/>
    <mergeCell ref="CDC65:CDJ65"/>
    <mergeCell ref="CDK65:CDR65"/>
    <mergeCell ref="CDS65:CDZ65"/>
    <mergeCell ref="CEA65:CEH65"/>
    <mergeCell ref="CBG65:CBN65"/>
    <mergeCell ref="CBO65:CBV65"/>
    <mergeCell ref="CBW65:CCD65"/>
    <mergeCell ref="CCE65:CCL65"/>
    <mergeCell ref="CCM65:CCT65"/>
    <mergeCell ref="CMA65:CMH65"/>
    <mergeCell ref="CMI65:CMP65"/>
    <mergeCell ref="CMQ65:CMX65"/>
    <mergeCell ref="CMY65:CNF65"/>
    <mergeCell ref="CNG65:CNN65"/>
    <mergeCell ref="CKM65:CKT65"/>
    <mergeCell ref="CKU65:CLB65"/>
    <mergeCell ref="CLC65:CLJ65"/>
    <mergeCell ref="CLK65:CLR65"/>
    <mergeCell ref="CLS65:CLZ65"/>
    <mergeCell ref="CIY65:CJF65"/>
    <mergeCell ref="CJG65:CJN65"/>
    <mergeCell ref="CJO65:CJV65"/>
    <mergeCell ref="CJW65:CKD65"/>
    <mergeCell ref="CKE65:CKL65"/>
    <mergeCell ref="CHK65:CHR65"/>
    <mergeCell ref="CHS65:CHZ65"/>
    <mergeCell ref="CIA65:CIH65"/>
    <mergeCell ref="CII65:CIP65"/>
    <mergeCell ref="CIQ65:CIX65"/>
    <mergeCell ref="CSE65:CSL65"/>
    <mergeCell ref="CSM65:CST65"/>
    <mergeCell ref="CSU65:CTB65"/>
    <mergeCell ref="CTC65:CTJ65"/>
    <mergeCell ref="CTK65:CTR65"/>
    <mergeCell ref="CQQ65:CQX65"/>
    <mergeCell ref="CQY65:CRF65"/>
    <mergeCell ref="CRG65:CRN65"/>
    <mergeCell ref="CRO65:CRV65"/>
    <mergeCell ref="CRW65:CSD65"/>
    <mergeCell ref="CPC65:CPJ65"/>
    <mergeCell ref="CPK65:CPR65"/>
    <mergeCell ref="CPS65:CPZ65"/>
    <mergeCell ref="CQA65:CQH65"/>
    <mergeCell ref="CQI65:CQP65"/>
    <mergeCell ref="CNO65:CNV65"/>
    <mergeCell ref="CNW65:COD65"/>
    <mergeCell ref="COE65:COL65"/>
    <mergeCell ref="COM65:COT65"/>
    <mergeCell ref="COU65:CPB65"/>
    <mergeCell ref="CYI65:CYP65"/>
    <mergeCell ref="CYQ65:CYX65"/>
    <mergeCell ref="CYY65:CZF65"/>
    <mergeCell ref="CZG65:CZN65"/>
    <mergeCell ref="CZO65:CZV65"/>
    <mergeCell ref="CWU65:CXB65"/>
    <mergeCell ref="CXC65:CXJ65"/>
    <mergeCell ref="CXK65:CXR65"/>
    <mergeCell ref="CXS65:CXZ65"/>
    <mergeCell ref="CYA65:CYH65"/>
    <mergeCell ref="CVG65:CVN65"/>
    <mergeCell ref="CVO65:CVV65"/>
    <mergeCell ref="CVW65:CWD65"/>
    <mergeCell ref="CWE65:CWL65"/>
    <mergeCell ref="CWM65:CWT65"/>
    <mergeCell ref="CTS65:CTZ65"/>
    <mergeCell ref="CUA65:CUH65"/>
    <mergeCell ref="CUI65:CUP65"/>
    <mergeCell ref="CUQ65:CUX65"/>
    <mergeCell ref="CUY65:CVF65"/>
    <mergeCell ref="DEM65:DET65"/>
    <mergeCell ref="DEU65:DFB65"/>
    <mergeCell ref="DFC65:DFJ65"/>
    <mergeCell ref="DFK65:DFR65"/>
    <mergeCell ref="DFS65:DFZ65"/>
    <mergeCell ref="DCY65:DDF65"/>
    <mergeCell ref="DDG65:DDN65"/>
    <mergeCell ref="DDO65:DDV65"/>
    <mergeCell ref="DDW65:DED65"/>
    <mergeCell ref="DEE65:DEL65"/>
    <mergeCell ref="DBK65:DBR65"/>
    <mergeCell ref="DBS65:DBZ65"/>
    <mergeCell ref="DCA65:DCH65"/>
    <mergeCell ref="DCI65:DCP65"/>
    <mergeCell ref="DCQ65:DCX65"/>
    <mergeCell ref="CZW65:DAD65"/>
    <mergeCell ref="DAE65:DAL65"/>
    <mergeCell ref="DAM65:DAT65"/>
    <mergeCell ref="DAU65:DBB65"/>
    <mergeCell ref="DBC65:DBJ65"/>
    <mergeCell ref="DKQ65:DKX65"/>
    <mergeCell ref="DKY65:DLF65"/>
    <mergeCell ref="DLG65:DLN65"/>
    <mergeCell ref="DLO65:DLV65"/>
    <mergeCell ref="DLW65:DMD65"/>
    <mergeCell ref="DJC65:DJJ65"/>
    <mergeCell ref="DJK65:DJR65"/>
    <mergeCell ref="DJS65:DJZ65"/>
    <mergeCell ref="DKA65:DKH65"/>
    <mergeCell ref="DKI65:DKP65"/>
    <mergeCell ref="DHO65:DHV65"/>
    <mergeCell ref="DHW65:DID65"/>
    <mergeCell ref="DIE65:DIL65"/>
    <mergeCell ref="DIM65:DIT65"/>
    <mergeCell ref="DIU65:DJB65"/>
    <mergeCell ref="DGA65:DGH65"/>
    <mergeCell ref="DGI65:DGP65"/>
    <mergeCell ref="DGQ65:DGX65"/>
    <mergeCell ref="DGY65:DHF65"/>
    <mergeCell ref="DHG65:DHN65"/>
    <mergeCell ref="DQU65:DRB65"/>
    <mergeCell ref="DRC65:DRJ65"/>
    <mergeCell ref="DRK65:DRR65"/>
    <mergeCell ref="DRS65:DRZ65"/>
    <mergeCell ref="DSA65:DSH65"/>
    <mergeCell ref="DPG65:DPN65"/>
    <mergeCell ref="DPO65:DPV65"/>
    <mergeCell ref="DPW65:DQD65"/>
    <mergeCell ref="DQE65:DQL65"/>
    <mergeCell ref="DQM65:DQT65"/>
    <mergeCell ref="DNS65:DNZ65"/>
    <mergeCell ref="DOA65:DOH65"/>
    <mergeCell ref="DOI65:DOP65"/>
    <mergeCell ref="DOQ65:DOX65"/>
    <mergeCell ref="DOY65:DPF65"/>
    <mergeCell ref="DME65:DML65"/>
    <mergeCell ref="DMM65:DMT65"/>
    <mergeCell ref="DMU65:DNB65"/>
    <mergeCell ref="DNC65:DNJ65"/>
    <mergeCell ref="DNK65:DNR65"/>
    <mergeCell ref="DWY65:DXF65"/>
    <mergeCell ref="DXG65:DXN65"/>
    <mergeCell ref="DXO65:DXV65"/>
    <mergeCell ref="DXW65:DYD65"/>
    <mergeCell ref="DYE65:DYL65"/>
    <mergeCell ref="DVK65:DVR65"/>
    <mergeCell ref="DVS65:DVZ65"/>
    <mergeCell ref="DWA65:DWH65"/>
    <mergeCell ref="DWI65:DWP65"/>
    <mergeCell ref="DWQ65:DWX65"/>
    <mergeCell ref="DTW65:DUD65"/>
    <mergeCell ref="DUE65:DUL65"/>
    <mergeCell ref="DUM65:DUT65"/>
    <mergeCell ref="DUU65:DVB65"/>
    <mergeCell ref="DVC65:DVJ65"/>
    <mergeCell ref="DSI65:DSP65"/>
    <mergeCell ref="DSQ65:DSX65"/>
    <mergeCell ref="DSY65:DTF65"/>
    <mergeCell ref="DTG65:DTN65"/>
    <mergeCell ref="DTO65:DTV65"/>
    <mergeCell ref="EDC65:EDJ65"/>
    <mergeCell ref="EDK65:EDR65"/>
    <mergeCell ref="EDS65:EDZ65"/>
    <mergeCell ref="EEA65:EEH65"/>
    <mergeCell ref="EEI65:EEP65"/>
    <mergeCell ref="EBO65:EBV65"/>
    <mergeCell ref="EBW65:ECD65"/>
    <mergeCell ref="ECE65:ECL65"/>
    <mergeCell ref="ECM65:ECT65"/>
    <mergeCell ref="ECU65:EDB65"/>
    <mergeCell ref="EAA65:EAH65"/>
    <mergeCell ref="EAI65:EAP65"/>
    <mergeCell ref="EAQ65:EAX65"/>
    <mergeCell ref="EAY65:EBF65"/>
    <mergeCell ref="EBG65:EBN65"/>
    <mergeCell ref="DYM65:DYT65"/>
    <mergeCell ref="DYU65:DZB65"/>
    <mergeCell ref="DZC65:DZJ65"/>
    <mergeCell ref="DZK65:DZR65"/>
    <mergeCell ref="DZS65:DZZ65"/>
    <mergeCell ref="EJG65:EJN65"/>
    <mergeCell ref="EJO65:EJV65"/>
    <mergeCell ref="EJW65:EKD65"/>
    <mergeCell ref="EKE65:EKL65"/>
    <mergeCell ref="EKM65:EKT65"/>
    <mergeCell ref="EHS65:EHZ65"/>
    <mergeCell ref="EIA65:EIH65"/>
    <mergeCell ref="EII65:EIP65"/>
    <mergeCell ref="EIQ65:EIX65"/>
    <mergeCell ref="EIY65:EJF65"/>
    <mergeCell ref="EGE65:EGL65"/>
    <mergeCell ref="EGM65:EGT65"/>
    <mergeCell ref="EGU65:EHB65"/>
    <mergeCell ref="EHC65:EHJ65"/>
    <mergeCell ref="EHK65:EHR65"/>
    <mergeCell ref="EEQ65:EEX65"/>
    <mergeCell ref="EEY65:EFF65"/>
    <mergeCell ref="EFG65:EFN65"/>
    <mergeCell ref="EFO65:EFV65"/>
    <mergeCell ref="EFW65:EGD65"/>
    <mergeCell ref="EPK65:EPR65"/>
    <mergeCell ref="EPS65:EPZ65"/>
    <mergeCell ref="EQA65:EQH65"/>
    <mergeCell ref="EQI65:EQP65"/>
    <mergeCell ref="EQQ65:EQX65"/>
    <mergeCell ref="ENW65:EOD65"/>
    <mergeCell ref="EOE65:EOL65"/>
    <mergeCell ref="EOM65:EOT65"/>
    <mergeCell ref="EOU65:EPB65"/>
    <mergeCell ref="EPC65:EPJ65"/>
    <mergeCell ref="EMI65:EMP65"/>
    <mergeCell ref="EMQ65:EMX65"/>
    <mergeCell ref="EMY65:ENF65"/>
    <mergeCell ref="ENG65:ENN65"/>
    <mergeCell ref="ENO65:ENV65"/>
    <mergeCell ref="EKU65:ELB65"/>
    <mergeCell ref="ELC65:ELJ65"/>
    <mergeCell ref="ELK65:ELR65"/>
    <mergeCell ref="ELS65:ELZ65"/>
    <mergeCell ref="EMA65:EMH65"/>
    <mergeCell ref="EVO65:EVV65"/>
    <mergeCell ref="EVW65:EWD65"/>
    <mergeCell ref="EWE65:EWL65"/>
    <mergeCell ref="EWM65:EWT65"/>
    <mergeCell ref="EWU65:EXB65"/>
    <mergeCell ref="EUA65:EUH65"/>
    <mergeCell ref="EUI65:EUP65"/>
    <mergeCell ref="EUQ65:EUX65"/>
    <mergeCell ref="EUY65:EVF65"/>
    <mergeCell ref="EVG65:EVN65"/>
    <mergeCell ref="ESM65:EST65"/>
    <mergeCell ref="ESU65:ETB65"/>
    <mergeCell ref="ETC65:ETJ65"/>
    <mergeCell ref="ETK65:ETR65"/>
    <mergeCell ref="ETS65:ETZ65"/>
    <mergeCell ref="EQY65:ERF65"/>
    <mergeCell ref="ERG65:ERN65"/>
    <mergeCell ref="ERO65:ERV65"/>
    <mergeCell ref="ERW65:ESD65"/>
    <mergeCell ref="ESE65:ESL65"/>
    <mergeCell ref="FBS65:FBZ65"/>
    <mergeCell ref="FCA65:FCH65"/>
    <mergeCell ref="FCI65:FCP65"/>
    <mergeCell ref="FCQ65:FCX65"/>
    <mergeCell ref="FCY65:FDF65"/>
    <mergeCell ref="FAE65:FAL65"/>
    <mergeCell ref="FAM65:FAT65"/>
    <mergeCell ref="FAU65:FBB65"/>
    <mergeCell ref="FBC65:FBJ65"/>
    <mergeCell ref="FBK65:FBR65"/>
    <mergeCell ref="EYQ65:EYX65"/>
    <mergeCell ref="EYY65:EZF65"/>
    <mergeCell ref="EZG65:EZN65"/>
    <mergeCell ref="EZO65:EZV65"/>
    <mergeCell ref="EZW65:FAD65"/>
    <mergeCell ref="EXC65:EXJ65"/>
    <mergeCell ref="EXK65:EXR65"/>
    <mergeCell ref="EXS65:EXZ65"/>
    <mergeCell ref="EYA65:EYH65"/>
    <mergeCell ref="EYI65:EYP65"/>
    <mergeCell ref="FHW65:FID65"/>
    <mergeCell ref="FIE65:FIL65"/>
    <mergeCell ref="FIM65:FIT65"/>
    <mergeCell ref="FIU65:FJB65"/>
    <mergeCell ref="FJC65:FJJ65"/>
    <mergeCell ref="FGI65:FGP65"/>
    <mergeCell ref="FGQ65:FGX65"/>
    <mergeCell ref="FGY65:FHF65"/>
    <mergeCell ref="FHG65:FHN65"/>
    <mergeCell ref="FHO65:FHV65"/>
    <mergeCell ref="FEU65:FFB65"/>
    <mergeCell ref="FFC65:FFJ65"/>
    <mergeCell ref="FFK65:FFR65"/>
    <mergeCell ref="FFS65:FFZ65"/>
    <mergeCell ref="FGA65:FGH65"/>
    <mergeCell ref="FDG65:FDN65"/>
    <mergeCell ref="FDO65:FDV65"/>
    <mergeCell ref="FDW65:FED65"/>
    <mergeCell ref="FEE65:FEL65"/>
    <mergeCell ref="FEM65:FET65"/>
    <mergeCell ref="FOA65:FOH65"/>
    <mergeCell ref="FOI65:FOP65"/>
    <mergeCell ref="FOQ65:FOX65"/>
    <mergeCell ref="FOY65:FPF65"/>
    <mergeCell ref="FPG65:FPN65"/>
    <mergeCell ref="FMM65:FMT65"/>
    <mergeCell ref="FMU65:FNB65"/>
    <mergeCell ref="FNC65:FNJ65"/>
    <mergeCell ref="FNK65:FNR65"/>
    <mergeCell ref="FNS65:FNZ65"/>
    <mergeCell ref="FKY65:FLF65"/>
    <mergeCell ref="FLG65:FLN65"/>
    <mergeCell ref="FLO65:FLV65"/>
    <mergeCell ref="FLW65:FMD65"/>
    <mergeCell ref="FME65:FML65"/>
    <mergeCell ref="FJK65:FJR65"/>
    <mergeCell ref="FJS65:FJZ65"/>
    <mergeCell ref="FKA65:FKH65"/>
    <mergeCell ref="FKI65:FKP65"/>
    <mergeCell ref="FKQ65:FKX65"/>
    <mergeCell ref="FUE65:FUL65"/>
    <mergeCell ref="FUM65:FUT65"/>
    <mergeCell ref="FUU65:FVB65"/>
    <mergeCell ref="FVC65:FVJ65"/>
    <mergeCell ref="FVK65:FVR65"/>
    <mergeCell ref="FSQ65:FSX65"/>
    <mergeCell ref="FSY65:FTF65"/>
    <mergeCell ref="FTG65:FTN65"/>
    <mergeCell ref="FTO65:FTV65"/>
    <mergeCell ref="FTW65:FUD65"/>
    <mergeCell ref="FRC65:FRJ65"/>
    <mergeCell ref="FRK65:FRR65"/>
    <mergeCell ref="FRS65:FRZ65"/>
    <mergeCell ref="FSA65:FSH65"/>
    <mergeCell ref="FSI65:FSP65"/>
    <mergeCell ref="FPO65:FPV65"/>
    <mergeCell ref="FPW65:FQD65"/>
    <mergeCell ref="FQE65:FQL65"/>
    <mergeCell ref="FQM65:FQT65"/>
    <mergeCell ref="FQU65:FRB65"/>
    <mergeCell ref="GAI65:GAP65"/>
    <mergeCell ref="GAQ65:GAX65"/>
    <mergeCell ref="GAY65:GBF65"/>
    <mergeCell ref="GBG65:GBN65"/>
    <mergeCell ref="GBO65:GBV65"/>
    <mergeCell ref="FYU65:FZB65"/>
    <mergeCell ref="FZC65:FZJ65"/>
    <mergeCell ref="FZK65:FZR65"/>
    <mergeCell ref="FZS65:FZZ65"/>
    <mergeCell ref="GAA65:GAH65"/>
    <mergeCell ref="FXG65:FXN65"/>
    <mergeCell ref="FXO65:FXV65"/>
    <mergeCell ref="FXW65:FYD65"/>
    <mergeCell ref="FYE65:FYL65"/>
    <mergeCell ref="FYM65:FYT65"/>
    <mergeCell ref="FVS65:FVZ65"/>
    <mergeCell ref="FWA65:FWH65"/>
    <mergeCell ref="FWI65:FWP65"/>
    <mergeCell ref="FWQ65:FWX65"/>
    <mergeCell ref="FWY65:FXF65"/>
    <mergeCell ref="GGM65:GGT65"/>
    <mergeCell ref="GGU65:GHB65"/>
    <mergeCell ref="GHC65:GHJ65"/>
    <mergeCell ref="GHK65:GHR65"/>
    <mergeCell ref="GHS65:GHZ65"/>
    <mergeCell ref="GEY65:GFF65"/>
    <mergeCell ref="GFG65:GFN65"/>
    <mergeCell ref="GFO65:GFV65"/>
    <mergeCell ref="GFW65:GGD65"/>
    <mergeCell ref="GGE65:GGL65"/>
    <mergeCell ref="GDK65:GDR65"/>
    <mergeCell ref="GDS65:GDZ65"/>
    <mergeCell ref="GEA65:GEH65"/>
    <mergeCell ref="GEI65:GEP65"/>
    <mergeCell ref="GEQ65:GEX65"/>
    <mergeCell ref="GBW65:GCD65"/>
    <mergeCell ref="GCE65:GCL65"/>
    <mergeCell ref="GCM65:GCT65"/>
    <mergeCell ref="GCU65:GDB65"/>
    <mergeCell ref="GDC65:GDJ65"/>
    <mergeCell ref="GMQ65:GMX65"/>
    <mergeCell ref="GMY65:GNF65"/>
    <mergeCell ref="GNG65:GNN65"/>
    <mergeCell ref="GNO65:GNV65"/>
    <mergeCell ref="GNW65:GOD65"/>
    <mergeCell ref="GLC65:GLJ65"/>
    <mergeCell ref="GLK65:GLR65"/>
    <mergeCell ref="GLS65:GLZ65"/>
    <mergeCell ref="GMA65:GMH65"/>
    <mergeCell ref="GMI65:GMP65"/>
    <mergeCell ref="GJO65:GJV65"/>
    <mergeCell ref="GJW65:GKD65"/>
    <mergeCell ref="GKE65:GKL65"/>
    <mergeCell ref="GKM65:GKT65"/>
    <mergeCell ref="GKU65:GLB65"/>
    <mergeCell ref="GIA65:GIH65"/>
    <mergeCell ref="GII65:GIP65"/>
    <mergeCell ref="GIQ65:GIX65"/>
    <mergeCell ref="GIY65:GJF65"/>
    <mergeCell ref="GJG65:GJN65"/>
    <mergeCell ref="GSU65:GTB65"/>
    <mergeCell ref="GTC65:GTJ65"/>
    <mergeCell ref="GTK65:GTR65"/>
    <mergeCell ref="GTS65:GTZ65"/>
    <mergeCell ref="GUA65:GUH65"/>
    <mergeCell ref="GRG65:GRN65"/>
    <mergeCell ref="GRO65:GRV65"/>
    <mergeCell ref="GRW65:GSD65"/>
    <mergeCell ref="GSE65:GSL65"/>
    <mergeCell ref="GSM65:GST65"/>
    <mergeCell ref="GPS65:GPZ65"/>
    <mergeCell ref="GQA65:GQH65"/>
    <mergeCell ref="GQI65:GQP65"/>
    <mergeCell ref="GQQ65:GQX65"/>
    <mergeCell ref="GQY65:GRF65"/>
    <mergeCell ref="GOE65:GOL65"/>
    <mergeCell ref="GOM65:GOT65"/>
    <mergeCell ref="GOU65:GPB65"/>
    <mergeCell ref="GPC65:GPJ65"/>
    <mergeCell ref="GPK65:GPR65"/>
    <mergeCell ref="GYY65:GZF65"/>
    <mergeCell ref="GZG65:GZN65"/>
    <mergeCell ref="GZO65:GZV65"/>
    <mergeCell ref="GZW65:HAD65"/>
    <mergeCell ref="HAE65:HAL65"/>
    <mergeCell ref="GXK65:GXR65"/>
    <mergeCell ref="GXS65:GXZ65"/>
    <mergeCell ref="GYA65:GYH65"/>
    <mergeCell ref="GYI65:GYP65"/>
    <mergeCell ref="GYQ65:GYX65"/>
    <mergeCell ref="GVW65:GWD65"/>
    <mergeCell ref="GWE65:GWL65"/>
    <mergeCell ref="GWM65:GWT65"/>
    <mergeCell ref="GWU65:GXB65"/>
    <mergeCell ref="GXC65:GXJ65"/>
    <mergeCell ref="GUI65:GUP65"/>
    <mergeCell ref="GUQ65:GUX65"/>
    <mergeCell ref="GUY65:GVF65"/>
    <mergeCell ref="GVG65:GVN65"/>
    <mergeCell ref="GVO65:GVV65"/>
    <mergeCell ref="HFC65:HFJ65"/>
    <mergeCell ref="HFK65:HFR65"/>
    <mergeCell ref="HFS65:HFZ65"/>
    <mergeCell ref="HGA65:HGH65"/>
    <mergeCell ref="HGI65:HGP65"/>
    <mergeCell ref="HDO65:HDV65"/>
    <mergeCell ref="HDW65:HED65"/>
    <mergeCell ref="HEE65:HEL65"/>
    <mergeCell ref="HEM65:HET65"/>
    <mergeCell ref="HEU65:HFB65"/>
    <mergeCell ref="HCA65:HCH65"/>
    <mergeCell ref="HCI65:HCP65"/>
    <mergeCell ref="HCQ65:HCX65"/>
    <mergeCell ref="HCY65:HDF65"/>
    <mergeCell ref="HDG65:HDN65"/>
    <mergeCell ref="HAM65:HAT65"/>
    <mergeCell ref="HAU65:HBB65"/>
    <mergeCell ref="HBC65:HBJ65"/>
    <mergeCell ref="HBK65:HBR65"/>
    <mergeCell ref="HBS65:HBZ65"/>
    <mergeCell ref="HLG65:HLN65"/>
    <mergeCell ref="HLO65:HLV65"/>
    <mergeCell ref="HLW65:HMD65"/>
    <mergeCell ref="HME65:HML65"/>
    <mergeCell ref="HMM65:HMT65"/>
    <mergeCell ref="HJS65:HJZ65"/>
    <mergeCell ref="HKA65:HKH65"/>
    <mergeCell ref="HKI65:HKP65"/>
    <mergeCell ref="HKQ65:HKX65"/>
    <mergeCell ref="HKY65:HLF65"/>
    <mergeCell ref="HIE65:HIL65"/>
    <mergeCell ref="HIM65:HIT65"/>
    <mergeCell ref="HIU65:HJB65"/>
    <mergeCell ref="HJC65:HJJ65"/>
    <mergeCell ref="HJK65:HJR65"/>
    <mergeCell ref="HGQ65:HGX65"/>
    <mergeCell ref="HGY65:HHF65"/>
    <mergeCell ref="HHG65:HHN65"/>
    <mergeCell ref="HHO65:HHV65"/>
    <mergeCell ref="HHW65:HID65"/>
    <mergeCell ref="HRK65:HRR65"/>
    <mergeCell ref="HRS65:HRZ65"/>
    <mergeCell ref="HSA65:HSH65"/>
    <mergeCell ref="HSI65:HSP65"/>
    <mergeCell ref="HSQ65:HSX65"/>
    <mergeCell ref="HPW65:HQD65"/>
    <mergeCell ref="HQE65:HQL65"/>
    <mergeCell ref="HQM65:HQT65"/>
    <mergeCell ref="HQU65:HRB65"/>
    <mergeCell ref="HRC65:HRJ65"/>
    <mergeCell ref="HOI65:HOP65"/>
    <mergeCell ref="HOQ65:HOX65"/>
    <mergeCell ref="HOY65:HPF65"/>
    <mergeCell ref="HPG65:HPN65"/>
    <mergeCell ref="HPO65:HPV65"/>
    <mergeCell ref="HMU65:HNB65"/>
    <mergeCell ref="HNC65:HNJ65"/>
    <mergeCell ref="HNK65:HNR65"/>
    <mergeCell ref="HNS65:HNZ65"/>
    <mergeCell ref="HOA65:HOH65"/>
    <mergeCell ref="HXO65:HXV65"/>
    <mergeCell ref="HXW65:HYD65"/>
    <mergeCell ref="HYE65:HYL65"/>
    <mergeCell ref="HYM65:HYT65"/>
    <mergeCell ref="HYU65:HZB65"/>
    <mergeCell ref="HWA65:HWH65"/>
    <mergeCell ref="HWI65:HWP65"/>
    <mergeCell ref="HWQ65:HWX65"/>
    <mergeCell ref="HWY65:HXF65"/>
    <mergeCell ref="HXG65:HXN65"/>
    <mergeCell ref="HUM65:HUT65"/>
    <mergeCell ref="HUU65:HVB65"/>
    <mergeCell ref="HVC65:HVJ65"/>
    <mergeCell ref="HVK65:HVR65"/>
    <mergeCell ref="HVS65:HVZ65"/>
    <mergeCell ref="HSY65:HTF65"/>
    <mergeCell ref="HTG65:HTN65"/>
    <mergeCell ref="HTO65:HTV65"/>
    <mergeCell ref="HTW65:HUD65"/>
    <mergeCell ref="HUE65:HUL65"/>
    <mergeCell ref="IDS65:IDZ65"/>
    <mergeCell ref="IEA65:IEH65"/>
    <mergeCell ref="IEI65:IEP65"/>
    <mergeCell ref="IEQ65:IEX65"/>
    <mergeCell ref="IEY65:IFF65"/>
    <mergeCell ref="ICE65:ICL65"/>
    <mergeCell ref="ICM65:ICT65"/>
    <mergeCell ref="ICU65:IDB65"/>
    <mergeCell ref="IDC65:IDJ65"/>
    <mergeCell ref="IDK65:IDR65"/>
    <mergeCell ref="IAQ65:IAX65"/>
    <mergeCell ref="IAY65:IBF65"/>
    <mergeCell ref="IBG65:IBN65"/>
    <mergeCell ref="IBO65:IBV65"/>
    <mergeCell ref="IBW65:ICD65"/>
    <mergeCell ref="HZC65:HZJ65"/>
    <mergeCell ref="HZK65:HZR65"/>
    <mergeCell ref="HZS65:HZZ65"/>
    <mergeCell ref="IAA65:IAH65"/>
    <mergeCell ref="IAI65:IAP65"/>
    <mergeCell ref="IJW65:IKD65"/>
    <mergeCell ref="IKE65:IKL65"/>
    <mergeCell ref="IKM65:IKT65"/>
    <mergeCell ref="IKU65:ILB65"/>
    <mergeCell ref="ILC65:ILJ65"/>
    <mergeCell ref="III65:IIP65"/>
    <mergeCell ref="IIQ65:IIX65"/>
    <mergeCell ref="IIY65:IJF65"/>
    <mergeCell ref="IJG65:IJN65"/>
    <mergeCell ref="IJO65:IJV65"/>
    <mergeCell ref="IGU65:IHB65"/>
    <mergeCell ref="IHC65:IHJ65"/>
    <mergeCell ref="IHK65:IHR65"/>
    <mergeCell ref="IHS65:IHZ65"/>
    <mergeCell ref="IIA65:IIH65"/>
    <mergeCell ref="IFG65:IFN65"/>
    <mergeCell ref="IFO65:IFV65"/>
    <mergeCell ref="IFW65:IGD65"/>
    <mergeCell ref="IGE65:IGL65"/>
    <mergeCell ref="IGM65:IGT65"/>
    <mergeCell ref="IQA65:IQH65"/>
    <mergeCell ref="IQI65:IQP65"/>
    <mergeCell ref="IQQ65:IQX65"/>
    <mergeCell ref="IQY65:IRF65"/>
    <mergeCell ref="IRG65:IRN65"/>
    <mergeCell ref="IOM65:IOT65"/>
    <mergeCell ref="IOU65:IPB65"/>
    <mergeCell ref="IPC65:IPJ65"/>
    <mergeCell ref="IPK65:IPR65"/>
    <mergeCell ref="IPS65:IPZ65"/>
    <mergeCell ref="IMY65:INF65"/>
    <mergeCell ref="ING65:INN65"/>
    <mergeCell ref="INO65:INV65"/>
    <mergeCell ref="INW65:IOD65"/>
    <mergeCell ref="IOE65:IOL65"/>
    <mergeCell ref="ILK65:ILR65"/>
    <mergeCell ref="ILS65:ILZ65"/>
    <mergeCell ref="IMA65:IMH65"/>
    <mergeCell ref="IMI65:IMP65"/>
    <mergeCell ref="IMQ65:IMX65"/>
    <mergeCell ref="IWE65:IWL65"/>
    <mergeCell ref="IWM65:IWT65"/>
    <mergeCell ref="IWU65:IXB65"/>
    <mergeCell ref="IXC65:IXJ65"/>
    <mergeCell ref="IXK65:IXR65"/>
    <mergeCell ref="IUQ65:IUX65"/>
    <mergeCell ref="IUY65:IVF65"/>
    <mergeCell ref="IVG65:IVN65"/>
    <mergeCell ref="IVO65:IVV65"/>
    <mergeCell ref="IVW65:IWD65"/>
    <mergeCell ref="ITC65:ITJ65"/>
    <mergeCell ref="ITK65:ITR65"/>
    <mergeCell ref="ITS65:ITZ65"/>
    <mergeCell ref="IUA65:IUH65"/>
    <mergeCell ref="IUI65:IUP65"/>
    <mergeCell ref="IRO65:IRV65"/>
    <mergeCell ref="IRW65:ISD65"/>
    <mergeCell ref="ISE65:ISL65"/>
    <mergeCell ref="ISM65:IST65"/>
    <mergeCell ref="ISU65:ITB65"/>
    <mergeCell ref="JCI65:JCP65"/>
    <mergeCell ref="JCQ65:JCX65"/>
    <mergeCell ref="JCY65:JDF65"/>
    <mergeCell ref="JDG65:JDN65"/>
    <mergeCell ref="JDO65:JDV65"/>
    <mergeCell ref="JAU65:JBB65"/>
    <mergeCell ref="JBC65:JBJ65"/>
    <mergeCell ref="JBK65:JBR65"/>
    <mergeCell ref="JBS65:JBZ65"/>
    <mergeCell ref="JCA65:JCH65"/>
    <mergeCell ref="IZG65:IZN65"/>
    <mergeCell ref="IZO65:IZV65"/>
    <mergeCell ref="IZW65:JAD65"/>
    <mergeCell ref="JAE65:JAL65"/>
    <mergeCell ref="JAM65:JAT65"/>
    <mergeCell ref="IXS65:IXZ65"/>
    <mergeCell ref="IYA65:IYH65"/>
    <mergeCell ref="IYI65:IYP65"/>
    <mergeCell ref="IYQ65:IYX65"/>
    <mergeCell ref="IYY65:IZF65"/>
    <mergeCell ref="JIM65:JIT65"/>
    <mergeCell ref="JIU65:JJB65"/>
    <mergeCell ref="JJC65:JJJ65"/>
    <mergeCell ref="JJK65:JJR65"/>
    <mergeCell ref="JJS65:JJZ65"/>
    <mergeCell ref="JGY65:JHF65"/>
    <mergeCell ref="JHG65:JHN65"/>
    <mergeCell ref="JHO65:JHV65"/>
    <mergeCell ref="JHW65:JID65"/>
    <mergeCell ref="JIE65:JIL65"/>
    <mergeCell ref="JFK65:JFR65"/>
    <mergeCell ref="JFS65:JFZ65"/>
    <mergeCell ref="JGA65:JGH65"/>
    <mergeCell ref="JGI65:JGP65"/>
    <mergeCell ref="JGQ65:JGX65"/>
    <mergeCell ref="JDW65:JED65"/>
    <mergeCell ref="JEE65:JEL65"/>
    <mergeCell ref="JEM65:JET65"/>
    <mergeCell ref="JEU65:JFB65"/>
    <mergeCell ref="JFC65:JFJ65"/>
    <mergeCell ref="JOQ65:JOX65"/>
    <mergeCell ref="JOY65:JPF65"/>
    <mergeCell ref="JPG65:JPN65"/>
    <mergeCell ref="JPO65:JPV65"/>
    <mergeCell ref="JPW65:JQD65"/>
    <mergeCell ref="JNC65:JNJ65"/>
    <mergeCell ref="JNK65:JNR65"/>
    <mergeCell ref="JNS65:JNZ65"/>
    <mergeCell ref="JOA65:JOH65"/>
    <mergeCell ref="JOI65:JOP65"/>
    <mergeCell ref="JLO65:JLV65"/>
    <mergeCell ref="JLW65:JMD65"/>
    <mergeCell ref="JME65:JML65"/>
    <mergeCell ref="JMM65:JMT65"/>
    <mergeCell ref="JMU65:JNB65"/>
    <mergeCell ref="JKA65:JKH65"/>
    <mergeCell ref="JKI65:JKP65"/>
    <mergeCell ref="JKQ65:JKX65"/>
    <mergeCell ref="JKY65:JLF65"/>
    <mergeCell ref="JLG65:JLN65"/>
    <mergeCell ref="JUU65:JVB65"/>
    <mergeCell ref="JVC65:JVJ65"/>
    <mergeCell ref="JVK65:JVR65"/>
    <mergeCell ref="JVS65:JVZ65"/>
    <mergeCell ref="JWA65:JWH65"/>
    <mergeCell ref="JTG65:JTN65"/>
    <mergeCell ref="JTO65:JTV65"/>
    <mergeCell ref="JTW65:JUD65"/>
    <mergeCell ref="JUE65:JUL65"/>
    <mergeCell ref="JUM65:JUT65"/>
    <mergeCell ref="JRS65:JRZ65"/>
    <mergeCell ref="JSA65:JSH65"/>
    <mergeCell ref="JSI65:JSP65"/>
    <mergeCell ref="JSQ65:JSX65"/>
    <mergeCell ref="JSY65:JTF65"/>
    <mergeCell ref="JQE65:JQL65"/>
    <mergeCell ref="JQM65:JQT65"/>
    <mergeCell ref="JQU65:JRB65"/>
    <mergeCell ref="JRC65:JRJ65"/>
    <mergeCell ref="JRK65:JRR65"/>
    <mergeCell ref="KAY65:KBF65"/>
    <mergeCell ref="KBG65:KBN65"/>
    <mergeCell ref="KBO65:KBV65"/>
    <mergeCell ref="KBW65:KCD65"/>
    <mergeCell ref="KCE65:KCL65"/>
    <mergeCell ref="JZK65:JZR65"/>
    <mergeCell ref="JZS65:JZZ65"/>
    <mergeCell ref="KAA65:KAH65"/>
    <mergeCell ref="KAI65:KAP65"/>
    <mergeCell ref="KAQ65:KAX65"/>
    <mergeCell ref="JXW65:JYD65"/>
    <mergeCell ref="JYE65:JYL65"/>
    <mergeCell ref="JYM65:JYT65"/>
    <mergeCell ref="JYU65:JZB65"/>
    <mergeCell ref="JZC65:JZJ65"/>
    <mergeCell ref="JWI65:JWP65"/>
    <mergeCell ref="JWQ65:JWX65"/>
    <mergeCell ref="JWY65:JXF65"/>
    <mergeCell ref="JXG65:JXN65"/>
    <mergeCell ref="JXO65:JXV65"/>
    <mergeCell ref="KHC65:KHJ65"/>
    <mergeCell ref="KHK65:KHR65"/>
    <mergeCell ref="KHS65:KHZ65"/>
    <mergeCell ref="KIA65:KIH65"/>
    <mergeCell ref="KII65:KIP65"/>
    <mergeCell ref="KFO65:KFV65"/>
    <mergeCell ref="KFW65:KGD65"/>
    <mergeCell ref="KGE65:KGL65"/>
    <mergeCell ref="KGM65:KGT65"/>
    <mergeCell ref="KGU65:KHB65"/>
    <mergeCell ref="KEA65:KEH65"/>
    <mergeCell ref="KEI65:KEP65"/>
    <mergeCell ref="KEQ65:KEX65"/>
    <mergeCell ref="KEY65:KFF65"/>
    <mergeCell ref="KFG65:KFN65"/>
    <mergeCell ref="KCM65:KCT65"/>
    <mergeCell ref="KCU65:KDB65"/>
    <mergeCell ref="KDC65:KDJ65"/>
    <mergeCell ref="KDK65:KDR65"/>
    <mergeCell ref="KDS65:KDZ65"/>
    <mergeCell ref="KNG65:KNN65"/>
    <mergeCell ref="KNO65:KNV65"/>
    <mergeCell ref="KNW65:KOD65"/>
    <mergeCell ref="KOE65:KOL65"/>
    <mergeCell ref="KOM65:KOT65"/>
    <mergeCell ref="KLS65:KLZ65"/>
    <mergeCell ref="KMA65:KMH65"/>
    <mergeCell ref="KMI65:KMP65"/>
    <mergeCell ref="KMQ65:KMX65"/>
    <mergeCell ref="KMY65:KNF65"/>
    <mergeCell ref="KKE65:KKL65"/>
    <mergeCell ref="KKM65:KKT65"/>
    <mergeCell ref="KKU65:KLB65"/>
    <mergeCell ref="KLC65:KLJ65"/>
    <mergeCell ref="KLK65:KLR65"/>
    <mergeCell ref="KIQ65:KIX65"/>
    <mergeCell ref="KIY65:KJF65"/>
    <mergeCell ref="KJG65:KJN65"/>
    <mergeCell ref="KJO65:KJV65"/>
    <mergeCell ref="KJW65:KKD65"/>
    <mergeCell ref="KTK65:KTR65"/>
    <mergeCell ref="KTS65:KTZ65"/>
    <mergeCell ref="KUA65:KUH65"/>
    <mergeCell ref="KUI65:KUP65"/>
    <mergeCell ref="KUQ65:KUX65"/>
    <mergeCell ref="KRW65:KSD65"/>
    <mergeCell ref="KSE65:KSL65"/>
    <mergeCell ref="KSM65:KST65"/>
    <mergeCell ref="KSU65:KTB65"/>
    <mergeCell ref="KTC65:KTJ65"/>
    <mergeCell ref="KQI65:KQP65"/>
    <mergeCell ref="KQQ65:KQX65"/>
    <mergeCell ref="KQY65:KRF65"/>
    <mergeCell ref="KRG65:KRN65"/>
    <mergeCell ref="KRO65:KRV65"/>
    <mergeCell ref="KOU65:KPB65"/>
    <mergeCell ref="KPC65:KPJ65"/>
    <mergeCell ref="KPK65:KPR65"/>
    <mergeCell ref="KPS65:KPZ65"/>
    <mergeCell ref="KQA65:KQH65"/>
    <mergeCell ref="KZO65:KZV65"/>
    <mergeCell ref="KZW65:LAD65"/>
    <mergeCell ref="LAE65:LAL65"/>
    <mergeCell ref="LAM65:LAT65"/>
    <mergeCell ref="LAU65:LBB65"/>
    <mergeCell ref="KYA65:KYH65"/>
    <mergeCell ref="KYI65:KYP65"/>
    <mergeCell ref="KYQ65:KYX65"/>
    <mergeCell ref="KYY65:KZF65"/>
    <mergeCell ref="KZG65:KZN65"/>
    <mergeCell ref="KWM65:KWT65"/>
    <mergeCell ref="KWU65:KXB65"/>
    <mergeCell ref="KXC65:KXJ65"/>
    <mergeCell ref="KXK65:KXR65"/>
    <mergeCell ref="KXS65:KXZ65"/>
    <mergeCell ref="KUY65:KVF65"/>
    <mergeCell ref="KVG65:KVN65"/>
    <mergeCell ref="KVO65:KVV65"/>
    <mergeCell ref="KVW65:KWD65"/>
    <mergeCell ref="KWE65:KWL65"/>
    <mergeCell ref="LFS65:LFZ65"/>
    <mergeCell ref="LGA65:LGH65"/>
    <mergeCell ref="LGI65:LGP65"/>
    <mergeCell ref="LGQ65:LGX65"/>
    <mergeCell ref="LGY65:LHF65"/>
    <mergeCell ref="LEE65:LEL65"/>
    <mergeCell ref="LEM65:LET65"/>
    <mergeCell ref="LEU65:LFB65"/>
    <mergeCell ref="LFC65:LFJ65"/>
    <mergeCell ref="LFK65:LFR65"/>
    <mergeCell ref="LCQ65:LCX65"/>
    <mergeCell ref="LCY65:LDF65"/>
    <mergeCell ref="LDG65:LDN65"/>
    <mergeCell ref="LDO65:LDV65"/>
    <mergeCell ref="LDW65:LED65"/>
    <mergeCell ref="LBC65:LBJ65"/>
    <mergeCell ref="LBK65:LBR65"/>
    <mergeCell ref="LBS65:LBZ65"/>
    <mergeCell ref="LCA65:LCH65"/>
    <mergeCell ref="LCI65:LCP65"/>
    <mergeCell ref="LLW65:LMD65"/>
    <mergeCell ref="LME65:LML65"/>
    <mergeCell ref="LMM65:LMT65"/>
    <mergeCell ref="LMU65:LNB65"/>
    <mergeCell ref="LNC65:LNJ65"/>
    <mergeCell ref="LKI65:LKP65"/>
    <mergeCell ref="LKQ65:LKX65"/>
    <mergeCell ref="LKY65:LLF65"/>
    <mergeCell ref="LLG65:LLN65"/>
    <mergeCell ref="LLO65:LLV65"/>
    <mergeCell ref="LIU65:LJB65"/>
    <mergeCell ref="LJC65:LJJ65"/>
    <mergeCell ref="LJK65:LJR65"/>
    <mergeCell ref="LJS65:LJZ65"/>
    <mergeCell ref="LKA65:LKH65"/>
    <mergeCell ref="LHG65:LHN65"/>
    <mergeCell ref="LHO65:LHV65"/>
    <mergeCell ref="LHW65:LID65"/>
    <mergeCell ref="LIE65:LIL65"/>
    <mergeCell ref="LIM65:LIT65"/>
    <mergeCell ref="LSA65:LSH65"/>
    <mergeCell ref="LSI65:LSP65"/>
    <mergeCell ref="LSQ65:LSX65"/>
    <mergeCell ref="LSY65:LTF65"/>
    <mergeCell ref="LTG65:LTN65"/>
    <mergeCell ref="LQM65:LQT65"/>
    <mergeCell ref="LQU65:LRB65"/>
    <mergeCell ref="LRC65:LRJ65"/>
    <mergeCell ref="LRK65:LRR65"/>
    <mergeCell ref="LRS65:LRZ65"/>
    <mergeCell ref="LOY65:LPF65"/>
    <mergeCell ref="LPG65:LPN65"/>
    <mergeCell ref="LPO65:LPV65"/>
    <mergeCell ref="LPW65:LQD65"/>
    <mergeCell ref="LQE65:LQL65"/>
    <mergeCell ref="LNK65:LNR65"/>
    <mergeCell ref="LNS65:LNZ65"/>
    <mergeCell ref="LOA65:LOH65"/>
    <mergeCell ref="LOI65:LOP65"/>
    <mergeCell ref="LOQ65:LOX65"/>
    <mergeCell ref="LYE65:LYL65"/>
    <mergeCell ref="LYM65:LYT65"/>
    <mergeCell ref="LYU65:LZB65"/>
    <mergeCell ref="LZC65:LZJ65"/>
    <mergeCell ref="LZK65:LZR65"/>
    <mergeCell ref="LWQ65:LWX65"/>
    <mergeCell ref="LWY65:LXF65"/>
    <mergeCell ref="LXG65:LXN65"/>
    <mergeCell ref="LXO65:LXV65"/>
    <mergeCell ref="LXW65:LYD65"/>
    <mergeCell ref="LVC65:LVJ65"/>
    <mergeCell ref="LVK65:LVR65"/>
    <mergeCell ref="LVS65:LVZ65"/>
    <mergeCell ref="LWA65:LWH65"/>
    <mergeCell ref="LWI65:LWP65"/>
    <mergeCell ref="LTO65:LTV65"/>
    <mergeCell ref="LTW65:LUD65"/>
    <mergeCell ref="LUE65:LUL65"/>
    <mergeCell ref="LUM65:LUT65"/>
    <mergeCell ref="LUU65:LVB65"/>
    <mergeCell ref="MEI65:MEP65"/>
    <mergeCell ref="MEQ65:MEX65"/>
    <mergeCell ref="MEY65:MFF65"/>
    <mergeCell ref="MFG65:MFN65"/>
    <mergeCell ref="MFO65:MFV65"/>
    <mergeCell ref="MCU65:MDB65"/>
    <mergeCell ref="MDC65:MDJ65"/>
    <mergeCell ref="MDK65:MDR65"/>
    <mergeCell ref="MDS65:MDZ65"/>
    <mergeCell ref="MEA65:MEH65"/>
    <mergeCell ref="MBG65:MBN65"/>
    <mergeCell ref="MBO65:MBV65"/>
    <mergeCell ref="MBW65:MCD65"/>
    <mergeCell ref="MCE65:MCL65"/>
    <mergeCell ref="MCM65:MCT65"/>
    <mergeCell ref="LZS65:LZZ65"/>
    <mergeCell ref="MAA65:MAH65"/>
    <mergeCell ref="MAI65:MAP65"/>
    <mergeCell ref="MAQ65:MAX65"/>
    <mergeCell ref="MAY65:MBF65"/>
    <mergeCell ref="MKM65:MKT65"/>
    <mergeCell ref="MKU65:MLB65"/>
    <mergeCell ref="MLC65:MLJ65"/>
    <mergeCell ref="MLK65:MLR65"/>
    <mergeCell ref="MLS65:MLZ65"/>
    <mergeCell ref="MIY65:MJF65"/>
    <mergeCell ref="MJG65:MJN65"/>
    <mergeCell ref="MJO65:MJV65"/>
    <mergeCell ref="MJW65:MKD65"/>
    <mergeCell ref="MKE65:MKL65"/>
    <mergeCell ref="MHK65:MHR65"/>
    <mergeCell ref="MHS65:MHZ65"/>
    <mergeCell ref="MIA65:MIH65"/>
    <mergeCell ref="MII65:MIP65"/>
    <mergeCell ref="MIQ65:MIX65"/>
    <mergeCell ref="MFW65:MGD65"/>
    <mergeCell ref="MGE65:MGL65"/>
    <mergeCell ref="MGM65:MGT65"/>
    <mergeCell ref="MGU65:MHB65"/>
    <mergeCell ref="MHC65:MHJ65"/>
    <mergeCell ref="MQQ65:MQX65"/>
    <mergeCell ref="MQY65:MRF65"/>
    <mergeCell ref="MRG65:MRN65"/>
    <mergeCell ref="MRO65:MRV65"/>
    <mergeCell ref="MRW65:MSD65"/>
    <mergeCell ref="MPC65:MPJ65"/>
    <mergeCell ref="MPK65:MPR65"/>
    <mergeCell ref="MPS65:MPZ65"/>
    <mergeCell ref="MQA65:MQH65"/>
    <mergeCell ref="MQI65:MQP65"/>
    <mergeCell ref="MNO65:MNV65"/>
    <mergeCell ref="MNW65:MOD65"/>
    <mergeCell ref="MOE65:MOL65"/>
    <mergeCell ref="MOM65:MOT65"/>
    <mergeCell ref="MOU65:MPB65"/>
    <mergeCell ref="MMA65:MMH65"/>
    <mergeCell ref="MMI65:MMP65"/>
    <mergeCell ref="MMQ65:MMX65"/>
    <mergeCell ref="MMY65:MNF65"/>
    <mergeCell ref="MNG65:MNN65"/>
    <mergeCell ref="MWU65:MXB65"/>
    <mergeCell ref="MXC65:MXJ65"/>
    <mergeCell ref="MXK65:MXR65"/>
    <mergeCell ref="MXS65:MXZ65"/>
    <mergeCell ref="MYA65:MYH65"/>
    <mergeCell ref="MVG65:MVN65"/>
    <mergeCell ref="MVO65:MVV65"/>
    <mergeCell ref="MVW65:MWD65"/>
    <mergeCell ref="MWE65:MWL65"/>
    <mergeCell ref="MWM65:MWT65"/>
    <mergeCell ref="MTS65:MTZ65"/>
    <mergeCell ref="MUA65:MUH65"/>
    <mergeCell ref="MUI65:MUP65"/>
    <mergeCell ref="MUQ65:MUX65"/>
    <mergeCell ref="MUY65:MVF65"/>
    <mergeCell ref="MSE65:MSL65"/>
    <mergeCell ref="MSM65:MST65"/>
    <mergeCell ref="MSU65:MTB65"/>
    <mergeCell ref="MTC65:MTJ65"/>
    <mergeCell ref="MTK65:MTR65"/>
    <mergeCell ref="NCY65:NDF65"/>
    <mergeCell ref="NDG65:NDN65"/>
    <mergeCell ref="NDO65:NDV65"/>
    <mergeCell ref="NDW65:NED65"/>
    <mergeCell ref="NEE65:NEL65"/>
    <mergeCell ref="NBK65:NBR65"/>
    <mergeCell ref="NBS65:NBZ65"/>
    <mergeCell ref="NCA65:NCH65"/>
    <mergeCell ref="NCI65:NCP65"/>
    <mergeCell ref="NCQ65:NCX65"/>
    <mergeCell ref="MZW65:NAD65"/>
    <mergeCell ref="NAE65:NAL65"/>
    <mergeCell ref="NAM65:NAT65"/>
    <mergeCell ref="NAU65:NBB65"/>
    <mergeCell ref="NBC65:NBJ65"/>
    <mergeCell ref="MYI65:MYP65"/>
    <mergeCell ref="MYQ65:MYX65"/>
    <mergeCell ref="MYY65:MZF65"/>
    <mergeCell ref="MZG65:MZN65"/>
    <mergeCell ref="MZO65:MZV65"/>
    <mergeCell ref="NJC65:NJJ65"/>
    <mergeCell ref="NJK65:NJR65"/>
    <mergeCell ref="NJS65:NJZ65"/>
    <mergeCell ref="NKA65:NKH65"/>
    <mergeCell ref="NKI65:NKP65"/>
    <mergeCell ref="NHO65:NHV65"/>
    <mergeCell ref="NHW65:NID65"/>
    <mergeCell ref="NIE65:NIL65"/>
    <mergeCell ref="NIM65:NIT65"/>
    <mergeCell ref="NIU65:NJB65"/>
    <mergeCell ref="NGA65:NGH65"/>
    <mergeCell ref="NGI65:NGP65"/>
    <mergeCell ref="NGQ65:NGX65"/>
    <mergeCell ref="NGY65:NHF65"/>
    <mergeCell ref="NHG65:NHN65"/>
    <mergeCell ref="NEM65:NET65"/>
    <mergeCell ref="NEU65:NFB65"/>
    <mergeCell ref="NFC65:NFJ65"/>
    <mergeCell ref="NFK65:NFR65"/>
    <mergeCell ref="NFS65:NFZ65"/>
    <mergeCell ref="NPG65:NPN65"/>
    <mergeCell ref="NPO65:NPV65"/>
    <mergeCell ref="NPW65:NQD65"/>
    <mergeCell ref="NQE65:NQL65"/>
    <mergeCell ref="NQM65:NQT65"/>
    <mergeCell ref="NNS65:NNZ65"/>
    <mergeCell ref="NOA65:NOH65"/>
    <mergeCell ref="NOI65:NOP65"/>
    <mergeCell ref="NOQ65:NOX65"/>
    <mergeCell ref="NOY65:NPF65"/>
    <mergeCell ref="NME65:NML65"/>
    <mergeCell ref="NMM65:NMT65"/>
    <mergeCell ref="NMU65:NNB65"/>
    <mergeCell ref="NNC65:NNJ65"/>
    <mergeCell ref="NNK65:NNR65"/>
    <mergeCell ref="NKQ65:NKX65"/>
    <mergeCell ref="NKY65:NLF65"/>
    <mergeCell ref="NLG65:NLN65"/>
    <mergeCell ref="NLO65:NLV65"/>
    <mergeCell ref="NLW65:NMD65"/>
    <mergeCell ref="NVK65:NVR65"/>
    <mergeCell ref="NVS65:NVZ65"/>
    <mergeCell ref="NWA65:NWH65"/>
    <mergeCell ref="NWI65:NWP65"/>
    <mergeCell ref="NWQ65:NWX65"/>
    <mergeCell ref="NTW65:NUD65"/>
    <mergeCell ref="NUE65:NUL65"/>
    <mergeCell ref="NUM65:NUT65"/>
    <mergeCell ref="NUU65:NVB65"/>
    <mergeCell ref="NVC65:NVJ65"/>
    <mergeCell ref="NSI65:NSP65"/>
    <mergeCell ref="NSQ65:NSX65"/>
    <mergeCell ref="NSY65:NTF65"/>
    <mergeCell ref="NTG65:NTN65"/>
    <mergeCell ref="NTO65:NTV65"/>
    <mergeCell ref="NQU65:NRB65"/>
    <mergeCell ref="NRC65:NRJ65"/>
    <mergeCell ref="NRK65:NRR65"/>
    <mergeCell ref="NRS65:NRZ65"/>
    <mergeCell ref="NSA65:NSH65"/>
    <mergeCell ref="OBO65:OBV65"/>
    <mergeCell ref="OBW65:OCD65"/>
    <mergeCell ref="OCE65:OCL65"/>
    <mergeCell ref="OCM65:OCT65"/>
    <mergeCell ref="OCU65:ODB65"/>
    <mergeCell ref="OAA65:OAH65"/>
    <mergeCell ref="OAI65:OAP65"/>
    <mergeCell ref="OAQ65:OAX65"/>
    <mergeCell ref="OAY65:OBF65"/>
    <mergeCell ref="OBG65:OBN65"/>
    <mergeCell ref="NYM65:NYT65"/>
    <mergeCell ref="NYU65:NZB65"/>
    <mergeCell ref="NZC65:NZJ65"/>
    <mergeCell ref="NZK65:NZR65"/>
    <mergeCell ref="NZS65:NZZ65"/>
    <mergeCell ref="NWY65:NXF65"/>
    <mergeCell ref="NXG65:NXN65"/>
    <mergeCell ref="NXO65:NXV65"/>
    <mergeCell ref="NXW65:NYD65"/>
    <mergeCell ref="NYE65:NYL65"/>
    <mergeCell ref="OHS65:OHZ65"/>
    <mergeCell ref="OIA65:OIH65"/>
    <mergeCell ref="OII65:OIP65"/>
    <mergeCell ref="OIQ65:OIX65"/>
    <mergeCell ref="OIY65:OJF65"/>
    <mergeCell ref="OGE65:OGL65"/>
    <mergeCell ref="OGM65:OGT65"/>
    <mergeCell ref="OGU65:OHB65"/>
    <mergeCell ref="OHC65:OHJ65"/>
    <mergeCell ref="OHK65:OHR65"/>
    <mergeCell ref="OEQ65:OEX65"/>
    <mergeCell ref="OEY65:OFF65"/>
    <mergeCell ref="OFG65:OFN65"/>
    <mergeCell ref="OFO65:OFV65"/>
    <mergeCell ref="OFW65:OGD65"/>
    <mergeCell ref="ODC65:ODJ65"/>
    <mergeCell ref="ODK65:ODR65"/>
    <mergeCell ref="ODS65:ODZ65"/>
    <mergeCell ref="OEA65:OEH65"/>
    <mergeCell ref="OEI65:OEP65"/>
    <mergeCell ref="ONW65:OOD65"/>
    <mergeCell ref="OOE65:OOL65"/>
    <mergeCell ref="OOM65:OOT65"/>
    <mergeCell ref="OOU65:OPB65"/>
    <mergeCell ref="OPC65:OPJ65"/>
    <mergeCell ref="OMI65:OMP65"/>
    <mergeCell ref="OMQ65:OMX65"/>
    <mergeCell ref="OMY65:ONF65"/>
    <mergeCell ref="ONG65:ONN65"/>
    <mergeCell ref="ONO65:ONV65"/>
    <mergeCell ref="OKU65:OLB65"/>
    <mergeCell ref="OLC65:OLJ65"/>
    <mergeCell ref="OLK65:OLR65"/>
    <mergeCell ref="OLS65:OLZ65"/>
    <mergeCell ref="OMA65:OMH65"/>
    <mergeCell ref="OJG65:OJN65"/>
    <mergeCell ref="OJO65:OJV65"/>
    <mergeCell ref="OJW65:OKD65"/>
    <mergeCell ref="OKE65:OKL65"/>
    <mergeCell ref="OKM65:OKT65"/>
    <mergeCell ref="OUA65:OUH65"/>
    <mergeCell ref="OUI65:OUP65"/>
    <mergeCell ref="OUQ65:OUX65"/>
    <mergeCell ref="OUY65:OVF65"/>
    <mergeCell ref="OVG65:OVN65"/>
    <mergeCell ref="OSM65:OST65"/>
    <mergeCell ref="OSU65:OTB65"/>
    <mergeCell ref="OTC65:OTJ65"/>
    <mergeCell ref="OTK65:OTR65"/>
    <mergeCell ref="OTS65:OTZ65"/>
    <mergeCell ref="OQY65:ORF65"/>
    <mergeCell ref="ORG65:ORN65"/>
    <mergeCell ref="ORO65:ORV65"/>
    <mergeCell ref="ORW65:OSD65"/>
    <mergeCell ref="OSE65:OSL65"/>
    <mergeCell ref="OPK65:OPR65"/>
    <mergeCell ref="OPS65:OPZ65"/>
    <mergeCell ref="OQA65:OQH65"/>
    <mergeCell ref="OQI65:OQP65"/>
    <mergeCell ref="OQQ65:OQX65"/>
    <mergeCell ref="PAE65:PAL65"/>
    <mergeCell ref="PAM65:PAT65"/>
    <mergeCell ref="PAU65:PBB65"/>
    <mergeCell ref="PBC65:PBJ65"/>
    <mergeCell ref="PBK65:PBR65"/>
    <mergeCell ref="OYQ65:OYX65"/>
    <mergeCell ref="OYY65:OZF65"/>
    <mergeCell ref="OZG65:OZN65"/>
    <mergeCell ref="OZO65:OZV65"/>
    <mergeCell ref="OZW65:PAD65"/>
    <mergeCell ref="OXC65:OXJ65"/>
    <mergeCell ref="OXK65:OXR65"/>
    <mergeCell ref="OXS65:OXZ65"/>
    <mergeCell ref="OYA65:OYH65"/>
    <mergeCell ref="OYI65:OYP65"/>
    <mergeCell ref="OVO65:OVV65"/>
    <mergeCell ref="OVW65:OWD65"/>
    <mergeCell ref="OWE65:OWL65"/>
    <mergeCell ref="OWM65:OWT65"/>
    <mergeCell ref="OWU65:OXB65"/>
    <mergeCell ref="PGI65:PGP65"/>
    <mergeCell ref="PGQ65:PGX65"/>
    <mergeCell ref="PGY65:PHF65"/>
    <mergeCell ref="PHG65:PHN65"/>
    <mergeCell ref="PHO65:PHV65"/>
    <mergeCell ref="PEU65:PFB65"/>
    <mergeCell ref="PFC65:PFJ65"/>
    <mergeCell ref="PFK65:PFR65"/>
    <mergeCell ref="PFS65:PFZ65"/>
    <mergeCell ref="PGA65:PGH65"/>
    <mergeCell ref="PDG65:PDN65"/>
    <mergeCell ref="PDO65:PDV65"/>
    <mergeCell ref="PDW65:PED65"/>
    <mergeCell ref="PEE65:PEL65"/>
    <mergeCell ref="PEM65:PET65"/>
    <mergeCell ref="PBS65:PBZ65"/>
    <mergeCell ref="PCA65:PCH65"/>
    <mergeCell ref="PCI65:PCP65"/>
    <mergeCell ref="PCQ65:PCX65"/>
    <mergeCell ref="PCY65:PDF65"/>
    <mergeCell ref="PMM65:PMT65"/>
    <mergeCell ref="PMU65:PNB65"/>
    <mergeCell ref="PNC65:PNJ65"/>
    <mergeCell ref="PNK65:PNR65"/>
    <mergeCell ref="PNS65:PNZ65"/>
    <mergeCell ref="PKY65:PLF65"/>
    <mergeCell ref="PLG65:PLN65"/>
    <mergeCell ref="PLO65:PLV65"/>
    <mergeCell ref="PLW65:PMD65"/>
    <mergeCell ref="PME65:PML65"/>
    <mergeCell ref="PJK65:PJR65"/>
    <mergeCell ref="PJS65:PJZ65"/>
    <mergeCell ref="PKA65:PKH65"/>
    <mergeCell ref="PKI65:PKP65"/>
    <mergeCell ref="PKQ65:PKX65"/>
    <mergeCell ref="PHW65:PID65"/>
    <mergeCell ref="PIE65:PIL65"/>
    <mergeCell ref="PIM65:PIT65"/>
    <mergeCell ref="PIU65:PJB65"/>
    <mergeCell ref="PJC65:PJJ65"/>
    <mergeCell ref="PSQ65:PSX65"/>
    <mergeCell ref="PSY65:PTF65"/>
    <mergeCell ref="PTG65:PTN65"/>
    <mergeCell ref="PTO65:PTV65"/>
    <mergeCell ref="PTW65:PUD65"/>
    <mergeCell ref="PRC65:PRJ65"/>
    <mergeCell ref="PRK65:PRR65"/>
    <mergeCell ref="PRS65:PRZ65"/>
    <mergeCell ref="PSA65:PSH65"/>
    <mergeCell ref="PSI65:PSP65"/>
    <mergeCell ref="PPO65:PPV65"/>
    <mergeCell ref="PPW65:PQD65"/>
    <mergeCell ref="PQE65:PQL65"/>
    <mergeCell ref="PQM65:PQT65"/>
    <mergeCell ref="PQU65:PRB65"/>
    <mergeCell ref="POA65:POH65"/>
    <mergeCell ref="POI65:POP65"/>
    <mergeCell ref="POQ65:POX65"/>
    <mergeCell ref="POY65:PPF65"/>
    <mergeCell ref="PPG65:PPN65"/>
    <mergeCell ref="PYU65:PZB65"/>
    <mergeCell ref="PZC65:PZJ65"/>
    <mergeCell ref="PZK65:PZR65"/>
    <mergeCell ref="PZS65:PZZ65"/>
    <mergeCell ref="QAA65:QAH65"/>
    <mergeCell ref="PXG65:PXN65"/>
    <mergeCell ref="PXO65:PXV65"/>
    <mergeCell ref="PXW65:PYD65"/>
    <mergeCell ref="PYE65:PYL65"/>
    <mergeCell ref="PYM65:PYT65"/>
    <mergeCell ref="PVS65:PVZ65"/>
    <mergeCell ref="PWA65:PWH65"/>
    <mergeCell ref="PWI65:PWP65"/>
    <mergeCell ref="PWQ65:PWX65"/>
    <mergeCell ref="PWY65:PXF65"/>
    <mergeCell ref="PUE65:PUL65"/>
    <mergeCell ref="PUM65:PUT65"/>
    <mergeCell ref="PUU65:PVB65"/>
    <mergeCell ref="PVC65:PVJ65"/>
    <mergeCell ref="PVK65:PVR65"/>
    <mergeCell ref="QEY65:QFF65"/>
    <mergeCell ref="QFG65:QFN65"/>
    <mergeCell ref="QFO65:QFV65"/>
    <mergeCell ref="QFW65:QGD65"/>
    <mergeCell ref="QGE65:QGL65"/>
    <mergeCell ref="QDK65:QDR65"/>
    <mergeCell ref="QDS65:QDZ65"/>
    <mergeCell ref="QEA65:QEH65"/>
    <mergeCell ref="QEI65:QEP65"/>
    <mergeCell ref="QEQ65:QEX65"/>
    <mergeCell ref="QBW65:QCD65"/>
    <mergeCell ref="QCE65:QCL65"/>
    <mergeCell ref="QCM65:QCT65"/>
    <mergeCell ref="QCU65:QDB65"/>
    <mergeCell ref="QDC65:QDJ65"/>
    <mergeCell ref="QAI65:QAP65"/>
    <mergeCell ref="QAQ65:QAX65"/>
    <mergeCell ref="QAY65:QBF65"/>
    <mergeCell ref="QBG65:QBN65"/>
    <mergeCell ref="QBO65:QBV65"/>
    <mergeCell ref="QLC65:QLJ65"/>
    <mergeCell ref="QLK65:QLR65"/>
    <mergeCell ref="QLS65:QLZ65"/>
    <mergeCell ref="QMA65:QMH65"/>
    <mergeCell ref="QMI65:QMP65"/>
    <mergeCell ref="QJO65:QJV65"/>
    <mergeCell ref="QJW65:QKD65"/>
    <mergeCell ref="QKE65:QKL65"/>
    <mergeCell ref="QKM65:QKT65"/>
    <mergeCell ref="QKU65:QLB65"/>
    <mergeCell ref="QIA65:QIH65"/>
    <mergeCell ref="QII65:QIP65"/>
    <mergeCell ref="QIQ65:QIX65"/>
    <mergeCell ref="QIY65:QJF65"/>
    <mergeCell ref="QJG65:QJN65"/>
    <mergeCell ref="QGM65:QGT65"/>
    <mergeCell ref="QGU65:QHB65"/>
    <mergeCell ref="QHC65:QHJ65"/>
    <mergeCell ref="QHK65:QHR65"/>
    <mergeCell ref="QHS65:QHZ65"/>
    <mergeCell ref="QRG65:QRN65"/>
    <mergeCell ref="QRO65:QRV65"/>
    <mergeCell ref="QRW65:QSD65"/>
    <mergeCell ref="QSE65:QSL65"/>
    <mergeCell ref="QSM65:QST65"/>
    <mergeCell ref="QPS65:QPZ65"/>
    <mergeCell ref="QQA65:QQH65"/>
    <mergeCell ref="QQI65:QQP65"/>
    <mergeCell ref="QQQ65:QQX65"/>
    <mergeCell ref="QQY65:QRF65"/>
    <mergeCell ref="QOE65:QOL65"/>
    <mergeCell ref="QOM65:QOT65"/>
    <mergeCell ref="QOU65:QPB65"/>
    <mergeCell ref="QPC65:QPJ65"/>
    <mergeCell ref="QPK65:QPR65"/>
    <mergeCell ref="QMQ65:QMX65"/>
    <mergeCell ref="QMY65:QNF65"/>
    <mergeCell ref="QNG65:QNN65"/>
    <mergeCell ref="QNO65:QNV65"/>
    <mergeCell ref="QNW65:QOD65"/>
    <mergeCell ref="QXK65:QXR65"/>
    <mergeCell ref="QXS65:QXZ65"/>
    <mergeCell ref="QYA65:QYH65"/>
    <mergeCell ref="QYI65:QYP65"/>
    <mergeCell ref="QYQ65:QYX65"/>
    <mergeCell ref="QVW65:QWD65"/>
    <mergeCell ref="QWE65:QWL65"/>
    <mergeCell ref="QWM65:QWT65"/>
    <mergeCell ref="QWU65:QXB65"/>
    <mergeCell ref="QXC65:QXJ65"/>
    <mergeCell ref="QUI65:QUP65"/>
    <mergeCell ref="QUQ65:QUX65"/>
    <mergeCell ref="QUY65:QVF65"/>
    <mergeCell ref="QVG65:QVN65"/>
    <mergeCell ref="QVO65:QVV65"/>
    <mergeCell ref="QSU65:QTB65"/>
    <mergeCell ref="QTC65:QTJ65"/>
    <mergeCell ref="QTK65:QTR65"/>
    <mergeCell ref="QTS65:QTZ65"/>
    <mergeCell ref="QUA65:QUH65"/>
    <mergeCell ref="RDO65:RDV65"/>
    <mergeCell ref="RDW65:RED65"/>
    <mergeCell ref="REE65:REL65"/>
    <mergeCell ref="REM65:RET65"/>
    <mergeCell ref="REU65:RFB65"/>
    <mergeCell ref="RCA65:RCH65"/>
    <mergeCell ref="RCI65:RCP65"/>
    <mergeCell ref="RCQ65:RCX65"/>
    <mergeCell ref="RCY65:RDF65"/>
    <mergeCell ref="RDG65:RDN65"/>
    <mergeCell ref="RAM65:RAT65"/>
    <mergeCell ref="RAU65:RBB65"/>
    <mergeCell ref="RBC65:RBJ65"/>
    <mergeCell ref="RBK65:RBR65"/>
    <mergeCell ref="RBS65:RBZ65"/>
    <mergeCell ref="QYY65:QZF65"/>
    <mergeCell ref="QZG65:QZN65"/>
    <mergeCell ref="QZO65:QZV65"/>
    <mergeCell ref="QZW65:RAD65"/>
    <mergeCell ref="RAE65:RAL65"/>
    <mergeCell ref="RJS65:RJZ65"/>
    <mergeCell ref="RKA65:RKH65"/>
    <mergeCell ref="RKI65:RKP65"/>
    <mergeCell ref="RKQ65:RKX65"/>
    <mergeCell ref="RKY65:RLF65"/>
    <mergeCell ref="RIE65:RIL65"/>
    <mergeCell ref="RIM65:RIT65"/>
    <mergeCell ref="RIU65:RJB65"/>
    <mergeCell ref="RJC65:RJJ65"/>
    <mergeCell ref="RJK65:RJR65"/>
    <mergeCell ref="RGQ65:RGX65"/>
    <mergeCell ref="RGY65:RHF65"/>
    <mergeCell ref="RHG65:RHN65"/>
    <mergeCell ref="RHO65:RHV65"/>
    <mergeCell ref="RHW65:RID65"/>
    <mergeCell ref="RFC65:RFJ65"/>
    <mergeCell ref="RFK65:RFR65"/>
    <mergeCell ref="RFS65:RFZ65"/>
    <mergeCell ref="RGA65:RGH65"/>
    <mergeCell ref="RGI65:RGP65"/>
    <mergeCell ref="RPW65:RQD65"/>
    <mergeCell ref="RQE65:RQL65"/>
    <mergeCell ref="RQM65:RQT65"/>
    <mergeCell ref="RQU65:RRB65"/>
    <mergeCell ref="RRC65:RRJ65"/>
    <mergeCell ref="ROI65:ROP65"/>
    <mergeCell ref="ROQ65:ROX65"/>
    <mergeCell ref="ROY65:RPF65"/>
    <mergeCell ref="RPG65:RPN65"/>
    <mergeCell ref="RPO65:RPV65"/>
    <mergeCell ref="RMU65:RNB65"/>
    <mergeCell ref="RNC65:RNJ65"/>
    <mergeCell ref="RNK65:RNR65"/>
    <mergeCell ref="RNS65:RNZ65"/>
    <mergeCell ref="ROA65:ROH65"/>
    <mergeCell ref="RLG65:RLN65"/>
    <mergeCell ref="RLO65:RLV65"/>
    <mergeCell ref="RLW65:RMD65"/>
    <mergeCell ref="RME65:RML65"/>
    <mergeCell ref="RMM65:RMT65"/>
    <mergeCell ref="RWA65:RWH65"/>
    <mergeCell ref="RWI65:RWP65"/>
    <mergeCell ref="RWQ65:RWX65"/>
    <mergeCell ref="RWY65:RXF65"/>
    <mergeCell ref="RXG65:RXN65"/>
    <mergeCell ref="RUM65:RUT65"/>
    <mergeCell ref="RUU65:RVB65"/>
    <mergeCell ref="RVC65:RVJ65"/>
    <mergeCell ref="RVK65:RVR65"/>
    <mergeCell ref="RVS65:RVZ65"/>
    <mergeCell ref="RSY65:RTF65"/>
    <mergeCell ref="RTG65:RTN65"/>
    <mergeCell ref="RTO65:RTV65"/>
    <mergeCell ref="RTW65:RUD65"/>
    <mergeCell ref="RUE65:RUL65"/>
    <mergeCell ref="RRK65:RRR65"/>
    <mergeCell ref="RRS65:RRZ65"/>
    <mergeCell ref="RSA65:RSH65"/>
    <mergeCell ref="RSI65:RSP65"/>
    <mergeCell ref="RSQ65:RSX65"/>
    <mergeCell ref="SCE65:SCL65"/>
    <mergeCell ref="SCM65:SCT65"/>
    <mergeCell ref="SCU65:SDB65"/>
    <mergeCell ref="SDC65:SDJ65"/>
    <mergeCell ref="SDK65:SDR65"/>
    <mergeCell ref="SAQ65:SAX65"/>
    <mergeCell ref="SAY65:SBF65"/>
    <mergeCell ref="SBG65:SBN65"/>
    <mergeCell ref="SBO65:SBV65"/>
    <mergeCell ref="SBW65:SCD65"/>
    <mergeCell ref="RZC65:RZJ65"/>
    <mergeCell ref="RZK65:RZR65"/>
    <mergeCell ref="RZS65:RZZ65"/>
    <mergeCell ref="SAA65:SAH65"/>
    <mergeCell ref="SAI65:SAP65"/>
    <mergeCell ref="RXO65:RXV65"/>
    <mergeCell ref="RXW65:RYD65"/>
    <mergeCell ref="RYE65:RYL65"/>
    <mergeCell ref="RYM65:RYT65"/>
    <mergeCell ref="RYU65:RZB65"/>
    <mergeCell ref="SII65:SIP65"/>
    <mergeCell ref="SIQ65:SIX65"/>
    <mergeCell ref="SIY65:SJF65"/>
    <mergeCell ref="SJG65:SJN65"/>
    <mergeCell ref="SJO65:SJV65"/>
    <mergeCell ref="SGU65:SHB65"/>
    <mergeCell ref="SHC65:SHJ65"/>
    <mergeCell ref="SHK65:SHR65"/>
    <mergeCell ref="SHS65:SHZ65"/>
    <mergeCell ref="SIA65:SIH65"/>
    <mergeCell ref="SFG65:SFN65"/>
    <mergeCell ref="SFO65:SFV65"/>
    <mergeCell ref="SFW65:SGD65"/>
    <mergeCell ref="SGE65:SGL65"/>
    <mergeCell ref="SGM65:SGT65"/>
    <mergeCell ref="SDS65:SDZ65"/>
    <mergeCell ref="SEA65:SEH65"/>
    <mergeCell ref="SEI65:SEP65"/>
    <mergeCell ref="SEQ65:SEX65"/>
    <mergeCell ref="SEY65:SFF65"/>
    <mergeCell ref="SOM65:SOT65"/>
    <mergeCell ref="SOU65:SPB65"/>
    <mergeCell ref="SPC65:SPJ65"/>
    <mergeCell ref="SPK65:SPR65"/>
    <mergeCell ref="SPS65:SPZ65"/>
    <mergeCell ref="SMY65:SNF65"/>
    <mergeCell ref="SNG65:SNN65"/>
    <mergeCell ref="SNO65:SNV65"/>
    <mergeCell ref="SNW65:SOD65"/>
    <mergeCell ref="SOE65:SOL65"/>
    <mergeCell ref="SLK65:SLR65"/>
    <mergeCell ref="SLS65:SLZ65"/>
    <mergeCell ref="SMA65:SMH65"/>
    <mergeCell ref="SMI65:SMP65"/>
    <mergeCell ref="SMQ65:SMX65"/>
    <mergeCell ref="SJW65:SKD65"/>
    <mergeCell ref="SKE65:SKL65"/>
    <mergeCell ref="SKM65:SKT65"/>
    <mergeCell ref="SKU65:SLB65"/>
    <mergeCell ref="SLC65:SLJ65"/>
    <mergeCell ref="SUQ65:SUX65"/>
    <mergeCell ref="SUY65:SVF65"/>
    <mergeCell ref="SVG65:SVN65"/>
    <mergeCell ref="SVO65:SVV65"/>
    <mergeCell ref="SVW65:SWD65"/>
    <mergeCell ref="STC65:STJ65"/>
    <mergeCell ref="STK65:STR65"/>
    <mergeCell ref="STS65:STZ65"/>
    <mergeCell ref="SUA65:SUH65"/>
    <mergeCell ref="SUI65:SUP65"/>
    <mergeCell ref="SRO65:SRV65"/>
    <mergeCell ref="SRW65:SSD65"/>
    <mergeCell ref="SSE65:SSL65"/>
    <mergeCell ref="SSM65:SST65"/>
    <mergeCell ref="SSU65:STB65"/>
    <mergeCell ref="SQA65:SQH65"/>
    <mergeCell ref="SQI65:SQP65"/>
    <mergeCell ref="SQQ65:SQX65"/>
    <mergeCell ref="SQY65:SRF65"/>
    <mergeCell ref="SRG65:SRN65"/>
    <mergeCell ref="TAU65:TBB65"/>
    <mergeCell ref="TBC65:TBJ65"/>
    <mergeCell ref="TBK65:TBR65"/>
    <mergeCell ref="TBS65:TBZ65"/>
    <mergeCell ref="TCA65:TCH65"/>
    <mergeCell ref="SZG65:SZN65"/>
    <mergeCell ref="SZO65:SZV65"/>
    <mergeCell ref="SZW65:TAD65"/>
    <mergeCell ref="TAE65:TAL65"/>
    <mergeCell ref="TAM65:TAT65"/>
    <mergeCell ref="SXS65:SXZ65"/>
    <mergeCell ref="SYA65:SYH65"/>
    <mergeCell ref="SYI65:SYP65"/>
    <mergeCell ref="SYQ65:SYX65"/>
    <mergeCell ref="SYY65:SZF65"/>
    <mergeCell ref="SWE65:SWL65"/>
    <mergeCell ref="SWM65:SWT65"/>
    <mergeCell ref="SWU65:SXB65"/>
    <mergeCell ref="SXC65:SXJ65"/>
    <mergeCell ref="SXK65:SXR65"/>
    <mergeCell ref="TGY65:THF65"/>
    <mergeCell ref="THG65:THN65"/>
    <mergeCell ref="THO65:THV65"/>
    <mergeCell ref="THW65:TID65"/>
    <mergeCell ref="TIE65:TIL65"/>
    <mergeCell ref="TFK65:TFR65"/>
    <mergeCell ref="TFS65:TFZ65"/>
    <mergeCell ref="TGA65:TGH65"/>
    <mergeCell ref="TGI65:TGP65"/>
    <mergeCell ref="TGQ65:TGX65"/>
    <mergeCell ref="TDW65:TED65"/>
    <mergeCell ref="TEE65:TEL65"/>
    <mergeCell ref="TEM65:TET65"/>
    <mergeCell ref="TEU65:TFB65"/>
    <mergeCell ref="TFC65:TFJ65"/>
    <mergeCell ref="TCI65:TCP65"/>
    <mergeCell ref="TCQ65:TCX65"/>
    <mergeCell ref="TCY65:TDF65"/>
    <mergeCell ref="TDG65:TDN65"/>
    <mergeCell ref="TDO65:TDV65"/>
    <mergeCell ref="TNC65:TNJ65"/>
    <mergeCell ref="TNK65:TNR65"/>
    <mergeCell ref="TNS65:TNZ65"/>
    <mergeCell ref="TOA65:TOH65"/>
    <mergeCell ref="TOI65:TOP65"/>
    <mergeCell ref="TLO65:TLV65"/>
    <mergeCell ref="TLW65:TMD65"/>
    <mergeCell ref="TME65:TML65"/>
    <mergeCell ref="TMM65:TMT65"/>
    <mergeCell ref="TMU65:TNB65"/>
    <mergeCell ref="TKA65:TKH65"/>
    <mergeCell ref="TKI65:TKP65"/>
    <mergeCell ref="TKQ65:TKX65"/>
    <mergeCell ref="TKY65:TLF65"/>
    <mergeCell ref="TLG65:TLN65"/>
    <mergeCell ref="TIM65:TIT65"/>
    <mergeCell ref="TIU65:TJB65"/>
    <mergeCell ref="TJC65:TJJ65"/>
    <mergeCell ref="TJK65:TJR65"/>
    <mergeCell ref="TJS65:TJZ65"/>
    <mergeCell ref="TTG65:TTN65"/>
    <mergeCell ref="TTO65:TTV65"/>
    <mergeCell ref="TTW65:TUD65"/>
    <mergeCell ref="TUE65:TUL65"/>
    <mergeCell ref="TUM65:TUT65"/>
    <mergeCell ref="TRS65:TRZ65"/>
    <mergeCell ref="TSA65:TSH65"/>
    <mergeCell ref="TSI65:TSP65"/>
    <mergeCell ref="TSQ65:TSX65"/>
    <mergeCell ref="TSY65:TTF65"/>
    <mergeCell ref="TQE65:TQL65"/>
    <mergeCell ref="TQM65:TQT65"/>
    <mergeCell ref="TQU65:TRB65"/>
    <mergeCell ref="TRC65:TRJ65"/>
    <mergeCell ref="TRK65:TRR65"/>
    <mergeCell ref="TOQ65:TOX65"/>
    <mergeCell ref="TOY65:TPF65"/>
    <mergeCell ref="TPG65:TPN65"/>
    <mergeCell ref="TPO65:TPV65"/>
    <mergeCell ref="TPW65:TQD65"/>
    <mergeCell ref="TZK65:TZR65"/>
    <mergeCell ref="TZS65:TZZ65"/>
    <mergeCell ref="UAA65:UAH65"/>
    <mergeCell ref="UAI65:UAP65"/>
    <mergeCell ref="UAQ65:UAX65"/>
    <mergeCell ref="TXW65:TYD65"/>
    <mergeCell ref="TYE65:TYL65"/>
    <mergeCell ref="TYM65:TYT65"/>
    <mergeCell ref="TYU65:TZB65"/>
    <mergeCell ref="TZC65:TZJ65"/>
    <mergeCell ref="TWI65:TWP65"/>
    <mergeCell ref="TWQ65:TWX65"/>
    <mergeCell ref="TWY65:TXF65"/>
    <mergeCell ref="TXG65:TXN65"/>
    <mergeCell ref="TXO65:TXV65"/>
    <mergeCell ref="TUU65:TVB65"/>
    <mergeCell ref="TVC65:TVJ65"/>
    <mergeCell ref="TVK65:TVR65"/>
    <mergeCell ref="TVS65:TVZ65"/>
    <mergeCell ref="TWA65:TWH65"/>
    <mergeCell ref="UFO65:UFV65"/>
    <mergeCell ref="UFW65:UGD65"/>
    <mergeCell ref="UGE65:UGL65"/>
    <mergeCell ref="UGM65:UGT65"/>
    <mergeCell ref="UGU65:UHB65"/>
    <mergeCell ref="UEA65:UEH65"/>
    <mergeCell ref="UEI65:UEP65"/>
    <mergeCell ref="UEQ65:UEX65"/>
    <mergeCell ref="UEY65:UFF65"/>
    <mergeCell ref="UFG65:UFN65"/>
    <mergeCell ref="UCM65:UCT65"/>
    <mergeCell ref="UCU65:UDB65"/>
    <mergeCell ref="UDC65:UDJ65"/>
    <mergeCell ref="UDK65:UDR65"/>
    <mergeCell ref="UDS65:UDZ65"/>
    <mergeCell ref="UAY65:UBF65"/>
    <mergeCell ref="UBG65:UBN65"/>
    <mergeCell ref="UBO65:UBV65"/>
    <mergeCell ref="UBW65:UCD65"/>
    <mergeCell ref="UCE65:UCL65"/>
    <mergeCell ref="ULS65:ULZ65"/>
    <mergeCell ref="UMA65:UMH65"/>
    <mergeCell ref="UMI65:UMP65"/>
    <mergeCell ref="UMQ65:UMX65"/>
    <mergeCell ref="UMY65:UNF65"/>
    <mergeCell ref="UKE65:UKL65"/>
    <mergeCell ref="UKM65:UKT65"/>
    <mergeCell ref="UKU65:ULB65"/>
    <mergeCell ref="ULC65:ULJ65"/>
    <mergeCell ref="ULK65:ULR65"/>
    <mergeCell ref="UIQ65:UIX65"/>
    <mergeCell ref="UIY65:UJF65"/>
    <mergeCell ref="UJG65:UJN65"/>
    <mergeCell ref="UJO65:UJV65"/>
    <mergeCell ref="UJW65:UKD65"/>
    <mergeCell ref="UHC65:UHJ65"/>
    <mergeCell ref="UHK65:UHR65"/>
    <mergeCell ref="UHS65:UHZ65"/>
    <mergeCell ref="UIA65:UIH65"/>
    <mergeCell ref="UII65:UIP65"/>
    <mergeCell ref="URW65:USD65"/>
    <mergeCell ref="USE65:USL65"/>
    <mergeCell ref="USM65:UST65"/>
    <mergeCell ref="USU65:UTB65"/>
    <mergeCell ref="UTC65:UTJ65"/>
    <mergeCell ref="UQI65:UQP65"/>
    <mergeCell ref="UQQ65:UQX65"/>
    <mergeCell ref="UQY65:URF65"/>
    <mergeCell ref="URG65:URN65"/>
    <mergeCell ref="URO65:URV65"/>
    <mergeCell ref="UOU65:UPB65"/>
    <mergeCell ref="UPC65:UPJ65"/>
    <mergeCell ref="UPK65:UPR65"/>
    <mergeCell ref="UPS65:UPZ65"/>
    <mergeCell ref="UQA65:UQH65"/>
    <mergeCell ref="UNG65:UNN65"/>
    <mergeCell ref="UNO65:UNV65"/>
    <mergeCell ref="UNW65:UOD65"/>
    <mergeCell ref="UOE65:UOL65"/>
    <mergeCell ref="UOM65:UOT65"/>
    <mergeCell ref="UYA65:UYH65"/>
    <mergeCell ref="UYI65:UYP65"/>
    <mergeCell ref="UYQ65:UYX65"/>
    <mergeCell ref="UYY65:UZF65"/>
    <mergeCell ref="UZG65:UZN65"/>
    <mergeCell ref="UWM65:UWT65"/>
    <mergeCell ref="UWU65:UXB65"/>
    <mergeCell ref="UXC65:UXJ65"/>
    <mergeCell ref="UXK65:UXR65"/>
    <mergeCell ref="UXS65:UXZ65"/>
    <mergeCell ref="UUY65:UVF65"/>
    <mergeCell ref="UVG65:UVN65"/>
    <mergeCell ref="UVO65:UVV65"/>
    <mergeCell ref="UVW65:UWD65"/>
    <mergeCell ref="UWE65:UWL65"/>
    <mergeCell ref="UTK65:UTR65"/>
    <mergeCell ref="UTS65:UTZ65"/>
    <mergeCell ref="UUA65:UUH65"/>
    <mergeCell ref="UUI65:UUP65"/>
    <mergeCell ref="UUQ65:UUX65"/>
    <mergeCell ref="VEE65:VEL65"/>
    <mergeCell ref="VEM65:VET65"/>
    <mergeCell ref="VEU65:VFB65"/>
    <mergeCell ref="VFC65:VFJ65"/>
    <mergeCell ref="VFK65:VFR65"/>
    <mergeCell ref="VCQ65:VCX65"/>
    <mergeCell ref="VCY65:VDF65"/>
    <mergeCell ref="VDG65:VDN65"/>
    <mergeCell ref="VDO65:VDV65"/>
    <mergeCell ref="VDW65:VED65"/>
    <mergeCell ref="VBC65:VBJ65"/>
    <mergeCell ref="VBK65:VBR65"/>
    <mergeCell ref="VBS65:VBZ65"/>
    <mergeCell ref="VCA65:VCH65"/>
    <mergeCell ref="VCI65:VCP65"/>
    <mergeCell ref="UZO65:UZV65"/>
    <mergeCell ref="UZW65:VAD65"/>
    <mergeCell ref="VAE65:VAL65"/>
    <mergeCell ref="VAM65:VAT65"/>
    <mergeCell ref="VAU65:VBB65"/>
    <mergeCell ref="VKI65:VKP65"/>
    <mergeCell ref="VKQ65:VKX65"/>
    <mergeCell ref="VKY65:VLF65"/>
    <mergeCell ref="VLG65:VLN65"/>
    <mergeCell ref="VLO65:VLV65"/>
    <mergeCell ref="VIU65:VJB65"/>
    <mergeCell ref="VJC65:VJJ65"/>
    <mergeCell ref="VJK65:VJR65"/>
    <mergeCell ref="VJS65:VJZ65"/>
    <mergeCell ref="VKA65:VKH65"/>
    <mergeCell ref="VHG65:VHN65"/>
    <mergeCell ref="VHO65:VHV65"/>
    <mergeCell ref="VHW65:VID65"/>
    <mergeCell ref="VIE65:VIL65"/>
    <mergeCell ref="VIM65:VIT65"/>
    <mergeCell ref="VFS65:VFZ65"/>
    <mergeCell ref="VGA65:VGH65"/>
    <mergeCell ref="VGI65:VGP65"/>
    <mergeCell ref="VGQ65:VGX65"/>
    <mergeCell ref="VGY65:VHF65"/>
    <mergeCell ref="VQM65:VQT65"/>
    <mergeCell ref="VQU65:VRB65"/>
    <mergeCell ref="VRC65:VRJ65"/>
    <mergeCell ref="VRK65:VRR65"/>
    <mergeCell ref="VRS65:VRZ65"/>
    <mergeCell ref="VOY65:VPF65"/>
    <mergeCell ref="VPG65:VPN65"/>
    <mergeCell ref="VPO65:VPV65"/>
    <mergeCell ref="VPW65:VQD65"/>
    <mergeCell ref="VQE65:VQL65"/>
    <mergeCell ref="VNK65:VNR65"/>
    <mergeCell ref="VNS65:VNZ65"/>
    <mergeCell ref="VOA65:VOH65"/>
    <mergeCell ref="VOI65:VOP65"/>
    <mergeCell ref="VOQ65:VOX65"/>
    <mergeCell ref="VLW65:VMD65"/>
    <mergeCell ref="VME65:VML65"/>
    <mergeCell ref="VMM65:VMT65"/>
    <mergeCell ref="VMU65:VNB65"/>
    <mergeCell ref="VNC65:VNJ65"/>
    <mergeCell ref="VWQ65:VWX65"/>
    <mergeCell ref="VWY65:VXF65"/>
    <mergeCell ref="VXG65:VXN65"/>
    <mergeCell ref="VXO65:VXV65"/>
    <mergeCell ref="VXW65:VYD65"/>
    <mergeCell ref="VVC65:VVJ65"/>
    <mergeCell ref="VVK65:VVR65"/>
    <mergeCell ref="VVS65:VVZ65"/>
    <mergeCell ref="VWA65:VWH65"/>
    <mergeCell ref="VWI65:VWP65"/>
    <mergeCell ref="VTO65:VTV65"/>
    <mergeCell ref="VTW65:VUD65"/>
    <mergeCell ref="VUE65:VUL65"/>
    <mergeCell ref="VUM65:VUT65"/>
    <mergeCell ref="VUU65:VVB65"/>
    <mergeCell ref="VSA65:VSH65"/>
    <mergeCell ref="VSI65:VSP65"/>
    <mergeCell ref="VSQ65:VSX65"/>
    <mergeCell ref="VSY65:VTF65"/>
    <mergeCell ref="VTG65:VTN65"/>
    <mergeCell ref="WCU65:WDB65"/>
    <mergeCell ref="WDC65:WDJ65"/>
    <mergeCell ref="WDK65:WDR65"/>
    <mergeCell ref="WDS65:WDZ65"/>
    <mergeCell ref="WEA65:WEH65"/>
    <mergeCell ref="WBG65:WBN65"/>
    <mergeCell ref="WBO65:WBV65"/>
    <mergeCell ref="WBW65:WCD65"/>
    <mergeCell ref="WCE65:WCL65"/>
    <mergeCell ref="WCM65:WCT65"/>
    <mergeCell ref="VZS65:VZZ65"/>
    <mergeCell ref="WAA65:WAH65"/>
    <mergeCell ref="WAI65:WAP65"/>
    <mergeCell ref="WAQ65:WAX65"/>
    <mergeCell ref="WAY65:WBF65"/>
    <mergeCell ref="VYE65:VYL65"/>
    <mergeCell ref="VYM65:VYT65"/>
    <mergeCell ref="VYU65:VZB65"/>
    <mergeCell ref="VZC65:VZJ65"/>
    <mergeCell ref="VZK65:VZR65"/>
    <mergeCell ref="WIY65:WJF65"/>
    <mergeCell ref="WJG65:WJN65"/>
    <mergeCell ref="WJO65:WJV65"/>
    <mergeCell ref="WJW65:WKD65"/>
    <mergeCell ref="WKE65:WKL65"/>
    <mergeCell ref="WHK65:WHR65"/>
    <mergeCell ref="WHS65:WHZ65"/>
    <mergeCell ref="WIA65:WIH65"/>
    <mergeCell ref="WII65:WIP65"/>
    <mergeCell ref="WIQ65:WIX65"/>
    <mergeCell ref="WFW65:WGD65"/>
    <mergeCell ref="WGE65:WGL65"/>
    <mergeCell ref="WGM65:WGT65"/>
    <mergeCell ref="WGU65:WHB65"/>
    <mergeCell ref="WHC65:WHJ65"/>
    <mergeCell ref="WEI65:WEP65"/>
    <mergeCell ref="WEQ65:WEX65"/>
    <mergeCell ref="WEY65:WFF65"/>
    <mergeCell ref="WFG65:WFN65"/>
    <mergeCell ref="WFO65:WFV65"/>
    <mergeCell ref="WPC65:WPJ65"/>
    <mergeCell ref="WPK65:WPR65"/>
    <mergeCell ref="WPS65:WPZ65"/>
    <mergeCell ref="WQA65:WQH65"/>
    <mergeCell ref="WQI65:WQP65"/>
    <mergeCell ref="WNO65:WNV65"/>
    <mergeCell ref="WNW65:WOD65"/>
    <mergeCell ref="WOE65:WOL65"/>
    <mergeCell ref="WOM65:WOT65"/>
    <mergeCell ref="WOU65:WPB65"/>
    <mergeCell ref="WMA65:WMH65"/>
    <mergeCell ref="WMI65:WMP65"/>
    <mergeCell ref="WMQ65:WMX65"/>
    <mergeCell ref="WMY65:WNF65"/>
    <mergeCell ref="WNG65:WNN65"/>
    <mergeCell ref="WKM65:WKT65"/>
    <mergeCell ref="WKU65:WLB65"/>
    <mergeCell ref="WLC65:WLJ65"/>
    <mergeCell ref="WLK65:WLR65"/>
    <mergeCell ref="WLS65:WLZ65"/>
    <mergeCell ref="WWE65:WWL65"/>
    <mergeCell ref="WWM65:WWT65"/>
    <mergeCell ref="WTS65:WTZ65"/>
    <mergeCell ref="WUA65:WUH65"/>
    <mergeCell ref="WUI65:WUP65"/>
    <mergeCell ref="WUQ65:WUX65"/>
    <mergeCell ref="WUY65:WVF65"/>
    <mergeCell ref="WSE65:WSL65"/>
    <mergeCell ref="WSM65:WST65"/>
    <mergeCell ref="WSU65:WTB65"/>
    <mergeCell ref="WTC65:WTJ65"/>
    <mergeCell ref="WTK65:WTR65"/>
    <mergeCell ref="WQQ65:WQX65"/>
    <mergeCell ref="WQY65:WRF65"/>
    <mergeCell ref="WRG65:WRN65"/>
    <mergeCell ref="WRO65:WRV65"/>
    <mergeCell ref="WRW65:WSD65"/>
    <mergeCell ref="A68:C68"/>
    <mergeCell ref="XEM65:XET65"/>
    <mergeCell ref="XEU65:XFB65"/>
    <mergeCell ref="A66:G66"/>
    <mergeCell ref="XCY65:XDF65"/>
    <mergeCell ref="XDG65:XDN65"/>
    <mergeCell ref="XDO65:XDV65"/>
    <mergeCell ref="XDW65:XED65"/>
    <mergeCell ref="XEE65:XEL65"/>
    <mergeCell ref="XBK65:XBR65"/>
    <mergeCell ref="XBS65:XBZ65"/>
    <mergeCell ref="XCA65:XCH65"/>
    <mergeCell ref="XCI65:XCP65"/>
    <mergeCell ref="XCQ65:XCX65"/>
    <mergeCell ref="WZW65:XAD65"/>
    <mergeCell ref="XAE65:XAL65"/>
    <mergeCell ref="XAM65:XAT65"/>
    <mergeCell ref="XAU65:XBB65"/>
    <mergeCell ref="XBC65:XBJ65"/>
    <mergeCell ref="WYI65:WYP65"/>
    <mergeCell ref="WYQ65:WYX65"/>
    <mergeCell ref="WYY65:WZF65"/>
    <mergeCell ref="WZG65:WZN65"/>
    <mergeCell ref="WZO65:WZV65"/>
    <mergeCell ref="WWU65:WXB65"/>
    <mergeCell ref="WXC65:WXJ65"/>
    <mergeCell ref="WXK65:WXR65"/>
    <mergeCell ref="WXS65:WXZ65"/>
    <mergeCell ref="WYA65:WYH65"/>
    <mergeCell ref="WVG65:WVN65"/>
    <mergeCell ref="WVO65:WVV65"/>
    <mergeCell ref="WVW65:WWD65"/>
  </mergeCells>
  <printOptions horizontalCentered="1"/>
  <pageMargins left="0.35433070866141736" right="0.15748031496062992" top="0.31496062992125984" bottom="0.27559055118110237" header="0.15748031496062992" footer="0.27559055118110237"/>
  <pageSetup paperSize="9" scale="80" firstPageNumber="163" fitToHeight="10" orientation="landscape" r:id="rId1"/>
  <headerFooter differentFirst="1" scaleWithDoc="0">
    <oddHeader>&amp;C&amp;P</oddHeader>
  </headerFooter>
  <rowBreaks count="8" manualBreakCount="8">
    <brk id="12" max="6" man="1"/>
    <brk id="18" max="6" man="1"/>
    <brk id="24" max="6" man="1"/>
    <brk id="32" max="6" man="1"/>
    <brk id="40" max="6" man="1"/>
    <brk id="46" max="6" man="1"/>
    <brk id="50" max="6" man="1"/>
    <brk id="56"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61"/>
  <sheetViews>
    <sheetView view="pageBreakPreview" topLeftCell="A4" zoomScale="50" zoomScaleNormal="80" zoomScaleSheetLayoutView="50" workbookViewId="0">
      <pane xSplit="4" ySplit="8" topLeftCell="E84" activePane="bottomRight" state="frozen"/>
      <selection activeCell="A4" sqref="A4"/>
      <selection pane="topRight" activeCell="E4" sqref="E4"/>
      <selection pane="bottomLeft" activeCell="A10" sqref="A10"/>
      <selection pane="bottomRight" activeCell="R12" sqref="R12"/>
    </sheetView>
  </sheetViews>
  <sheetFormatPr baseColWidth="10" defaultColWidth="8.83203125" defaultRowHeight="20"/>
  <cols>
    <col min="1" max="1" width="30.5" style="154" customWidth="1"/>
    <col min="2" max="2" width="55.1640625" style="154" customWidth="1"/>
    <col min="3" max="3" width="94.5" style="122" customWidth="1"/>
    <col min="4" max="4" width="36.1640625" style="154" customWidth="1"/>
    <col min="5" max="5" width="32.5" style="154" customWidth="1"/>
    <col min="6" max="6" width="18.33203125" customWidth="1"/>
    <col min="7" max="7" width="17.83203125" customWidth="1"/>
    <col min="8" max="8" width="18.5" customWidth="1"/>
    <col min="9" max="9" width="18" customWidth="1"/>
    <col min="10" max="10" width="17.6640625" customWidth="1"/>
    <col min="11" max="12" width="18.1640625" customWidth="1"/>
    <col min="13" max="13" width="17.6640625" customWidth="1"/>
    <col min="14" max="14" width="15.6640625" customWidth="1"/>
    <col min="15" max="15" width="15.33203125" customWidth="1"/>
    <col min="16" max="16" width="18" customWidth="1"/>
    <col min="17" max="17" width="15.83203125" customWidth="1"/>
    <col min="18" max="18" width="18.1640625" style="2" customWidth="1"/>
    <col min="19" max="19" width="18.33203125" customWidth="1"/>
    <col min="20" max="20" width="18.5" customWidth="1"/>
  </cols>
  <sheetData>
    <row r="1" spans="1:22" ht="35.25" customHeight="1">
      <c r="A1" s="363"/>
      <c r="B1" s="363"/>
      <c r="C1" s="363"/>
      <c r="D1" s="363"/>
      <c r="E1" s="363"/>
      <c r="F1" s="363"/>
      <c r="G1" s="363"/>
      <c r="H1" s="363"/>
      <c r="I1" s="363"/>
      <c r="J1" s="363"/>
      <c r="K1" s="363"/>
      <c r="L1" s="363"/>
      <c r="M1" s="363"/>
      <c r="N1" s="363"/>
      <c r="O1" s="363"/>
      <c r="P1" s="363"/>
      <c r="Q1" s="363"/>
      <c r="R1" s="363"/>
    </row>
    <row r="2" spans="1:22" ht="27.75" customHeight="1">
      <c r="A2" s="1"/>
      <c r="B2" s="1"/>
      <c r="D2" s="1"/>
      <c r="E2" s="1"/>
      <c r="F2" s="1"/>
      <c r="G2" s="1"/>
      <c r="H2" s="1"/>
      <c r="I2" s="1"/>
      <c r="J2" s="1"/>
      <c r="K2" s="1"/>
      <c r="L2" s="1"/>
      <c r="M2" s="1"/>
      <c r="N2" s="1"/>
      <c r="O2" s="1"/>
      <c r="P2" s="1"/>
      <c r="Q2" s="1"/>
      <c r="R2" s="45"/>
    </row>
    <row r="3" spans="1:22" s="3" customFormat="1" ht="87.75" customHeight="1">
      <c r="A3" s="364"/>
      <c r="B3" s="364"/>
      <c r="C3" s="364"/>
      <c r="D3" s="364"/>
      <c r="E3" s="364"/>
      <c r="F3" s="364"/>
      <c r="G3" s="364"/>
      <c r="H3" s="364"/>
      <c r="I3" s="364"/>
      <c r="J3" s="364"/>
      <c r="K3" s="364"/>
      <c r="L3" s="364"/>
      <c r="M3" s="364"/>
      <c r="N3" s="364"/>
      <c r="O3" s="364"/>
      <c r="P3" s="364"/>
      <c r="Q3" s="364"/>
      <c r="R3" s="364"/>
    </row>
    <row r="4" spans="1:22" s="211" customFormat="1" ht="35.25" customHeight="1">
      <c r="A4" s="202"/>
      <c r="B4" s="202"/>
      <c r="C4" s="202"/>
      <c r="D4" s="202"/>
      <c r="E4" s="202"/>
      <c r="F4" s="202"/>
      <c r="G4" s="202"/>
      <c r="H4" s="202"/>
      <c r="I4" s="202"/>
      <c r="J4" s="202"/>
      <c r="K4" s="202"/>
      <c r="L4" s="202"/>
      <c r="M4" s="202"/>
      <c r="N4" s="202"/>
      <c r="O4" s="202"/>
      <c r="P4" s="202"/>
      <c r="Q4" s="202"/>
      <c r="R4" s="202"/>
      <c r="S4" s="377" t="s">
        <v>674</v>
      </c>
      <c r="T4" s="377"/>
    </row>
    <row r="5" spans="1:22" s="3" customFormat="1" ht="119.25" customHeight="1">
      <c r="A5" s="168"/>
      <c r="B5" s="364" t="s">
        <v>838</v>
      </c>
      <c r="C5" s="364"/>
      <c r="D5" s="364"/>
      <c r="E5" s="364"/>
      <c r="F5" s="364"/>
      <c r="G5" s="364"/>
      <c r="H5" s="364"/>
      <c r="I5" s="364"/>
      <c r="J5" s="364"/>
      <c r="K5" s="364"/>
      <c r="L5" s="364"/>
      <c r="M5" s="364"/>
      <c r="N5" s="364"/>
      <c r="O5" s="364"/>
      <c r="P5" s="364"/>
      <c r="Q5" s="364"/>
      <c r="R5" s="364"/>
      <c r="S5" s="414"/>
      <c r="T5" s="415"/>
      <c r="V5" s="210"/>
    </row>
    <row r="6" spans="1:22" ht="13.5" customHeight="1">
      <c r="A6" s="4"/>
      <c r="B6" s="5"/>
      <c r="C6" s="123"/>
      <c r="D6" s="44"/>
      <c r="E6" s="44"/>
      <c r="F6" s="44"/>
      <c r="G6" s="44"/>
      <c r="H6" s="44"/>
      <c r="I6" s="44"/>
      <c r="J6" s="44"/>
      <c r="K6" s="44"/>
      <c r="L6" s="44"/>
      <c r="M6" s="44"/>
      <c r="N6" s="44"/>
      <c r="O6" s="44"/>
      <c r="P6" s="44"/>
      <c r="Q6" s="44"/>
      <c r="R6" s="71"/>
      <c r="V6" s="210"/>
    </row>
    <row r="7" spans="1:22" s="124" customFormat="1" ht="41.25" customHeight="1">
      <c r="A7" s="365" t="s">
        <v>27</v>
      </c>
      <c r="B7" s="366" t="s">
        <v>23</v>
      </c>
      <c r="C7" s="369" t="s">
        <v>72</v>
      </c>
      <c r="D7" s="369" t="s">
        <v>605</v>
      </c>
      <c r="E7" s="365" t="s">
        <v>606</v>
      </c>
      <c r="F7" s="365" t="s">
        <v>74</v>
      </c>
      <c r="G7" s="365"/>
      <c r="H7" s="365"/>
      <c r="I7" s="365"/>
      <c r="J7" s="365"/>
      <c r="K7" s="365"/>
      <c r="L7" s="365"/>
      <c r="M7" s="365"/>
      <c r="N7" s="365"/>
      <c r="O7" s="365"/>
      <c r="P7" s="365"/>
      <c r="Q7" s="365"/>
      <c r="R7" s="383" t="s">
        <v>430</v>
      </c>
      <c r="S7" s="384"/>
      <c r="T7" s="385"/>
    </row>
    <row r="8" spans="1:22" s="124" customFormat="1" ht="112.5" customHeight="1">
      <c r="A8" s="365"/>
      <c r="B8" s="367"/>
      <c r="C8" s="369"/>
      <c r="D8" s="369"/>
      <c r="E8" s="365"/>
      <c r="F8" s="369" t="s">
        <v>75</v>
      </c>
      <c r="G8" s="369"/>
      <c r="H8" s="369"/>
      <c r="I8" s="369" t="s">
        <v>428</v>
      </c>
      <c r="J8" s="369"/>
      <c r="K8" s="369"/>
      <c r="L8" s="365" t="s">
        <v>429</v>
      </c>
      <c r="M8" s="365"/>
      <c r="N8" s="365"/>
      <c r="O8" s="365" t="s">
        <v>79</v>
      </c>
      <c r="P8" s="365"/>
      <c r="Q8" s="365"/>
      <c r="R8" s="386"/>
      <c r="S8" s="387"/>
      <c r="T8" s="388"/>
    </row>
    <row r="9" spans="1:22" s="124" customFormat="1" ht="47.25" customHeight="1">
      <c r="A9" s="365"/>
      <c r="B9" s="367"/>
      <c r="C9" s="369"/>
      <c r="D9" s="369"/>
      <c r="E9" s="365"/>
      <c r="F9" s="369" t="s">
        <v>1</v>
      </c>
      <c r="G9" s="369" t="s">
        <v>71</v>
      </c>
      <c r="H9" s="369"/>
      <c r="I9" s="369" t="s">
        <v>1</v>
      </c>
      <c r="J9" s="369" t="s">
        <v>71</v>
      </c>
      <c r="K9" s="369"/>
      <c r="L9" s="369" t="s">
        <v>1</v>
      </c>
      <c r="M9" s="369" t="s">
        <v>71</v>
      </c>
      <c r="N9" s="369"/>
      <c r="O9" s="369" t="s">
        <v>1</v>
      </c>
      <c r="P9" s="369" t="s">
        <v>71</v>
      </c>
      <c r="Q9" s="369"/>
      <c r="R9" s="389" t="s">
        <v>1</v>
      </c>
      <c r="S9" s="390" t="s">
        <v>71</v>
      </c>
      <c r="T9" s="390"/>
    </row>
    <row r="10" spans="1:22" s="126" customFormat="1" ht="52.5" customHeight="1">
      <c r="A10" s="365"/>
      <c r="B10" s="368"/>
      <c r="C10" s="369"/>
      <c r="D10" s="369"/>
      <c r="E10" s="365"/>
      <c r="F10" s="369"/>
      <c r="G10" s="125" t="s">
        <v>69</v>
      </c>
      <c r="H10" s="125" t="s">
        <v>8</v>
      </c>
      <c r="I10" s="369"/>
      <c r="J10" s="125" t="s">
        <v>69</v>
      </c>
      <c r="K10" s="125" t="s">
        <v>8</v>
      </c>
      <c r="L10" s="369"/>
      <c r="M10" s="125" t="s">
        <v>69</v>
      </c>
      <c r="N10" s="125" t="s">
        <v>8</v>
      </c>
      <c r="O10" s="369"/>
      <c r="P10" s="125" t="s">
        <v>69</v>
      </c>
      <c r="Q10" s="125" t="s">
        <v>8</v>
      </c>
      <c r="R10" s="389"/>
      <c r="S10" s="117" t="s">
        <v>69</v>
      </c>
      <c r="T10" s="117" t="s">
        <v>8</v>
      </c>
    </row>
    <row r="11" spans="1:22" s="7" customFormat="1" ht="31.5" customHeight="1">
      <c r="A11" s="207">
        <v>1</v>
      </c>
      <c r="B11" s="239">
        <v>2</v>
      </c>
      <c r="C11" s="207">
        <v>3</v>
      </c>
      <c r="D11" s="207">
        <v>4</v>
      </c>
      <c r="E11" s="207">
        <v>5</v>
      </c>
      <c r="F11" s="207">
        <v>6</v>
      </c>
      <c r="G11" s="207">
        <v>7</v>
      </c>
      <c r="H11" s="207">
        <v>8</v>
      </c>
      <c r="I11" s="207">
        <v>9</v>
      </c>
      <c r="J11" s="207">
        <v>10</v>
      </c>
      <c r="K11" s="207">
        <v>11</v>
      </c>
      <c r="L11" s="207">
        <v>12</v>
      </c>
      <c r="M11" s="207">
        <v>13</v>
      </c>
      <c r="N11" s="207">
        <v>14</v>
      </c>
      <c r="O11" s="207">
        <v>15</v>
      </c>
      <c r="P11" s="207">
        <v>16</v>
      </c>
      <c r="Q11" s="207">
        <v>17</v>
      </c>
      <c r="R11" s="207">
        <v>18</v>
      </c>
      <c r="S11" s="207">
        <v>19</v>
      </c>
      <c r="T11" s="207">
        <v>20</v>
      </c>
    </row>
    <row r="12" spans="1:22" s="128" customFormat="1" ht="85.5" customHeight="1">
      <c r="A12" s="391" t="s">
        <v>381</v>
      </c>
      <c r="B12" s="391" t="s">
        <v>157</v>
      </c>
      <c r="C12" s="391"/>
      <c r="D12" s="171" t="s">
        <v>436</v>
      </c>
      <c r="E12" s="171"/>
      <c r="F12" s="172">
        <f t="shared" ref="F12:Q12" si="0">F14+F245+F329+F375</f>
        <v>7737769.1000000006</v>
      </c>
      <c r="G12" s="172">
        <f t="shared" si="0"/>
        <v>45266.9</v>
      </c>
      <c r="H12" s="172">
        <f t="shared" si="0"/>
        <v>7692502.2000000002</v>
      </c>
      <c r="I12" s="172">
        <f t="shared" si="0"/>
        <v>7449125.1000000006</v>
      </c>
      <c r="J12" s="172">
        <f t="shared" si="0"/>
        <v>45266.9</v>
      </c>
      <c r="K12" s="172">
        <f t="shared" si="0"/>
        <v>7403858.2000000002</v>
      </c>
      <c r="L12" s="172">
        <f t="shared" si="0"/>
        <v>7449125.1000000006</v>
      </c>
      <c r="M12" s="172">
        <f t="shared" si="0"/>
        <v>45266.9</v>
      </c>
      <c r="N12" s="172">
        <f t="shared" si="0"/>
        <v>7403858.2000000002</v>
      </c>
      <c r="O12" s="172">
        <f t="shared" si="0"/>
        <v>7418304.2000000002</v>
      </c>
      <c r="P12" s="172">
        <f t="shared" si="0"/>
        <v>43999.1</v>
      </c>
      <c r="Q12" s="172">
        <f t="shared" si="0"/>
        <v>7374305.1000000006</v>
      </c>
      <c r="R12" s="328">
        <f t="shared" ref="R12:T12" si="1">O12/L12%</f>
        <v>99.586248054821894</v>
      </c>
      <c r="S12" s="328">
        <f t="shared" si="1"/>
        <v>97.19927805968598</v>
      </c>
      <c r="T12" s="328">
        <f t="shared" si="1"/>
        <v>99.600841896188683</v>
      </c>
    </row>
    <row r="13" spans="1:22" s="128" customFormat="1" ht="38">
      <c r="A13" s="392"/>
      <c r="B13" s="392"/>
      <c r="C13" s="392"/>
      <c r="D13" s="171" t="s">
        <v>437</v>
      </c>
      <c r="E13" s="171"/>
      <c r="F13" s="172">
        <f t="shared" ref="F13:Q13" si="2">F15+F246+F330+F377</f>
        <v>7737769.1000000006</v>
      </c>
      <c r="G13" s="172">
        <f t="shared" si="2"/>
        <v>45266.9</v>
      </c>
      <c r="H13" s="172">
        <f t="shared" si="2"/>
        <v>7692502.2000000002</v>
      </c>
      <c r="I13" s="172">
        <f t="shared" si="2"/>
        <v>7449125.1000000006</v>
      </c>
      <c r="J13" s="172">
        <f t="shared" si="2"/>
        <v>45266.9</v>
      </c>
      <c r="K13" s="172">
        <f t="shared" si="2"/>
        <v>7403858.2000000002</v>
      </c>
      <c r="L13" s="172">
        <f t="shared" si="2"/>
        <v>7449125.1000000006</v>
      </c>
      <c r="M13" s="172">
        <f t="shared" si="2"/>
        <v>45266.9</v>
      </c>
      <c r="N13" s="172">
        <f t="shared" si="2"/>
        <v>7403858.2000000002</v>
      </c>
      <c r="O13" s="172">
        <f t="shared" si="2"/>
        <v>7418304.2000000002</v>
      </c>
      <c r="P13" s="172">
        <f t="shared" si="2"/>
        <v>43999.1</v>
      </c>
      <c r="Q13" s="172">
        <f t="shared" si="2"/>
        <v>7374305.1000000006</v>
      </c>
      <c r="R13" s="328">
        <f t="shared" ref="R13:R14" si="3">O13/L13%</f>
        <v>99.586248054821894</v>
      </c>
      <c r="S13" s="328">
        <f t="shared" ref="S13" si="4">P13/M13%</f>
        <v>97.19927805968598</v>
      </c>
      <c r="T13" s="328">
        <f t="shared" ref="T13:T14" si="5">Q13/N13%</f>
        <v>99.600841896188683</v>
      </c>
    </row>
    <row r="14" spans="1:22" s="128" customFormat="1" ht="42.75" customHeight="1">
      <c r="A14" s="393" t="s">
        <v>383</v>
      </c>
      <c r="B14" s="393" t="s">
        <v>158</v>
      </c>
      <c r="C14" s="378" t="s">
        <v>384</v>
      </c>
      <c r="D14" s="204" t="s">
        <v>436</v>
      </c>
      <c r="E14" s="173"/>
      <c r="F14" s="174">
        <f t="shared" ref="F14:Q14" si="6">F15</f>
        <v>2592419.5</v>
      </c>
      <c r="G14" s="174">
        <f t="shared" si="6"/>
        <v>0</v>
      </c>
      <c r="H14" s="174">
        <f t="shared" si="6"/>
        <v>2592419.5</v>
      </c>
      <c r="I14" s="174">
        <f t="shared" si="6"/>
        <v>2441903.5</v>
      </c>
      <c r="J14" s="174">
        <f t="shared" si="6"/>
        <v>0</v>
      </c>
      <c r="K14" s="174">
        <f t="shared" si="6"/>
        <v>2441903.5</v>
      </c>
      <c r="L14" s="174">
        <f t="shared" si="6"/>
        <v>2441903.5</v>
      </c>
      <c r="M14" s="174">
        <f t="shared" si="6"/>
        <v>0</v>
      </c>
      <c r="N14" s="174">
        <f t="shared" si="6"/>
        <v>2441903.5</v>
      </c>
      <c r="O14" s="174">
        <f t="shared" si="6"/>
        <v>2441903.5</v>
      </c>
      <c r="P14" s="174">
        <f t="shared" si="6"/>
        <v>0</v>
      </c>
      <c r="Q14" s="174">
        <f t="shared" si="6"/>
        <v>2441903.5</v>
      </c>
      <c r="R14" s="329">
        <f t="shared" si="3"/>
        <v>100</v>
      </c>
      <c r="S14" s="329"/>
      <c r="T14" s="329">
        <f t="shared" si="5"/>
        <v>100</v>
      </c>
    </row>
    <row r="15" spans="1:22" s="128" customFormat="1" ht="43.5" customHeight="1">
      <c r="A15" s="394"/>
      <c r="B15" s="394"/>
      <c r="C15" s="394"/>
      <c r="D15" s="378" t="s">
        <v>437</v>
      </c>
      <c r="E15" s="173" t="s">
        <v>438</v>
      </c>
      <c r="F15" s="174">
        <f t="shared" ref="F15" si="7">F16+F17+F18+F19+F20+F23+F21+F22</f>
        <v>2592419.5</v>
      </c>
      <c r="G15" s="174">
        <f t="shared" ref="G15:Q15" si="8">G16+G17+G18+G19+G20+G23+G21+G22</f>
        <v>0</v>
      </c>
      <c r="H15" s="174">
        <f t="shared" si="8"/>
        <v>2592419.5</v>
      </c>
      <c r="I15" s="174">
        <f t="shared" si="8"/>
        <v>2441903.5</v>
      </c>
      <c r="J15" s="174">
        <f t="shared" si="8"/>
        <v>0</v>
      </c>
      <c r="K15" s="174">
        <f t="shared" si="8"/>
        <v>2441903.5</v>
      </c>
      <c r="L15" s="174">
        <f t="shared" si="8"/>
        <v>2441903.5</v>
      </c>
      <c r="M15" s="174">
        <f t="shared" si="8"/>
        <v>0</v>
      </c>
      <c r="N15" s="174">
        <f t="shared" si="8"/>
        <v>2441903.5</v>
      </c>
      <c r="O15" s="174">
        <f t="shared" si="8"/>
        <v>2441903.5</v>
      </c>
      <c r="P15" s="174">
        <f t="shared" si="8"/>
        <v>0</v>
      </c>
      <c r="Q15" s="174">
        <f t="shared" si="8"/>
        <v>2441903.5</v>
      </c>
      <c r="R15" s="329">
        <f t="shared" ref="R15:R23" si="9">S15+T15</f>
        <v>100</v>
      </c>
      <c r="S15" s="329"/>
      <c r="T15" s="329">
        <f t="shared" ref="T15:T23" si="10">Q15/N15%</f>
        <v>100</v>
      </c>
    </row>
    <row r="16" spans="1:22" s="128" customFormat="1" ht="18">
      <c r="A16" s="394"/>
      <c r="B16" s="394"/>
      <c r="C16" s="394"/>
      <c r="D16" s="378"/>
      <c r="E16" s="175" t="s">
        <v>440</v>
      </c>
      <c r="F16" s="176">
        <f t="shared" ref="F16" si="11">F26</f>
        <v>38098</v>
      </c>
      <c r="G16" s="176">
        <f t="shared" ref="G16:Q16" si="12">G26</f>
        <v>0</v>
      </c>
      <c r="H16" s="176">
        <f t="shared" si="12"/>
        <v>38098</v>
      </c>
      <c r="I16" s="176">
        <f t="shared" si="12"/>
        <v>38098</v>
      </c>
      <c r="J16" s="176">
        <f t="shared" si="12"/>
        <v>0</v>
      </c>
      <c r="K16" s="176">
        <f t="shared" si="12"/>
        <v>38098</v>
      </c>
      <c r="L16" s="176">
        <f t="shared" si="12"/>
        <v>38098</v>
      </c>
      <c r="M16" s="176">
        <f t="shared" si="12"/>
        <v>0</v>
      </c>
      <c r="N16" s="176">
        <f t="shared" si="12"/>
        <v>38098</v>
      </c>
      <c r="O16" s="176">
        <f t="shared" si="12"/>
        <v>38098</v>
      </c>
      <c r="P16" s="176">
        <f t="shared" si="12"/>
        <v>0</v>
      </c>
      <c r="Q16" s="176">
        <f t="shared" si="12"/>
        <v>38098</v>
      </c>
      <c r="R16" s="329">
        <f t="shared" si="9"/>
        <v>100</v>
      </c>
      <c r="S16" s="329"/>
      <c r="T16" s="329">
        <f t="shared" si="10"/>
        <v>100</v>
      </c>
    </row>
    <row r="17" spans="1:22" s="128" customFormat="1" ht="18">
      <c r="A17" s="394"/>
      <c r="B17" s="394"/>
      <c r="C17" s="394"/>
      <c r="D17" s="378"/>
      <c r="E17" s="175" t="s">
        <v>441</v>
      </c>
      <c r="F17" s="176">
        <f t="shared" ref="F17" si="13">F82</f>
        <v>7358</v>
      </c>
      <c r="G17" s="176">
        <f t="shared" ref="G17:Q17" si="14">G82</f>
        <v>0</v>
      </c>
      <c r="H17" s="176">
        <f t="shared" si="14"/>
        <v>7358</v>
      </c>
      <c r="I17" s="176">
        <f t="shared" si="14"/>
        <v>122.8</v>
      </c>
      <c r="J17" s="176">
        <f t="shared" si="14"/>
        <v>0</v>
      </c>
      <c r="K17" s="176">
        <f t="shared" si="14"/>
        <v>122.8</v>
      </c>
      <c r="L17" s="176">
        <f t="shared" si="14"/>
        <v>122.8</v>
      </c>
      <c r="M17" s="176">
        <f t="shared" si="14"/>
        <v>0</v>
      </c>
      <c r="N17" s="176">
        <f t="shared" si="14"/>
        <v>122.8</v>
      </c>
      <c r="O17" s="176">
        <f t="shared" si="14"/>
        <v>122.8</v>
      </c>
      <c r="P17" s="176">
        <f t="shared" si="14"/>
        <v>0</v>
      </c>
      <c r="Q17" s="176">
        <f t="shared" si="14"/>
        <v>122.8</v>
      </c>
      <c r="R17" s="329">
        <f t="shared" si="9"/>
        <v>100</v>
      </c>
      <c r="S17" s="329"/>
      <c r="T17" s="329">
        <f t="shared" si="10"/>
        <v>100</v>
      </c>
    </row>
    <row r="18" spans="1:22" s="128" customFormat="1" ht="18.75" customHeight="1">
      <c r="A18" s="394"/>
      <c r="B18" s="394"/>
      <c r="C18" s="394"/>
      <c r="D18" s="378"/>
      <c r="E18" s="175" t="s">
        <v>442</v>
      </c>
      <c r="F18" s="176">
        <f t="shared" ref="F18:F20" si="15">F140</f>
        <v>227256</v>
      </c>
      <c r="G18" s="176">
        <f t="shared" ref="G18:Q18" si="16">G140</f>
        <v>0</v>
      </c>
      <c r="H18" s="176">
        <f t="shared" si="16"/>
        <v>227256</v>
      </c>
      <c r="I18" s="176">
        <f t="shared" si="16"/>
        <v>196082.1</v>
      </c>
      <c r="J18" s="176">
        <f t="shared" si="16"/>
        <v>0</v>
      </c>
      <c r="K18" s="176">
        <f t="shared" si="16"/>
        <v>196082.1</v>
      </c>
      <c r="L18" s="176">
        <f t="shared" si="16"/>
        <v>196082.1</v>
      </c>
      <c r="M18" s="176">
        <f t="shared" si="16"/>
        <v>0</v>
      </c>
      <c r="N18" s="176">
        <f t="shared" si="16"/>
        <v>196082.1</v>
      </c>
      <c r="O18" s="176">
        <f t="shared" si="16"/>
        <v>196082.1</v>
      </c>
      <c r="P18" s="176">
        <f t="shared" si="16"/>
        <v>0</v>
      </c>
      <c r="Q18" s="176">
        <f t="shared" si="16"/>
        <v>196082.1</v>
      </c>
      <c r="R18" s="329">
        <f t="shared" si="9"/>
        <v>100</v>
      </c>
      <c r="S18" s="329"/>
      <c r="T18" s="329">
        <f t="shared" si="10"/>
        <v>100</v>
      </c>
    </row>
    <row r="19" spans="1:22" s="128" customFormat="1" ht="20.25" customHeight="1">
      <c r="A19" s="394"/>
      <c r="B19" s="394"/>
      <c r="C19" s="394"/>
      <c r="D19" s="378"/>
      <c r="E19" s="175" t="s">
        <v>443</v>
      </c>
      <c r="F19" s="176">
        <f t="shared" si="15"/>
        <v>35677.300000000003</v>
      </c>
      <c r="G19" s="176">
        <f t="shared" ref="G19:Q19" si="17">G141</f>
        <v>0</v>
      </c>
      <c r="H19" s="176">
        <f t="shared" si="17"/>
        <v>35677.300000000003</v>
      </c>
      <c r="I19" s="176">
        <f t="shared" si="17"/>
        <v>24320.1</v>
      </c>
      <c r="J19" s="176">
        <f t="shared" si="17"/>
        <v>0</v>
      </c>
      <c r="K19" s="176">
        <f t="shared" si="17"/>
        <v>24320.1</v>
      </c>
      <c r="L19" s="176">
        <f t="shared" si="17"/>
        <v>24320.1</v>
      </c>
      <c r="M19" s="176">
        <f t="shared" si="17"/>
        <v>0</v>
      </c>
      <c r="N19" s="176">
        <f t="shared" si="17"/>
        <v>24320.1</v>
      </c>
      <c r="O19" s="176">
        <f t="shared" si="17"/>
        <v>24320.1</v>
      </c>
      <c r="P19" s="176">
        <f t="shared" si="17"/>
        <v>0</v>
      </c>
      <c r="Q19" s="176">
        <f t="shared" si="17"/>
        <v>24320.1</v>
      </c>
      <c r="R19" s="329">
        <f t="shared" si="9"/>
        <v>100</v>
      </c>
      <c r="S19" s="329"/>
      <c r="T19" s="329">
        <f t="shared" si="10"/>
        <v>100</v>
      </c>
    </row>
    <row r="20" spans="1:22" s="128" customFormat="1" ht="23.25" customHeight="1">
      <c r="A20" s="394"/>
      <c r="B20" s="394"/>
      <c r="C20" s="394"/>
      <c r="D20" s="378"/>
      <c r="E20" s="175" t="s">
        <v>444</v>
      </c>
      <c r="F20" s="176">
        <f t="shared" si="15"/>
        <v>83818.2</v>
      </c>
      <c r="G20" s="176">
        <f t="shared" ref="G20:Q20" si="18">G142</f>
        <v>0</v>
      </c>
      <c r="H20" s="176">
        <f t="shared" si="18"/>
        <v>83818.2</v>
      </c>
      <c r="I20" s="176">
        <f t="shared" si="18"/>
        <v>42566.8</v>
      </c>
      <c r="J20" s="176">
        <f t="shared" si="18"/>
        <v>0</v>
      </c>
      <c r="K20" s="176">
        <f t="shared" si="18"/>
        <v>42566.8</v>
      </c>
      <c r="L20" s="176">
        <f t="shared" si="18"/>
        <v>42566.8</v>
      </c>
      <c r="M20" s="176">
        <f t="shared" si="18"/>
        <v>0</v>
      </c>
      <c r="N20" s="176">
        <f t="shared" si="18"/>
        <v>42566.8</v>
      </c>
      <c r="O20" s="176">
        <f t="shared" si="18"/>
        <v>42566.8</v>
      </c>
      <c r="P20" s="176">
        <f t="shared" si="18"/>
        <v>0</v>
      </c>
      <c r="Q20" s="176">
        <f t="shared" si="18"/>
        <v>42566.8</v>
      </c>
      <c r="R20" s="329">
        <f t="shared" si="9"/>
        <v>100</v>
      </c>
      <c r="S20" s="329"/>
      <c r="T20" s="329">
        <f t="shared" si="10"/>
        <v>100</v>
      </c>
      <c r="U20" s="131"/>
      <c r="V20" s="131"/>
    </row>
    <row r="21" spans="1:22" s="133" customFormat="1" ht="20.25" customHeight="1">
      <c r="A21" s="394"/>
      <c r="B21" s="394"/>
      <c r="C21" s="394"/>
      <c r="D21" s="378"/>
      <c r="E21" s="177" t="s">
        <v>445</v>
      </c>
      <c r="F21" s="174">
        <f t="shared" ref="F21" si="19">F157</f>
        <v>12</v>
      </c>
      <c r="G21" s="174">
        <f t="shared" ref="G21:Q21" si="20">G157</f>
        <v>0</v>
      </c>
      <c r="H21" s="174">
        <f t="shared" si="20"/>
        <v>12</v>
      </c>
      <c r="I21" s="174">
        <f t="shared" si="20"/>
        <v>12</v>
      </c>
      <c r="J21" s="174">
        <f t="shared" si="20"/>
        <v>0</v>
      </c>
      <c r="K21" s="174">
        <f t="shared" si="20"/>
        <v>12</v>
      </c>
      <c r="L21" s="174">
        <f t="shared" si="20"/>
        <v>12</v>
      </c>
      <c r="M21" s="174">
        <f t="shared" si="20"/>
        <v>0</v>
      </c>
      <c r="N21" s="174">
        <f t="shared" si="20"/>
        <v>12</v>
      </c>
      <c r="O21" s="174">
        <f t="shared" si="20"/>
        <v>12</v>
      </c>
      <c r="P21" s="174">
        <f t="shared" si="20"/>
        <v>0</v>
      </c>
      <c r="Q21" s="174">
        <f t="shared" si="20"/>
        <v>12</v>
      </c>
      <c r="R21" s="329">
        <f t="shared" si="9"/>
        <v>100</v>
      </c>
      <c r="S21" s="329"/>
      <c r="T21" s="329">
        <f t="shared" si="10"/>
        <v>100</v>
      </c>
      <c r="U21" s="132"/>
      <c r="V21" s="132"/>
    </row>
    <row r="22" spans="1:22" s="128" customFormat="1" ht="20.25" customHeight="1">
      <c r="A22" s="394"/>
      <c r="B22" s="394"/>
      <c r="C22" s="394"/>
      <c r="D22" s="378"/>
      <c r="E22" s="177" t="s">
        <v>446</v>
      </c>
      <c r="F22" s="174">
        <f t="shared" ref="F22" si="21">F83</f>
        <v>200</v>
      </c>
      <c r="G22" s="174">
        <f t="shared" ref="G22:Q22" si="22">G83</f>
        <v>0</v>
      </c>
      <c r="H22" s="174">
        <f t="shared" si="22"/>
        <v>200</v>
      </c>
      <c r="I22" s="174">
        <f t="shared" si="22"/>
        <v>200</v>
      </c>
      <c r="J22" s="174">
        <f t="shared" si="22"/>
        <v>0</v>
      </c>
      <c r="K22" s="174">
        <f t="shared" si="22"/>
        <v>200</v>
      </c>
      <c r="L22" s="174">
        <f t="shared" si="22"/>
        <v>200</v>
      </c>
      <c r="M22" s="174">
        <f t="shared" si="22"/>
        <v>0</v>
      </c>
      <c r="N22" s="174">
        <f t="shared" si="22"/>
        <v>200</v>
      </c>
      <c r="O22" s="174">
        <f t="shared" si="22"/>
        <v>200</v>
      </c>
      <c r="P22" s="174">
        <f t="shared" si="22"/>
        <v>0</v>
      </c>
      <c r="Q22" s="174">
        <f t="shared" si="22"/>
        <v>200</v>
      </c>
      <c r="R22" s="329">
        <f t="shared" si="9"/>
        <v>100</v>
      </c>
      <c r="S22" s="329"/>
      <c r="T22" s="329">
        <f t="shared" si="10"/>
        <v>100</v>
      </c>
      <c r="U22" s="131"/>
      <c r="V22" s="131"/>
    </row>
    <row r="23" spans="1:22" s="134" customFormat="1" ht="24.75" customHeight="1">
      <c r="A23" s="394"/>
      <c r="B23" s="394"/>
      <c r="C23" s="394"/>
      <c r="D23" s="378"/>
      <c r="E23" s="175" t="s">
        <v>447</v>
      </c>
      <c r="F23" s="176">
        <f t="shared" ref="F23" si="23">F156</f>
        <v>2200000</v>
      </c>
      <c r="G23" s="176">
        <f t="shared" ref="G23:Q23" si="24">G156</f>
        <v>0</v>
      </c>
      <c r="H23" s="176">
        <f t="shared" si="24"/>
        <v>2200000</v>
      </c>
      <c r="I23" s="176">
        <f t="shared" si="24"/>
        <v>2140501.7000000002</v>
      </c>
      <c r="J23" s="176">
        <f t="shared" si="24"/>
        <v>0</v>
      </c>
      <c r="K23" s="176">
        <f t="shared" si="24"/>
        <v>2140501.7000000002</v>
      </c>
      <c r="L23" s="176">
        <f t="shared" si="24"/>
        <v>2140501.7000000002</v>
      </c>
      <c r="M23" s="176">
        <f t="shared" si="24"/>
        <v>0</v>
      </c>
      <c r="N23" s="176">
        <f t="shared" si="24"/>
        <v>2140501.7000000002</v>
      </c>
      <c r="O23" s="176">
        <f t="shared" si="24"/>
        <v>2140501.7000000002</v>
      </c>
      <c r="P23" s="176">
        <f t="shared" si="24"/>
        <v>0</v>
      </c>
      <c r="Q23" s="176">
        <f t="shared" si="24"/>
        <v>2140501.7000000002</v>
      </c>
      <c r="R23" s="329">
        <f t="shared" si="9"/>
        <v>99.999999999999986</v>
      </c>
      <c r="S23" s="329"/>
      <c r="T23" s="329">
        <f t="shared" si="10"/>
        <v>99.999999999999986</v>
      </c>
      <c r="U23" s="131"/>
      <c r="V23" s="131"/>
    </row>
    <row r="24" spans="1:22" s="128" customFormat="1" ht="42.75" customHeight="1">
      <c r="A24" s="379" t="s">
        <v>385</v>
      </c>
      <c r="B24" s="379" t="s">
        <v>833</v>
      </c>
      <c r="C24" s="381" t="s">
        <v>448</v>
      </c>
      <c r="D24" s="205" t="s">
        <v>436</v>
      </c>
      <c r="E24" s="178"/>
      <c r="F24" s="179">
        <f t="shared" ref="F24:H24" si="25">F25</f>
        <v>38098</v>
      </c>
      <c r="G24" s="179">
        <f t="shared" si="25"/>
        <v>0</v>
      </c>
      <c r="H24" s="179">
        <f t="shared" si="25"/>
        <v>38098</v>
      </c>
      <c r="I24" s="179">
        <f t="shared" ref="I24:Q24" si="26">I25</f>
        <v>38098</v>
      </c>
      <c r="J24" s="179">
        <f t="shared" si="26"/>
        <v>0</v>
      </c>
      <c r="K24" s="179">
        <f t="shared" si="26"/>
        <v>38098</v>
      </c>
      <c r="L24" s="179">
        <f t="shared" si="26"/>
        <v>38098</v>
      </c>
      <c r="M24" s="179">
        <f t="shared" si="26"/>
        <v>0</v>
      </c>
      <c r="N24" s="179">
        <f t="shared" si="26"/>
        <v>38098</v>
      </c>
      <c r="O24" s="179">
        <f t="shared" si="26"/>
        <v>38098</v>
      </c>
      <c r="P24" s="179">
        <f t="shared" si="26"/>
        <v>0</v>
      </c>
      <c r="Q24" s="179">
        <f t="shared" si="26"/>
        <v>38098</v>
      </c>
      <c r="R24" s="330">
        <f t="shared" ref="R24" si="27">S24+T24</f>
        <v>100</v>
      </c>
      <c r="S24" s="330"/>
      <c r="T24" s="330">
        <f t="shared" ref="T24" si="28">Q24/N24%</f>
        <v>100</v>
      </c>
      <c r="U24" s="131"/>
      <c r="V24" s="131"/>
    </row>
    <row r="25" spans="1:22" s="128" customFormat="1" ht="64.5" customHeight="1">
      <c r="A25" s="380"/>
      <c r="B25" s="380"/>
      <c r="C25" s="380"/>
      <c r="D25" s="382" t="s">
        <v>437</v>
      </c>
      <c r="E25" s="178" t="s">
        <v>438</v>
      </c>
      <c r="F25" s="179">
        <f t="shared" ref="F25:Q25" si="29">F26</f>
        <v>38098</v>
      </c>
      <c r="G25" s="179">
        <f t="shared" si="29"/>
        <v>0</v>
      </c>
      <c r="H25" s="179">
        <f t="shared" si="29"/>
        <v>38098</v>
      </c>
      <c r="I25" s="179">
        <f t="shared" si="29"/>
        <v>38098</v>
      </c>
      <c r="J25" s="179">
        <f t="shared" si="29"/>
        <v>0</v>
      </c>
      <c r="K25" s="179">
        <f t="shared" si="29"/>
        <v>38098</v>
      </c>
      <c r="L25" s="179">
        <f t="shared" si="29"/>
        <v>38098</v>
      </c>
      <c r="M25" s="179">
        <f t="shared" si="29"/>
        <v>0</v>
      </c>
      <c r="N25" s="179">
        <f t="shared" si="29"/>
        <v>38098</v>
      </c>
      <c r="O25" s="179">
        <f t="shared" si="29"/>
        <v>38098</v>
      </c>
      <c r="P25" s="179">
        <f t="shared" si="29"/>
        <v>0</v>
      </c>
      <c r="Q25" s="179">
        <f t="shared" si="29"/>
        <v>38098</v>
      </c>
      <c r="R25" s="330">
        <f t="shared" ref="R25:R26" si="30">S25+T25</f>
        <v>100</v>
      </c>
      <c r="S25" s="330"/>
      <c r="T25" s="330">
        <f t="shared" ref="T25:T26" si="31">Q25/N25%</f>
        <v>100</v>
      </c>
      <c r="U25" s="131"/>
      <c r="V25" s="131"/>
    </row>
    <row r="26" spans="1:22" s="128" customFormat="1" ht="55.5" customHeight="1">
      <c r="A26" s="380"/>
      <c r="B26" s="380"/>
      <c r="C26" s="380"/>
      <c r="D26" s="380"/>
      <c r="E26" s="180" t="s">
        <v>440</v>
      </c>
      <c r="F26" s="179">
        <f>F29</f>
        <v>38098</v>
      </c>
      <c r="G26" s="179">
        <f t="shared" ref="G26:Q26" si="32">G29+G32+G35</f>
        <v>0</v>
      </c>
      <c r="H26" s="179">
        <f t="shared" si="32"/>
        <v>38098</v>
      </c>
      <c r="I26" s="179">
        <f t="shared" si="32"/>
        <v>38098</v>
      </c>
      <c r="J26" s="179">
        <f t="shared" si="32"/>
        <v>0</v>
      </c>
      <c r="K26" s="179">
        <f t="shared" si="32"/>
        <v>38098</v>
      </c>
      <c r="L26" s="179">
        <f t="shared" si="32"/>
        <v>38098</v>
      </c>
      <c r="M26" s="179">
        <f t="shared" si="32"/>
        <v>0</v>
      </c>
      <c r="N26" s="179">
        <f t="shared" si="32"/>
        <v>38098</v>
      </c>
      <c r="O26" s="179">
        <f t="shared" si="32"/>
        <v>38098</v>
      </c>
      <c r="P26" s="179">
        <f t="shared" si="32"/>
        <v>0</v>
      </c>
      <c r="Q26" s="179">
        <f t="shared" si="32"/>
        <v>38098</v>
      </c>
      <c r="R26" s="330">
        <f t="shared" si="30"/>
        <v>100</v>
      </c>
      <c r="S26" s="330"/>
      <c r="T26" s="330">
        <f t="shared" si="31"/>
        <v>100</v>
      </c>
      <c r="U26" s="131"/>
      <c r="V26" s="131"/>
    </row>
    <row r="27" spans="1:22" s="128" customFormat="1" ht="38.25" customHeight="1">
      <c r="A27" s="370" t="s">
        <v>11</v>
      </c>
      <c r="B27" s="395" t="s">
        <v>387</v>
      </c>
      <c r="C27" s="372" t="s">
        <v>449</v>
      </c>
      <c r="D27" s="203" t="s">
        <v>436</v>
      </c>
      <c r="E27" s="181"/>
      <c r="F27" s="182">
        <f t="shared" ref="F27:Q27" si="33">F28</f>
        <v>38098</v>
      </c>
      <c r="G27" s="182">
        <f t="shared" si="33"/>
        <v>0</v>
      </c>
      <c r="H27" s="182">
        <f t="shared" si="33"/>
        <v>38098</v>
      </c>
      <c r="I27" s="182">
        <f t="shared" si="33"/>
        <v>38098</v>
      </c>
      <c r="J27" s="182">
        <f t="shared" si="33"/>
        <v>0</v>
      </c>
      <c r="K27" s="182">
        <f t="shared" si="33"/>
        <v>38098</v>
      </c>
      <c r="L27" s="182">
        <f t="shared" si="33"/>
        <v>38098</v>
      </c>
      <c r="M27" s="182">
        <f t="shared" si="33"/>
        <v>0</v>
      </c>
      <c r="N27" s="182">
        <f t="shared" si="33"/>
        <v>38098</v>
      </c>
      <c r="O27" s="182">
        <f t="shared" si="33"/>
        <v>38098</v>
      </c>
      <c r="P27" s="182">
        <f t="shared" si="33"/>
        <v>0</v>
      </c>
      <c r="Q27" s="182">
        <f t="shared" si="33"/>
        <v>38098</v>
      </c>
      <c r="R27" s="331">
        <f t="shared" ref="R27" si="34">S27+T27</f>
        <v>100</v>
      </c>
      <c r="S27" s="331"/>
      <c r="T27" s="331">
        <f t="shared" ref="T27" si="35">Q27/N27%</f>
        <v>100</v>
      </c>
      <c r="U27" s="131"/>
      <c r="V27" s="131"/>
    </row>
    <row r="28" spans="1:22" s="128" customFormat="1" ht="23.25" customHeight="1">
      <c r="A28" s="371"/>
      <c r="B28" s="371"/>
      <c r="C28" s="372"/>
      <c r="D28" s="372" t="s">
        <v>437</v>
      </c>
      <c r="E28" s="181" t="s">
        <v>438</v>
      </c>
      <c r="F28" s="182">
        <f t="shared" ref="F28:Q28" si="36">F29</f>
        <v>38098</v>
      </c>
      <c r="G28" s="182">
        <f t="shared" si="36"/>
        <v>0</v>
      </c>
      <c r="H28" s="182">
        <f t="shared" si="36"/>
        <v>38098</v>
      </c>
      <c r="I28" s="182">
        <f t="shared" si="36"/>
        <v>38098</v>
      </c>
      <c r="J28" s="182">
        <f t="shared" si="36"/>
        <v>0</v>
      </c>
      <c r="K28" s="182">
        <f t="shared" si="36"/>
        <v>38098</v>
      </c>
      <c r="L28" s="182">
        <f t="shared" si="36"/>
        <v>38098</v>
      </c>
      <c r="M28" s="182">
        <f t="shared" si="36"/>
        <v>0</v>
      </c>
      <c r="N28" s="182">
        <f t="shared" si="36"/>
        <v>38098</v>
      </c>
      <c r="O28" s="182">
        <f t="shared" si="36"/>
        <v>38098</v>
      </c>
      <c r="P28" s="182">
        <f t="shared" si="36"/>
        <v>0</v>
      </c>
      <c r="Q28" s="182">
        <f t="shared" si="36"/>
        <v>38098</v>
      </c>
      <c r="R28" s="331">
        <f t="shared" ref="R28:R29" si="37">S28+T28</f>
        <v>100</v>
      </c>
      <c r="S28" s="331"/>
      <c r="T28" s="331">
        <f t="shared" ref="T28:T29" si="38">Q28/N28%</f>
        <v>100</v>
      </c>
      <c r="U28" s="131"/>
      <c r="V28" s="131"/>
    </row>
    <row r="29" spans="1:22" s="128" customFormat="1" ht="144.75" customHeight="1">
      <c r="A29" s="371"/>
      <c r="B29" s="371"/>
      <c r="C29" s="372"/>
      <c r="D29" s="371"/>
      <c r="E29" s="138" t="s">
        <v>440</v>
      </c>
      <c r="F29" s="182">
        <f>G29+H29</f>
        <v>38098</v>
      </c>
      <c r="G29" s="182">
        <v>0</v>
      </c>
      <c r="H29" s="182">
        <v>38098</v>
      </c>
      <c r="I29" s="191">
        <f t="shared" ref="I29" si="39">J29+K29</f>
        <v>38098</v>
      </c>
      <c r="J29" s="191">
        <v>0</v>
      </c>
      <c r="K29" s="191">
        <v>38098</v>
      </c>
      <c r="L29" s="191">
        <f t="shared" ref="L29" si="40">M29+N29</f>
        <v>38098</v>
      </c>
      <c r="M29" s="191">
        <v>0</v>
      </c>
      <c r="N29" s="191">
        <v>38098</v>
      </c>
      <c r="O29" s="191">
        <f t="shared" ref="O29" si="41">P29+Q29</f>
        <v>38098</v>
      </c>
      <c r="P29" s="191">
        <v>0</v>
      </c>
      <c r="Q29" s="191">
        <v>38098</v>
      </c>
      <c r="R29" s="331">
        <f t="shared" si="37"/>
        <v>100</v>
      </c>
      <c r="S29" s="331"/>
      <c r="T29" s="331">
        <f t="shared" si="38"/>
        <v>100</v>
      </c>
      <c r="U29" s="131"/>
      <c r="V29" s="131"/>
    </row>
    <row r="30" spans="1:22" s="133" customFormat="1" ht="59">
      <c r="A30" s="370" t="s">
        <v>388</v>
      </c>
      <c r="B30" s="395" t="s">
        <v>389</v>
      </c>
      <c r="C30" s="396" t="s">
        <v>450</v>
      </c>
      <c r="D30" s="203" t="s">
        <v>436</v>
      </c>
      <c r="E30" s="181"/>
      <c r="F30" s="182">
        <f t="shared" ref="F30:H30" si="42">F31</f>
        <v>0</v>
      </c>
      <c r="G30" s="182">
        <f t="shared" si="42"/>
        <v>0</v>
      </c>
      <c r="H30" s="182">
        <f t="shared" si="42"/>
        <v>0</v>
      </c>
      <c r="I30" s="182">
        <f t="shared" ref="I30:Q30" si="43">I31</f>
        <v>0</v>
      </c>
      <c r="J30" s="182">
        <f t="shared" si="43"/>
        <v>0</v>
      </c>
      <c r="K30" s="182">
        <f t="shared" si="43"/>
        <v>0</v>
      </c>
      <c r="L30" s="182">
        <f t="shared" si="43"/>
        <v>0</v>
      </c>
      <c r="M30" s="182">
        <f t="shared" si="43"/>
        <v>0</v>
      </c>
      <c r="N30" s="182">
        <f t="shared" si="43"/>
        <v>0</v>
      </c>
      <c r="O30" s="182">
        <f t="shared" si="43"/>
        <v>0</v>
      </c>
      <c r="P30" s="182">
        <f t="shared" si="43"/>
        <v>0</v>
      </c>
      <c r="Q30" s="182">
        <f t="shared" si="43"/>
        <v>0</v>
      </c>
      <c r="R30" s="332"/>
      <c r="S30" s="332"/>
      <c r="T30" s="332"/>
      <c r="U30" s="132"/>
      <c r="V30" s="132"/>
    </row>
    <row r="31" spans="1:22" s="134" customFormat="1" ht="20.25" customHeight="1">
      <c r="A31" s="371"/>
      <c r="B31" s="371"/>
      <c r="C31" s="371"/>
      <c r="D31" s="372" t="s">
        <v>437</v>
      </c>
      <c r="E31" s="181" t="s">
        <v>438</v>
      </c>
      <c r="F31" s="182">
        <f t="shared" ref="F31:Q31" si="44">F32</f>
        <v>0</v>
      </c>
      <c r="G31" s="182">
        <f t="shared" si="44"/>
        <v>0</v>
      </c>
      <c r="H31" s="182">
        <f t="shared" si="44"/>
        <v>0</v>
      </c>
      <c r="I31" s="182">
        <f t="shared" si="44"/>
        <v>0</v>
      </c>
      <c r="J31" s="182">
        <f t="shared" si="44"/>
        <v>0</v>
      </c>
      <c r="K31" s="182">
        <f t="shared" si="44"/>
        <v>0</v>
      </c>
      <c r="L31" s="182">
        <f t="shared" si="44"/>
        <v>0</v>
      </c>
      <c r="M31" s="182">
        <f t="shared" si="44"/>
        <v>0</v>
      </c>
      <c r="N31" s="182">
        <f t="shared" si="44"/>
        <v>0</v>
      </c>
      <c r="O31" s="182">
        <f t="shared" si="44"/>
        <v>0</v>
      </c>
      <c r="P31" s="182">
        <f t="shared" si="44"/>
        <v>0</v>
      </c>
      <c r="Q31" s="182">
        <f t="shared" si="44"/>
        <v>0</v>
      </c>
      <c r="R31" s="332"/>
      <c r="S31" s="332"/>
      <c r="T31" s="332"/>
    </row>
    <row r="32" spans="1:22" s="139" customFormat="1" ht="207" customHeight="1">
      <c r="A32" s="371"/>
      <c r="B32" s="371"/>
      <c r="C32" s="371"/>
      <c r="D32" s="371"/>
      <c r="E32" s="181" t="s">
        <v>439</v>
      </c>
      <c r="F32" s="182"/>
      <c r="G32" s="182"/>
      <c r="H32" s="182"/>
      <c r="I32" s="127"/>
      <c r="J32" s="127"/>
      <c r="K32" s="127"/>
      <c r="L32" s="127"/>
      <c r="M32" s="127"/>
      <c r="N32" s="127"/>
      <c r="O32" s="127"/>
      <c r="P32" s="127"/>
      <c r="Q32" s="127"/>
      <c r="R32" s="332"/>
      <c r="S32" s="332"/>
      <c r="T32" s="332"/>
    </row>
    <row r="33" spans="1:20" s="139" customFormat="1" ht="39.75" customHeight="1">
      <c r="A33" s="370" t="s">
        <v>390</v>
      </c>
      <c r="B33" s="395" t="s">
        <v>391</v>
      </c>
      <c r="C33" s="396" t="s">
        <v>451</v>
      </c>
      <c r="D33" s="203" t="s">
        <v>436</v>
      </c>
      <c r="E33" s="181"/>
      <c r="F33" s="182">
        <f t="shared" ref="F33:H33" si="45">F34</f>
        <v>0</v>
      </c>
      <c r="G33" s="182">
        <f t="shared" si="45"/>
        <v>0</v>
      </c>
      <c r="H33" s="182">
        <f t="shared" si="45"/>
        <v>0</v>
      </c>
      <c r="I33" s="182">
        <f t="shared" ref="I33:Q33" si="46">I34</f>
        <v>0</v>
      </c>
      <c r="J33" s="182">
        <f t="shared" si="46"/>
        <v>0</v>
      </c>
      <c r="K33" s="182">
        <f t="shared" si="46"/>
        <v>0</v>
      </c>
      <c r="L33" s="182">
        <f t="shared" si="46"/>
        <v>0</v>
      </c>
      <c r="M33" s="182">
        <f t="shared" si="46"/>
        <v>0</v>
      </c>
      <c r="N33" s="182">
        <f t="shared" si="46"/>
        <v>0</v>
      </c>
      <c r="O33" s="182">
        <f t="shared" si="46"/>
        <v>0</v>
      </c>
      <c r="P33" s="182">
        <f t="shared" si="46"/>
        <v>0</v>
      </c>
      <c r="Q33" s="182">
        <f t="shared" si="46"/>
        <v>0</v>
      </c>
      <c r="R33" s="332"/>
      <c r="S33" s="332"/>
      <c r="T33" s="332"/>
    </row>
    <row r="34" spans="1:20" s="139" customFormat="1" ht="60.75" customHeight="1">
      <c r="A34" s="371"/>
      <c r="B34" s="371"/>
      <c r="C34" s="371"/>
      <c r="D34" s="372" t="s">
        <v>437</v>
      </c>
      <c r="E34" s="181" t="s">
        <v>438</v>
      </c>
      <c r="F34" s="182">
        <f t="shared" ref="F34:Q34" si="47">F35</f>
        <v>0</v>
      </c>
      <c r="G34" s="182">
        <f t="shared" si="47"/>
        <v>0</v>
      </c>
      <c r="H34" s="182">
        <f t="shared" si="47"/>
        <v>0</v>
      </c>
      <c r="I34" s="182">
        <f t="shared" si="47"/>
        <v>0</v>
      </c>
      <c r="J34" s="182">
        <f t="shared" si="47"/>
        <v>0</v>
      </c>
      <c r="K34" s="182">
        <f t="shared" si="47"/>
        <v>0</v>
      </c>
      <c r="L34" s="182">
        <f t="shared" si="47"/>
        <v>0</v>
      </c>
      <c r="M34" s="182">
        <f t="shared" si="47"/>
        <v>0</v>
      </c>
      <c r="N34" s="182">
        <f t="shared" si="47"/>
        <v>0</v>
      </c>
      <c r="O34" s="182">
        <f t="shared" si="47"/>
        <v>0</v>
      </c>
      <c r="P34" s="182">
        <f t="shared" si="47"/>
        <v>0</v>
      </c>
      <c r="Q34" s="182">
        <f t="shared" si="47"/>
        <v>0</v>
      </c>
      <c r="R34" s="332"/>
      <c r="S34" s="332"/>
      <c r="T34" s="332"/>
    </row>
    <row r="35" spans="1:20" s="139" customFormat="1" ht="27.75" customHeight="1">
      <c r="A35" s="371"/>
      <c r="B35" s="371"/>
      <c r="C35" s="371"/>
      <c r="D35" s="371"/>
      <c r="E35" s="181" t="s">
        <v>439</v>
      </c>
      <c r="F35" s="182"/>
      <c r="G35" s="182"/>
      <c r="H35" s="182"/>
      <c r="I35" s="127"/>
      <c r="J35" s="127"/>
      <c r="K35" s="127"/>
      <c r="L35" s="127"/>
      <c r="M35" s="127"/>
      <c r="N35" s="127"/>
      <c r="O35" s="127"/>
      <c r="P35" s="127"/>
      <c r="Q35" s="127"/>
      <c r="R35" s="332"/>
      <c r="S35" s="332"/>
      <c r="T35" s="332"/>
    </row>
    <row r="36" spans="1:20" s="139" customFormat="1" ht="81.75" customHeight="1">
      <c r="A36" s="379" t="s">
        <v>159</v>
      </c>
      <c r="B36" s="379" t="s">
        <v>160</v>
      </c>
      <c r="C36" s="379" t="s">
        <v>452</v>
      </c>
      <c r="D36" s="205" t="s">
        <v>436</v>
      </c>
      <c r="E36" s="178"/>
      <c r="F36" s="179">
        <f t="shared" ref="F36:H36" si="48">F37</f>
        <v>0</v>
      </c>
      <c r="G36" s="179">
        <f t="shared" si="48"/>
        <v>0</v>
      </c>
      <c r="H36" s="179">
        <f t="shared" si="48"/>
        <v>0</v>
      </c>
      <c r="I36" s="179">
        <f t="shared" ref="I36:Q36" si="49">I37</f>
        <v>0</v>
      </c>
      <c r="J36" s="179">
        <f t="shared" si="49"/>
        <v>0</v>
      </c>
      <c r="K36" s="179">
        <f t="shared" si="49"/>
        <v>0</v>
      </c>
      <c r="L36" s="179">
        <f t="shared" si="49"/>
        <v>0</v>
      </c>
      <c r="M36" s="179">
        <f t="shared" si="49"/>
        <v>0</v>
      </c>
      <c r="N36" s="179">
        <f t="shared" si="49"/>
        <v>0</v>
      </c>
      <c r="O36" s="179">
        <f t="shared" si="49"/>
        <v>0</v>
      </c>
      <c r="P36" s="179">
        <f t="shared" si="49"/>
        <v>0</v>
      </c>
      <c r="Q36" s="179">
        <f t="shared" si="49"/>
        <v>0</v>
      </c>
      <c r="R36" s="332"/>
      <c r="S36" s="332"/>
      <c r="T36" s="332"/>
    </row>
    <row r="37" spans="1:20" s="139" customFormat="1" ht="20.25" customHeight="1">
      <c r="A37" s="380"/>
      <c r="B37" s="380"/>
      <c r="C37" s="380"/>
      <c r="D37" s="382" t="s">
        <v>437</v>
      </c>
      <c r="E37" s="178" t="s">
        <v>438</v>
      </c>
      <c r="F37" s="179">
        <f t="shared" ref="F37:Q37" si="50">F38</f>
        <v>0</v>
      </c>
      <c r="G37" s="179">
        <f t="shared" si="50"/>
        <v>0</v>
      </c>
      <c r="H37" s="179">
        <f t="shared" si="50"/>
        <v>0</v>
      </c>
      <c r="I37" s="179">
        <f t="shared" si="50"/>
        <v>0</v>
      </c>
      <c r="J37" s="179">
        <f t="shared" si="50"/>
        <v>0</v>
      </c>
      <c r="K37" s="179">
        <f t="shared" si="50"/>
        <v>0</v>
      </c>
      <c r="L37" s="179">
        <f t="shared" si="50"/>
        <v>0</v>
      </c>
      <c r="M37" s="179">
        <f t="shared" si="50"/>
        <v>0</v>
      </c>
      <c r="N37" s="179">
        <f t="shared" si="50"/>
        <v>0</v>
      </c>
      <c r="O37" s="179">
        <f t="shared" si="50"/>
        <v>0</v>
      </c>
      <c r="P37" s="179">
        <f t="shared" si="50"/>
        <v>0</v>
      </c>
      <c r="Q37" s="179">
        <f t="shared" si="50"/>
        <v>0</v>
      </c>
      <c r="R37" s="332"/>
      <c r="S37" s="332"/>
      <c r="T37" s="332"/>
    </row>
    <row r="38" spans="1:20" s="128" customFormat="1" ht="27.75" customHeight="1">
      <c r="A38" s="380"/>
      <c r="B38" s="380"/>
      <c r="C38" s="380"/>
      <c r="D38" s="380"/>
      <c r="E38" s="178" t="s">
        <v>439</v>
      </c>
      <c r="F38" s="179"/>
      <c r="G38" s="179"/>
      <c r="H38" s="179"/>
      <c r="I38" s="179"/>
      <c r="J38" s="179"/>
      <c r="K38" s="179"/>
      <c r="L38" s="179"/>
      <c r="M38" s="179"/>
      <c r="N38" s="179"/>
      <c r="O38" s="179"/>
      <c r="P38" s="179"/>
      <c r="Q38" s="179"/>
      <c r="R38" s="332"/>
      <c r="S38" s="332"/>
      <c r="T38" s="332"/>
    </row>
    <row r="39" spans="1:20" s="134" customFormat="1" ht="41.25" customHeight="1">
      <c r="A39" s="370" t="s">
        <v>161</v>
      </c>
      <c r="B39" s="370" t="s">
        <v>162</v>
      </c>
      <c r="C39" s="370" t="s">
        <v>453</v>
      </c>
      <c r="D39" s="203" t="s">
        <v>436</v>
      </c>
      <c r="E39" s="181"/>
      <c r="F39" s="182">
        <f t="shared" ref="F39:H39" si="51">F40</f>
        <v>0</v>
      </c>
      <c r="G39" s="182">
        <f t="shared" si="51"/>
        <v>0</v>
      </c>
      <c r="H39" s="182">
        <f t="shared" si="51"/>
        <v>0</v>
      </c>
      <c r="I39" s="182">
        <f t="shared" ref="I39:Q39" si="52">I40</f>
        <v>0</v>
      </c>
      <c r="J39" s="182">
        <f t="shared" si="52"/>
        <v>0</v>
      </c>
      <c r="K39" s="182">
        <f t="shared" si="52"/>
        <v>0</v>
      </c>
      <c r="L39" s="182">
        <f t="shared" si="52"/>
        <v>0</v>
      </c>
      <c r="M39" s="182">
        <f t="shared" si="52"/>
        <v>0</v>
      </c>
      <c r="N39" s="182">
        <f t="shared" si="52"/>
        <v>0</v>
      </c>
      <c r="O39" s="182">
        <f t="shared" si="52"/>
        <v>0</v>
      </c>
      <c r="P39" s="182">
        <f t="shared" si="52"/>
        <v>0</v>
      </c>
      <c r="Q39" s="182">
        <f t="shared" si="52"/>
        <v>0</v>
      </c>
      <c r="R39" s="332"/>
      <c r="S39" s="332"/>
      <c r="T39" s="332"/>
    </row>
    <row r="40" spans="1:20" s="139" customFormat="1" ht="23.25" customHeight="1">
      <c r="A40" s="371"/>
      <c r="B40" s="371"/>
      <c r="C40" s="371"/>
      <c r="D40" s="372" t="s">
        <v>437</v>
      </c>
      <c r="E40" s="181" t="s">
        <v>438</v>
      </c>
      <c r="F40" s="182">
        <f t="shared" ref="F40:Q40" si="53">F41</f>
        <v>0</v>
      </c>
      <c r="G40" s="182">
        <f t="shared" si="53"/>
        <v>0</v>
      </c>
      <c r="H40" s="182">
        <f t="shared" si="53"/>
        <v>0</v>
      </c>
      <c r="I40" s="182">
        <f t="shared" si="53"/>
        <v>0</v>
      </c>
      <c r="J40" s="182">
        <f t="shared" si="53"/>
        <v>0</v>
      </c>
      <c r="K40" s="182">
        <f t="shared" si="53"/>
        <v>0</v>
      </c>
      <c r="L40" s="182">
        <f t="shared" si="53"/>
        <v>0</v>
      </c>
      <c r="M40" s="182">
        <f t="shared" si="53"/>
        <v>0</v>
      </c>
      <c r="N40" s="182">
        <f t="shared" si="53"/>
        <v>0</v>
      </c>
      <c r="O40" s="182">
        <f t="shared" si="53"/>
        <v>0</v>
      </c>
      <c r="P40" s="182">
        <f t="shared" si="53"/>
        <v>0</v>
      </c>
      <c r="Q40" s="182">
        <f t="shared" si="53"/>
        <v>0</v>
      </c>
      <c r="R40" s="332"/>
      <c r="S40" s="332"/>
      <c r="T40" s="332"/>
    </row>
    <row r="41" spans="1:20" s="139" customFormat="1" ht="31.5" customHeight="1">
      <c r="A41" s="371"/>
      <c r="B41" s="371"/>
      <c r="C41" s="371"/>
      <c r="D41" s="371"/>
      <c r="E41" s="181" t="s">
        <v>439</v>
      </c>
      <c r="F41" s="182"/>
      <c r="G41" s="182"/>
      <c r="H41" s="182"/>
      <c r="I41" s="127"/>
      <c r="J41" s="127"/>
      <c r="K41" s="127"/>
      <c r="L41" s="127"/>
      <c r="M41" s="127"/>
      <c r="N41" s="127"/>
      <c r="O41" s="127"/>
      <c r="P41" s="127"/>
      <c r="Q41" s="127"/>
      <c r="R41" s="332"/>
      <c r="S41" s="332"/>
      <c r="T41" s="332"/>
    </row>
    <row r="42" spans="1:20" s="139" customFormat="1" ht="60.75" customHeight="1">
      <c r="A42" s="370" t="s">
        <v>353</v>
      </c>
      <c r="B42" s="370" t="s">
        <v>454</v>
      </c>
      <c r="C42" s="396" t="s">
        <v>455</v>
      </c>
      <c r="D42" s="203" t="s">
        <v>436</v>
      </c>
      <c r="E42" s="181"/>
      <c r="F42" s="182">
        <f t="shared" ref="F42:H42" si="54">F43</f>
        <v>0</v>
      </c>
      <c r="G42" s="182">
        <f t="shared" si="54"/>
        <v>0</v>
      </c>
      <c r="H42" s="182">
        <f t="shared" si="54"/>
        <v>0</v>
      </c>
      <c r="I42" s="182">
        <f t="shared" ref="I42:Q42" si="55">I43</f>
        <v>0</v>
      </c>
      <c r="J42" s="182">
        <f t="shared" si="55"/>
        <v>0</v>
      </c>
      <c r="K42" s="182">
        <f t="shared" si="55"/>
        <v>0</v>
      </c>
      <c r="L42" s="182">
        <f t="shared" si="55"/>
        <v>0</v>
      </c>
      <c r="M42" s="182">
        <f t="shared" si="55"/>
        <v>0</v>
      </c>
      <c r="N42" s="182">
        <f t="shared" si="55"/>
        <v>0</v>
      </c>
      <c r="O42" s="182">
        <f t="shared" si="55"/>
        <v>0</v>
      </c>
      <c r="P42" s="182">
        <f t="shared" si="55"/>
        <v>0</v>
      </c>
      <c r="Q42" s="182">
        <f t="shared" si="55"/>
        <v>0</v>
      </c>
      <c r="R42" s="332"/>
      <c r="S42" s="332"/>
      <c r="T42" s="332"/>
    </row>
    <row r="43" spans="1:20" s="139" customFormat="1" ht="71.25" customHeight="1">
      <c r="A43" s="371"/>
      <c r="B43" s="371"/>
      <c r="C43" s="371"/>
      <c r="D43" s="372" t="s">
        <v>437</v>
      </c>
      <c r="E43" s="181" t="s">
        <v>438</v>
      </c>
      <c r="F43" s="182">
        <f t="shared" ref="F43:Q43" si="56">F44</f>
        <v>0</v>
      </c>
      <c r="G43" s="182">
        <f t="shared" si="56"/>
        <v>0</v>
      </c>
      <c r="H43" s="182">
        <f t="shared" si="56"/>
        <v>0</v>
      </c>
      <c r="I43" s="182">
        <f t="shared" si="56"/>
        <v>0</v>
      </c>
      <c r="J43" s="182">
        <f t="shared" si="56"/>
        <v>0</v>
      </c>
      <c r="K43" s="182">
        <f t="shared" si="56"/>
        <v>0</v>
      </c>
      <c r="L43" s="182">
        <f t="shared" si="56"/>
        <v>0</v>
      </c>
      <c r="M43" s="182">
        <f t="shared" si="56"/>
        <v>0</v>
      </c>
      <c r="N43" s="182">
        <f t="shared" si="56"/>
        <v>0</v>
      </c>
      <c r="O43" s="182">
        <f t="shared" si="56"/>
        <v>0</v>
      </c>
      <c r="P43" s="182">
        <f t="shared" si="56"/>
        <v>0</v>
      </c>
      <c r="Q43" s="182">
        <f t="shared" si="56"/>
        <v>0</v>
      </c>
      <c r="R43" s="332"/>
      <c r="S43" s="332"/>
      <c r="T43" s="332"/>
    </row>
    <row r="44" spans="1:20" s="139" customFormat="1" ht="65.25" customHeight="1">
      <c r="A44" s="371"/>
      <c r="B44" s="371"/>
      <c r="C44" s="371"/>
      <c r="D44" s="371"/>
      <c r="E44" s="181" t="s">
        <v>439</v>
      </c>
      <c r="F44" s="182"/>
      <c r="G44" s="182"/>
      <c r="H44" s="182"/>
      <c r="I44" s="182"/>
      <c r="J44" s="182"/>
      <c r="K44" s="182"/>
      <c r="L44" s="182"/>
      <c r="M44" s="182"/>
      <c r="N44" s="182"/>
      <c r="O44" s="182"/>
      <c r="P44" s="182"/>
      <c r="Q44" s="182"/>
      <c r="R44" s="332"/>
      <c r="S44" s="332"/>
      <c r="T44" s="332"/>
    </row>
    <row r="45" spans="1:20" s="139" customFormat="1" ht="39.75" customHeight="1">
      <c r="A45" s="370" t="s">
        <v>163</v>
      </c>
      <c r="B45" s="370" t="s">
        <v>456</v>
      </c>
      <c r="C45" s="370" t="s">
        <v>457</v>
      </c>
      <c r="D45" s="203" t="s">
        <v>436</v>
      </c>
      <c r="E45" s="181"/>
      <c r="F45" s="182">
        <f t="shared" ref="F45:H45" si="57">F46</f>
        <v>0</v>
      </c>
      <c r="G45" s="182">
        <f t="shared" si="57"/>
        <v>0</v>
      </c>
      <c r="H45" s="182">
        <f t="shared" si="57"/>
        <v>0</v>
      </c>
      <c r="I45" s="182">
        <f t="shared" ref="I45:Q45" si="58">I46</f>
        <v>0</v>
      </c>
      <c r="J45" s="182">
        <f t="shared" si="58"/>
        <v>0</v>
      </c>
      <c r="K45" s="182">
        <f t="shared" si="58"/>
        <v>0</v>
      </c>
      <c r="L45" s="182">
        <f t="shared" si="58"/>
        <v>0</v>
      </c>
      <c r="M45" s="182">
        <f t="shared" si="58"/>
        <v>0</v>
      </c>
      <c r="N45" s="182">
        <f t="shared" si="58"/>
        <v>0</v>
      </c>
      <c r="O45" s="182">
        <f t="shared" si="58"/>
        <v>0</v>
      </c>
      <c r="P45" s="182">
        <f t="shared" si="58"/>
        <v>0</v>
      </c>
      <c r="Q45" s="182">
        <f t="shared" si="58"/>
        <v>0</v>
      </c>
      <c r="R45" s="332"/>
      <c r="S45" s="332"/>
      <c r="T45" s="332"/>
    </row>
    <row r="46" spans="1:20" s="134" customFormat="1" ht="28.5" customHeight="1">
      <c r="A46" s="371"/>
      <c r="B46" s="371"/>
      <c r="C46" s="371"/>
      <c r="D46" s="372" t="s">
        <v>437</v>
      </c>
      <c r="E46" s="181" t="s">
        <v>438</v>
      </c>
      <c r="F46" s="182">
        <f t="shared" ref="F46:Q46" si="59">F47</f>
        <v>0</v>
      </c>
      <c r="G46" s="182">
        <f t="shared" si="59"/>
        <v>0</v>
      </c>
      <c r="H46" s="182">
        <f t="shared" si="59"/>
        <v>0</v>
      </c>
      <c r="I46" s="182">
        <f t="shared" si="59"/>
        <v>0</v>
      </c>
      <c r="J46" s="182">
        <f t="shared" si="59"/>
        <v>0</v>
      </c>
      <c r="K46" s="182">
        <f t="shared" si="59"/>
        <v>0</v>
      </c>
      <c r="L46" s="182">
        <f t="shared" si="59"/>
        <v>0</v>
      </c>
      <c r="M46" s="182">
        <f t="shared" si="59"/>
        <v>0</v>
      </c>
      <c r="N46" s="182">
        <f t="shared" si="59"/>
        <v>0</v>
      </c>
      <c r="O46" s="182">
        <f t="shared" si="59"/>
        <v>0</v>
      </c>
      <c r="P46" s="182">
        <f t="shared" si="59"/>
        <v>0</v>
      </c>
      <c r="Q46" s="182">
        <f t="shared" si="59"/>
        <v>0</v>
      </c>
      <c r="R46" s="332"/>
      <c r="S46" s="332"/>
      <c r="T46" s="332"/>
    </row>
    <row r="47" spans="1:20" s="139" customFormat="1" ht="186" customHeight="1">
      <c r="A47" s="371"/>
      <c r="B47" s="371"/>
      <c r="C47" s="371"/>
      <c r="D47" s="371"/>
      <c r="E47" s="181" t="s">
        <v>439</v>
      </c>
      <c r="F47" s="182"/>
      <c r="G47" s="182"/>
      <c r="H47" s="182"/>
      <c r="I47" s="182"/>
      <c r="J47" s="182"/>
      <c r="K47" s="182"/>
      <c r="L47" s="182"/>
      <c r="M47" s="182"/>
      <c r="N47" s="182"/>
      <c r="O47" s="182"/>
      <c r="P47" s="182"/>
      <c r="Q47" s="182"/>
      <c r="R47" s="332"/>
      <c r="S47" s="332"/>
      <c r="T47" s="332"/>
    </row>
    <row r="48" spans="1:20" s="139" customFormat="1" ht="36.75" customHeight="1">
      <c r="A48" s="370" t="s">
        <v>165</v>
      </c>
      <c r="B48" s="370" t="s">
        <v>164</v>
      </c>
      <c r="C48" s="370" t="s">
        <v>458</v>
      </c>
      <c r="D48" s="203" t="s">
        <v>436</v>
      </c>
      <c r="E48" s="181"/>
      <c r="F48" s="182">
        <f t="shared" ref="F48" si="60">F49</f>
        <v>0</v>
      </c>
      <c r="G48" s="182">
        <f t="shared" ref="G48:Q48" si="61">G49</f>
        <v>0</v>
      </c>
      <c r="H48" s="182">
        <f t="shared" si="61"/>
        <v>0</v>
      </c>
      <c r="I48" s="182">
        <f t="shared" si="61"/>
        <v>0</v>
      </c>
      <c r="J48" s="182">
        <f t="shared" si="61"/>
        <v>0</v>
      </c>
      <c r="K48" s="182">
        <f t="shared" si="61"/>
        <v>0</v>
      </c>
      <c r="L48" s="182">
        <f t="shared" si="61"/>
        <v>0</v>
      </c>
      <c r="M48" s="182">
        <f t="shared" si="61"/>
        <v>0</v>
      </c>
      <c r="N48" s="182">
        <f t="shared" si="61"/>
        <v>0</v>
      </c>
      <c r="O48" s="182">
        <f t="shared" si="61"/>
        <v>0</v>
      </c>
      <c r="P48" s="182">
        <f t="shared" si="61"/>
        <v>0</v>
      </c>
      <c r="Q48" s="182">
        <f t="shared" si="61"/>
        <v>0</v>
      </c>
      <c r="R48" s="332"/>
      <c r="S48" s="332"/>
      <c r="T48" s="332"/>
    </row>
    <row r="49" spans="1:20" s="139" customFormat="1" ht="42.75" customHeight="1">
      <c r="A49" s="371"/>
      <c r="B49" s="371"/>
      <c r="C49" s="371"/>
      <c r="D49" s="372" t="s">
        <v>437</v>
      </c>
      <c r="E49" s="181" t="s">
        <v>438</v>
      </c>
      <c r="F49" s="182">
        <f t="shared" ref="F49:Q49" si="62">F50</f>
        <v>0</v>
      </c>
      <c r="G49" s="182">
        <f t="shared" si="62"/>
        <v>0</v>
      </c>
      <c r="H49" s="182">
        <f t="shared" si="62"/>
        <v>0</v>
      </c>
      <c r="I49" s="182">
        <f t="shared" si="62"/>
        <v>0</v>
      </c>
      <c r="J49" s="182">
        <f t="shared" si="62"/>
        <v>0</v>
      </c>
      <c r="K49" s="182">
        <f t="shared" si="62"/>
        <v>0</v>
      </c>
      <c r="L49" s="182">
        <f t="shared" si="62"/>
        <v>0</v>
      </c>
      <c r="M49" s="182">
        <f t="shared" si="62"/>
        <v>0</v>
      </c>
      <c r="N49" s="182">
        <f t="shared" si="62"/>
        <v>0</v>
      </c>
      <c r="O49" s="182">
        <f t="shared" si="62"/>
        <v>0</v>
      </c>
      <c r="P49" s="182">
        <f t="shared" si="62"/>
        <v>0</v>
      </c>
      <c r="Q49" s="182">
        <f t="shared" si="62"/>
        <v>0</v>
      </c>
      <c r="R49" s="332"/>
      <c r="S49" s="332"/>
      <c r="T49" s="332"/>
    </row>
    <row r="50" spans="1:20" s="139" customFormat="1" ht="47.25" customHeight="1">
      <c r="A50" s="371"/>
      <c r="B50" s="371"/>
      <c r="C50" s="371"/>
      <c r="D50" s="371"/>
      <c r="E50" s="181" t="s">
        <v>439</v>
      </c>
      <c r="F50" s="182"/>
      <c r="G50" s="182"/>
      <c r="H50" s="182"/>
      <c r="I50" s="182"/>
      <c r="J50" s="182"/>
      <c r="K50" s="182"/>
      <c r="L50" s="182"/>
      <c r="M50" s="182"/>
      <c r="N50" s="182"/>
      <c r="O50" s="182"/>
      <c r="P50" s="182"/>
      <c r="Q50" s="182"/>
      <c r="R50" s="332"/>
      <c r="S50" s="332"/>
      <c r="T50" s="332"/>
    </row>
    <row r="51" spans="1:20" s="139" customFormat="1" ht="60.75" customHeight="1">
      <c r="A51" s="370" t="s">
        <v>166</v>
      </c>
      <c r="B51" s="370" t="s">
        <v>392</v>
      </c>
      <c r="C51" s="370" t="s">
        <v>459</v>
      </c>
      <c r="D51" s="203" t="s">
        <v>436</v>
      </c>
      <c r="E51" s="181"/>
      <c r="F51" s="182">
        <f t="shared" ref="F51" si="63">F52</f>
        <v>0</v>
      </c>
      <c r="G51" s="182">
        <f t="shared" ref="G51:Q51" si="64">G52</f>
        <v>0</v>
      </c>
      <c r="H51" s="182">
        <f t="shared" si="64"/>
        <v>0</v>
      </c>
      <c r="I51" s="182">
        <f t="shared" si="64"/>
        <v>0</v>
      </c>
      <c r="J51" s="182">
        <f t="shared" si="64"/>
        <v>0</v>
      </c>
      <c r="K51" s="182">
        <f t="shared" si="64"/>
        <v>0</v>
      </c>
      <c r="L51" s="182">
        <f t="shared" si="64"/>
        <v>0</v>
      </c>
      <c r="M51" s="182">
        <f t="shared" si="64"/>
        <v>0</v>
      </c>
      <c r="N51" s="182">
        <f t="shared" si="64"/>
        <v>0</v>
      </c>
      <c r="O51" s="182">
        <f t="shared" si="64"/>
        <v>0</v>
      </c>
      <c r="P51" s="182">
        <f t="shared" si="64"/>
        <v>0</v>
      </c>
      <c r="Q51" s="182">
        <f t="shared" si="64"/>
        <v>0</v>
      </c>
      <c r="R51" s="332"/>
      <c r="S51" s="332"/>
      <c r="T51" s="332"/>
    </row>
    <row r="52" spans="1:20" s="139" customFormat="1" ht="20.25" customHeight="1">
      <c r="A52" s="371"/>
      <c r="B52" s="371"/>
      <c r="C52" s="371"/>
      <c r="D52" s="372" t="s">
        <v>437</v>
      </c>
      <c r="E52" s="181" t="s">
        <v>438</v>
      </c>
      <c r="F52" s="182">
        <f t="shared" ref="F52:Q52" si="65">F53</f>
        <v>0</v>
      </c>
      <c r="G52" s="182">
        <f t="shared" si="65"/>
        <v>0</v>
      </c>
      <c r="H52" s="182">
        <f t="shared" si="65"/>
        <v>0</v>
      </c>
      <c r="I52" s="182">
        <f t="shared" si="65"/>
        <v>0</v>
      </c>
      <c r="J52" s="182">
        <f t="shared" si="65"/>
        <v>0</v>
      </c>
      <c r="K52" s="182">
        <f t="shared" si="65"/>
        <v>0</v>
      </c>
      <c r="L52" s="182">
        <f t="shared" si="65"/>
        <v>0</v>
      </c>
      <c r="M52" s="182">
        <f t="shared" si="65"/>
        <v>0</v>
      </c>
      <c r="N52" s="182">
        <f t="shared" si="65"/>
        <v>0</v>
      </c>
      <c r="O52" s="182">
        <f t="shared" si="65"/>
        <v>0</v>
      </c>
      <c r="P52" s="182">
        <f t="shared" si="65"/>
        <v>0</v>
      </c>
      <c r="Q52" s="182">
        <f t="shared" si="65"/>
        <v>0</v>
      </c>
      <c r="R52" s="332"/>
      <c r="S52" s="332"/>
      <c r="T52" s="332"/>
    </row>
    <row r="53" spans="1:20" s="128" customFormat="1" ht="69.75" customHeight="1">
      <c r="A53" s="371"/>
      <c r="B53" s="371"/>
      <c r="C53" s="371"/>
      <c r="D53" s="371"/>
      <c r="E53" s="181" t="s">
        <v>439</v>
      </c>
      <c r="F53" s="182"/>
      <c r="G53" s="182"/>
      <c r="H53" s="182"/>
      <c r="I53" s="182"/>
      <c r="J53" s="182"/>
      <c r="K53" s="182"/>
      <c r="L53" s="182"/>
      <c r="M53" s="182"/>
      <c r="N53" s="182"/>
      <c r="O53" s="182"/>
      <c r="P53" s="182"/>
      <c r="Q53" s="182"/>
      <c r="R53" s="332"/>
      <c r="S53" s="332"/>
      <c r="T53" s="332"/>
    </row>
    <row r="54" spans="1:20" s="134" customFormat="1" ht="41.25" customHeight="1">
      <c r="A54" s="370" t="s">
        <v>167</v>
      </c>
      <c r="B54" s="370" t="s">
        <v>168</v>
      </c>
      <c r="C54" s="370" t="s">
        <v>460</v>
      </c>
      <c r="D54" s="203" t="s">
        <v>436</v>
      </c>
      <c r="E54" s="181"/>
      <c r="F54" s="182">
        <f t="shared" ref="F54" si="66">F55</f>
        <v>0</v>
      </c>
      <c r="G54" s="182">
        <f t="shared" ref="G54:Q54" si="67">G55</f>
        <v>0</v>
      </c>
      <c r="H54" s="182">
        <f t="shared" si="67"/>
        <v>0</v>
      </c>
      <c r="I54" s="182">
        <f t="shared" si="67"/>
        <v>0</v>
      </c>
      <c r="J54" s="182">
        <f t="shared" si="67"/>
        <v>0</v>
      </c>
      <c r="K54" s="182">
        <f t="shared" si="67"/>
        <v>0</v>
      </c>
      <c r="L54" s="182">
        <f t="shared" si="67"/>
        <v>0</v>
      </c>
      <c r="M54" s="182">
        <f t="shared" si="67"/>
        <v>0</v>
      </c>
      <c r="N54" s="182">
        <f t="shared" si="67"/>
        <v>0</v>
      </c>
      <c r="O54" s="182">
        <f t="shared" si="67"/>
        <v>0</v>
      </c>
      <c r="P54" s="182">
        <f t="shared" si="67"/>
        <v>0</v>
      </c>
      <c r="Q54" s="182">
        <f t="shared" si="67"/>
        <v>0</v>
      </c>
      <c r="R54" s="332"/>
      <c r="S54" s="332"/>
      <c r="T54" s="332"/>
    </row>
    <row r="55" spans="1:20" s="139" customFormat="1" ht="23.25" customHeight="1">
      <c r="A55" s="371"/>
      <c r="B55" s="371"/>
      <c r="C55" s="371"/>
      <c r="D55" s="372" t="s">
        <v>437</v>
      </c>
      <c r="E55" s="181" t="s">
        <v>438</v>
      </c>
      <c r="F55" s="182">
        <f t="shared" ref="F55:Q55" si="68">F56</f>
        <v>0</v>
      </c>
      <c r="G55" s="182">
        <f t="shared" si="68"/>
        <v>0</v>
      </c>
      <c r="H55" s="182">
        <f t="shared" si="68"/>
        <v>0</v>
      </c>
      <c r="I55" s="182">
        <f t="shared" si="68"/>
        <v>0</v>
      </c>
      <c r="J55" s="182">
        <f t="shared" si="68"/>
        <v>0</v>
      </c>
      <c r="K55" s="182">
        <f t="shared" si="68"/>
        <v>0</v>
      </c>
      <c r="L55" s="182">
        <f t="shared" si="68"/>
        <v>0</v>
      </c>
      <c r="M55" s="182">
        <f t="shared" si="68"/>
        <v>0</v>
      </c>
      <c r="N55" s="182">
        <f t="shared" si="68"/>
        <v>0</v>
      </c>
      <c r="O55" s="182">
        <f t="shared" si="68"/>
        <v>0</v>
      </c>
      <c r="P55" s="182">
        <f t="shared" si="68"/>
        <v>0</v>
      </c>
      <c r="Q55" s="182">
        <f t="shared" si="68"/>
        <v>0</v>
      </c>
      <c r="R55" s="332"/>
      <c r="S55" s="332"/>
      <c r="T55" s="332"/>
    </row>
    <row r="56" spans="1:20" s="139" customFormat="1" ht="145.5" customHeight="1">
      <c r="A56" s="371"/>
      <c r="B56" s="371"/>
      <c r="C56" s="371"/>
      <c r="D56" s="371"/>
      <c r="E56" s="181" t="s">
        <v>439</v>
      </c>
      <c r="F56" s="182"/>
      <c r="G56" s="182"/>
      <c r="H56" s="182"/>
      <c r="I56" s="127"/>
      <c r="J56" s="127"/>
      <c r="K56" s="127"/>
      <c r="L56" s="127"/>
      <c r="M56" s="127"/>
      <c r="N56" s="127"/>
      <c r="O56" s="127"/>
      <c r="P56" s="127"/>
      <c r="Q56" s="127"/>
      <c r="R56" s="332"/>
      <c r="S56" s="332"/>
      <c r="T56" s="332"/>
    </row>
    <row r="57" spans="1:20" s="139" customFormat="1" ht="45.75" customHeight="1">
      <c r="A57" s="370" t="s">
        <v>169</v>
      </c>
      <c r="B57" s="370" t="s">
        <v>170</v>
      </c>
      <c r="C57" s="370" t="s">
        <v>461</v>
      </c>
      <c r="D57" s="203" t="s">
        <v>436</v>
      </c>
      <c r="E57" s="181"/>
      <c r="F57" s="182">
        <f t="shared" ref="F57:H57" si="69">F58</f>
        <v>0</v>
      </c>
      <c r="G57" s="182">
        <f t="shared" si="69"/>
        <v>0</v>
      </c>
      <c r="H57" s="182">
        <f t="shared" si="69"/>
        <v>0</v>
      </c>
      <c r="I57" s="182">
        <f t="shared" ref="I57:Q57" si="70">I58</f>
        <v>0</v>
      </c>
      <c r="J57" s="182">
        <f t="shared" si="70"/>
        <v>0</v>
      </c>
      <c r="K57" s="182">
        <f t="shared" si="70"/>
        <v>0</v>
      </c>
      <c r="L57" s="182">
        <f t="shared" si="70"/>
        <v>0</v>
      </c>
      <c r="M57" s="182">
        <f t="shared" si="70"/>
        <v>0</v>
      </c>
      <c r="N57" s="182">
        <f t="shared" si="70"/>
        <v>0</v>
      </c>
      <c r="O57" s="182">
        <f t="shared" si="70"/>
        <v>0</v>
      </c>
      <c r="P57" s="182">
        <f t="shared" si="70"/>
        <v>0</v>
      </c>
      <c r="Q57" s="182">
        <f t="shared" si="70"/>
        <v>0</v>
      </c>
      <c r="R57" s="332"/>
      <c r="S57" s="332"/>
      <c r="T57" s="332"/>
    </row>
    <row r="58" spans="1:20" s="139" customFormat="1" ht="39.75" customHeight="1">
      <c r="A58" s="371"/>
      <c r="B58" s="371"/>
      <c r="C58" s="371"/>
      <c r="D58" s="372" t="s">
        <v>437</v>
      </c>
      <c r="E58" s="181" t="s">
        <v>438</v>
      </c>
      <c r="F58" s="182">
        <f t="shared" ref="F58:Q58" si="71">F59</f>
        <v>0</v>
      </c>
      <c r="G58" s="182">
        <f t="shared" si="71"/>
        <v>0</v>
      </c>
      <c r="H58" s="182">
        <f t="shared" si="71"/>
        <v>0</v>
      </c>
      <c r="I58" s="182">
        <f t="shared" si="71"/>
        <v>0</v>
      </c>
      <c r="J58" s="182">
        <f t="shared" si="71"/>
        <v>0</v>
      </c>
      <c r="K58" s="182">
        <f t="shared" si="71"/>
        <v>0</v>
      </c>
      <c r="L58" s="182">
        <f t="shared" si="71"/>
        <v>0</v>
      </c>
      <c r="M58" s="182">
        <f t="shared" si="71"/>
        <v>0</v>
      </c>
      <c r="N58" s="182">
        <f t="shared" si="71"/>
        <v>0</v>
      </c>
      <c r="O58" s="182">
        <f t="shared" si="71"/>
        <v>0</v>
      </c>
      <c r="P58" s="182">
        <f t="shared" si="71"/>
        <v>0</v>
      </c>
      <c r="Q58" s="182">
        <f t="shared" si="71"/>
        <v>0</v>
      </c>
      <c r="R58" s="332"/>
      <c r="S58" s="332"/>
      <c r="T58" s="332"/>
    </row>
    <row r="59" spans="1:20" s="139" customFormat="1" ht="36.75" customHeight="1">
      <c r="A59" s="371"/>
      <c r="B59" s="371"/>
      <c r="C59" s="371"/>
      <c r="D59" s="371"/>
      <c r="E59" s="181" t="s">
        <v>439</v>
      </c>
      <c r="F59" s="182"/>
      <c r="G59" s="182"/>
      <c r="H59" s="182"/>
      <c r="I59" s="182"/>
      <c r="J59" s="182"/>
      <c r="K59" s="182"/>
      <c r="L59" s="182"/>
      <c r="M59" s="182"/>
      <c r="N59" s="182"/>
      <c r="O59" s="182"/>
      <c r="P59" s="182"/>
      <c r="Q59" s="182"/>
      <c r="R59" s="332"/>
      <c r="S59" s="332"/>
      <c r="T59" s="332"/>
    </row>
    <row r="60" spans="1:20" s="139" customFormat="1" ht="35.25" customHeight="1">
      <c r="A60" s="370" t="s">
        <v>171</v>
      </c>
      <c r="B60" s="370" t="s">
        <v>393</v>
      </c>
      <c r="C60" s="370" t="s">
        <v>462</v>
      </c>
      <c r="D60" s="203" t="s">
        <v>436</v>
      </c>
      <c r="E60" s="181"/>
      <c r="F60" s="182">
        <f t="shared" ref="F60:H60" si="72">F61</f>
        <v>0</v>
      </c>
      <c r="G60" s="182">
        <f t="shared" si="72"/>
        <v>0</v>
      </c>
      <c r="H60" s="182">
        <f t="shared" si="72"/>
        <v>0</v>
      </c>
      <c r="I60" s="182">
        <f t="shared" ref="I60:Q60" si="73">I61</f>
        <v>0</v>
      </c>
      <c r="J60" s="182">
        <f t="shared" si="73"/>
        <v>0</v>
      </c>
      <c r="K60" s="182">
        <f t="shared" si="73"/>
        <v>0</v>
      </c>
      <c r="L60" s="182">
        <f t="shared" si="73"/>
        <v>0</v>
      </c>
      <c r="M60" s="182">
        <f t="shared" si="73"/>
        <v>0</v>
      </c>
      <c r="N60" s="182">
        <f t="shared" si="73"/>
        <v>0</v>
      </c>
      <c r="O60" s="182">
        <f t="shared" si="73"/>
        <v>0</v>
      </c>
      <c r="P60" s="182">
        <f t="shared" si="73"/>
        <v>0</v>
      </c>
      <c r="Q60" s="182">
        <f t="shared" si="73"/>
        <v>0</v>
      </c>
      <c r="R60" s="332"/>
      <c r="S60" s="332"/>
      <c r="T60" s="332"/>
    </row>
    <row r="61" spans="1:20" s="134" customFormat="1" ht="32.25" customHeight="1">
      <c r="A61" s="371"/>
      <c r="B61" s="371"/>
      <c r="C61" s="371"/>
      <c r="D61" s="372" t="s">
        <v>437</v>
      </c>
      <c r="E61" s="181" t="s">
        <v>438</v>
      </c>
      <c r="F61" s="182">
        <f t="shared" ref="F61:Q61" si="74">F62</f>
        <v>0</v>
      </c>
      <c r="G61" s="182">
        <f t="shared" si="74"/>
        <v>0</v>
      </c>
      <c r="H61" s="182">
        <f t="shared" si="74"/>
        <v>0</v>
      </c>
      <c r="I61" s="182">
        <f t="shared" si="74"/>
        <v>0</v>
      </c>
      <c r="J61" s="182">
        <f t="shared" si="74"/>
        <v>0</v>
      </c>
      <c r="K61" s="182">
        <f t="shared" si="74"/>
        <v>0</v>
      </c>
      <c r="L61" s="182">
        <f t="shared" si="74"/>
        <v>0</v>
      </c>
      <c r="M61" s="182">
        <f t="shared" si="74"/>
        <v>0</v>
      </c>
      <c r="N61" s="182">
        <f t="shared" si="74"/>
        <v>0</v>
      </c>
      <c r="O61" s="182">
        <f t="shared" si="74"/>
        <v>0</v>
      </c>
      <c r="P61" s="182">
        <f t="shared" si="74"/>
        <v>0</v>
      </c>
      <c r="Q61" s="182">
        <f t="shared" si="74"/>
        <v>0</v>
      </c>
      <c r="R61" s="332"/>
      <c r="S61" s="332"/>
      <c r="T61" s="332"/>
    </row>
    <row r="62" spans="1:20" s="139" customFormat="1" ht="229.5" customHeight="1">
      <c r="A62" s="371"/>
      <c r="B62" s="371"/>
      <c r="C62" s="371"/>
      <c r="D62" s="371"/>
      <c r="E62" s="181" t="s">
        <v>439</v>
      </c>
      <c r="F62" s="182"/>
      <c r="G62" s="182"/>
      <c r="H62" s="182"/>
      <c r="I62" s="182"/>
      <c r="J62" s="182"/>
      <c r="K62" s="182"/>
      <c r="L62" s="182"/>
      <c r="M62" s="182"/>
      <c r="N62" s="182"/>
      <c r="O62" s="182"/>
      <c r="P62" s="182"/>
      <c r="Q62" s="182"/>
      <c r="R62" s="332"/>
      <c r="S62" s="332"/>
      <c r="T62" s="332"/>
    </row>
    <row r="63" spans="1:20" s="139" customFormat="1" ht="34.5" customHeight="1">
      <c r="A63" s="370" t="s">
        <v>172</v>
      </c>
      <c r="B63" s="370" t="s">
        <v>394</v>
      </c>
      <c r="C63" s="370" t="s">
        <v>463</v>
      </c>
      <c r="D63" s="203" t="s">
        <v>436</v>
      </c>
      <c r="E63" s="181"/>
      <c r="F63" s="182">
        <f t="shared" ref="F63:H63" si="75">F64</f>
        <v>0</v>
      </c>
      <c r="G63" s="182">
        <f t="shared" si="75"/>
        <v>0</v>
      </c>
      <c r="H63" s="182">
        <f t="shared" si="75"/>
        <v>0</v>
      </c>
      <c r="I63" s="182">
        <f t="shared" ref="I63:Q63" si="76">I64</f>
        <v>0</v>
      </c>
      <c r="J63" s="182">
        <f t="shared" si="76"/>
        <v>0</v>
      </c>
      <c r="K63" s="182">
        <f t="shared" si="76"/>
        <v>0</v>
      </c>
      <c r="L63" s="182">
        <f t="shared" si="76"/>
        <v>0</v>
      </c>
      <c r="M63" s="182">
        <f t="shared" si="76"/>
        <v>0</v>
      </c>
      <c r="N63" s="182">
        <f t="shared" si="76"/>
        <v>0</v>
      </c>
      <c r="O63" s="182">
        <f t="shared" si="76"/>
        <v>0</v>
      </c>
      <c r="P63" s="182">
        <f t="shared" si="76"/>
        <v>0</v>
      </c>
      <c r="Q63" s="182">
        <f t="shared" si="76"/>
        <v>0</v>
      </c>
      <c r="R63" s="332"/>
      <c r="S63" s="332"/>
      <c r="T63" s="332"/>
    </row>
    <row r="64" spans="1:20" s="139" customFormat="1" ht="45" customHeight="1">
      <c r="A64" s="371"/>
      <c r="B64" s="371"/>
      <c r="C64" s="371"/>
      <c r="D64" s="372" t="s">
        <v>437</v>
      </c>
      <c r="E64" s="181" t="s">
        <v>438</v>
      </c>
      <c r="F64" s="182">
        <f t="shared" ref="F64:Q64" si="77">F65</f>
        <v>0</v>
      </c>
      <c r="G64" s="182">
        <f t="shared" si="77"/>
        <v>0</v>
      </c>
      <c r="H64" s="182">
        <f t="shared" si="77"/>
        <v>0</v>
      </c>
      <c r="I64" s="182">
        <f t="shared" si="77"/>
        <v>0</v>
      </c>
      <c r="J64" s="182">
        <f t="shared" si="77"/>
        <v>0</v>
      </c>
      <c r="K64" s="182">
        <f t="shared" si="77"/>
        <v>0</v>
      </c>
      <c r="L64" s="182">
        <f t="shared" si="77"/>
        <v>0</v>
      </c>
      <c r="M64" s="182">
        <f t="shared" si="77"/>
        <v>0</v>
      </c>
      <c r="N64" s="182">
        <f t="shared" si="77"/>
        <v>0</v>
      </c>
      <c r="O64" s="182">
        <f t="shared" si="77"/>
        <v>0</v>
      </c>
      <c r="P64" s="182">
        <f t="shared" si="77"/>
        <v>0</v>
      </c>
      <c r="Q64" s="182">
        <f t="shared" si="77"/>
        <v>0</v>
      </c>
      <c r="R64" s="332"/>
      <c r="S64" s="332"/>
      <c r="T64" s="332"/>
    </row>
    <row r="65" spans="1:20" s="139" customFormat="1" ht="52.5" customHeight="1">
      <c r="A65" s="371"/>
      <c r="B65" s="371"/>
      <c r="C65" s="371"/>
      <c r="D65" s="371"/>
      <c r="E65" s="181" t="s">
        <v>439</v>
      </c>
      <c r="F65" s="182"/>
      <c r="G65" s="182"/>
      <c r="H65" s="182"/>
      <c r="I65" s="182"/>
      <c r="J65" s="182"/>
      <c r="K65" s="182"/>
      <c r="L65" s="182"/>
      <c r="M65" s="182"/>
      <c r="N65" s="182"/>
      <c r="O65" s="182"/>
      <c r="P65" s="182"/>
      <c r="Q65" s="182"/>
      <c r="R65" s="332"/>
      <c r="S65" s="332"/>
      <c r="T65" s="332"/>
    </row>
    <row r="66" spans="1:20" s="139" customFormat="1" ht="67.5" customHeight="1">
      <c r="A66" s="370" t="s">
        <v>173</v>
      </c>
      <c r="B66" s="370" t="s">
        <v>174</v>
      </c>
      <c r="C66" s="370" t="s">
        <v>464</v>
      </c>
      <c r="D66" s="203" t="s">
        <v>436</v>
      </c>
      <c r="E66" s="181"/>
      <c r="F66" s="182">
        <f t="shared" ref="F66:H66" si="78">F67</f>
        <v>0</v>
      </c>
      <c r="G66" s="182">
        <f t="shared" si="78"/>
        <v>0</v>
      </c>
      <c r="H66" s="182">
        <f t="shared" si="78"/>
        <v>0</v>
      </c>
      <c r="I66" s="182">
        <f t="shared" ref="I66:Q66" si="79">I67</f>
        <v>0</v>
      </c>
      <c r="J66" s="182">
        <f t="shared" si="79"/>
        <v>0</v>
      </c>
      <c r="K66" s="182">
        <f t="shared" si="79"/>
        <v>0</v>
      </c>
      <c r="L66" s="182">
        <f t="shared" si="79"/>
        <v>0</v>
      </c>
      <c r="M66" s="182">
        <f t="shared" si="79"/>
        <v>0</v>
      </c>
      <c r="N66" s="182">
        <f t="shared" si="79"/>
        <v>0</v>
      </c>
      <c r="O66" s="182">
        <f t="shared" si="79"/>
        <v>0</v>
      </c>
      <c r="P66" s="182">
        <f t="shared" si="79"/>
        <v>0</v>
      </c>
      <c r="Q66" s="182">
        <f t="shared" si="79"/>
        <v>0</v>
      </c>
      <c r="R66" s="332"/>
      <c r="S66" s="332"/>
      <c r="T66" s="332"/>
    </row>
    <row r="67" spans="1:20" s="139" customFormat="1" ht="20.25" customHeight="1">
      <c r="A67" s="371"/>
      <c r="B67" s="371"/>
      <c r="C67" s="371"/>
      <c r="D67" s="372" t="s">
        <v>437</v>
      </c>
      <c r="E67" s="181" t="s">
        <v>438</v>
      </c>
      <c r="F67" s="182">
        <f t="shared" ref="F67:Q67" si="80">F68</f>
        <v>0</v>
      </c>
      <c r="G67" s="182">
        <f t="shared" si="80"/>
        <v>0</v>
      </c>
      <c r="H67" s="182">
        <f t="shared" si="80"/>
        <v>0</v>
      </c>
      <c r="I67" s="182">
        <f t="shared" si="80"/>
        <v>0</v>
      </c>
      <c r="J67" s="182">
        <f t="shared" si="80"/>
        <v>0</v>
      </c>
      <c r="K67" s="182">
        <f t="shared" si="80"/>
        <v>0</v>
      </c>
      <c r="L67" s="182">
        <f t="shared" si="80"/>
        <v>0</v>
      </c>
      <c r="M67" s="182">
        <f t="shared" si="80"/>
        <v>0</v>
      </c>
      <c r="N67" s="182">
        <f t="shared" si="80"/>
        <v>0</v>
      </c>
      <c r="O67" s="182">
        <f t="shared" si="80"/>
        <v>0</v>
      </c>
      <c r="P67" s="182">
        <f t="shared" si="80"/>
        <v>0</v>
      </c>
      <c r="Q67" s="182">
        <f t="shared" si="80"/>
        <v>0</v>
      </c>
      <c r="R67" s="332"/>
      <c r="S67" s="332"/>
      <c r="T67" s="332"/>
    </row>
    <row r="68" spans="1:20" s="142" customFormat="1" ht="34.5" customHeight="1">
      <c r="A68" s="371"/>
      <c r="B68" s="371"/>
      <c r="C68" s="371"/>
      <c r="D68" s="371"/>
      <c r="E68" s="181" t="s">
        <v>439</v>
      </c>
      <c r="F68" s="182"/>
      <c r="G68" s="182"/>
      <c r="H68" s="182"/>
      <c r="I68" s="182"/>
      <c r="J68" s="182"/>
      <c r="K68" s="182"/>
      <c r="L68" s="182"/>
      <c r="M68" s="182"/>
      <c r="N68" s="182"/>
      <c r="O68" s="182"/>
      <c r="P68" s="182"/>
      <c r="Q68" s="182"/>
      <c r="R68" s="332"/>
      <c r="S68" s="332"/>
      <c r="T68" s="332"/>
    </row>
    <row r="69" spans="1:20" s="134" customFormat="1" ht="237" customHeight="1">
      <c r="A69" s="370" t="s">
        <v>175</v>
      </c>
      <c r="B69" s="370" t="s">
        <v>176</v>
      </c>
      <c r="C69" s="183" t="s">
        <v>465</v>
      </c>
      <c r="D69" s="399" t="s">
        <v>436</v>
      </c>
      <c r="E69" s="373"/>
      <c r="F69" s="182">
        <f t="shared" ref="F69:H69" si="81">F71</f>
        <v>0</v>
      </c>
      <c r="G69" s="182">
        <f t="shared" si="81"/>
        <v>0</v>
      </c>
      <c r="H69" s="182">
        <f t="shared" si="81"/>
        <v>0</v>
      </c>
      <c r="I69" s="182">
        <f t="shared" ref="I69:Q69" si="82">I71</f>
        <v>0</v>
      </c>
      <c r="J69" s="182">
        <f t="shared" si="82"/>
        <v>0</v>
      </c>
      <c r="K69" s="182">
        <f t="shared" si="82"/>
        <v>0</v>
      </c>
      <c r="L69" s="182">
        <f t="shared" si="82"/>
        <v>0</v>
      </c>
      <c r="M69" s="182">
        <f t="shared" si="82"/>
        <v>0</v>
      </c>
      <c r="N69" s="182">
        <f t="shared" si="82"/>
        <v>0</v>
      </c>
      <c r="O69" s="182">
        <f t="shared" si="82"/>
        <v>0</v>
      </c>
      <c r="P69" s="182">
        <f t="shared" si="82"/>
        <v>0</v>
      </c>
      <c r="Q69" s="182">
        <f t="shared" si="82"/>
        <v>0</v>
      </c>
      <c r="R69" s="332"/>
      <c r="S69" s="332"/>
      <c r="T69" s="332"/>
    </row>
    <row r="70" spans="1:20" s="139" customFormat="1" ht="45" customHeight="1">
      <c r="A70" s="371"/>
      <c r="B70" s="371"/>
      <c r="C70" s="370" t="s">
        <v>466</v>
      </c>
      <c r="D70" s="400"/>
      <c r="E70" s="374"/>
      <c r="F70" s="182"/>
      <c r="G70" s="182"/>
      <c r="H70" s="182"/>
      <c r="I70" s="182"/>
      <c r="J70" s="182"/>
      <c r="K70" s="182"/>
      <c r="L70" s="182"/>
      <c r="M70" s="182"/>
      <c r="N70" s="182"/>
      <c r="O70" s="182"/>
      <c r="P70" s="182"/>
      <c r="Q70" s="182"/>
      <c r="R70" s="332"/>
      <c r="S70" s="332"/>
      <c r="T70" s="332"/>
    </row>
    <row r="71" spans="1:20" s="139" customFormat="1" ht="23.25" customHeight="1">
      <c r="A71" s="371"/>
      <c r="B71" s="371"/>
      <c r="C71" s="371"/>
      <c r="D71" s="372" t="s">
        <v>437</v>
      </c>
      <c r="E71" s="181" t="s">
        <v>438</v>
      </c>
      <c r="F71" s="182">
        <f t="shared" ref="F71:Q71" si="83">F72</f>
        <v>0</v>
      </c>
      <c r="G71" s="182">
        <f t="shared" si="83"/>
        <v>0</v>
      </c>
      <c r="H71" s="182">
        <f t="shared" si="83"/>
        <v>0</v>
      </c>
      <c r="I71" s="182">
        <f t="shared" si="83"/>
        <v>0</v>
      </c>
      <c r="J71" s="182">
        <f t="shared" si="83"/>
        <v>0</v>
      </c>
      <c r="K71" s="182">
        <f t="shared" si="83"/>
        <v>0</v>
      </c>
      <c r="L71" s="182">
        <f t="shared" si="83"/>
        <v>0</v>
      </c>
      <c r="M71" s="182">
        <f t="shared" si="83"/>
        <v>0</v>
      </c>
      <c r="N71" s="182">
        <f t="shared" si="83"/>
        <v>0</v>
      </c>
      <c r="O71" s="182">
        <f t="shared" si="83"/>
        <v>0</v>
      </c>
      <c r="P71" s="182">
        <f t="shared" si="83"/>
        <v>0</v>
      </c>
      <c r="Q71" s="182">
        <f t="shared" si="83"/>
        <v>0</v>
      </c>
      <c r="R71" s="332"/>
      <c r="S71" s="332"/>
      <c r="T71" s="332"/>
    </row>
    <row r="72" spans="1:20" s="139" customFormat="1" ht="121.5" customHeight="1">
      <c r="A72" s="371"/>
      <c r="B72" s="371"/>
      <c r="C72" s="371"/>
      <c r="D72" s="371"/>
      <c r="E72" s="181" t="s">
        <v>439</v>
      </c>
      <c r="F72" s="182"/>
      <c r="G72" s="182"/>
      <c r="H72" s="182"/>
      <c r="I72" s="127"/>
      <c r="J72" s="127"/>
      <c r="K72" s="127"/>
      <c r="L72" s="127"/>
      <c r="M72" s="127"/>
      <c r="N72" s="127"/>
      <c r="O72" s="127"/>
      <c r="P72" s="127"/>
      <c r="Q72" s="127"/>
      <c r="R72" s="332"/>
      <c r="S72" s="332"/>
      <c r="T72" s="332"/>
    </row>
    <row r="73" spans="1:20" s="139" customFormat="1" ht="293.25" customHeight="1">
      <c r="A73" s="370" t="s">
        <v>177</v>
      </c>
      <c r="B73" s="397" t="s">
        <v>178</v>
      </c>
      <c r="C73" s="184" t="s">
        <v>467</v>
      </c>
      <c r="D73" s="235" t="s">
        <v>436</v>
      </c>
      <c r="E73" s="373"/>
      <c r="F73" s="237">
        <f t="shared" ref="F73:H73" si="84">F75</f>
        <v>0</v>
      </c>
      <c r="G73" s="237">
        <f t="shared" si="84"/>
        <v>0</v>
      </c>
      <c r="H73" s="237">
        <f t="shared" si="84"/>
        <v>0</v>
      </c>
      <c r="I73" s="237">
        <f t="shared" ref="I73:Q73" si="85">I75</f>
        <v>0</v>
      </c>
      <c r="J73" s="237">
        <f t="shared" si="85"/>
        <v>0</v>
      </c>
      <c r="K73" s="237">
        <f t="shared" si="85"/>
        <v>0</v>
      </c>
      <c r="L73" s="237">
        <f t="shared" si="85"/>
        <v>0</v>
      </c>
      <c r="M73" s="237">
        <f t="shared" si="85"/>
        <v>0</v>
      </c>
      <c r="N73" s="237">
        <f t="shared" si="85"/>
        <v>0</v>
      </c>
      <c r="O73" s="237">
        <f t="shared" si="85"/>
        <v>0</v>
      </c>
      <c r="P73" s="237">
        <f t="shared" si="85"/>
        <v>0</v>
      </c>
      <c r="Q73" s="237">
        <f t="shared" si="85"/>
        <v>0</v>
      </c>
      <c r="R73" s="333"/>
      <c r="S73" s="333"/>
      <c r="T73" s="333"/>
    </row>
    <row r="74" spans="1:20" s="139" customFormat="1" ht="60.75" customHeight="1">
      <c r="A74" s="371"/>
      <c r="B74" s="371"/>
      <c r="C74" s="398" t="s">
        <v>468</v>
      </c>
      <c r="D74" s="236"/>
      <c r="E74" s="374"/>
      <c r="F74" s="238"/>
      <c r="G74" s="238"/>
      <c r="H74" s="238"/>
      <c r="I74" s="238"/>
      <c r="J74" s="238"/>
      <c r="K74" s="238"/>
      <c r="L74" s="238"/>
      <c r="M74" s="238"/>
      <c r="N74" s="238"/>
      <c r="O74" s="238"/>
      <c r="P74" s="238"/>
      <c r="Q74" s="238"/>
      <c r="R74" s="334"/>
      <c r="S74" s="334"/>
      <c r="T74" s="334"/>
    </row>
    <row r="75" spans="1:20" s="139" customFormat="1" ht="78.75" customHeight="1">
      <c r="A75" s="371"/>
      <c r="B75" s="371"/>
      <c r="C75" s="371"/>
      <c r="D75" s="375" t="s">
        <v>437</v>
      </c>
      <c r="E75" s="181" t="s">
        <v>438</v>
      </c>
      <c r="F75" s="182">
        <f t="shared" ref="F75:Q75" si="86">F76</f>
        <v>0</v>
      </c>
      <c r="G75" s="182">
        <f t="shared" si="86"/>
        <v>0</v>
      </c>
      <c r="H75" s="182">
        <f t="shared" si="86"/>
        <v>0</v>
      </c>
      <c r="I75" s="182">
        <f t="shared" si="86"/>
        <v>0</v>
      </c>
      <c r="J75" s="182">
        <f t="shared" si="86"/>
        <v>0</v>
      </c>
      <c r="K75" s="182">
        <f t="shared" si="86"/>
        <v>0</v>
      </c>
      <c r="L75" s="182">
        <f t="shared" si="86"/>
        <v>0</v>
      </c>
      <c r="M75" s="182">
        <f t="shared" si="86"/>
        <v>0</v>
      </c>
      <c r="N75" s="182">
        <f t="shared" si="86"/>
        <v>0</v>
      </c>
      <c r="O75" s="182">
        <f t="shared" si="86"/>
        <v>0</v>
      </c>
      <c r="P75" s="182">
        <f t="shared" si="86"/>
        <v>0</v>
      </c>
      <c r="Q75" s="182">
        <f t="shared" si="86"/>
        <v>0</v>
      </c>
      <c r="R75" s="332"/>
      <c r="S75" s="332"/>
      <c r="T75" s="332"/>
    </row>
    <row r="76" spans="1:20" s="139" customFormat="1" ht="38.25" customHeight="1">
      <c r="A76" s="371"/>
      <c r="B76" s="371"/>
      <c r="C76" s="371"/>
      <c r="D76" s="376"/>
      <c r="E76" s="208" t="s">
        <v>439</v>
      </c>
      <c r="F76" s="209"/>
      <c r="G76" s="209"/>
      <c r="H76" s="209"/>
      <c r="I76" s="127"/>
      <c r="J76" s="127"/>
      <c r="K76" s="127"/>
      <c r="L76" s="127"/>
      <c r="M76" s="127"/>
      <c r="N76" s="127"/>
      <c r="O76" s="127"/>
      <c r="P76" s="127"/>
      <c r="Q76" s="127"/>
      <c r="R76" s="332"/>
      <c r="S76" s="332"/>
      <c r="T76" s="332"/>
    </row>
    <row r="77" spans="1:20" s="142" customFormat="1" ht="66" customHeight="1">
      <c r="A77" s="370" t="s">
        <v>469</v>
      </c>
      <c r="B77" s="397" t="s">
        <v>179</v>
      </c>
      <c r="C77" s="370" t="s">
        <v>470</v>
      </c>
      <c r="D77" s="203" t="s">
        <v>436</v>
      </c>
      <c r="E77" s="181"/>
      <c r="F77" s="182">
        <f t="shared" ref="F77:H77" si="87">F78</f>
        <v>0</v>
      </c>
      <c r="G77" s="182">
        <f t="shared" si="87"/>
        <v>0</v>
      </c>
      <c r="H77" s="182">
        <f t="shared" si="87"/>
        <v>0</v>
      </c>
      <c r="I77" s="182">
        <f t="shared" ref="I77:Q77" si="88">I78</f>
        <v>0</v>
      </c>
      <c r="J77" s="182">
        <f t="shared" si="88"/>
        <v>0</v>
      </c>
      <c r="K77" s="182">
        <f t="shared" si="88"/>
        <v>0</v>
      </c>
      <c r="L77" s="182">
        <f t="shared" si="88"/>
        <v>0</v>
      </c>
      <c r="M77" s="182">
        <f t="shared" si="88"/>
        <v>0</v>
      </c>
      <c r="N77" s="182">
        <f t="shared" si="88"/>
        <v>0</v>
      </c>
      <c r="O77" s="182">
        <f t="shared" si="88"/>
        <v>0</v>
      </c>
      <c r="P77" s="182">
        <f t="shared" si="88"/>
        <v>0</v>
      </c>
      <c r="Q77" s="182">
        <f t="shared" si="88"/>
        <v>0</v>
      </c>
      <c r="R77" s="332"/>
      <c r="S77" s="332"/>
      <c r="T77" s="332"/>
    </row>
    <row r="78" spans="1:20" s="139" customFormat="1" ht="33" customHeight="1">
      <c r="A78" s="371"/>
      <c r="B78" s="371"/>
      <c r="C78" s="371"/>
      <c r="D78" s="372" t="s">
        <v>437</v>
      </c>
      <c r="E78" s="181" t="s">
        <v>438</v>
      </c>
      <c r="F78" s="182">
        <f t="shared" ref="F78:Q78" si="89">F79</f>
        <v>0</v>
      </c>
      <c r="G78" s="182">
        <f t="shared" si="89"/>
        <v>0</v>
      </c>
      <c r="H78" s="182">
        <f t="shared" si="89"/>
        <v>0</v>
      </c>
      <c r="I78" s="182">
        <f t="shared" si="89"/>
        <v>0</v>
      </c>
      <c r="J78" s="182">
        <f t="shared" si="89"/>
        <v>0</v>
      </c>
      <c r="K78" s="182">
        <f t="shared" si="89"/>
        <v>0</v>
      </c>
      <c r="L78" s="182">
        <f t="shared" si="89"/>
        <v>0</v>
      </c>
      <c r="M78" s="182">
        <f t="shared" si="89"/>
        <v>0</v>
      </c>
      <c r="N78" s="182">
        <f t="shared" si="89"/>
        <v>0</v>
      </c>
      <c r="O78" s="182">
        <f t="shared" si="89"/>
        <v>0</v>
      </c>
      <c r="P78" s="182">
        <f t="shared" si="89"/>
        <v>0</v>
      </c>
      <c r="Q78" s="182">
        <f t="shared" si="89"/>
        <v>0</v>
      </c>
      <c r="R78" s="332"/>
      <c r="S78" s="332"/>
      <c r="T78" s="332"/>
    </row>
    <row r="79" spans="1:20" s="139" customFormat="1" ht="23.25" customHeight="1">
      <c r="A79" s="371"/>
      <c r="B79" s="371"/>
      <c r="C79" s="371"/>
      <c r="D79" s="371"/>
      <c r="E79" s="181" t="s">
        <v>439</v>
      </c>
      <c r="F79" s="182"/>
      <c r="G79" s="182"/>
      <c r="H79" s="182"/>
      <c r="I79" s="127"/>
      <c r="J79" s="127"/>
      <c r="K79" s="127"/>
      <c r="L79" s="127"/>
      <c r="M79" s="127"/>
      <c r="N79" s="127"/>
      <c r="O79" s="127"/>
      <c r="P79" s="127"/>
      <c r="Q79" s="127"/>
      <c r="R79" s="332"/>
      <c r="S79" s="332"/>
      <c r="T79" s="332"/>
    </row>
    <row r="80" spans="1:20" s="139" customFormat="1" ht="49.5" customHeight="1">
      <c r="A80" s="401" t="s">
        <v>180</v>
      </c>
      <c r="B80" s="401" t="s">
        <v>181</v>
      </c>
      <c r="C80" s="401" t="s">
        <v>471</v>
      </c>
      <c r="D80" s="205" t="s">
        <v>436</v>
      </c>
      <c r="E80" s="178"/>
      <c r="F80" s="179">
        <f t="shared" ref="F80:H80" si="90">F81</f>
        <v>7558</v>
      </c>
      <c r="G80" s="179">
        <f t="shared" si="90"/>
        <v>0</v>
      </c>
      <c r="H80" s="179">
        <f t="shared" si="90"/>
        <v>7558</v>
      </c>
      <c r="I80" s="179">
        <f t="shared" ref="I80:Q80" si="91">I81</f>
        <v>322.8</v>
      </c>
      <c r="J80" s="179">
        <f t="shared" si="91"/>
        <v>0</v>
      </c>
      <c r="K80" s="179">
        <f t="shared" si="91"/>
        <v>322.8</v>
      </c>
      <c r="L80" s="179">
        <f t="shared" si="91"/>
        <v>322.8</v>
      </c>
      <c r="M80" s="179">
        <f t="shared" si="91"/>
        <v>0</v>
      </c>
      <c r="N80" s="179">
        <f t="shared" si="91"/>
        <v>322.8</v>
      </c>
      <c r="O80" s="179">
        <f t="shared" si="91"/>
        <v>322.8</v>
      </c>
      <c r="P80" s="179">
        <f t="shared" si="91"/>
        <v>0</v>
      </c>
      <c r="Q80" s="179">
        <f t="shared" si="91"/>
        <v>322.8</v>
      </c>
      <c r="R80" s="330">
        <f t="shared" ref="R80" si="92">S80+T80</f>
        <v>100</v>
      </c>
      <c r="S80" s="330"/>
      <c r="T80" s="330">
        <f t="shared" ref="T80" si="93">Q80/N80%</f>
        <v>100</v>
      </c>
    </row>
    <row r="81" spans="1:20" s="139" customFormat="1" ht="23.25" customHeight="1">
      <c r="A81" s="402"/>
      <c r="B81" s="402"/>
      <c r="C81" s="402"/>
      <c r="D81" s="404" t="s">
        <v>437</v>
      </c>
      <c r="E81" s="178" t="s">
        <v>438</v>
      </c>
      <c r="F81" s="179">
        <f t="shared" ref="F81:H81" si="94">F82+F83</f>
        <v>7558</v>
      </c>
      <c r="G81" s="179">
        <f t="shared" si="94"/>
        <v>0</v>
      </c>
      <c r="H81" s="179">
        <f t="shared" si="94"/>
        <v>7558</v>
      </c>
      <c r="I81" s="179">
        <f t="shared" ref="I81:Q81" si="95">I82+I83</f>
        <v>322.8</v>
      </c>
      <c r="J81" s="179">
        <f t="shared" si="95"/>
        <v>0</v>
      </c>
      <c r="K81" s="179">
        <f t="shared" si="95"/>
        <v>322.8</v>
      </c>
      <c r="L81" s="179">
        <f t="shared" si="95"/>
        <v>322.8</v>
      </c>
      <c r="M81" s="179">
        <f t="shared" si="95"/>
        <v>0</v>
      </c>
      <c r="N81" s="179">
        <f t="shared" si="95"/>
        <v>322.8</v>
      </c>
      <c r="O81" s="179">
        <f t="shared" si="95"/>
        <v>322.8</v>
      </c>
      <c r="P81" s="179">
        <f t="shared" si="95"/>
        <v>0</v>
      </c>
      <c r="Q81" s="179">
        <f t="shared" si="95"/>
        <v>322.8</v>
      </c>
      <c r="R81" s="330">
        <f t="shared" ref="R81:R83" si="96">S81+T81</f>
        <v>100</v>
      </c>
      <c r="S81" s="330"/>
      <c r="T81" s="330">
        <f t="shared" ref="T81:T83" si="97">Q81/N81%</f>
        <v>100</v>
      </c>
    </row>
    <row r="82" spans="1:20" s="139" customFormat="1" ht="21.75" customHeight="1">
      <c r="A82" s="402"/>
      <c r="B82" s="402"/>
      <c r="C82" s="402"/>
      <c r="D82" s="405"/>
      <c r="E82" s="180" t="s">
        <v>441</v>
      </c>
      <c r="F82" s="179">
        <f t="shared" ref="F82:H82" si="98">F116</f>
        <v>7358</v>
      </c>
      <c r="G82" s="179">
        <f t="shared" si="98"/>
        <v>0</v>
      </c>
      <c r="H82" s="179">
        <f t="shared" si="98"/>
        <v>7358</v>
      </c>
      <c r="I82" s="179">
        <f t="shared" ref="I82:Q82" si="99">I116</f>
        <v>122.8</v>
      </c>
      <c r="J82" s="179">
        <f t="shared" si="99"/>
        <v>0</v>
      </c>
      <c r="K82" s="179">
        <f t="shared" si="99"/>
        <v>122.8</v>
      </c>
      <c r="L82" s="179">
        <f t="shared" si="99"/>
        <v>122.8</v>
      </c>
      <c r="M82" s="179">
        <f t="shared" si="99"/>
        <v>0</v>
      </c>
      <c r="N82" s="179">
        <f t="shared" si="99"/>
        <v>122.8</v>
      </c>
      <c r="O82" s="179">
        <f t="shared" si="99"/>
        <v>122.8</v>
      </c>
      <c r="P82" s="179">
        <f t="shared" si="99"/>
        <v>0</v>
      </c>
      <c r="Q82" s="179">
        <f t="shared" si="99"/>
        <v>122.8</v>
      </c>
      <c r="R82" s="330">
        <f t="shared" si="96"/>
        <v>100</v>
      </c>
      <c r="S82" s="330"/>
      <c r="T82" s="330">
        <f t="shared" si="97"/>
        <v>100</v>
      </c>
    </row>
    <row r="83" spans="1:20" s="139" customFormat="1" ht="23.25" customHeight="1">
      <c r="A83" s="403"/>
      <c r="B83" s="403"/>
      <c r="C83" s="403"/>
      <c r="D83" s="406"/>
      <c r="E83" s="180" t="s">
        <v>446</v>
      </c>
      <c r="F83" s="179">
        <f t="shared" ref="F83:H83" si="100">F137</f>
        <v>200</v>
      </c>
      <c r="G83" s="179">
        <f t="shared" si="100"/>
        <v>0</v>
      </c>
      <c r="H83" s="179">
        <f t="shared" si="100"/>
        <v>200</v>
      </c>
      <c r="I83" s="179">
        <f t="shared" ref="I83:Q83" si="101">I137</f>
        <v>200</v>
      </c>
      <c r="J83" s="179">
        <f t="shared" si="101"/>
        <v>0</v>
      </c>
      <c r="K83" s="179">
        <f t="shared" si="101"/>
        <v>200</v>
      </c>
      <c r="L83" s="179">
        <f t="shared" si="101"/>
        <v>200</v>
      </c>
      <c r="M83" s="179">
        <f t="shared" si="101"/>
        <v>0</v>
      </c>
      <c r="N83" s="179">
        <f t="shared" si="101"/>
        <v>200</v>
      </c>
      <c r="O83" s="179">
        <f t="shared" si="101"/>
        <v>200</v>
      </c>
      <c r="P83" s="179">
        <f t="shared" si="101"/>
        <v>0</v>
      </c>
      <c r="Q83" s="179">
        <f t="shared" si="101"/>
        <v>200</v>
      </c>
      <c r="R83" s="330">
        <f t="shared" si="96"/>
        <v>100</v>
      </c>
      <c r="S83" s="330"/>
      <c r="T83" s="330">
        <f t="shared" si="97"/>
        <v>100</v>
      </c>
    </row>
    <row r="84" spans="1:20" s="139" customFormat="1" ht="38.25" customHeight="1">
      <c r="A84" s="370" t="s">
        <v>182</v>
      </c>
      <c r="B84" s="370" t="s">
        <v>395</v>
      </c>
      <c r="C84" s="370" t="s">
        <v>472</v>
      </c>
      <c r="D84" s="203" t="s">
        <v>436</v>
      </c>
      <c r="E84" s="181"/>
      <c r="F84" s="182">
        <f t="shared" ref="F84:H84" si="102">F85</f>
        <v>0</v>
      </c>
      <c r="G84" s="182">
        <f t="shared" si="102"/>
        <v>0</v>
      </c>
      <c r="H84" s="182">
        <f t="shared" si="102"/>
        <v>0</v>
      </c>
      <c r="I84" s="182">
        <f t="shared" ref="I84:Q84" si="103">I85</f>
        <v>0</v>
      </c>
      <c r="J84" s="182">
        <f t="shared" si="103"/>
        <v>0</v>
      </c>
      <c r="K84" s="182">
        <f t="shared" si="103"/>
        <v>0</v>
      </c>
      <c r="L84" s="182">
        <f t="shared" si="103"/>
        <v>0</v>
      </c>
      <c r="M84" s="182">
        <f t="shared" si="103"/>
        <v>0</v>
      </c>
      <c r="N84" s="182">
        <f t="shared" si="103"/>
        <v>0</v>
      </c>
      <c r="O84" s="182">
        <f t="shared" si="103"/>
        <v>0</v>
      </c>
      <c r="P84" s="182">
        <f t="shared" si="103"/>
        <v>0</v>
      </c>
      <c r="Q84" s="182">
        <f t="shared" si="103"/>
        <v>0</v>
      </c>
      <c r="R84" s="332"/>
      <c r="S84" s="332"/>
      <c r="T84" s="332"/>
    </row>
    <row r="85" spans="1:20" s="134" customFormat="1" ht="23.25" customHeight="1">
      <c r="A85" s="371"/>
      <c r="B85" s="371"/>
      <c r="C85" s="371"/>
      <c r="D85" s="372" t="s">
        <v>437</v>
      </c>
      <c r="E85" s="181" t="s">
        <v>438</v>
      </c>
      <c r="F85" s="182">
        <f t="shared" ref="F85:Q85" si="104">F86</f>
        <v>0</v>
      </c>
      <c r="G85" s="182">
        <f t="shared" si="104"/>
        <v>0</v>
      </c>
      <c r="H85" s="182">
        <f t="shared" si="104"/>
        <v>0</v>
      </c>
      <c r="I85" s="182">
        <f t="shared" si="104"/>
        <v>0</v>
      </c>
      <c r="J85" s="182">
        <f t="shared" si="104"/>
        <v>0</v>
      </c>
      <c r="K85" s="182">
        <f t="shared" si="104"/>
        <v>0</v>
      </c>
      <c r="L85" s="182">
        <f t="shared" si="104"/>
        <v>0</v>
      </c>
      <c r="M85" s="182">
        <f t="shared" si="104"/>
        <v>0</v>
      </c>
      <c r="N85" s="182">
        <f t="shared" si="104"/>
        <v>0</v>
      </c>
      <c r="O85" s="182">
        <f t="shared" si="104"/>
        <v>0</v>
      </c>
      <c r="P85" s="182">
        <f t="shared" si="104"/>
        <v>0</v>
      </c>
      <c r="Q85" s="182">
        <f t="shared" si="104"/>
        <v>0</v>
      </c>
      <c r="R85" s="332"/>
      <c r="S85" s="332"/>
      <c r="T85" s="332"/>
    </row>
    <row r="86" spans="1:20" s="139" customFormat="1" ht="30" customHeight="1">
      <c r="A86" s="371"/>
      <c r="B86" s="371"/>
      <c r="C86" s="371"/>
      <c r="D86" s="371"/>
      <c r="E86" s="181" t="s">
        <v>439</v>
      </c>
      <c r="F86" s="182"/>
      <c r="G86" s="182"/>
      <c r="H86" s="182"/>
      <c r="I86" s="182"/>
      <c r="J86" s="182"/>
      <c r="K86" s="182"/>
      <c r="L86" s="182"/>
      <c r="M86" s="182"/>
      <c r="N86" s="182"/>
      <c r="O86" s="182"/>
      <c r="P86" s="182"/>
      <c r="Q86" s="182"/>
      <c r="R86" s="332"/>
      <c r="S86" s="332"/>
      <c r="T86" s="332"/>
    </row>
    <row r="87" spans="1:20" s="139" customFormat="1" ht="39.75" customHeight="1">
      <c r="A87" s="370" t="s">
        <v>183</v>
      </c>
      <c r="B87" s="370" t="s">
        <v>184</v>
      </c>
      <c r="C87" s="370" t="s">
        <v>473</v>
      </c>
      <c r="D87" s="203" t="s">
        <v>436</v>
      </c>
      <c r="E87" s="181"/>
      <c r="F87" s="182">
        <f t="shared" ref="F87:H87" si="105">F88</f>
        <v>0</v>
      </c>
      <c r="G87" s="182">
        <f t="shared" si="105"/>
        <v>0</v>
      </c>
      <c r="H87" s="182">
        <f t="shared" si="105"/>
        <v>0</v>
      </c>
      <c r="I87" s="182">
        <f t="shared" ref="I87:Q87" si="106">I88</f>
        <v>0</v>
      </c>
      <c r="J87" s="182">
        <f t="shared" si="106"/>
        <v>0</v>
      </c>
      <c r="K87" s="182">
        <f t="shared" si="106"/>
        <v>0</v>
      </c>
      <c r="L87" s="182">
        <f t="shared" si="106"/>
        <v>0</v>
      </c>
      <c r="M87" s="182">
        <f t="shared" si="106"/>
        <v>0</v>
      </c>
      <c r="N87" s="182">
        <f t="shared" si="106"/>
        <v>0</v>
      </c>
      <c r="O87" s="182">
        <f t="shared" si="106"/>
        <v>0</v>
      </c>
      <c r="P87" s="182">
        <f t="shared" si="106"/>
        <v>0</v>
      </c>
      <c r="Q87" s="182">
        <f t="shared" si="106"/>
        <v>0</v>
      </c>
      <c r="R87" s="332"/>
      <c r="S87" s="332"/>
      <c r="T87" s="332"/>
    </row>
    <row r="88" spans="1:20" s="139" customFormat="1" ht="38.25" customHeight="1">
      <c r="A88" s="371"/>
      <c r="B88" s="371"/>
      <c r="C88" s="371"/>
      <c r="D88" s="372" t="s">
        <v>437</v>
      </c>
      <c r="E88" s="181" t="s">
        <v>438</v>
      </c>
      <c r="F88" s="182">
        <f t="shared" ref="F88:Q88" si="107">F89</f>
        <v>0</v>
      </c>
      <c r="G88" s="182">
        <f t="shared" si="107"/>
        <v>0</v>
      </c>
      <c r="H88" s="182">
        <f t="shared" si="107"/>
        <v>0</v>
      </c>
      <c r="I88" s="182">
        <f t="shared" si="107"/>
        <v>0</v>
      </c>
      <c r="J88" s="182">
        <f t="shared" si="107"/>
        <v>0</v>
      </c>
      <c r="K88" s="182">
        <f t="shared" si="107"/>
        <v>0</v>
      </c>
      <c r="L88" s="182">
        <f t="shared" si="107"/>
        <v>0</v>
      </c>
      <c r="M88" s="182">
        <f t="shared" si="107"/>
        <v>0</v>
      </c>
      <c r="N88" s="182">
        <f t="shared" si="107"/>
        <v>0</v>
      </c>
      <c r="O88" s="182">
        <f t="shared" si="107"/>
        <v>0</v>
      </c>
      <c r="P88" s="182">
        <f t="shared" si="107"/>
        <v>0</v>
      </c>
      <c r="Q88" s="182">
        <f t="shared" si="107"/>
        <v>0</v>
      </c>
      <c r="R88" s="332"/>
      <c r="S88" s="332"/>
      <c r="T88" s="332"/>
    </row>
    <row r="89" spans="1:20" s="139" customFormat="1" ht="26.25" customHeight="1">
      <c r="A89" s="371"/>
      <c r="B89" s="371"/>
      <c r="C89" s="371"/>
      <c r="D89" s="371"/>
      <c r="E89" s="181" t="s">
        <v>439</v>
      </c>
      <c r="F89" s="182"/>
      <c r="G89" s="182"/>
      <c r="H89" s="182"/>
      <c r="I89" s="182"/>
      <c r="J89" s="182"/>
      <c r="K89" s="182"/>
      <c r="L89" s="182"/>
      <c r="M89" s="182"/>
      <c r="N89" s="182"/>
      <c r="O89" s="182"/>
      <c r="P89" s="182"/>
      <c r="Q89" s="182"/>
      <c r="R89" s="332"/>
      <c r="S89" s="332"/>
      <c r="T89" s="332"/>
    </row>
    <row r="90" spans="1:20" s="139" customFormat="1" ht="47.25" customHeight="1">
      <c r="A90" s="370" t="s">
        <v>185</v>
      </c>
      <c r="B90" s="370" t="s">
        <v>186</v>
      </c>
      <c r="C90" s="370" t="s">
        <v>474</v>
      </c>
      <c r="D90" s="203" t="s">
        <v>436</v>
      </c>
      <c r="E90" s="181"/>
      <c r="F90" s="182">
        <f t="shared" ref="F90:H90" si="108">F91</f>
        <v>0</v>
      </c>
      <c r="G90" s="182">
        <f t="shared" si="108"/>
        <v>0</v>
      </c>
      <c r="H90" s="182">
        <f t="shared" si="108"/>
        <v>0</v>
      </c>
      <c r="I90" s="182">
        <f t="shared" ref="I90:Q90" si="109">I91</f>
        <v>0</v>
      </c>
      <c r="J90" s="182">
        <f t="shared" si="109"/>
        <v>0</v>
      </c>
      <c r="K90" s="182">
        <f t="shared" si="109"/>
        <v>0</v>
      </c>
      <c r="L90" s="182">
        <f t="shared" si="109"/>
        <v>0</v>
      </c>
      <c r="M90" s="182">
        <f t="shared" si="109"/>
        <v>0</v>
      </c>
      <c r="N90" s="182">
        <f t="shared" si="109"/>
        <v>0</v>
      </c>
      <c r="O90" s="182">
        <f t="shared" si="109"/>
        <v>0</v>
      </c>
      <c r="P90" s="182">
        <f t="shared" si="109"/>
        <v>0</v>
      </c>
      <c r="Q90" s="182">
        <f t="shared" si="109"/>
        <v>0</v>
      </c>
      <c r="R90" s="332"/>
      <c r="S90" s="332"/>
      <c r="T90" s="332"/>
    </row>
    <row r="91" spans="1:20" s="139" customFormat="1" ht="20.25" customHeight="1">
      <c r="A91" s="371"/>
      <c r="B91" s="371"/>
      <c r="C91" s="371"/>
      <c r="D91" s="372" t="s">
        <v>437</v>
      </c>
      <c r="E91" s="181" t="s">
        <v>438</v>
      </c>
      <c r="F91" s="182">
        <f t="shared" ref="F91:Q91" si="110">F92</f>
        <v>0</v>
      </c>
      <c r="G91" s="182">
        <f t="shared" si="110"/>
        <v>0</v>
      </c>
      <c r="H91" s="182">
        <f t="shared" si="110"/>
        <v>0</v>
      </c>
      <c r="I91" s="182">
        <f t="shared" si="110"/>
        <v>0</v>
      </c>
      <c r="J91" s="182">
        <f t="shared" si="110"/>
        <v>0</v>
      </c>
      <c r="K91" s="182">
        <f t="shared" si="110"/>
        <v>0</v>
      </c>
      <c r="L91" s="182">
        <f t="shared" si="110"/>
        <v>0</v>
      </c>
      <c r="M91" s="182">
        <f t="shared" si="110"/>
        <v>0</v>
      </c>
      <c r="N91" s="182">
        <f t="shared" si="110"/>
        <v>0</v>
      </c>
      <c r="O91" s="182">
        <f t="shared" si="110"/>
        <v>0</v>
      </c>
      <c r="P91" s="182">
        <f t="shared" si="110"/>
        <v>0</v>
      </c>
      <c r="Q91" s="182">
        <f t="shared" si="110"/>
        <v>0</v>
      </c>
      <c r="R91" s="332"/>
      <c r="S91" s="332"/>
      <c r="T91" s="332"/>
    </row>
    <row r="92" spans="1:20" s="142" customFormat="1" ht="24.75" customHeight="1">
      <c r="A92" s="371"/>
      <c r="B92" s="371"/>
      <c r="C92" s="371"/>
      <c r="D92" s="371"/>
      <c r="E92" s="181" t="s">
        <v>439</v>
      </c>
      <c r="F92" s="182"/>
      <c r="G92" s="182"/>
      <c r="H92" s="182"/>
      <c r="I92" s="182"/>
      <c r="J92" s="182"/>
      <c r="K92" s="182"/>
      <c r="L92" s="182"/>
      <c r="M92" s="182"/>
      <c r="N92" s="182"/>
      <c r="O92" s="182"/>
      <c r="P92" s="182"/>
      <c r="Q92" s="182"/>
      <c r="R92" s="332"/>
      <c r="S92" s="332"/>
      <c r="T92" s="332"/>
    </row>
    <row r="93" spans="1:20" s="134" customFormat="1" ht="41.25" customHeight="1">
      <c r="A93" s="370" t="s">
        <v>187</v>
      </c>
      <c r="B93" s="370" t="s">
        <v>188</v>
      </c>
      <c r="C93" s="370" t="s">
        <v>475</v>
      </c>
      <c r="D93" s="203" t="s">
        <v>436</v>
      </c>
      <c r="E93" s="181"/>
      <c r="F93" s="182">
        <f t="shared" ref="F93:H93" si="111">F94</f>
        <v>0</v>
      </c>
      <c r="G93" s="182">
        <f t="shared" si="111"/>
        <v>0</v>
      </c>
      <c r="H93" s="182">
        <f t="shared" si="111"/>
        <v>0</v>
      </c>
      <c r="I93" s="182">
        <f t="shared" ref="I93:Q93" si="112">I94</f>
        <v>0</v>
      </c>
      <c r="J93" s="182">
        <f t="shared" si="112"/>
        <v>0</v>
      </c>
      <c r="K93" s="182">
        <f t="shared" si="112"/>
        <v>0</v>
      </c>
      <c r="L93" s="182">
        <f t="shared" si="112"/>
        <v>0</v>
      </c>
      <c r="M93" s="182">
        <f t="shared" si="112"/>
        <v>0</v>
      </c>
      <c r="N93" s="182">
        <f t="shared" si="112"/>
        <v>0</v>
      </c>
      <c r="O93" s="182">
        <f t="shared" si="112"/>
        <v>0</v>
      </c>
      <c r="P93" s="182">
        <f t="shared" si="112"/>
        <v>0</v>
      </c>
      <c r="Q93" s="182">
        <f t="shared" si="112"/>
        <v>0</v>
      </c>
      <c r="R93" s="332"/>
      <c r="S93" s="332"/>
      <c r="T93" s="332"/>
    </row>
    <row r="94" spans="1:20" s="139" customFormat="1" ht="23.25" customHeight="1">
      <c r="A94" s="371"/>
      <c r="B94" s="371"/>
      <c r="C94" s="371"/>
      <c r="D94" s="372" t="s">
        <v>437</v>
      </c>
      <c r="E94" s="181" t="s">
        <v>438</v>
      </c>
      <c r="F94" s="182">
        <f t="shared" ref="F94:Q94" si="113">F95</f>
        <v>0</v>
      </c>
      <c r="G94" s="182">
        <f t="shared" si="113"/>
        <v>0</v>
      </c>
      <c r="H94" s="182">
        <f t="shared" si="113"/>
        <v>0</v>
      </c>
      <c r="I94" s="182">
        <f t="shared" si="113"/>
        <v>0</v>
      </c>
      <c r="J94" s="182">
        <f t="shared" si="113"/>
        <v>0</v>
      </c>
      <c r="K94" s="182">
        <f t="shared" si="113"/>
        <v>0</v>
      </c>
      <c r="L94" s="182">
        <f t="shared" si="113"/>
        <v>0</v>
      </c>
      <c r="M94" s="182">
        <f t="shared" si="113"/>
        <v>0</v>
      </c>
      <c r="N94" s="182">
        <f t="shared" si="113"/>
        <v>0</v>
      </c>
      <c r="O94" s="182">
        <f t="shared" si="113"/>
        <v>0</v>
      </c>
      <c r="P94" s="182">
        <f t="shared" si="113"/>
        <v>0</v>
      </c>
      <c r="Q94" s="182">
        <f t="shared" si="113"/>
        <v>0</v>
      </c>
      <c r="R94" s="332"/>
      <c r="S94" s="332"/>
      <c r="T94" s="332"/>
    </row>
    <row r="95" spans="1:20" s="139" customFormat="1" ht="24" customHeight="1">
      <c r="A95" s="371"/>
      <c r="B95" s="371"/>
      <c r="C95" s="371"/>
      <c r="D95" s="371"/>
      <c r="E95" s="181" t="s">
        <v>439</v>
      </c>
      <c r="F95" s="182"/>
      <c r="G95" s="182"/>
      <c r="H95" s="182"/>
      <c r="I95" s="127"/>
      <c r="J95" s="127"/>
      <c r="K95" s="127"/>
      <c r="L95" s="127"/>
      <c r="M95" s="127"/>
      <c r="N95" s="127"/>
      <c r="O95" s="127"/>
      <c r="P95" s="127"/>
      <c r="Q95" s="127"/>
      <c r="R95" s="332"/>
      <c r="S95" s="332"/>
      <c r="T95" s="332"/>
    </row>
    <row r="96" spans="1:20" s="139" customFormat="1" ht="38.25" customHeight="1">
      <c r="A96" s="370" t="s">
        <v>189</v>
      </c>
      <c r="B96" s="370" t="s">
        <v>476</v>
      </c>
      <c r="C96" s="370" t="s">
        <v>477</v>
      </c>
      <c r="D96" s="203" t="s">
        <v>436</v>
      </c>
      <c r="E96" s="181"/>
      <c r="F96" s="182">
        <f t="shared" ref="F96:H96" si="114">F97</f>
        <v>0</v>
      </c>
      <c r="G96" s="182">
        <f t="shared" si="114"/>
        <v>0</v>
      </c>
      <c r="H96" s="182">
        <f t="shared" si="114"/>
        <v>0</v>
      </c>
      <c r="I96" s="182">
        <f t="shared" ref="I96:Q96" si="115">I97</f>
        <v>0</v>
      </c>
      <c r="J96" s="182">
        <f t="shared" si="115"/>
        <v>0</v>
      </c>
      <c r="K96" s="182">
        <f t="shared" si="115"/>
        <v>0</v>
      </c>
      <c r="L96" s="182">
        <f t="shared" si="115"/>
        <v>0</v>
      </c>
      <c r="M96" s="182">
        <f t="shared" si="115"/>
        <v>0</v>
      </c>
      <c r="N96" s="182">
        <f t="shared" si="115"/>
        <v>0</v>
      </c>
      <c r="O96" s="182">
        <f t="shared" si="115"/>
        <v>0</v>
      </c>
      <c r="P96" s="182">
        <f t="shared" si="115"/>
        <v>0</v>
      </c>
      <c r="Q96" s="182">
        <f t="shared" si="115"/>
        <v>0</v>
      </c>
      <c r="R96" s="332"/>
      <c r="S96" s="332"/>
      <c r="T96" s="332"/>
    </row>
    <row r="97" spans="1:20" s="139" customFormat="1" ht="42.75" customHeight="1">
      <c r="A97" s="371"/>
      <c r="B97" s="371"/>
      <c r="C97" s="371"/>
      <c r="D97" s="372" t="s">
        <v>437</v>
      </c>
      <c r="E97" s="181" t="s">
        <v>438</v>
      </c>
      <c r="F97" s="182">
        <f t="shared" ref="F97:Q97" si="116">F98</f>
        <v>0</v>
      </c>
      <c r="G97" s="182">
        <f t="shared" si="116"/>
        <v>0</v>
      </c>
      <c r="H97" s="182">
        <f t="shared" si="116"/>
        <v>0</v>
      </c>
      <c r="I97" s="182">
        <f t="shared" si="116"/>
        <v>0</v>
      </c>
      <c r="J97" s="182">
        <f t="shared" si="116"/>
        <v>0</v>
      </c>
      <c r="K97" s="182">
        <f t="shared" si="116"/>
        <v>0</v>
      </c>
      <c r="L97" s="182">
        <f t="shared" si="116"/>
        <v>0</v>
      </c>
      <c r="M97" s="182">
        <f t="shared" si="116"/>
        <v>0</v>
      </c>
      <c r="N97" s="182">
        <f t="shared" si="116"/>
        <v>0</v>
      </c>
      <c r="O97" s="182">
        <f t="shared" si="116"/>
        <v>0</v>
      </c>
      <c r="P97" s="182">
        <f t="shared" si="116"/>
        <v>0</v>
      </c>
      <c r="Q97" s="182">
        <f t="shared" si="116"/>
        <v>0</v>
      </c>
      <c r="R97" s="332"/>
      <c r="S97" s="332"/>
      <c r="T97" s="332"/>
    </row>
    <row r="98" spans="1:20" s="139" customFormat="1" ht="23.25" customHeight="1">
      <c r="A98" s="371"/>
      <c r="B98" s="371"/>
      <c r="C98" s="371"/>
      <c r="D98" s="371"/>
      <c r="E98" s="181" t="s">
        <v>439</v>
      </c>
      <c r="F98" s="182"/>
      <c r="G98" s="182"/>
      <c r="H98" s="182"/>
      <c r="I98" s="182"/>
      <c r="J98" s="182"/>
      <c r="K98" s="182"/>
      <c r="L98" s="182"/>
      <c r="M98" s="182"/>
      <c r="N98" s="182"/>
      <c r="O98" s="182"/>
      <c r="P98" s="182"/>
      <c r="Q98" s="182"/>
      <c r="R98" s="332"/>
      <c r="S98" s="332"/>
      <c r="T98" s="332"/>
    </row>
    <row r="99" spans="1:20" s="139" customFormat="1" ht="45.75" customHeight="1">
      <c r="A99" s="370" t="s">
        <v>190</v>
      </c>
      <c r="B99" s="397" t="s">
        <v>478</v>
      </c>
      <c r="C99" s="370" t="s">
        <v>479</v>
      </c>
      <c r="D99" s="203" t="s">
        <v>436</v>
      </c>
      <c r="E99" s="181"/>
      <c r="F99" s="182">
        <f t="shared" ref="F99:H99" si="117">F100</f>
        <v>0</v>
      </c>
      <c r="G99" s="182">
        <f t="shared" si="117"/>
        <v>0</v>
      </c>
      <c r="H99" s="182">
        <f t="shared" si="117"/>
        <v>0</v>
      </c>
      <c r="I99" s="182">
        <f t="shared" ref="I99:Q99" si="118">I100</f>
        <v>0</v>
      </c>
      <c r="J99" s="182">
        <f t="shared" si="118"/>
        <v>0</v>
      </c>
      <c r="K99" s="182">
        <f t="shared" si="118"/>
        <v>0</v>
      </c>
      <c r="L99" s="182">
        <f t="shared" si="118"/>
        <v>0</v>
      </c>
      <c r="M99" s="182">
        <f t="shared" si="118"/>
        <v>0</v>
      </c>
      <c r="N99" s="182">
        <f t="shared" si="118"/>
        <v>0</v>
      </c>
      <c r="O99" s="182">
        <f t="shared" si="118"/>
        <v>0</v>
      </c>
      <c r="P99" s="182">
        <f t="shared" si="118"/>
        <v>0</v>
      </c>
      <c r="Q99" s="182">
        <f t="shared" si="118"/>
        <v>0</v>
      </c>
      <c r="R99" s="332"/>
      <c r="S99" s="332"/>
      <c r="T99" s="332"/>
    </row>
    <row r="100" spans="1:20" s="134" customFormat="1" ht="30.75" customHeight="1">
      <c r="A100" s="371"/>
      <c r="B100" s="371"/>
      <c r="C100" s="371"/>
      <c r="D100" s="372" t="s">
        <v>437</v>
      </c>
      <c r="E100" s="181" t="s">
        <v>438</v>
      </c>
      <c r="F100" s="182">
        <f t="shared" ref="F100:Q100" si="119">F101</f>
        <v>0</v>
      </c>
      <c r="G100" s="182">
        <f t="shared" si="119"/>
        <v>0</v>
      </c>
      <c r="H100" s="182">
        <f t="shared" si="119"/>
        <v>0</v>
      </c>
      <c r="I100" s="182">
        <f t="shared" si="119"/>
        <v>0</v>
      </c>
      <c r="J100" s="182">
        <f t="shared" si="119"/>
        <v>0</v>
      </c>
      <c r="K100" s="182">
        <f t="shared" si="119"/>
        <v>0</v>
      </c>
      <c r="L100" s="182">
        <f t="shared" si="119"/>
        <v>0</v>
      </c>
      <c r="M100" s="182">
        <f t="shared" si="119"/>
        <v>0</v>
      </c>
      <c r="N100" s="182">
        <f t="shared" si="119"/>
        <v>0</v>
      </c>
      <c r="O100" s="182">
        <f t="shared" si="119"/>
        <v>0</v>
      </c>
      <c r="P100" s="182">
        <f t="shared" si="119"/>
        <v>0</v>
      </c>
      <c r="Q100" s="182">
        <f t="shared" si="119"/>
        <v>0</v>
      </c>
      <c r="R100" s="332"/>
      <c r="S100" s="332"/>
      <c r="T100" s="332"/>
    </row>
    <row r="101" spans="1:20" s="139" customFormat="1" ht="72" customHeight="1">
      <c r="A101" s="371"/>
      <c r="B101" s="371"/>
      <c r="C101" s="371"/>
      <c r="D101" s="371"/>
      <c r="E101" s="181" t="s">
        <v>439</v>
      </c>
      <c r="F101" s="182"/>
      <c r="G101" s="182"/>
      <c r="H101" s="182"/>
      <c r="I101" s="182"/>
      <c r="J101" s="182"/>
      <c r="K101" s="182"/>
      <c r="L101" s="182"/>
      <c r="M101" s="182"/>
      <c r="N101" s="182"/>
      <c r="O101" s="182"/>
      <c r="P101" s="182"/>
      <c r="Q101" s="182"/>
      <c r="R101" s="332"/>
      <c r="S101" s="332"/>
      <c r="T101" s="332"/>
    </row>
    <row r="102" spans="1:20" s="139" customFormat="1" ht="48.75" customHeight="1">
      <c r="A102" s="370" t="s">
        <v>191</v>
      </c>
      <c r="B102" s="370" t="s">
        <v>192</v>
      </c>
      <c r="C102" s="370" t="s">
        <v>480</v>
      </c>
      <c r="D102" s="203" t="s">
        <v>436</v>
      </c>
      <c r="E102" s="181"/>
      <c r="F102" s="182">
        <f t="shared" ref="F102:H102" si="120">F103</f>
        <v>0</v>
      </c>
      <c r="G102" s="182">
        <f t="shared" si="120"/>
        <v>0</v>
      </c>
      <c r="H102" s="182">
        <f t="shared" si="120"/>
        <v>0</v>
      </c>
      <c r="I102" s="182">
        <f t="shared" ref="I102:Q102" si="121">I103</f>
        <v>0</v>
      </c>
      <c r="J102" s="182">
        <f t="shared" si="121"/>
        <v>0</v>
      </c>
      <c r="K102" s="182">
        <f t="shared" si="121"/>
        <v>0</v>
      </c>
      <c r="L102" s="182">
        <f t="shared" si="121"/>
        <v>0</v>
      </c>
      <c r="M102" s="182">
        <f t="shared" si="121"/>
        <v>0</v>
      </c>
      <c r="N102" s="182">
        <f t="shared" si="121"/>
        <v>0</v>
      </c>
      <c r="O102" s="182">
        <f t="shared" si="121"/>
        <v>0</v>
      </c>
      <c r="P102" s="182">
        <f t="shared" si="121"/>
        <v>0</v>
      </c>
      <c r="Q102" s="182">
        <f t="shared" si="121"/>
        <v>0</v>
      </c>
      <c r="R102" s="332"/>
      <c r="S102" s="332"/>
      <c r="T102" s="332"/>
    </row>
    <row r="103" spans="1:20" s="139" customFormat="1" ht="41.25" customHeight="1">
      <c r="A103" s="371"/>
      <c r="B103" s="371"/>
      <c r="C103" s="371"/>
      <c r="D103" s="372" t="s">
        <v>437</v>
      </c>
      <c r="E103" s="181" t="s">
        <v>438</v>
      </c>
      <c r="F103" s="182">
        <f t="shared" ref="F103:Q103" si="122">F104</f>
        <v>0</v>
      </c>
      <c r="G103" s="182">
        <f t="shared" si="122"/>
        <v>0</v>
      </c>
      <c r="H103" s="182">
        <f t="shared" si="122"/>
        <v>0</v>
      </c>
      <c r="I103" s="182">
        <f t="shared" si="122"/>
        <v>0</v>
      </c>
      <c r="J103" s="182">
        <f t="shared" si="122"/>
        <v>0</v>
      </c>
      <c r="K103" s="182">
        <f t="shared" si="122"/>
        <v>0</v>
      </c>
      <c r="L103" s="182">
        <f t="shared" si="122"/>
        <v>0</v>
      </c>
      <c r="M103" s="182">
        <f t="shared" si="122"/>
        <v>0</v>
      </c>
      <c r="N103" s="182">
        <f t="shared" si="122"/>
        <v>0</v>
      </c>
      <c r="O103" s="182">
        <f t="shared" si="122"/>
        <v>0</v>
      </c>
      <c r="P103" s="182">
        <f t="shared" si="122"/>
        <v>0</v>
      </c>
      <c r="Q103" s="182">
        <f t="shared" si="122"/>
        <v>0</v>
      </c>
      <c r="R103" s="332"/>
      <c r="S103" s="332"/>
      <c r="T103" s="332"/>
    </row>
    <row r="104" spans="1:20" s="139" customFormat="1" ht="107.25" customHeight="1">
      <c r="A104" s="371"/>
      <c r="B104" s="371"/>
      <c r="C104" s="371"/>
      <c r="D104" s="371"/>
      <c r="E104" s="181" t="s">
        <v>439</v>
      </c>
      <c r="F104" s="182"/>
      <c r="G104" s="182"/>
      <c r="H104" s="182"/>
      <c r="I104" s="127"/>
      <c r="J104" s="127"/>
      <c r="K104" s="127"/>
      <c r="L104" s="127"/>
      <c r="M104" s="127"/>
      <c r="N104" s="127"/>
      <c r="O104" s="127"/>
      <c r="P104" s="127"/>
      <c r="Q104" s="127"/>
      <c r="R104" s="332"/>
      <c r="S104" s="332"/>
      <c r="T104" s="332"/>
    </row>
    <row r="105" spans="1:20" s="139" customFormat="1" ht="87.75" customHeight="1">
      <c r="A105" s="370" t="s">
        <v>193</v>
      </c>
      <c r="B105" s="397" t="s">
        <v>481</v>
      </c>
      <c r="C105" s="370" t="s">
        <v>482</v>
      </c>
      <c r="D105" s="203" t="s">
        <v>436</v>
      </c>
      <c r="E105" s="181"/>
      <c r="F105" s="182">
        <f t="shared" ref="F105:Q105" si="123">F106</f>
        <v>0</v>
      </c>
      <c r="G105" s="182">
        <f t="shared" si="123"/>
        <v>0</v>
      </c>
      <c r="H105" s="182">
        <f t="shared" si="123"/>
        <v>0</v>
      </c>
      <c r="I105" s="182">
        <f t="shared" si="123"/>
        <v>0</v>
      </c>
      <c r="J105" s="182">
        <f t="shared" si="123"/>
        <v>0</v>
      </c>
      <c r="K105" s="182">
        <f t="shared" si="123"/>
        <v>0</v>
      </c>
      <c r="L105" s="182">
        <f t="shared" si="123"/>
        <v>0</v>
      </c>
      <c r="M105" s="182">
        <f t="shared" si="123"/>
        <v>0</v>
      </c>
      <c r="N105" s="182">
        <f t="shared" si="123"/>
        <v>0</v>
      </c>
      <c r="O105" s="182">
        <f t="shared" si="123"/>
        <v>0</v>
      </c>
      <c r="P105" s="182">
        <f t="shared" si="123"/>
        <v>0</v>
      </c>
      <c r="Q105" s="182">
        <f t="shared" si="123"/>
        <v>0</v>
      </c>
      <c r="R105" s="332"/>
      <c r="S105" s="332"/>
      <c r="T105" s="332"/>
    </row>
    <row r="106" spans="1:20" s="139" customFormat="1" ht="23.25" customHeight="1">
      <c r="A106" s="371"/>
      <c r="B106" s="371"/>
      <c r="C106" s="371"/>
      <c r="D106" s="372" t="s">
        <v>437</v>
      </c>
      <c r="E106" s="181" t="s">
        <v>438</v>
      </c>
      <c r="F106" s="182">
        <f t="shared" ref="F106:Q106" si="124">F107</f>
        <v>0</v>
      </c>
      <c r="G106" s="182">
        <f t="shared" si="124"/>
        <v>0</v>
      </c>
      <c r="H106" s="182">
        <f t="shared" si="124"/>
        <v>0</v>
      </c>
      <c r="I106" s="182">
        <f t="shared" si="124"/>
        <v>0</v>
      </c>
      <c r="J106" s="182">
        <f t="shared" si="124"/>
        <v>0</v>
      </c>
      <c r="K106" s="182">
        <f t="shared" si="124"/>
        <v>0</v>
      </c>
      <c r="L106" s="182">
        <f t="shared" si="124"/>
        <v>0</v>
      </c>
      <c r="M106" s="182">
        <f t="shared" si="124"/>
        <v>0</v>
      </c>
      <c r="N106" s="182">
        <f t="shared" si="124"/>
        <v>0</v>
      </c>
      <c r="O106" s="182">
        <f t="shared" si="124"/>
        <v>0</v>
      </c>
      <c r="P106" s="182">
        <f t="shared" si="124"/>
        <v>0</v>
      </c>
      <c r="Q106" s="182">
        <f t="shared" si="124"/>
        <v>0</v>
      </c>
      <c r="R106" s="332"/>
      <c r="S106" s="332"/>
      <c r="T106" s="332"/>
    </row>
    <row r="107" spans="1:20" s="142" customFormat="1" ht="49.5" customHeight="1">
      <c r="A107" s="371"/>
      <c r="B107" s="371"/>
      <c r="C107" s="371"/>
      <c r="D107" s="371"/>
      <c r="E107" s="181" t="s">
        <v>439</v>
      </c>
      <c r="F107" s="182"/>
      <c r="G107" s="182"/>
      <c r="H107" s="182"/>
      <c r="I107" s="182"/>
      <c r="J107" s="182"/>
      <c r="K107" s="182"/>
      <c r="L107" s="182"/>
      <c r="M107" s="182"/>
      <c r="N107" s="182"/>
      <c r="O107" s="182"/>
      <c r="P107" s="182"/>
      <c r="Q107" s="182"/>
      <c r="R107" s="332"/>
      <c r="S107" s="332"/>
      <c r="T107" s="332"/>
    </row>
    <row r="108" spans="1:20" s="134" customFormat="1" ht="44.25" customHeight="1">
      <c r="A108" s="370" t="s">
        <v>194</v>
      </c>
      <c r="B108" s="397" t="s">
        <v>483</v>
      </c>
      <c r="C108" s="370" t="s">
        <v>484</v>
      </c>
      <c r="D108" s="203" t="s">
        <v>436</v>
      </c>
      <c r="E108" s="181"/>
      <c r="F108" s="182">
        <f t="shared" ref="F108:H108" si="125">F109</f>
        <v>0</v>
      </c>
      <c r="G108" s="182">
        <f t="shared" si="125"/>
        <v>0</v>
      </c>
      <c r="H108" s="182">
        <f t="shared" si="125"/>
        <v>0</v>
      </c>
      <c r="I108" s="182">
        <f t="shared" ref="I108:Q108" si="126">I109</f>
        <v>0</v>
      </c>
      <c r="J108" s="182">
        <f t="shared" si="126"/>
        <v>0</v>
      </c>
      <c r="K108" s="182">
        <f t="shared" si="126"/>
        <v>0</v>
      </c>
      <c r="L108" s="182">
        <f t="shared" si="126"/>
        <v>0</v>
      </c>
      <c r="M108" s="182">
        <f t="shared" si="126"/>
        <v>0</v>
      </c>
      <c r="N108" s="182">
        <f t="shared" si="126"/>
        <v>0</v>
      </c>
      <c r="O108" s="182">
        <f t="shared" si="126"/>
        <v>0</v>
      </c>
      <c r="P108" s="182">
        <f t="shared" si="126"/>
        <v>0</v>
      </c>
      <c r="Q108" s="182">
        <f t="shared" si="126"/>
        <v>0</v>
      </c>
      <c r="R108" s="332"/>
      <c r="S108" s="332"/>
      <c r="T108" s="332"/>
    </row>
    <row r="109" spans="1:20" s="139" customFormat="1" ht="23.25" customHeight="1">
      <c r="A109" s="371"/>
      <c r="B109" s="371"/>
      <c r="C109" s="371"/>
      <c r="D109" s="372" t="s">
        <v>437</v>
      </c>
      <c r="E109" s="181" t="s">
        <v>438</v>
      </c>
      <c r="F109" s="182">
        <f t="shared" ref="F109:Q109" si="127">F110</f>
        <v>0</v>
      </c>
      <c r="G109" s="182">
        <f t="shared" si="127"/>
        <v>0</v>
      </c>
      <c r="H109" s="182">
        <f t="shared" si="127"/>
        <v>0</v>
      </c>
      <c r="I109" s="182">
        <f t="shared" si="127"/>
        <v>0</v>
      </c>
      <c r="J109" s="182">
        <f t="shared" si="127"/>
        <v>0</v>
      </c>
      <c r="K109" s="182">
        <f t="shared" si="127"/>
        <v>0</v>
      </c>
      <c r="L109" s="182">
        <f t="shared" si="127"/>
        <v>0</v>
      </c>
      <c r="M109" s="182">
        <f t="shared" si="127"/>
        <v>0</v>
      </c>
      <c r="N109" s="182">
        <f t="shared" si="127"/>
        <v>0</v>
      </c>
      <c r="O109" s="182">
        <f t="shared" si="127"/>
        <v>0</v>
      </c>
      <c r="P109" s="182">
        <f t="shared" si="127"/>
        <v>0</v>
      </c>
      <c r="Q109" s="182">
        <f t="shared" si="127"/>
        <v>0</v>
      </c>
      <c r="R109" s="332"/>
      <c r="S109" s="332"/>
      <c r="T109" s="332"/>
    </row>
    <row r="110" spans="1:20" s="139" customFormat="1" ht="130.5" customHeight="1">
      <c r="A110" s="371"/>
      <c r="B110" s="371"/>
      <c r="C110" s="371"/>
      <c r="D110" s="371"/>
      <c r="E110" s="181" t="s">
        <v>439</v>
      </c>
      <c r="F110" s="182"/>
      <c r="G110" s="182"/>
      <c r="H110" s="182"/>
      <c r="I110" s="127"/>
      <c r="J110" s="127"/>
      <c r="K110" s="127"/>
      <c r="L110" s="127"/>
      <c r="M110" s="127"/>
      <c r="N110" s="127"/>
      <c r="O110" s="127"/>
      <c r="P110" s="127"/>
      <c r="Q110" s="127"/>
      <c r="R110" s="332"/>
      <c r="S110" s="332"/>
      <c r="T110" s="332"/>
    </row>
    <row r="111" spans="1:20" s="139" customFormat="1" ht="60.75" customHeight="1">
      <c r="A111" s="370" t="s">
        <v>196</v>
      </c>
      <c r="B111" s="370" t="s">
        <v>195</v>
      </c>
      <c r="C111" s="370" t="s">
        <v>485</v>
      </c>
      <c r="D111" s="203" t="s">
        <v>436</v>
      </c>
      <c r="E111" s="181"/>
      <c r="F111" s="182">
        <f t="shared" ref="F111:H111" si="128">F112</f>
        <v>0</v>
      </c>
      <c r="G111" s="182">
        <f t="shared" si="128"/>
        <v>0</v>
      </c>
      <c r="H111" s="182">
        <f t="shared" si="128"/>
        <v>0</v>
      </c>
      <c r="I111" s="182">
        <f t="shared" ref="I111:Q111" si="129">I112</f>
        <v>0</v>
      </c>
      <c r="J111" s="182">
        <f t="shared" si="129"/>
        <v>0</v>
      </c>
      <c r="K111" s="182">
        <f t="shared" si="129"/>
        <v>0</v>
      </c>
      <c r="L111" s="182">
        <f t="shared" si="129"/>
        <v>0</v>
      </c>
      <c r="M111" s="182">
        <f t="shared" si="129"/>
        <v>0</v>
      </c>
      <c r="N111" s="182">
        <f t="shared" si="129"/>
        <v>0</v>
      </c>
      <c r="O111" s="182">
        <f t="shared" si="129"/>
        <v>0</v>
      </c>
      <c r="P111" s="182">
        <f t="shared" si="129"/>
        <v>0</v>
      </c>
      <c r="Q111" s="182">
        <f t="shared" si="129"/>
        <v>0</v>
      </c>
      <c r="R111" s="332"/>
      <c r="S111" s="332"/>
      <c r="T111" s="332"/>
    </row>
    <row r="112" spans="1:20" s="139" customFormat="1" ht="47.25" customHeight="1">
      <c r="A112" s="371"/>
      <c r="B112" s="371"/>
      <c r="C112" s="371"/>
      <c r="D112" s="372" t="s">
        <v>437</v>
      </c>
      <c r="E112" s="181" t="s">
        <v>438</v>
      </c>
      <c r="F112" s="182">
        <f t="shared" ref="F112:Q112" si="130">F113</f>
        <v>0</v>
      </c>
      <c r="G112" s="182">
        <f t="shared" si="130"/>
        <v>0</v>
      </c>
      <c r="H112" s="182">
        <f t="shared" si="130"/>
        <v>0</v>
      </c>
      <c r="I112" s="182">
        <f t="shared" si="130"/>
        <v>0</v>
      </c>
      <c r="J112" s="182">
        <f t="shared" si="130"/>
        <v>0</v>
      </c>
      <c r="K112" s="182">
        <f t="shared" si="130"/>
        <v>0</v>
      </c>
      <c r="L112" s="182">
        <f t="shared" si="130"/>
        <v>0</v>
      </c>
      <c r="M112" s="182">
        <f t="shared" si="130"/>
        <v>0</v>
      </c>
      <c r="N112" s="182">
        <f t="shared" si="130"/>
        <v>0</v>
      </c>
      <c r="O112" s="182">
        <f t="shared" si="130"/>
        <v>0</v>
      </c>
      <c r="P112" s="182">
        <f t="shared" si="130"/>
        <v>0</v>
      </c>
      <c r="Q112" s="182">
        <f t="shared" si="130"/>
        <v>0</v>
      </c>
      <c r="R112" s="332"/>
      <c r="S112" s="332"/>
      <c r="T112" s="332"/>
    </row>
    <row r="113" spans="1:20" s="139" customFormat="1" ht="29.25" customHeight="1">
      <c r="A113" s="371"/>
      <c r="B113" s="371"/>
      <c r="C113" s="371"/>
      <c r="D113" s="371"/>
      <c r="E113" s="181" t="s">
        <v>439</v>
      </c>
      <c r="F113" s="182"/>
      <c r="G113" s="182"/>
      <c r="H113" s="182"/>
      <c r="I113" s="127"/>
      <c r="J113" s="127"/>
      <c r="K113" s="127"/>
      <c r="L113" s="127"/>
      <c r="M113" s="127"/>
      <c r="N113" s="127"/>
      <c r="O113" s="127"/>
      <c r="P113" s="127"/>
      <c r="Q113" s="127"/>
      <c r="R113" s="332"/>
      <c r="S113" s="332"/>
      <c r="T113" s="332"/>
    </row>
    <row r="114" spans="1:20" s="139" customFormat="1" ht="45.75" customHeight="1">
      <c r="A114" s="370" t="s">
        <v>197</v>
      </c>
      <c r="B114" s="370" t="s">
        <v>396</v>
      </c>
      <c r="C114" s="370" t="s">
        <v>486</v>
      </c>
      <c r="D114" s="203" t="s">
        <v>436</v>
      </c>
      <c r="E114" s="181"/>
      <c r="F114" s="182">
        <f t="shared" ref="F114:H114" si="131">F115</f>
        <v>7358</v>
      </c>
      <c r="G114" s="182">
        <f t="shared" si="131"/>
        <v>0</v>
      </c>
      <c r="H114" s="182">
        <f t="shared" si="131"/>
        <v>7358</v>
      </c>
      <c r="I114" s="182">
        <f t="shared" ref="I114:Q114" si="132">I115</f>
        <v>122.8</v>
      </c>
      <c r="J114" s="182">
        <f t="shared" si="132"/>
        <v>0</v>
      </c>
      <c r="K114" s="182">
        <f t="shared" si="132"/>
        <v>122.8</v>
      </c>
      <c r="L114" s="182">
        <f t="shared" si="132"/>
        <v>122.8</v>
      </c>
      <c r="M114" s="182">
        <f t="shared" si="132"/>
        <v>0</v>
      </c>
      <c r="N114" s="182">
        <f t="shared" si="132"/>
        <v>122.8</v>
      </c>
      <c r="O114" s="182">
        <f t="shared" si="132"/>
        <v>122.8</v>
      </c>
      <c r="P114" s="182">
        <f t="shared" si="132"/>
        <v>0</v>
      </c>
      <c r="Q114" s="182">
        <f t="shared" si="132"/>
        <v>122.8</v>
      </c>
      <c r="R114" s="331">
        <f t="shared" ref="R114" si="133">S114+T114</f>
        <v>100</v>
      </c>
      <c r="S114" s="331"/>
      <c r="T114" s="331">
        <f t="shared" ref="T114" si="134">Q114/N114%</f>
        <v>100</v>
      </c>
    </row>
    <row r="115" spans="1:20" s="134" customFormat="1" ht="51.75" customHeight="1">
      <c r="A115" s="371"/>
      <c r="B115" s="371"/>
      <c r="C115" s="371"/>
      <c r="D115" s="372" t="s">
        <v>437</v>
      </c>
      <c r="E115" s="181" t="s">
        <v>438</v>
      </c>
      <c r="F115" s="182">
        <f t="shared" ref="F115:Q115" si="135">F116</f>
        <v>7358</v>
      </c>
      <c r="G115" s="182">
        <f t="shared" si="135"/>
        <v>0</v>
      </c>
      <c r="H115" s="182">
        <f t="shared" si="135"/>
        <v>7358</v>
      </c>
      <c r="I115" s="182">
        <f t="shared" si="135"/>
        <v>122.8</v>
      </c>
      <c r="J115" s="182">
        <f t="shared" si="135"/>
        <v>0</v>
      </c>
      <c r="K115" s="182">
        <f t="shared" si="135"/>
        <v>122.8</v>
      </c>
      <c r="L115" s="182">
        <f t="shared" si="135"/>
        <v>122.8</v>
      </c>
      <c r="M115" s="182">
        <f t="shared" si="135"/>
        <v>0</v>
      </c>
      <c r="N115" s="182">
        <f t="shared" si="135"/>
        <v>122.8</v>
      </c>
      <c r="O115" s="182">
        <f t="shared" si="135"/>
        <v>122.8</v>
      </c>
      <c r="P115" s="182">
        <f t="shared" si="135"/>
        <v>0</v>
      </c>
      <c r="Q115" s="182">
        <f t="shared" si="135"/>
        <v>122.8</v>
      </c>
      <c r="R115" s="331">
        <f t="shared" ref="R115:R116" si="136">S115+T115</f>
        <v>100</v>
      </c>
      <c r="S115" s="331"/>
      <c r="T115" s="331">
        <f t="shared" ref="T115:T116" si="137">Q115/N115%</f>
        <v>100</v>
      </c>
    </row>
    <row r="116" spans="1:20" s="139" customFormat="1" ht="45" customHeight="1">
      <c r="A116" s="371"/>
      <c r="B116" s="371"/>
      <c r="C116" s="371"/>
      <c r="D116" s="371"/>
      <c r="E116" s="138" t="s">
        <v>441</v>
      </c>
      <c r="F116" s="182">
        <f>G116+H116</f>
        <v>7358</v>
      </c>
      <c r="G116" s="182">
        <v>0</v>
      </c>
      <c r="H116" s="182">
        <v>7358</v>
      </c>
      <c r="I116" s="190">
        <f t="shared" ref="I116" si="138">J116+K116</f>
        <v>122.8</v>
      </c>
      <c r="J116" s="190">
        <v>0</v>
      </c>
      <c r="K116" s="190">
        <v>122.8</v>
      </c>
      <c r="L116" s="190">
        <f t="shared" ref="L116" si="139">M116+N116</f>
        <v>122.8</v>
      </c>
      <c r="M116" s="190">
        <v>0</v>
      </c>
      <c r="N116" s="190">
        <v>122.8</v>
      </c>
      <c r="O116" s="190">
        <f t="shared" ref="O116" si="140">P116+Q116</f>
        <v>122.8</v>
      </c>
      <c r="P116" s="190">
        <v>0</v>
      </c>
      <c r="Q116" s="190">
        <v>122.8</v>
      </c>
      <c r="R116" s="331">
        <f t="shared" si="136"/>
        <v>100</v>
      </c>
      <c r="S116" s="331"/>
      <c r="T116" s="331">
        <f t="shared" si="137"/>
        <v>100</v>
      </c>
    </row>
    <row r="117" spans="1:20" s="139" customFormat="1" ht="44.25" customHeight="1">
      <c r="A117" s="370" t="s">
        <v>199</v>
      </c>
      <c r="B117" s="370" t="s">
        <v>198</v>
      </c>
      <c r="C117" s="370" t="s">
        <v>487</v>
      </c>
      <c r="D117" s="203" t="s">
        <v>436</v>
      </c>
      <c r="E117" s="181"/>
      <c r="F117" s="182">
        <f t="shared" ref="F117:H117" si="141">F118</f>
        <v>0</v>
      </c>
      <c r="G117" s="182">
        <f t="shared" si="141"/>
        <v>0</v>
      </c>
      <c r="H117" s="182">
        <f t="shared" si="141"/>
        <v>0</v>
      </c>
      <c r="I117" s="182">
        <f t="shared" ref="I117:Q117" si="142">I118</f>
        <v>0</v>
      </c>
      <c r="J117" s="182">
        <f t="shared" si="142"/>
        <v>0</v>
      </c>
      <c r="K117" s="182">
        <f t="shared" si="142"/>
        <v>0</v>
      </c>
      <c r="L117" s="182">
        <f t="shared" si="142"/>
        <v>0</v>
      </c>
      <c r="M117" s="182">
        <f t="shared" si="142"/>
        <v>0</v>
      </c>
      <c r="N117" s="182">
        <f t="shared" si="142"/>
        <v>0</v>
      </c>
      <c r="O117" s="182">
        <f t="shared" si="142"/>
        <v>0</v>
      </c>
      <c r="P117" s="182">
        <f t="shared" si="142"/>
        <v>0</v>
      </c>
      <c r="Q117" s="182">
        <f t="shared" si="142"/>
        <v>0</v>
      </c>
      <c r="R117" s="332"/>
      <c r="S117" s="332"/>
      <c r="T117" s="332"/>
    </row>
    <row r="118" spans="1:20" s="139" customFormat="1" ht="39.75" customHeight="1">
      <c r="A118" s="371"/>
      <c r="B118" s="371"/>
      <c r="C118" s="371"/>
      <c r="D118" s="372" t="s">
        <v>437</v>
      </c>
      <c r="E118" s="181" t="s">
        <v>438</v>
      </c>
      <c r="F118" s="182">
        <f t="shared" ref="F118:Q118" si="143">F119</f>
        <v>0</v>
      </c>
      <c r="G118" s="182">
        <f t="shared" si="143"/>
        <v>0</v>
      </c>
      <c r="H118" s="182">
        <f t="shared" si="143"/>
        <v>0</v>
      </c>
      <c r="I118" s="182">
        <f t="shared" si="143"/>
        <v>0</v>
      </c>
      <c r="J118" s="182">
        <f t="shared" si="143"/>
        <v>0</v>
      </c>
      <c r="K118" s="182">
        <f t="shared" si="143"/>
        <v>0</v>
      </c>
      <c r="L118" s="182">
        <f t="shared" si="143"/>
        <v>0</v>
      </c>
      <c r="M118" s="182">
        <f t="shared" si="143"/>
        <v>0</v>
      </c>
      <c r="N118" s="182">
        <f t="shared" si="143"/>
        <v>0</v>
      </c>
      <c r="O118" s="182">
        <f t="shared" si="143"/>
        <v>0</v>
      </c>
      <c r="P118" s="182">
        <f t="shared" si="143"/>
        <v>0</v>
      </c>
      <c r="Q118" s="182">
        <f t="shared" si="143"/>
        <v>0</v>
      </c>
      <c r="R118" s="332"/>
      <c r="S118" s="332"/>
      <c r="T118" s="332"/>
    </row>
    <row r="119" spans="1:20" s="139" customFormat="1" ht="30.75" customHeight="1">
      <c r="A119" s="371"/>
      <c r="B119" s="371"/>
      <c r="C119" s="371"/>
      <c r="D119" s="371"/>
      <c r="E119" s="181" t="s">
        <v>439</v>
      </c>
      <c r="F119" s="182"/>
      <c r="G119" s="182"/>
      <c r="H119" s="182"/>
      <c r="I119" s="182"/>
      <c r="J119" s="182"/>
      <c r="K119" s="182"/>
      <c r="L119" s="182"/>
      <c r="M119" s="182"/>
      <c r="N119" s="182"/>
      <c r="O119" s="182"/>
      <c r="P119" s="182"/>
      <c r="Q119" s="182"/>
      <c r="R119" s="332"/>
      <c r="S119" s="332"/>
      <c r="T119" s="332"/>
    </row>
    <row r="120" spans="1:20" s="139" customFormat="1" ht="141.75" customHeight="1">
      <c r="A120" s="370" t="s">
        <v>200</v>
      </c>
      <c r="B120" s="397" t="s">
        <v>397</v>
      </c>
      <c r="C120" s="370" t="s">
        <v>488</v>
      </c>
      <c r="D120" s="203" t="s">
        <v>436</v>
      </c>
      <c r="E120" s="181"/>
      <c r="F120" s="182">
        <f t="shared" ref="F120:H120" si="144">F121</f>
        <v>0</v>
      </c>
      <c r="G120" s="182">
        <f t="shared" si="144"/>
        <v>0</v>
      </c>
      <c r="H120" s="182">
        <f t="shared" si="144"/>
        <v>0</v>
      </c>
      <c r="I120" s="182">
        <f t="shared" ref="I120:Q120" si="145">I121</f>
        <v>0</v>
      </c>
      <c r="J120" s="182">
        <f t="shared" si="145"/>
        <v>0</v>
      </c>
      <c r="K120" s="182">
        <f t="shared" si="145"/>
        <v>0</v>
      </c>
      <c r="L120" s="182">
        <f t="shared" si="145"/>
        <v>0</v>
      </c>
      <c r="M120" s="182">
        <f t="shared" si="145"/>
        <v>0</v>
      </c>
      <c r="N120" s="182">
        <f t="shared" si="145"/>
        <v>0</v>
      </c>
      <c r="O120" s="182">
        <f t="shared" si="145"/>
        <v>0</v>
      </c>
      <c r="P120" s="182">
        <f t="shared" si="145"/>
        <v>0</v>
      </c>
      <c r="Q120" s="182">
        <f t="shared" si="145"/>
        <v>0</v>
      </c>
      <c r="R120" s="332"/>
      <c r="S120" s="332"/>
      <c r="T120" s="332"/>
    </row>
    <row r="121" spans="1:20" s="139" customFormat="1" ht="20.25" customHeight="1">
      <c r="A121" s="371"/>
      <c r="B121" s="371"/>
      <c r="C121" s="371"/>
      <c r="D121" s="372" t="s">
        <v>437</v>
      </c>
      <c r="E121" s="181" t="s">
        <v>438</v>
      </c>
      <c r="F121" s="182">
        <f t="shared" ref="F121:Q121" si="146">F122</f>
        <v>0</v>
      </c>
      <c r="G121" s="182">
        <f t="shared" si="146"/>
        <v>0</v>
      </c>
      <c r="H121" s="182">
        <f t="shared" si="146"/>
        <v>0</v>
      </c>
      <c r="I121" s="182">
        <f t="shared" si="146"/>
        <v>0</v>
      </c>
      <c r="J121" s="182">
        <f t="shared" si="146"/>
        <v>0</v>
      </c>
      <c r="K121" s="182">
        <f t="shared" si="146"/>
        <v>0</v>
      </c>
      <c r="L121" s="182">
        <f t="shared" si="146"/>
        <v>0</v>
      </c>
      <c r="M121" s="182">
        <f t="shared" si="146"/>
        <v>0</v>
      </c>
      <c r="N121" s="182">
        <f t="shared" si="146"/>
        <v>0</v>
      </c>
      <c r="O121" s="182">
        <f t="shared" si="146"/>
        <v>0</v>
      </c>
      <c r="P121" s="182">
        <f t="shared" si="146"/>
        <v>0</v>
      </c>
      <c r="Q121" s="182">
        <f t="shared" si="146"/>
        <v>0</v>
      </c>
      <c r="R121" s="332"/>
      <c r="S121" s="332"/>
      <c r="T121" s="332"/>
    </row>
    <row r="122" spans="1:20" s="142" customFormat="1" ht="333" customHeight="1">
      <c r="A122" s="371"/>
      <c r="B122" s="371"/>
      <c r="C122" s="371"/>
      <c r="D122" s="371"/>
      <c r="E122" s="181" t="s">
        <v>439</v>
      </c>
      <c r="F122" s="182"/>
      <c r="G122" s="182"/>
      <c r="H122" s="182"/>
      <c r="I122" s="145"/>
      <c r="J122" s="145"/>
      <c r="K122" s="145"/>
      <c r="L122" s="145"/>
      <c r="M122" s="145"/>
      <c r="N122" s="145"/>
      <c r="O122" s="145"/>
      <c r="P122" s="145"/>
      <c r="Q122" s="145"/>
      <c r="R122" s="332"/>
      <c r="S122" s="332"/>
      <c r="T122" s="332"/>
    </row>
    <row r="123" spans="1:20" s="134" customFormat="1" ht="41.25" customHeight="1">
      <c r="A123" s="370" t="s">
        <v>202</v>
      </c>
      <c r="B123" s="370" t="s">
        <v>201</v>
      </c>
      <c r="C123" s="370" t="s">
        <v>489</v>
      </c>
      <c r="D123" s="203" t="s">
        <v>436</v>
      </c>
      <c r="E123" s="181"/>
      <c r="F123" s="182">
        <f t="shared" ref="F123:H123" si="147">F124</f>
        <v>0</v>
      </c>
      <c r="G123" s="182">
        <f t="shared" si="147"/>
        <v>0</v>
      </c>
      <c r="H123" s="182">
        <f t="shared" si="147"/>
        <v>0</v>
      </c>
      <c r="I123" s="182">
        <f t="shared" ref="I123:Q123" si="148">I124</f>
        <v>0</v>
      </c>
      <c r="J123" s="182">
        <f t="shared" si="148"/>
        <v>0</v>
      </c>
      <c r="K123" s="182">
        <f t="shared" si="148"/>
        <v>0</v>
      </c>
      <c r="L123" s="182">
        <f t="shared" si="148"/>
        <v>0</v>
      </c>
      <c r="M123" s="182">
        <f t="shared" si="148"/>
        <v>0</v>
      </c>
      <c r="N123" s="182">
        <f t="shared" si="148"/>
        <v>0</v>
      </c>
      <c r="O123" s="182">
        <f t="shared" si="148"/>
        <v>0</v>
      </c>
      <c r="P123" s="182">
        <f t="shared" si="148"/>
        <v>0</v>
      </c>
      <c r="Q123" s="182">
        <f t="shared" si="148"/>
        <v>0</v>
      </c>
      <c r="R123" s="332"/>
      <c r="S123" s="332"/>
      <c r="T123" s="332"/>
    </row>
    <row r="124" spans="1:20" s="139" customFormat="1" ht="23.25" customHeight="1">
      <c r="A124" s="371"/>
      <c r="B124" s="371"/>
      <c r="C124" s="371"/>
      <c r="D124" s="372" t="s">
        <v>437</v>
      </c>
      <c r="E124" s="181" t="s">
        <v>438</v>
      </c>
      <c r="F124" s="182">
        <f t="shared" ref="F124:Q124" si="149">F125</f>
        <v>0</v>
      </c>
      <c r="G124" s="182">
        <f t="shared" si="149"/>
        <v>0</v>
      </c>
      <c r="H124" s="182">
        <f t="shared" si="149"/>
        <v>0</v>
      </c>
      <c r="I124" s="182">
        <f t="shared" si="149"/>
        <v>0</v>
      </c>
      <c r="J124" s="182">
        <f t="shared" si="149"/>
        <v>0</v>
      </c>
      <c r="K124" s="182">
        <f t="shared" si="149"/>
        <v>0</v>
      </c>
      <c r="L124" s="182">
        <f t="shared" si="149"/>
        <v>0</v>
      </c>
      <c r="M124" s="182">
        <f t="shared" si="149"/>
        <v>0</v>
      </c>
      <c r="N124" s="182">
        <f t="shared" si="149"/>
        <v>0</v>
      </c>
      <c r="O124" s="182">
        <f t="shared" si="149"/>
        <v>0</v>
      </c>
      <c r="P124" s="182">
        <f t="shared" si="149"/>
        <v>0</v>
      </c>
      <c r="Q124" s="182">
        <f t="shared" si="149"/>
        <v>0</v>
      </c>
      <c r="R124" s="332"/>
      <c r="S124" s="332"/>
      <c r="T124" s="332"/>
    </row>
    <row r="125" spans="1:20" s="139" customFormat="1" ht="138" customHeight="1">
      <c r="A125" s="371"/>
      <c r="B125" s="371"/>
      <c r="C125" s="371"/>
      <c r="D125" s="371"/>
      <c r="E125" s="181" t="s">
        <v>439</v>
      </c>
      <c r="F125" s="182"/>
      <c r="G125" s="182"/>
      <c r="H125" s="182"/>
      <c r="I125" s="127"/>
      <c r="J125" s="127"/>
      <c r="K125" s="127"/>
      <c r="L125" s="127"/>
      <c r="M125" s="127"/>
      <c r="N125" s="127"/>
      <c r="O125" s="127"/>
      <c r="P125" s="127"/>
      <c r="Q125" s="127"/>
      <c r="R125" s="332"/>
      <c r="S125" s="332"/>
      <c r="T125" s="332"/>
    </row>
    <row r="126" spans="1:20" s="139" customFormat="1" ht="60.75" customHeight="1">
      <c r="A126" s="370" t="s">
        <v>204</v>
      </c>
      <c r="B126" s="370" t="s">
        <v>203</v>
      </c>
      <c r="C126" s="370" t="s">
        <v>490</v>
      </c>
      <c r="D126" s="203" t="s">
        <v>436</v>
      </c>
      <c r="E126" s="181"/>
      <c r="F126" s="182">
        <f t="shared" ref="F126:Q126" si="150">F127</f>
        <v>0</v>
      </c>
      <c r="G126" s="182">
        <f t="shared" si="150"/>
        <v>0</v>
      </c>
      <c r="H126" s="182">
        <f t="shared" si="150"/>
        <v>0</v>
      </c>
      <c r="I126" s="182">
        <f t="shared" si="150"/>
        <v>0</v>
      </c>
      <c r="J126" s="182">
        <f t="shared" si="150"/>
        <v>0</v>
      </c>
      <c r="K126" s="182">
        <f t="shared" si="150"/>
        <v>0</v>
      </c>
      <c r="L126" s="182">
        <f t="shared" si="150"/>
        <v>0</v>
      </c>
      <c r="M126" s="182">
        <f t="shared" si="150"/>
        <v>0</v>
      </c>
      <c r="N126" s="182">
        <f t="shared" si="150"/>
        <v>0</v>
      </c>
      <c r="O126" s="182">
        <f t="shared" si="150"/>
        <v>0</v>
      </c>
      <c r="P126" s="182">
        <f t="shared" si="150"/>
        <v>0</v>
      </c>
      <c r="Q126" s="182">
        <f t="shared" si="150"/>
        <v>0</v>
      </c>
      <c r="R126" s="332"/>
      <c r="S126" s="332"/>
      <c r="T126" s="332"/>
    </row>
    <row r="127" spans="1:20" s="139" customFormat="1" ht="141.75" customHeight="1">
      <c r="A127" s="371"/>
      <c r="B127" s="371"/>
      <c r="C127" s="371"/>
      <c r="D127" s="372" t="s">
        <v>437</v>
      </c>
      <c r="E127" s="181" t="s">
        <v>438</v>
      </c>
      <c r="F127" s="182">
        <f t="shared" ref="F127:Q127" si="151">F128</f>
        <v>0</v>
      </c>
      <c r="G127" s="182">
        <f t="shared" si="151"/>
        <v>0</v>
      </c>
      <c r="H127" s="182">
        <f t="shared" si="151"/>
        <v>0</v>
      </c>
      <c r="I127" s="182">
        <f t="shared" si="151"/>
        <v>0</v>
      </c>
      <c r="J127" s="182">
        <f t="shared" si="151"/>
        <v>0</v>
      </c>
      <c r="K127" s="182">
        <f t="shared" si="151"/>
        <v>0</v>
      </c>
      <c r="L127" s="182">
        <f t="shared" si="151"/>
        <v>0</v>
      </c>
      <c r="M127" s="182">
        <f t="shared" si="151"/>
        <v>0</v>
      </c>
      <c r="N127" s="182">
        <f t="shared" si="151"/>
        <v>0</v>
      </c>
      <c r="O127" s="182">
        <f t="shared" si="151"/>
        <v>0</v>
      </c>
      <c r="P127" s="182">
        <f t="shared" si="151"/>
        <v>0</v>
      </c>
      <c r="Q127" s="182">
        <f t="shared" si="151"/>
        <v>0</v>
      </c>
      <c r="R127" s="332"/>
      <c r="S127" s="332"/>
      <c r="T127" s="332"/>
    </row>
    <row r="128" spans="1:20" s="139" customFormat="1" ht="155.25" customHeight="1">
      <c r="A128" s="371"/>
      <c r="B128" s="371"/>
      <c r="C128" s="371"/>
      <c r="D128" s="371"/>
      <c r="E128" s="181" t="s">
        <v>439</v>
      </c>
      <c r="F128" s="182"/>
      <c r="G128" s="182"/>
      <c r="H128" s="182"/>
      <c r="I128" s="127"/>
      <c r="J128" s="127"/>
      <c r="K128" s="127"/>
      <c r="L128" s="127"/>
      <c r="M128" s="127"/>
      <c r="N128" s="127"/>
      <c r="O128" s="127"/>
      <c r="P128" s="127"/>
      <c r="Q128" s="127"/>
      <c r="R128" s="332"/>
      <c r="S128" s="332"/>
      <c r="T128" s="332"/>
    </row>
    <row r="129" spans="1:20" s="139" customFormat="1" ht="41.25" customHeight="1">
      <c r="A129" s="370" t="s">
        <v>206</v>
      </c>
      <c r="B129" s="370" t="s">
        <v>205</v>
      </c>
      <c r="C129" s="370" t="s">
        <v>491</v>
      </c>
      <c r="D129" s="203" t="s">
        <v>436</v>
      </c>
      <c r="E129" s="181"/>
      <c r="F129" s="182">
        <f t="shared" ref="F129:Q129" si="152">F130</f>
        <v>0</v>
      </c>
      <c r="G129" s="182">
        <f t="shared" si="152"/>
        <v>0</v>
      </c>
      <c r="H129" s="182">
        <f t="shared" si="152"/>
        <v>0</v>
      </c>
      <c r="I129" s="182">
        <f t="shared" si="152"/>
        <v>0</v>
      </c>
      <c r="J129" s="182">
        <f t="shared" si="152"/>
        <v>0</v>
      </c>
      <c r="K129" s="182">
        <f t="shared" si="152"/>
        <v>0</v>
      </c>
      <c r="L129" s="182">
        <f t="shared" si="152"/>
        <v>0</v>
      </c>
      <c r="M129" s="182">
        <f t="shared" si="152"/>
        <v>0</v>
      </c>
      <c r="N129" s="182">
        <f t="shared" si="152"/>
        <v>0</v>
      </c>
      <c r="O129" s="182">
        <f t="shared" si="152"/>
        <v>0</v>
      </c>
      <c r="P129" s="182">
        <f t="shared" si="152"/>
        <v>0</v>
      </c>
      <c r="Q129" s="182">
        <f t="shared" si="152"/>
        <v>0</v>
      </c>
      <c r="R129" s="332"/>
      <c r="S129" s="332"/>
      <c r="T129" s="332"/>
    </row>
    <row r="130" spans="1:20" s="134" customFormat="1" ht="18.75" customHeight="1">
      <c r="A130" s="371"/>
      <c r="B130" s="371"/>
      <c r="C130" s="371"/>
      <c r="D130" s="372" t="s">
        <v>437</v>
      </c>
      <c r="E130" s="181" t="s">
        <v>438</v>
      </c>
      <c r="F130" s="182">
        <f t="shared" ref="F130:Q130" si="153">F131</f>
        <v>0</v>
      </c>
      <c r="G130" s="182">
        <f t="shared" si="153"/>
        <v>0</v>
      </c>
      <c r="H130" s="182">
        <f t="shared" si="153"/>
        <v>0</v>
      </c>
      <c r="I130" s="182">
        <f t="shared" si="153"/>
        <v>0</v>
      </c>
      <c r="J130" s="182">
        <f t="shared" si="153"/>
        <v>0</v>
      </c>
      <c r="K130" s="182">
        <f t="shared" si="153"/>
        <v>0</v>
      </c>
      <c r="L130" s="182">
        <f t="shared" si="153"/>
        <v>0</v>
      </c>
      <c r="M130" s="182">
        <f t="shared" si="153"/>
        <v>0</v>
      </c>
      <c r="N130" s="182">
        <f t="shared" si="153"/>
        <v>0</v>
      </c>
      <c r="O130" s="182">
        <f t="shared" si="153"/>
        <v>0</v>
      </c>
      <c r="P130" s="182">
        <f t="shared" si="153"/>
        <v>0</v>
      </c>
      <c r="Q130" s="182">
        <f t="shared" si="153"/>
        <v>0</v>
      </c>
      <c r="R130" s="332"/>
      <c r="S130" s="332"/>
      <c r="T130" s="332"/>
    </row>
    <row r="131" spans="1:20" s="139" customFormat="1" ht="355.5" customHeight="1">
      <c r="A131" s="371"/>
      <c r="B131" s="371"/>
      <c r="C131" s="371"/>
      <c r="D131" s="371"/>
      <c r="E131" s="181" t="s">
        <v>439</v>
      </c>
      <c r="F131" s="182"/>
      <c r="G131" s="182"/>
      <c r="H131" s="182"/>
      <c r="I131" s="127"/>
      <c r="J131" s="127"/>
      <c r="K131" s="127"/>
      <c r="L131" s="127"/>
      <c r="M131" s="127"/>
      <c r="N131" s="127"/>
      <c r="O131" s="127"/>
      <c r="P131" s="127"/>
      <c r="Q131" s="127"/>
      <c r="R131" s="332"/>
      <c r="S131" s="332"/>
      <c r="T131" s="332"/>
    </row>
    <row r="132" spans="1:20" s="139" customFormat="1" ht="41.25" customHeight="1">
      <c r="A132" s="370" t="s">
        <v>208</v>
      </c>
      <c r="B132" s="370" t="s">
        <v>207</v>
      </c>
      <c r="C132" s="370" t="s">
        <v>492</v>
      </c>
      <c r="D132" s="203" t="s">
        <v>436</v>
      </c>
      <c r="E132" s="181"/>
      <c r="F132" s="182">
        <f t="shared" ref="F132:H132" si="154">F133</f>
        <v>0</v>
      </c>
      <c r="G132" s="182">
        <f t="shared" si="154"/>
        <v>0</v>
      </c>
      <c r="H132" s="182">
        <f t="shared" si="154"/>
        <v>0</v>
      </c>
      <c r="I132" s="182">
        <f t="shared" ref="I132:Q132" si="155">I133</f>
        <v>0</v>
      </c>
      <c r="J132" s="182">
        <f t="shared" si="155"/>
        <v>0</v>
      </c>
      <c r="K132" s="182">
        <f t="shared" si="155"/>
        <v>0</v>
      </c>
      <c r="L132" s="182">
        <f t="shared" si="155"/>
        <v>0</v>
      </c>
      <c r="M132" s="182">
        <f t="shared" si="155"/>
        <v>0</v>
      </c>
      <c r="N132" s="182">
        <f t="shared" si="155"/>
        <v>0</v>
      </c>
      <c r="O132" s="182">
        <f t="shared" si="155"/>
        <v>0</v>
      </c>
      <c r="P132" s="182">
        <f t="shared" si="155"/>
        <v>0</v>
      </c>
      <c r="Q132" s="182">
        <f t="shared" si="155"/>
        <v>0</v>
      </c>
      <c r="R132" s="332"/>
      <c r="S132" s="332"/>
      <c r="T132" s="332"/>
    </row>
    <row r="133" spans="1:20" s="139" customFormat="1" ht="35.25" customHeight="1">
      <c r="A133" s="371"/>
      <c r="B133" s="371"/>
      <c r="C133" s="371"/>
      <c r="D133" s="372" t="s">
        <v>437</v>
      </c>
      <c r="E133" s="181" t="s">
        <v>438</v>
      </c>
      <c r="F133" s="182">
        <f t="shared" ref="F133:Q133" si="156">F134</f>
        <v>0</v>
      </c>
      <c r="G133" s="182">
        <f t="shared" si="156"/>
        <v>0</v>
      </c>
      <c r="H133" s="182">
        <f t="shared" si="156"/>
        <v>0</v>
      </c>
      <c r="I133" s="182">
        <f t="shared" si="156"/>
        <v>0</v>
      </c>
      <c r="J133" s="182">
        <f t="shared" si="156"/>
        <v>0</v>
      </c>
      <c r="K133" s="182">
        <f t="shared" si="156"/>
        <v>0</v>
      </c>
      <c r="L133" s="182">
        <f t="shared" si="156"/>
        <v>0</v>
      </c>
      <c r="M133" s="182">
        <f t="shared" si="156"/>
        <v>0</v>
      </c>
      <c r="N133" s="182">
        <f t="shared" si="156"/>
        <v>0</v>
      </c>
      <c r="O133" s="182">
        <f t="shared" si="156"/>
        <v>0</v>
      </c>
      <c r="P133" s="182">
        <f t="shared" si="156"/>
        <v>0</v>
      </c>
      <c r="Q133" s="182">
        <f t="shared" si="156"/>
        <v>0</v>
      </c>
      <c r="R133" s="332"/>
      <c r="S133" s="332"/>
      <c r="T133" s="332"/>
    </row>
    <row r="134" spans="1:20" s="139" customFormat="1" ht="32.25" customHeight="1">
      <c r="A134" s="371"/>
      <c r="B134" s="371"/>
      <c r="C134" s="371"/>
      <c r="D134" s="371"/>
      <c r="E134" s="181" t="s">
        <v>439</v>
      </c>
      <c r="F134" s="182"/>
      <c r="G134" s="182"/>
      <c r="H134" s="182"/>
      <c r="I134" s="182"/>
      <c r="J134" s="182"/>
      <c r="K134" s="182"/>
      <c r="L134" s="182"/>
      <c r="M134" s="182"/>
      <c r="N134" s="182"/>
      <c r="O134" s="182"/>
      <c r="P134" s="182"/>
      <c r="Q134" s="182"/>
      <c r="R134" s="332"/>
      <c r="S134" s="332"/>
      <c r="T134" s="332"/>
    </row>
    <row r="135" spans="1:20" s="139" customFormat="1" ht="56.25" customHeight="1">
      <c r="A135" s="370" t="s">
        <v>493</v>
      </c>
      <c r="B135" s="370" t="s">
        <v>209</v>
      </c>
      <c r="C135" s="370" t="s">
        <v>494</v>
      </c>
      <c r="D135" s="138" t="s">
        <v>436</v>
      </c>
      <c r="E135" s="181"/>
      <c r="F135" s="182">
        <f t="shared" ref="F135:H135" si="157">F136</f>
        <v>200</v>
      </c>
      <c r="G135" s="182">
        <f t="shared" si="157"/>
        <v>0</v>
      </c>
      <c r="H135" s="182">
        <f t="shared" si="157"/>
        <v>200</v>
      </c>
      <c r="I135" s="182">
        <f t="shared" ref="I135:Q135" si="158">I136</f>
        <v>200</v>
      </c>
      <c r="J135" s="182">
        <f t="shared" si="158"/>
        <v>0</v>
      </c>
      <c r="K135" s="182">
        <f t="shared" si="158"/>
        <v>200</v>
      </c>
      <c r="L135" s="182">
        <f t="shared" si="158"/>
        <v>200</v>
      </c>
      <c r="M135" s="182">
        <f t="shared" si="158"/>
        <v>0</v>
      </c>
      <c r="N135" s="182">
        <f t="shared" si="158"/>
        <v>200</v>
      </c>
      <c r="O135" s="182">
        <f t="shared" si="158"/>
        <v>200</v>
      </c>
      <c r="P135" s="182">
        <f t="shared" si="158"/>
        <v>0</v>
      </c>
      <c r="Q135" s="182">
        <f t="shared" si="158"/>
        <v>200</v>
      </c>
      <c r="R135" s="331">
        <f t="shared" ref="R135" si="159">S135+T135</f>
        <v>100</v>
      </c>
      <c r="S135" s="331"/>
      <c r="T135" s="331">
        <f t="shared" ref="T135" si="160">Q135/N135%</f>
        <v>100</v>
      </c>
    </row>
    <row r="136" spans="1:20" s="139" customFormat="1" ht="20.25" customHeight="1">
      <c r="A136" s="371"/>
      <c r="B136" s="371"/>
      <c r="C136" s="371"/>
      <c r="D136" s="372" t="s">
        <v>437</v>
      </c>
      <c r="E136" s="138" t="s">
        <v>438</v>
      </c>
      <c r="F136" s="182">
        <f t="shared" ref="F136:Q136" si="161">F137</f>
        <v>200</v>
      </c>
      <c r="G136" s="182">
        <f t="shared" si="161"/>
        <v>0</v>
      </c>
      <c r="H136" s="182">
        <f t="shared" si="161"/>
        <v>200</v>
      </c>
      <c r="I136" s="182">
        <f t="shared" si="161"/>
        <v>200</v>
      </c>
      <c r="J136" s="182">
        <f t="shared" si="161"/>
        <v>0</v>
      </c>
      <c r="K136" s="182">
        <f t="shared" si="161"/>
        <v>200</v>
      </c>
      <c r="L136" s="182">
        <f t="shared" si="161"/>
        <v>200</v>
      </c>
      <c r="M136" s="182">
        <f t="shared" si="161"/>
        <v>0</v>
      </c>
      <c r="N136" s="182">
        <f t="shared" si="161"/>
        <v>200</v>
      </c>
      <c r="O136" s="182">
        <f t="shared" si="161"/>
        <v>200</v>
      </c>
      <c r="P136" s="182">
        <f t="shared" si="161"/>
        <v>0</v>
      </c>
      <c r="Q136" s="182">
        <f t="shared" si="161"/>
        <v>200</v>
      </c>
      <c r="R136" s="331">
        <f t="shared" ref="R136:R137" si="162">S136+T136</f>
        <v>100</v>
      </c>
      <c r="S136" s="331"/>
      <c r="T136" s="331">
        <f t="shared" ref="T136:T137" si="163">Q136/N136%</f>
        <v>100</v>
      </c>
    </row>
    <row r="137" spans="1:20" s="142" customFormat="1" ht="102" customHeight="1">
      <c r="A137" s="371"/>
      <c r="B137" s="371"/>
      <c r="C137" s="371"/>
      <c r="D137" s="371"/>
      <c r="E137" s="138" t="s">
        <v>446</v>
      </c>
      <c r="F137" s="182">
        <f>G137+H137</f>
        <v>200</v>
      </c>
      <c r="G137" s="182"/>
      <c r="H137" s="182">
        <v>200</v>
      </c>
      <c r="I137" s="190">
        <f t="shared" ref="I137" si="164">J137+K137</f>
        <v>200</v>
      </c>
      <c r="J137" s="190"/>
      <c r="K137" s="190">
        <v>200</v>
      </c>
      <c r="L137" s="190">
        <f t="shared" ref="L137" si="165">M137+N137</f>
        <v>200</v>
      </c>
      <c r="M137" s="190"/>
      <c r="N137" s="190">
        <v>200</v>
      </c>
      <c r="O137" s="190">
        <f t="shared" ref="O137" si="166">P137+Q137</f>
        <v>200</v>
      </c>
      <c r="P137" s="190"/>
      <c r="Q137" s="190">
        <v>200</v>
      </c>
      <c r="R137" s="331">
        <f t="shared" si="162"/>
        <v>100</v>
      </c>
      <c r="S137" s="331"/>
      <c r="T137" s="331">
        <f t="shared" si="163"/>
        <v>100</v>
      </c>
    </row>
    <row r="138" spans="1:20" s="134" customFormat="1" ht="50.25" customHeight="1">
      <c r="A138" s="379" t="s">
        <v>210</v>
      </c>
      <c r="B138" s="379" t="s">
        <v>211</v>
      </c>
      <c r="C138" s="379" t="s">
        <v>495</v>
      </c>
      <c r="D138" s="205" t="s">
        <v>436</v>
      </c>
      <c r="E138" s="178"/>
      <c r="F138" s="179">
        <f t="shared" ref="F138:H138" si="167">F139</f>
        <v>346751.5</v>
      </c>
      <c r="G138" s="179">
        <f t="shared" si="167"/>
        <v>0</v>
      </c>
      <c r="H138" s="179">
        <f t="shared" si="167"/>
        <v>346751.5</v>
      </c>
      <c r="I138" s="179">
        <f t="shared" ref="I138:Q138" si="168">I139</f>
        <v>262969</v>
      </c>
      <c r="J138" s="179">
        <f t="shared" si="168"/>
        <v>0</v>
      </c>
      <c r="K138" s="179">
        <f t="shared" si="168"/>
        <v>262969</v>
      </c>
      <c r="L138" s="179">
        <f t="shared" si="168"/>
        <v>262969</v>
      </c>
      <c r="M138" s="179">
        <f t="shared" si="168"/>
        <v>0</v>
      </c>
      <c r="N138" s="179">
        <f t="shared" si="168"/>
        <v>262969</v>
      </c>
      <c r="O138" s="179">
        <f t="shared" si="168"/>
        <v>262969</v>
      </c>
      <c r="P138" s="179">
        <f t="shared" si="168"/>
        <v>0</v>
      </c>
      <c r="Q138" s="179">
        <f t="shared" si="168"/>
        <v>262969</v>
      </c>
      <c r="R138" s="330">
        <f t="shared" ref="R138:R142" si="169">S138+T138</f>
        <v>100</v>
      </c>
      <c r="S138" s="330"/>
      <c r="T138" s="330">
        <f t="shared" ref="T138:T142" si="170">Q138/N138%</f>
        <v>100</v>
      </c>
    </row>
    <row r="139" spans="1:20" s="139" customFormat="1" ht="23.25" customHeight="1">
      <c r="A139" s="380"/>
      <c r="B139" s="380"/>
      <c r="C139" s="380"/>
      <c r="D139" s="382" t="s">
        <v>437</v>
      </c>
      <c r="E139" s="178" t="s">
        <v>438</v>
      </c>
      <c r="F139" s="179">
        <f t="shared" ref="F139:H139" si="171">F140+F141+F142</f>
        <v>346751.5</v>
      </c>
      <c r="G139" s="179">
        <f t="shared" si="171"/>
        <v>0</v>
      </c>
      <c r="H139" s="179">
        <f t="shared" si="171"/>
        <v>346751.5</v>
      </c>
      <c r="I139" s="179">
        <f t="shared" ref="I139:Q139" si="172">I140+I141+I142</f>
        <v>262969</v>
      </c>
      <c r="J139" s="179">
        <f t="shared" si="172"/>
        <v>0</v>
      </c>
      <c r="K139" s="179">
        <f t="shared" si="172"/>
        <v>262969</v>
      </c>
      <c r="L139" s="179">
        <f t="shared" si="172"/>
        <v>262969</v>
      </c>
      <c r="M139" s="179">
        <f t="shared" si="172"/>
        <v>0</v>
      </c>
      <c r="N139" s="179">
        <f t="shared" si="172"/>
        <v>262969</v>
      </c>
      <c r="O139" s="179">
        <f t="shared" si="172"/>
        <v>262969</v>
      </c>
      <c r="P139" s="179">
        <f t="shared" si="172"/>
        <v>0</v>
      </c>
      <c r="Q139" s="179">
        <f t="shared" si="172"/>
        <v>262969</v>
      </c>
      <c r="R139" s="330">
        <f t="shared" si="169"/>
        <v>100</v>
      </c>
      <c r="S139" s="330"/>
      <c r="T139" s="330">
        <f t="shared" si="170"/>
        <v>100</v>
      </c>
    </row>
    <row r="140" spans="1:20" s="139" customFormat="1" ht="21" customHeight="1">
      <c r="A140" s="380"/>
      <c r="B140" s="380"/>
      <c r="C140" s="380"/>
      <c r="D140" s="382"/>
      <c r="E140" s="180" t="s">
        <v>442</v>
      </c>
      <c r="F140" s="179">
        <f t="shared" ref="F140:H142" si="173">F148</f>
        <v>227256</v>
      </c>
      <c r="G140" s="179">
        <f t="shared" si="173"/>
        <v>0</v>
      </c>
      <c r="H140" s="179">
        <f t="shared" si="173"/>
        <v>227256</v>
      </c>
      <c r="I140" s="179">
        <f t="shared" ref="I140:Q140" si="174">I148</f>
        <v>196082.1</v>
      </c>
      <c r="J140" s="179">
        <f t="shared" si="174"/>
        <v>0</v>
      </c>
      <c r="K140" s="179">
        <f t="shared" si="174"/>
        <v>196082.1</v>
      </c>
      <c r="L140" s="179">
        <f t="shared" si="174"/>
        <v>196082.1</v>
      </c>
      <c r="M140" s="179">
        <f t="shared" si="174"/>
        <v>0</v>
      </c>
      <c r="N140" s="179">
        <f t="shared" si="174"/>
        <v>196082.1</v>
      </c>
      <c r="O140" s="179">
        <f t="shared" si="174"/>
        <v>196082.1</v>
      </c>
      <c r="P140" s="179">
        <f t="shared" si="174"/>
        <v>0</v>
      </c>
      <c r="Q140" s="179">
        <f t="shared" si="174"/>
        <v>196082.1</v>
      </c>
      <c r="R140" s="330">
        <f t="shared" si="169"/>
        <v>100</v>
      </c>
      <c r="S140" s="330"/>
      <c r="T140" s="330">
        <f t="shared" si="170"/>
        <v>100</v>
      </c>
    </row>
    <row r="141" spans="1:20" s="139" customFormat="1" ht="20.25" customHeight="1">
      <c r="A141" s="380"/>
      <c r="B141" s="380"/>
      <c r="C141" s="380"/>
      <c r="D141" s="382"/>
      <c r="E141" s="180" t="s">
        <v>443</v>
      </c>
      <c r="F141" s="179">
        <f t="shared" si="173"/>
        <v>35677.300000000003</v>
      </c>
      <c r="G141" s="179">
        <f t="shared" si="173"/>
        <v>0</v>
      </c>
      <c r="H141" s="179">
        <f t="shared" si="173"/>
        <v>35677.300000000003</v>
      </c>
      <c r="I141" s="179">
        <f t="shared" ref="I141:Q141" si="175">I149</f>
        <v>24320.1</v>
      </c>
      <c r="J141" s="179">
        <f t="shared" si="175"/>
        <v>0</v>
      </c>
      <c r="K141" s="179">
        <f t="shared" si="175"/>
        <v>24320.1</v>
      </c>
      <c r="L141" s="179">
        <f t="shared" si="175"/>
        <v>24320.1</v>
      </c>
      <c r="M141" s="179">
        <f t="shared" si="175"/>
        <v>0</v>
      </c>
      <c r="N141" s="179">
        <f t="shared" si="175"/>
        <v>24320.1</v>
      </c>
      <c r="O141" s="179">
        <f t="shared" si="175"/>
        <v>24320.1</v>
      </c>
      <c r="P141" s="179">
        <f t="shared" si="175"/>
        <v>0</v>
      </c>
      <c r="Q141" s="179">
        <f t="shared" si="175"/>
        <v>24320.1</v>
      </c>
      <c r="R141" s="330">
        <f t="shared" si="169"/>
        <v>100</v>
      </c>
      <c r="S141" s="330"/>
      <c r="T141" s="330">
        <f t="shared" si="170"/>
        <v>100</v>
      </c>
    </row>
    <row r="142" spans="1:20" s="139" customFormat="1" ht="24.75" customHeight="1">
      <c r="A142" s="380"/>
      <c r="B142" s="380"/>
      <c r="C142" s="380"/>
      <c r="D142" s="380"/>
      <c r="E142" s="180" t="s">
        <v>444</v>
      </c>
      <c r="F142" s="179">
        <f t="shared" si="173"/>
        <v>83818.2</v>
      </c>
      <c r="G142" s="179">
        <f t="shared" si="173"/>
        <v>0</v>
      </c>
      <c r="H142" s="179">
        <f t="shared" si="173"/>
        <v>83818.2</v>
      </c>
      <c r="I142" s="179">
        <f t="shared" ref="I142:Q142" si="176">I150</f>
        <v>42566.8</v>
      </c>
      <c r="J142" s="179">
        <f t="shared" si="176"/>
        <v>0</v>
      </c>
      <c r="K142" s="179">
        <f t="shared" si="176"/>
        <v>42566.8</v>
      </c>
      <c r="L142" s="179">
        <f t="shared" si="176"/>
        <v>42566.8</v>
      </c>
      <c r="M142" s="179">
        <f t="shared" si="176"/>
        <v>0</v>
      </c>
      <c r="N142" s="179">
        <f t="shared" si="176"/>
        <v>42566.8</v>
      </c>
      <c r="O142" s="179">
        <f t="shared" si="176"/>
        <v>42566.8</v>
      </c>
      <c r="P142" s="179">
        <f t="shared" si="176"/>
        <v>0</v>
      </c>
      <c r="Q142" s="179">
        <f t="shared" si="176"/>
        <v>42566.8</v>
      </c>
      <c r="R142" s="330">
        <f t="shared" si="169"/>
        <v>100</v>
      </c>
      <c r="S142" s="330"/>
      <c r="T142" s="330">
        <f t="shared" si="170"/>
        <v>100</v>
      </c>
    </row>
    <row r="143" spans="1:20" s="139" customFormat="1" ht="38.25" customHeight="1">
      <c r="A143" s="370" t="s">
        <v>212</v>
      </c>
      <c r="B143" s="370" t="s">
        <v>213</v>
      </c>
      <c r="C143" s="372" t="s">
        <v>398</v>
      </c>
      <c r="D143" s="203" t="s">
        <v>436</v>
      </c>
      <c r="E143" s="181"/>
      <c r="F143" s="182">
        <f t="shared" ref="F143:H143" si="177">F144</f>
        <v>0</v>
      </c>
      <c r="G143" s="182">
        <f t="shared" si="177"/>
        <v>0</v>
      </c>
      <c r="H143" s="182">
        <f t="shared" si="177"/>
        <v>0</v>
      </c>
      <c r="I143" s="182">
        <f t="shared" ref="I143:Q143" si="178">I144</f>
        <v>0</v>
      </c>
      <c r="J143" s="182">
        <f t="shared" si="178"/>
        <v>0</v>
      </c>
      <c r="K143" s="182">
        <f t="shared" si="178"/>
        <v>0</v>
      </c>
      <c r="L143" s="182">
        <f t="shared" si="178"/>
        <v>0</v>
      </c>
      <c r="M143" s="182">
        <f t="shared" si="178"/>
        <v>0</v>
      </c>
      <c r="N143" s="182">
        <f t="shared" si="178"/>
        <v>0</v>
      </c>
      <c r="O143" s="182">
        <f t="shared" si="178"/>
        <v>0</v>
      </c>
      <c r="P143" s="182">
        <f t="shared" si="178"/>
        <v>0</v>
      </c>
      <c r="Q143" s="182">
        <f t="shared" si="178"/>
        <v>0</v>
      </c>
      <c r="R143" s="332"/>
      <c r="S143" s="332"/>
      <c r="T143" s="332"/>
    </row>
    <row r="144" spans="1:20" s="139" customFormat="1" ht="20.25" customHeight="1">
      <c r="A144" s="371"/>
      <c r="B144" s="371"/>
      <c r="C144" s="372"/>
      <c r="D144" s="372" t="s">
        <v>437</v>
      </c>
      <c r="E144" s="181" t="s">
        <v>438</v>
      </c>
      <c r="F144" s="182">
        <f t="shared" ref="F144:Q144" si="179">F145</f>
        <v>0</v>
      </c>
      <c r="G144" s="182">
        <f t="shared" si="179"/>
        <v>0</v>
      </c>
      <c r="H144" s="182">
        <f t="shared" si="179"/>
        <v>0</v>
      </c>
      <c r="I144" s="182">
        <f t="shared" si="179"/>
        <v>0</v>
      </c>
      <c r="J144" s="182">
        <f t="shared" si="179"/>
        <v>0</v>
      </c>
      <c r="K144" s="182">
        <f t="shared" si="179"/>
        <v>0</v>
      </c>
      <c r="L144" s="182">
        <f t="shared" si="179"/>
        <v>0</v>
      </c>
      <c r="M144" s="182">
        <f t="shared" si="179"/>
        <v>0</v>
      </c>
      <c r="N144" s="182">
        <f t="shared" si="179"/>
        <v>0</v>
      </c>
      <c r="O144" s="182">
        <f t="shared" si="179"/>
        <v>0</v>
      </c>
      <c r="P144" s="182">
        <f t="shared" si="179"/>
        <v>0</v>
      </c>
      <c r="Q144" s="182">
        <f t="shared" si="179"/>
        <v>0</v>
      </c>
      <c r="R144" s="332"/>
      <c r="S144" s="332"/>
      <c r="T144" s="332"/>
    </row>
    <row r="145" spans="1:20" s="142" customFormat="1" ht="27.75" customHeight="1">
      <c r="A145" s="371"/>
      <c r="B145" s="371"/>
      <c r="C145" s="372"/>
      <c r="D145" s="371"/>
      <c r="E145" s="181" t="s">
        <v>439</v>
      </c>
      <c r="F145" s="182"/>
      <c r="G145" s="182"/>
      <c r="H145" s="182"/>
      <c r="I145" s="141"/>
      <c r="J145" s="141"/>
      <c r="K145" s="141"/>
      <c r="L145" s="141"/>
      <c r="M145" s="141"/>
      <c r="N145" s="141"/>
      <c r="O145" s="141"/>
      <c r="P145" s="141"/>
      <c r="Q145" s="141"/>
      <c r="R145" s="332"/>
      <c r="S145" s="332"/>
      <c r="T145" s="332"/>
    </row>
    <row r="146" spans="1:20" s="142" customFormat="1" ht="49.5" customHeight="1">
      <c r="A146" s="370" t="s">
        <v>214</v>
      </c>
      <c r="B146" s="370" t="s">
        <v>215</v>
      </c>
      <c r="C146" s="396" t="s">
        <v>496</v>
      </c>
      <c r="D146" s="203" t="s">
        <v>436</v>
      </c>
      <c r="E146" s="181"/>
      <c r="F146" s="182">
        <f t="shared" ref="F146:H146" si="180">F147</f>
        <v>346751.5</v>
      </c>
      <c r="G146" s="182">
        <f t="shared" si="180"/>
        <v>0</v>
      </c>
      <c r="H146" s="182">
        <f t="shared" si="180"/>
        <v>346751.5</v>
      </c>
      <c r="I146" s="182">
        <f t="shared" ref="I146:Q146" si="181">I147</f>
        <v>262969</v>
      </c>
      <c r="J146" s="182">
        <f t="shared" si="181"/>
        <v>0</v>
      </c>
      <c r="K146" s="182">
        <f t="shared" si="181"/>
        <v>262969</v>
      </c>
      <c r="L146" s="182">
        <f t="shared" si="181"/>
        <v>262969</v>
      </c>
      <c r="M146" s="182">
        <f t="shared" si="181"/>
        <v>0</v>
      </c>
      <c r="N146" s="182">
        <f t="shared" si="181"/>
        <v>262969</v>
      </c>
      <c r="O146" s="182">
        <f t="shared" si="181"/>
        <v>262969</v>
      </c>
      <c r="P146" s="182">
        <f t="shared" si="181"/>
        <v>0</v>
      </c>
      <c r="Q146" s="182">
        <f t="shared" si="181"/>
        <v>262969</v>
      </c>
      <c r="R146" s="331">
        <f t="shared" ref="R146" si="182">S146+T146</f>
        <v>100</v>
      </c>
      <c r="S146" s="331"/>
      <c r="T146" s="331">
        <f t="shared" ref="T146" si="183">Q146/N146%</f>
        <v>100</v>
      </c>
    </row>
    <row r="147" spans="1:20" s="139" customFormat="1" ht="45" customHeight="1">
      <c r="A147" s="371"/>
      <c r="B147" s="371"/>
      <c r="C147" s="371"/>
      <c r="D147" s="372" t="s">
        <v>437</v>
      </c>
      <c r="E147" s="138" t="s">
        <v>438</v>
      </c>
      <c r="F147" s="182">
        <f t="shared" ref="F147:H147" si="184">F148+F149+F150</f>
        <v>346751.5</v>
      </c>
      <c r="G147" s="182">
        <f t="shared" si="184"/>
        <v>0</v>
      </c>
      <c r="H147" s="182">
        <f t="shared" si="184"/>
        <v>346751.5</v>
      </c>
      <c r="I147" s="182">
        <f t="shared" ref="I147:Q147" si="185">I148+I149+I150</f>
        <v>262969</v>
      </c>
      <c r="J147" s="182">
        <f t="shared" si="185"/>
        <v>0</v>
      </c>
      <c r="K147" s="182">
        <f t="shared" si="185"/>
        <v>262969</v>
      </c>
      <c r="L147" s="182">
        <f t="shared" si="185"/>
        <v>262969</v>
      </c>
      <c r="M147" s="182">
        <f t="shared" si="185"/>
        <v>0</v>
      </c>
      <c r="N147" s="182">
        <f t="shared" si="185"/>
        <v>262969</v>
      </c>
      <c r="O147" s="182">
        <f t="shared" si="185"/>
        <v>262969</v>
      </c>
      <c r="P147" s="182">
        <f t="shared" si="185"/>
        <v>0</v>
      </c>
      <c r="Q147" s="215">
        <f t="shared" si="185"/>
        <v>262969</v>
      </c>
      <c r="R147" s="331">
        <f t="shared" ref="R147" si="186">S147+T147</f>
        <v>100</v>
      </c>
      <c r="S147" s="331"/>
      <c r="T147" s="331">
        <f t="shared" ref="T147" si="187">Q147/N147%</f>
        <v>100</v>
      </c>
    </row>
    <row r="148" spans="1:20" s="139" customFormat="1" ht="23.25" customHeight="1">
      <c r="A148" s="371"/>
      <c r="B148" s="371"/>
      <c r="C148" s="371"/>
      <c r="D148" s="372"/>
      <c r="E148" s="138" t="s">
        <v>442</v>
      </c>
      <c r="F148" s="182">
        <f>G148+H148</f>
        <v>227256</v>
      </c>
      <c r="G148" s="182"/>
      <c r="H148" s="182">
        <v>227256</v>
      </c>
      <c r="I148" s="190">
        <f t="shared" ref="I148:I150" si="188">J148+K148</f>
        <v>196082.1</v>
      </c>
      <c r="J148" s="190"/>
      <c r="K148" s="190">
        <v>196082.1</v>
      </c>
      <c r="L148" s="190">
        <f t="shared" ref="L148:L150" si="189">M148+N148</f>
        <v>196082.1</v>
      </c>
      <c r="M148" s="190"/>
      <c r="N148" s="190">
        <v>196082.1</v>
      </c>
      <c r="O148" s="190">
        <f t="shared" ref="O148:O150" si="190">P148+Q148</f>
        <v>196082.1</v>
      </c>
      <c r="P148" s="190"/>
      <c r="Q148" s="215">
        <v>196082.1</v>
      </c>
      <c r="R148" s="331">
        <f t="shared" ref="R148:R150" si="191">S148+T148</f>
        <v>100</v>
      </c>
      <c r="S148" s="331"/>
      <c r="T148" s="331">
        <f t="shared" ref="T148:T150" si="192">Q148/N148%</f>
        <v>100</v>
      </c>
    </row>
    <row r="149" spans="1:20" s="139" customFormat="1" ht="24" customHeight="1">
      <c r="A149" s="371"/>
      <c r="B149" s="371"/>
      <c r="C149" s="371"/>
      <c r="D149" s="372"/>
      <c r="E149" s="138" t="s">
        <v>443</v>
      </c>
      <c r="F149" s="182">
        <f>G149+H149</f>
        <v>35677.300000000003</v>
      </c>
      <c r="G149" s="182"/>
      <c r="H149" s="182">
        <v>35677.300000000003</v>
      </c>
      <c r="I149" s="190">
        <f t="shared" si="188"/>
        <v>24320.1</v>
      </c>
      <c r="J149" s="190"/>
      <c r="K149" s="190">
        <v>24320.1</v>
      </c>
      <c r="L149" s="190">
        <f t="shared" si="189"/>
        <v>24320.1</v>
      </c>
      <c r="M149" s="190"/>
      <c r="N149" s="190">
        <v>24320.1</v>
      </c>
      <c r="O149" s="190">
        <f t="shared" si="190"/>
        <v>24320.1</v>
      </c>
      <c r="P149" s="190"/>
      <c r="Q149" s="215">
        <v>24320.1</v>
      </c>
      <c r="R149" s="331">
        <f t="shared" si="191"/>
        <v>100</v>
      </c>
      <c r="S149" s="331"/>
      <c r="T149" s="331">
        <f t="shared" si="192"/>
        <v>100</v>
      </c>
    </row>
    <row r="150" spans="1:20" s="139" customFormat="1" ht="26.25" customHeight="1">
      <c r="A150" s="371"/>
      <c r="B150" s="371"/>
      <c r="C150" s="371"/>
      <c r="D150" s="372"/>
      <c r="E150" s="138" t="s">
        <v>444</v>
      </c>
      <c r="F150" s="182">
        <f>G150+H150</f>
        <v>83818.2</v>
      </c>
      <c r="G150" s="182"/>
      <c r="H150" s="182">
        <v>83818.2</v>
      </c>
      <c r="I150" s="190">
        <f t="shared" si="188"/>
        <v>42566.8</v>
      </c>
      <c r="J150" s="190"/>
      <c r="K150" s="190">
        <v>42566.8</v>
      </c>
      <c r="L150" s="190">
        <f t="shared" si="189"/>
        <v>42566.8</v>
      </c>
      <c r="M150" s="190"/>
      <c r="N150" s="190">
        <v>42566.8</v>
      </c>
      <c r="O150" s="190">
        <f t="shared" si="190"/>
        <v>42566.8</v>
      </c>
      <c r="P150" s="190"/>
      <c r="Q150" s="190">
        <v>42566.8</v>
      </c>
      <c r="R150" s="331">
        <f t="shared" si="191"/>
        <v>100</v>
      </c>
      <c r="S150" s="331"/>
      <c r="T150" s="331">
        <f t="shared" si="192"/>
        <v>100</v>
      </c>
    </row>
    <row r="151" spans="1:20" s="139" customFormat="1" ht="50.25" customHeight="1">
      <c r="A151" s="370" t="s">
        <v>216</v>
      </c>
      <c r="B151" s="370" t="s">
        <v>217</v>
      </c>
      <c r="C151" s="370" t="s">
        <v>497</v>
      </c>
      <c r="D151" s="203" t="s">
        <v>436</v>
      </c>
      <c r="E151" s="181"/>
      <c r="F151" s="182">
        <f t="shared" ref="F151:H151" si="193">F152</f>
        <v>0</v>
      </c>
      <c r="G151" s="182">
        <f t="shared" si="193"/>
        <v>0</v>
      </c>
      <c r="H151" s="182">
        <f t="shared" si="193"/>
        <v>0</v>
      </c>
      <c r="I151" s="182">
        <f t="shared" ref="I151:Q151" si="194">I152</f>
        <v>0</v>
      </c>
      <c r="J151" s="182">
        <f t="shared" si="194"/>
        <v>0</v>
      </c>
      <c r="K151" s="182">
        <f t="shared" si="194"/>
        <v>0</v>
      </c>
      <c r="L151" s="182">
        <f t="shared" si="194"/>
        <v>0</v>
      </c>
      <c r="M151" s="182">
        <f t="shared" si="194"/>
        <v>0</v>
      </c>
      <c r="N151" s="182">
        <f t="shared" si="194"/>
        <v>0</v>
      </c>
      <c r="O151" s="182">
        <f t="shared" si="194"/>
        <v>0</v>
      </c>
      <c r="P151" s="182">
        <f t="shared" si="194"/>
        <v>0</v>
      </c>
      <c r="Q151" s="182">
        <f t="shared" si="194"/>
        <v>0</v>
      </c>
      <c r="R151" s="332"/>
      <c r="S151" s="332"/>
      <c r="T151" s="332"/>
    </row>
    <row r="152" spans="1:20" s="139" customFormat="1" ht="23.25" customHeight="1">
      <c r="A152" s="371"/>
      <c r="B152" s="371"/>
      <c r="C152" s="371"/>
      <c r="D152" s="372" t="s">
        <v>437</v>
      </c>
      <c r="E152" s="181" t="s">
        <v>438</v>
      </c>
      <c r="F152" s="182">
        <f t="shared" ref="F152:Q152" si="195">F153</f>
        <v>0</v>
      </c>
      <c r="G152" s="182">
        <f t="shared" si="195"/>
        <v>0</v>
      </c>
      <c r="H152" s="182">
        <f t="shared" si="195"/>
        <v>0</v>
      </c>
      <c r="I152" s="182">
        <f t="shared" si="195"/>
        <v>0</v>
      </c>
      <c r="J152" s="182">
        <f t="shared" si="195"/>
        <v>0</v>
      </c>
      <c r="K152" s="182">
        <f t="shared" si="195"/>
        <v>0</v>
      </c>
      <c r="L152" s="182">
        <f t="shared" si="195"/>
        <v>0</v>
      </c>
      <c r="M152" s="182">
        <f t="shared" si="195"/>
        <v>0</v>
      </c>
      <c r="N152" s="182">
        <f t="shared" si="195"/>
        <v>0</v>
      </c>
      <c r="O152" s="182">
        <f t="shared" si="195"/>
        <v>0</v>
      </c>
      <c r="P152" s="182">
        <f t="shared" si="195"/>
        <v>0</v>
      </c>
      <c r="Q152" s="182">
        <f t="shared" si="195"/>
        <v>0</v>
      </c>
      <c r="R152" s="332"/>
      <c r="S152" s="332"/>
      <c r="T152" s="332"/>
    </row>
    <row r="153" spans="1:20" s="139" customFormat="1" ht="108.75" customHeight="1">
      <c r="A153" s="371"/>
      <c r="B153" s="371"/>
      <c r="C153" s="371"/>
      <c r="D153" s="371"/>
      <c r="E153" s="181" t="s">
        <v>439</v>
      </c>
      <c r="F153" s="182"/>
      <c r="G153" s="182"/>
      <c r="H153" s="182"/>
      <c r="I153" s="127"/>
      <c r="J153" s="127"/>
      <c r="K153" s="127"/>
      <c r="L153" s="127"/>
      <c r="M153" s="127"/>
      <c r="N153" s="127"/>
      <c r="O153" s="127"/>
      <c r="P153" s="127"/>
      <c r="Q153" s="127"/>
      <c r="R153" s="332"/>
      <c r="S153" s="332"/>
      <c r="T153" s="332"/>
    </row>
    <row r="154" spans="1:20" s="142" customFormat="1" ht="72.75" customHeight="1">
      <c r="A154" s="379" t="s">
        <v>218</v>
      </c>
      <c r="B154" s="379" t="s">
        <v>219</v>
      </c>
      <c r="C154" s="382" t="s">
        <v>498</v>
      </c>
      <c r="D154" s="205" t="s">
        <v>436</v>
      </c>
      <c r="E154" s="178"/>
      <c r="F154" s="179">
        <f t="shared" ref="F154:H154" si="196">F155</f>
        <v>2200012</v>
      </c>
      <c r="G154" s="179">
        <f t="shared" si="196"/>
        <v>0</v>
      </c>
      <c r="H154" s="179">
        <f t="shared" si="196"/>
        <v>2200012</v>
      </c>
      <c r="I154" s="179">
        <f t="shared" ref="I154:Q154" si="197">I155</f>
        <v>2140513.7000000002</v>
      </c>
      <c r="J154" s="179">
        <f t="shared" si="197"/>
        <v>0</v>
      </c>
      <c r="K154" s="179">
        <f t="shared" si="197"/>
        <v>2140513.7000000002</v>
      </c>
      <c r="L154" s="179">
        <f t="shared" si="197"/>
        <v>2140513.7000000002</v>
      </c>
      <c r="M154" s="179">
        <f t="shared" si="197"/>
        <v>0</v>
      </c>
      <c r="N154" s="179">
        <f t="shared" si="197"/>
        <v>2140513.7000000002</v>
      </c>
      <c r="O154" s="179">
        <f t="shared" si="197"/>
        <v>2140513.7000000002</v>
      </c>
      <c r="P154" s="179">
        <f t="shared" si="197"/>
        <v>0</v>
      </c>
      <c r="Q154" s="179">
        <f t="shared" si="197"/>
        <v>2140513.7000000002</v>
      </c>
      <c r="R154" s="330">
        <f t="shared" ref="R154" si="198">S154+T154</f>
        <v>100</v>
      </c>
      <c r="S154" s="330"/>
      <c r="T154" s="330">
        <f t="shared" ref="T154" si="199">Q154/N154%</f>
        <v>100</v>
      </c>
    </row>
    <row r="155" spans="1:20" s="134" customFormat="1" ht="24" customHeight="1">
      <c r="A155" s="380"/>
      <c r="B155" s="380"/>
      <c r="C155" s="382"/>
      <c r="D155" s="382" t="s">
        <v>437</v>
      </c>
      <c r="E155" s="178" t="s">
        <v>438</v>
      </c>
      <c r="F155" s="179">
        <f t="shared" ref="F155:H155" si="200">F156+F157</f>
        <v>2200012</v>
      </c>
      <c r="G155" s="179">
        <f t="shared" si="200"/>
        <v>0</v>
      </c>
      <c r="H155" s="179">
        <f t="shared" si="200"/>
        <v>2200012</v>
      </c>
      <c r="I155" s="179">
        <f t="shared" ref="I155:Q155" si="201">I156+I157</f>
        <v>2140513.7000000002</v>
      </c>
      <c r="J155" s="179">
        <f t="shared" si="201"/>
        <v>0</v>
      </c>
      <c r="K155" s="179">
        <f t="shared" si="201"/>
        <v>2140513.7000000002</v>
      </c>
      <c r="L155" s="179">
        <f t="shared" si="201"/>
        <v>2140513.7000000002</v>
      </c>
      <c r="M155" s="179">
        <f t="shared" si="201"/>
        <v>0</v>
      </c>
      <c r="N155" s="179">
        <f t="shared" si="201"/>
        <v>2140513.7000000002</v>
      </c>
      <c r="O155" s="179">
        <f t="shared" si="201"/>
        <v>2140513.7000000002</v>
      </c>
      <c r="P155" s="179">
        <f t="shared" si="201"/>
        <v>0</v>
      </c>
      <c r="Q155" s="179">
        <f t="shared" si="201"/>
        <v>2140513.7000000002</v>
      </c>
      <c r="R155" s="330">
        <f t="shared" ref="R155:R157" si="202">S155+T155</f>
        <v>100</v>
      </c>
      <c r="S155" s="330"/>
      <c r="T155" s="330">
        <f t="shared" ref="T155:T157" si="203">Q155/N155%</f>
        <v>100</v>
      </c>
    </row>
    <row r="156" spans="1:20" s="139" customFormat="1" ht="28.5" customHeight="1">
      <c r="A156" s="380"/>
      <c r="B156" s="380"/>
      <c r="C156" s="382"/>
      <c r="D156" s="382"/>
      <c r="E156" s="186" t="str">
        <f t="shared" ref="E156:H156" si="204">E175</f>
        <v>827 1301 3910527880 720</v>
      </c>
      <c r="F156" s="179">
        <f t="shared" si="204"/>
        <v>2200000</v>
      </c>
      <c r="G156" s="179">
        <f t="shared" si="204"/>
        <v>0</v>
      </c>
      <c r="H156" s="179">
        <f t="shared" si="204"/>
        <v>2200000</v>
      </c>
      <c r="I156" s="179">
        <f t="shared" ref="I156:Q156" si="205">I175</f>
        <v>2140501.7000000002</v>
      </c>
      <c r="J156" s="179">
        <f t="shared" si="205"/>
        <v>0</v>
      </c>
      <c r="K156" s="179">
        <f t="shared" si="205"/>
        <v>2140501.7000000002</v>
      </c>
      <c r="L156" s="179">
        <f t="shared" si="205"/>
        <v>2140501.7000000002</v>
      </c>
      <c r="M156" s="179">
        <f t="shared" si="205"/>
        <v>0</v>
      </c>
      <c r="N156" s="179">
        <f t="shared" si="205"/>
        <v>2140501.7000000002</v>
      </c>
      <c r="O156" s="179">
        <f t="shared" si="205"/>
        <v>2140501.7000000002</v>
      </c>
      <c r="P156" s="179">
        <f t="shared" si="205"/>
        <v>0</v>
      </c>
      <c r="Q156" s="179">
        <f t="shared" si="205"/>
        <v>2140501.7000000002</v>
      </c>
      <c r="R156" s="330">
        <f t="shared" si="202"/>
        <v>99.999999999999986</v>
      </c>
      <c r="S156" s="330"/>
      <c r="T156" s="330">
        <f t="shared" si="203"/>
        <v>99.999999999999986</v>
      </c>
    </row>
    <row r="157" spans="1:20" s="139" customFormat="1" ht="23.25" customHeight="1">
      <c r="A157" s="380"/>
      <c r="B157" s="380"/>
      <c r="C157" s="382"/>
      <c r="D157" s="380"/>
      <c r="E157" s="186" t="str">
        <f t="shared" ref="E157:H157" si="206">E178</f>
        <v>827 0113 3910520370 244</v>
      </c>
      <c r="F157" s="179">
        <f t="shared" si="206"/>
        <v>12</v>
      </c>
      <c r="G157" s="179">
        <f t="shared" si="206"/>
        <v>0</v>
      </c>
      <c r="H157" s="179">
        <f t="shared" si="206"/>
        <v>12</v>
      </c>
      <c r="I157" s="179">
        <f t="shared" ref="I157:Q157" si="207">I178</f>
        <v>12</v>
      </c>
      <c r="J157" s="179">
        <f t="shared" si="207"/>
        <v>0</v>
      </c>
      <c r="K157" s="179">
        <f t="shared" si="207"/>
        <v>12</v>
      </c>
      <c r="L157" s="179">
        <f t="shared" si="207"/>
        <v>12</v>
      </c>
      <c r="M157" s="179">
        <f t="shared" si="207"/>
        <v>0</v>
      </c>
      <c r="N157" s="179">
        <f t="shared" si="207"/>
        <v>12</v>
      </c>
      <c r="O157" s="179">
        <f t="shared" si="207"/>
        <v>12</v>
      </c>
      <c r="P157" s="179">
        <f t="shared" si="207"/>
        <v>0</v>
      </c>
      <c r="Q157" s="179">
        <f t="shared" si="207"/>
        <v>12</v>
      </c>
      <c r="R157" s="330">
        <f t="shared" si="202"/>
        <v>100</v>
      </c>
      <c r="S157" s="330"/>
      <c r="T157" s="330">
        <f t="shared" si="203"/>
        <v>100</v>
      </c>
    </row>
    <row r="158" spans="1:20" s="139" customFormat="1" ht="61.5" customHeight="1">
      <c r="A158" s="370" t="s">
        <v>220</v>
      </c>
      <c r="B158" s="370" t="s">
        <v>223</v>
      </c>
      <c r="C158" s="370" t="s">
        <v>499</v>
      </c>
      <c r="D158" s="203" t="s">
        <v>436</v>
      </c>
      <c r="E158" s="181"/>
      <c r="F158" s="182">
        <f t="shared" ref="F158:H158" si="208">F159</f>
        <v>0</v>
      </c>
      <c r="G158" s="182">
        <f t="shared" si="208"/>
        <v>0</v>
      </c>
      <c r="H158" s="182">
        <f t="shared" si="208"/>
        <v>0</v>
      </c>
      <c r="I158" s="182">
        <f t="shared" ref="I158:Q158" si="209">I159</f>
        <v>0</v>
      </c>
      <c r="J158" s="182">
        <f t="shared" si="209"/>
        <v>0</v>
      </c>
      <c r="K158" s="182">
        <f t="shared" si="209"/>
        <v>0</v>
      </c>
      <c r="L158" s="182">
        <f t="shared" si="209"/>
        <v>0</v>
      </c>
      <c r="M158" s="182">
        <f t="shared" si="209"/>
        <v>0</v>
      </c>
      <c r="N158" s="182">
        <f t="shared" si="209"/>
        <v>0</v>
      </c>
      <c r="O158" s="182">
        <f t="shared" si="209"/>
        <v>0</v>
      </c>
      <c r="P158" s="182">
        <f t="shared" si="209"/>
        <v>0</v>
      </c>
      <c r="Q158" s="182">
        <f t="shared" si="209"/>
        <v>0</v>
      </c>
      <c r="R158" s="332"/>
      <c r="S158" s="332"/>
      <c r="T158" s="332"/>
    </row>
    <row r="159" spans="1:20" s="139" customFormat="1" ht="60.75" customHeight="1">
      <c r="A159" s="371"/>
      <c r="B159" s="371"/>
      <c r="C159" s="371"/>
      <c r="D159" s="372" t="s">
        <v>437</v>
      </c>
      <c r="E159" s="181" t="s">
        <v>438</v>
      </c>
      <c r="F159" s="182">
        <f t="shared" ref="F159:Q159" si="210">F160</f>
        <v>0</v>
      </c>
      <c r="G159" s="182">
        <f t="shared" si="210"/>
        <v>0</v>
      </c>
      <c r="H159" s="182">
        <f t="shared" si="210"/>
        <v>0</v>
      </c>
      <c r="I159" s="182">
        <f t="shared" si="210"/>
        <v>0</v>
      </c>
      <c r="J159" s="182">
        <f t="shared" si="210"/>
        <v>0</v>
      </c>
      <c r="K159" s="182">
        <f t="shared" si="210"/>
        <v>0</v>
      </c>
      <c r="L159" s="182">
        <f t="shared" si="210"/>
        <v>0</v>
      </c>
      <c r="M159" s="182">
        <f t="shared" si="210"/>
        <v>0</v>
      </c>
      <c r="N159" s="182">
        <f t="shared" si="210"/>
        <v>0</v>
      </c>
      <c r="O159" s="182">
        <f t="shared" si="210"/>
        <v>0</v>
      </c>
      <c r="P159" s="182">
        <f t="shared" si="210"/>
        <v>0</v>
      </c>
      <c r="Q159" s="182">
        <f t="shared" si="210"/>
        <v>0</v>
      </c>
      <c r="R159" s="332"/>
      <c r="S159" s="332"/>
      <c r="T159" s="332"/>
    </row>
    <row r="160" spans="1:20" s="139" customFormat="1" ht="57.75" customHeight="1">
      <c r="A160" s="371"/>
      <c r="B160" s="371"/>
      <c r="C160" s="371"/>
      <c r="D160" s="371"/>
      <c r="E160" s="181" t="s">
        <v>439</v>
      </c>
      <c r="F160" s="182"/>
      <c r="G160" s="182"/>
      <c r="H160" s="182"/>
      <c r="I160" s="127"/>
      <c r="J160" s="127"/>
      <c r="K160" s="127"/>
      <c r="L160" s="127"/>
      <c r="M160" s="127"/>
      <c r="N160" s="127"/>
      <c r="O160" s="127"/>
      <c r="P160" s="127"/>
      <c r="Q160" s="127"/>
      <c r="R160" s="332"/>
      <c r="S160" s="332"/>
      <c r="T160" s="332"/>
    </row>
    <row r="161" spans="1:20" s="139" customFormat="1" ht="42.75" customHeight="1">
      <c r="A161" s="370" t="s">
        <v>222</v>
      </c>
      <c r="B161" s="370" t="s">
        <v>221</v>
      </c>
      <c r="C161" s="370" t="s">
        <v>500</v>
      </c>
      <c r="D161" s="203" t="s">
        <v>436</v>
      </c>
      <c r="E161" s="181"/>
      <c r="F161" s="182">
        <f t="shared" ref="F161:H161" si="211">F162</f>
        <v>0</v>
      </c>
      <c r="G161" s="182">
        <f t="shared" si="211"/>
        <v>0</v>
      </c>
      <c r="H161" s="182">
        <f t="shared" si="211"/>
        <v>0</v>
      </c>
      <c r="I161" s="182">
        <f t="shared" ref="I161:Q161" si="212">I162</f>
        <v>0</v>
      </c>
      <c r="J161" s="182">
        <f t="shared" si="212"/>
        <v>0</v>
      </c>
      <c r="K161" s="182">
        <f t="shared" si="212"/>
        <v>0</v>
      </c>
      <c r="L161" s="182">
        <f t="shared" si="212"/>
        <v>0</v>
      </c>
      <c r="M161" s="182">
        <f t="shared" si="212"/>
        <v>0</v>
      </c>
      <c r="N161" s="182">
        <f t="shared" si="212"/>
        <v>0</v>
      </c>
      <c r="O161" s="182">
        <f t="shared" si="212"/>
        <v>0</v>
      </c>
      <c r="P161" s="182">
        <f t="shared" si="212"/>
        <v>0</v>
      </c>
      <c r="Q161" s="182">
        <f t="shared" si="212"/>
        <v>0</v>
      </c>
      <c r="R161" s="332"/>
      <c r="S161" s="332"/>
      <c r="T161" s="332"/>
    </row>
    <row r="162" spans="1:20" s="142" customFormat="1" ht="19">
      <c r="A162" s="371"/>
      <c r="B162" s="371"/>
      <c r="C162" s="371"/>
      <c r="D162" s="372" t="s">
        <v>437</v>
      </c>
      <c r="E162" s="181" t="s">
        <v>438</v>
      </c>
      <c r="F162" s="182">
        <f t="shared" ref="F162:Q162" si="213">F163</f>
        <v>0</v>
      </c>
      <c r="G162" s="182">
        <f t="shared" si="213"/>
        <v>0</v>
      </c>
      <c r="H162" s="182">
        <f t="shared" si="213"/>
        <v>0</v>
      </c>
      <c r="I162" s="182">
        <f t="shared" si="213"/>
        <v>0</v>
      </c>
      <c r="J162" s="182">
        <f t="shared" si="213"/>
        <v>0</v>
      </c>
      <c r="K162" s="182">
        <f t="shared" si="213"/>
        <v>0</v>
      </c>
      <c r="L162" s="182">
        <f t="shared" si="213"/>
        <v>0</v>
      </c>
      <c r="M162" s="182">
        <f t="shared" si="213"/>
        <v>0</v>
      </c>
      <c r="N162" s="182">
        <f t="shared" si="213"/>
        <v>0</v>
      </c>
      <c r="O162" s="182">
        <f t="shared" si="213"/>
        <v>0</v>
      </c>
      <c r="P162" s="182">
        <f t="shared" si="213"/>
        <v>0</v>
      </c>
      <c r="Q162" s="182">
        <f t="shared" si="213"/>
        <v>0</v>
      </c>
      <c r="R162" s="332"/>
      <c r="S162" s="332"/>
      <c r="T162" s="332"/>
    </row>
    <row r="163" spans="1:20" s="134" customFormat="1" ht="60.75" customHeight="1">
      <c r="A163" s="371"/>
      <c r="B163" s="371"/>
      <c r="C163" s="371"/>
      <c r="D163" s="371"/>
      <c r="E163" s="181" t="s">
        <v>439</v>
      </c>
      <c r="F163" s="182"/>
      <c r="G163" s="182"/>
      <c r="H163" s="182"/>
      <c r="I163" s="182"/>
      <c r="J163" s="182"/>
      <c r="K163" s="182"/>
      <c r="L163" s="182"/>
      <c r="M163" s="182"/>
      <c r="N163" s="182"/>
      <c r="O163" s="182"/>
      <c r="P163" s="182"/>
      <c r="Q163" s="182"/>
      <c r="R163" s="332"/>
      <c r="S163" s="332"/>
      <c r="T163" s="332"/>
    </row>
    <row r="164" spans="1:20" s="139" customFormat="1" ht="45" customHeight="1">
      <c r="A164" s="370" t="s">
        <v>224</v>
      </c>
      <c r="B164" s="370" t="s">
        <v>399</v>
      </c>
      <c r="C164" s="370" t="s">
        <v>501</v>
      </c>
      <c r="D164" s="203" t="s">
        <v>436</v>
      </c>
      <c r="E164" s="181"/>
      <c r="F164" s="182">
        <f t="shared" ref="F164:H164" si="214">F165</f>
        <v>0</v>
      </c>
      <c r="G164" s="182">
        <f t="shared" si="214"/>
        <v>0</v>
      </c>
      <c r="H164" s="182">
        <f t="shared" si="214"/>
        <v>0</v>
      </c>
      <c r="I164" s="182">
        <f t="shared" ref="I164:Q164" si="215">I165</f>
        <v>0</v>
      </c>
      <c r="J164" s="182">
        <f t="shared" si="215"/>
        <v>0</v>
      </c>
      <c r="K164" s="182">
        <f t="shared" si="215"/>
        <v>0</v>
      </c>
      <c r="L164" s="182">
        <f t="shared" si="215"/>
        <v>0</v>
      </c>
      <c r="M164" s="182">
        <f t="shared" si="215"/>
        <v>0</v>
      </c>
      <c r="N164" s="182">
        <f t="shared" si="215"/>
        <v>0</v>
      </c>
      <c r="O164" s="182">
        <f t="shared" si="215"/>
        <v>0</v>
      </c>
      <c r="P164" s="182">
        <f t="shared" si="215"/>
        <v>0</v>
      </c>
      <c r="Q164" s="182">
        <f t="shared" si="215"/>
        <v>0</v>
      </c>
      <c r="R164" s="332"/>
      <c r="S164" s="332"/>
      <c r="T164" s="332"/>
    </row>
    <row r="165" spans="1:20" s="139" customFormat="1" ht="19">
      <c r="A165" s="371"/>
      <c r="B165" s="371"/>
      <c r="C165" s="371"/>
      <c r="D165" s="372" t="s">
        <v>437</v>
      </c>
      <c r="E165" s="181" t="s">
        <v>438</v>
      </c>
      <c r="F165" s="182">
        <f t="shared" ref="F165:Q165" si="216">F166</f>
        <v>0</v>
      </c>
      <c r="G165" s="182">
        <f t="shared" si="216"/>
        <v>0</v>
      </c>
      <c r="H165" s="182">
        <f t="shared" si="216"/>
        <v>0</v>
      </c>
      <c r="I165" s="182">
        <f t="shared" si="216"/>
        <v>0</v>
      </c>
      <c r="J165" s="182">
        <f t="shared" si="216"/>
        <v>0</v>
      </c>
      <c r="K165" s="182">
        <f t="shared" si="216"/>
        <v>0</v>
      </c>
      <c r="L165" s="182">
        <f t="shared" si="216"/>
        <v>0</v>
      </c>
      <c r="M165" s="182">
        <f t="shared" si="216"/>
        <v>0</v>
      </c>
      <c r="N165" s="182">
        <f t="shared" si="216"/>
        <v>0</v>
      </c>
      <c r="O165" s="182">
        <f t="shared" si="216"/>
        <v>0</v>
      </c>
      <c r="P165" s="182">
        <f t="shared" si="216"/>
        <v>0</v>
      </c>
      <c r="Q165" s="182">
        <f t="shared" si="216"/>
        <v>0</v>
      </c>
      <c r="R165" s="332"/>
      <c r="S165" s="332"/>
      <c r="T165" s="332"/>
    </row>
    <row r="166" spans="1:20" s="139" customFormat="1" ht="60.75" customHeight="1">
      <c r="A166" s="371"/>
      <c r="B166" s="371"/>
      <c r="C166" s="371"/>
      <c r="D166" s="371"/>
      <c r="E166" s="181" t="s">
        <v>439</v>
      </c>
      <c r="F166" s="182"/>
      <c r="G166" s="182"/>
      <c r="H166" s="182"/>
      <c r="I166" s="182"/>
      <c r="J166" s="182"/>
      <c r="K166" s="182"/>
      <c r="L166" s="182"/>
      <c r="M166" s="182"/>
      <c r="N166" s="182"/>
      <c r="O166" s="182"/>
      <c r="P166" s="182"/>
      <c r="Q166" s="182"/>
      <c r="R166" s="332"/>
      <c r="S166" s="332"/>
      <c r="T166" s="332"/>
    </row>
    <row r="167" spans="1:20" s="139" customFormat="1" ht="83.25" customHeight="1">
      <c r="A167" s="370" t="s">
        <v>225</v>
      </c>
      <c r="B167" s="370" t="s">
        <v>229</v>
      </c>
      <c r="C167" s="370" t="s">
        <v>502</v>
      </c>
      <c r="D167" s="203" t="s">
        <v>436</v>
      </c>
      <c r="E167" s="181"/>
      <c r="F167" s="182">
        <f t="shared" ref="F167:H167" si="217">F168</f>
        <v>0</v>
      </c>
      <c r="G167" s="182">
        <f t="shared" si="217"/>
        <v>0</v>
      </c>
      <c r="H167" s="182">
        <f t="shared" si="217"/>
        <v>0</v>
      </c>
      <c r="I167" s="182">
        <f t="shared" ref="I167:Q167" si="218">I168</f>
        <v>0</v>
      </c>
      <c r="J167" s="182">
        <f t="shared" si="218"/>
        <v>0</v>
      </c>
      <c r="K167" s="182">
        <f t="shared" si="218"/>
        <v>0</v>
      </c>
      <c r="L167" s="182">
        <f t="shared" si="218"/>
        <v>0</v>
      </c>
      <c r="M167" s="182">
        <f t="shared" si="218"/>
        <v>0</v>
      </c>
      <c r="N167" s="182">
        <f t="shared" si="218"/>
        <v>0</v>
      </c>
      <c r="O167" s="182">
        <f t="shared" si="218"/>
        <v>0</v>
      </c>
      <c r="P167" s="182">
        <f t="shared" si="218"/>
        <v>0</v>
      </c>
      <c r="Q167" s="182">
        <f t="shared" si="218"/>
        <v>0</v>
      </c>
      <c r="R167" s="332"/>
      <c r="S167" s="332"/>
      <c r="T167" s="332"/>
    </row>
    <row r="168" spans="1:20" s="139" customFormat="1" ht="23.25" customHeight="1">
      <c r="A168" s="371"/>
      <c r="B168" s="371"/>
      <c r="C168" s="371"/>
      <c r="D168" s="372" t="s">
        <v>437</v>
      </c>
      <c r="E168" s="181" t="s">
        <v>438</v>
      </c>
      <c r="F168" s="182">
        <f t="shared" ref="F168:Q168" si="219">F169</f>
        <v>0</v>
      </c>
      <c r="G168" s="182">
        <f t="shared" si="219"/>
        <v>0</v>
      </c>
      <c r="H168" s="182">
        <f t="shared" si="219"/>
        <v>0</v>
      </c>
      <c r="I168" s="182">
        <f t="shared" si="219"/>
        <v>0</v>
      </c>
      <c r="J168" s="182">
        <f t="shared" si="219"/>
        <v>0</v>
      </c>
      <c r="K168" s="182">
        <f t="shared" si="219"/>
        <v>0</v>
      </c>
      <c r="L168" s="182">
        <f t="shared" si="219"/>
        <v>0</v>
      </c>
      <c r="M168" s="182">
        <f t="shared" si="219"/>
        <v>0</v>
      </c>
      <c r="N168" s="182">
        <f t="shared" si="219"/>
        <v>0</v>
      </c>
      <c r="O168" s="182">
        <f t="shared" si="219"/>
        <v>0</v>
      </c>
      <c r="P168" s="182">
        <f t="shared" si="219"/>
        <v>0</v>
      </c>
      <c r="Q168" s="182">
        <f t="shared" si="219"/>
        <v>0</v>
      </c>
      <c r="R168" s="332"/>
      <c r="S168" s="332"/>
      <c r="T168" s="332"/>
    </row>
    <row r="169" spans="1:20" s="139" customFormat="1" ht="56.25" customHeight="1">
      <c r="A169" s="371"/>
      <c r="B169" s="371"/>
      <c r="C169" s="371"/>
      <c r="D169" s="371"/>
      <c r="E169" s="181" t="s">
        <v>439</v>
      </c>
      <c r="F169" s="182"/>
      <c r="G169" s="182"/>
      <c r="H169" s="182"/>
      <c r="I169" s="127"/>
      <c r="J169" s="127"/>
      <c r="K169" s="127"/>
      <c r="L169" s="127"/>
      <c r="M169" s="127"/>
      <c r="N169" s="127"/>
      <c r="O169" s="127"/>
      <c r="P169" s="127"/>
      <c r="Q169" s="127"/>
      <c r="R169" s="332"/>
      <c r="S169" s="332"/>
      <c r="T169" s="332"/>
    </row>
    <row r="170" spans="1:20" s="146" customFormat="1" ht="39.75" customHeight="1">
      <c r="A170" s="370" t="s">
        <v>226</v>
      </c>
      <c r="B170" s="370" t="s">
        <v>227</v>
      </c>
      <c r="C170" s="370" t="s">
        <v>503</v>
      </c>
      <c r="D170" s="203" t="s">
        <v>436</v>
      </c>
      <c r="E170" s="181"/>
      <c r="F170" s="182">
        <f t="shared" ref="F170:H170" si="220">F171</f>
        <v>0</v>
      </c>
      <c r="G170" s="182">
        <f t="shared" si="220"/>
        <v>0</v>
      </c>
      <c r="H170" s="182">
        <f t="shared" si="220"/>
        <v>0</v>
      </c>
      <c r="I170" s="182">
        <f t="shared" ref="I170:Q170" si="221">I171</f>
        <v>0</v>
      </c>
      <c r="J170" s="182">
        <f t="shared" si="221"/>
        <v>0</v>
      </c>
      <c r="K170" s="182">
        <f t="shared" si="221"/>
        <v>0</v>
      </c>
      <c r="L170" s="182">
        <f t="shared" si="221"/>
        <v>0</v>
      </c>
      <c r="M170" s="182">
        <f t="shared" si="221"/>
        <v>0</v>
      </c>
      <c r="N170" s="182">
        <f t="shared" si="221"/>
        <v>0</v>
      </c>
      <c r="O170" s="182">
        <f t="shared" si="221"/>
        <v>0</v>
      </c>
      <c r="P170" s="182">
        <f t="shared" si="221"/>
        <v>0</v>
      </c>
      <c r="Q170" s="182">
        <f t="shared" si="221"/>
        <v>0</v>
      </c>
      <c r="R170" s="332"/>
      <c r="S170" s="332"/>
      <c r="T170" s="332"/>
    </row>
    <row r="171" spans="1:20" s="139" customFormat="1" ht="45" customHeight="1">
      <c r="A171" s="371"/>
      <c r="B171" s="371"/>
      <c r="C171" s="371"/>
      <c r="D171" s="372" t="s">
        <v>437</v>
      </c>
      <c r="E171" s="181" t="s">
        <v>438</v>
      </c>
      <c r="F171" s="182">
        <f t="shared" ref="F171:Q171" si="222">F172</f>
        <v>0</v>
      </c>
      <c r="G171" s="182">
        <f t="shared" si="222"/>
        <v>0</v>
      </c>
      <c r="H171" s="182">
        <f t="shared" si="222"/>
        <v>0</v>
      </c>
      <c r="I171" s="182">
        <f t="shared" si="222"/>
        <v>0</v>
      </c>
      <c r="J171" s="182">
        <f t="shared" si="222"/>
        <v>0</v>
      </c>
      <c r="K171" s="182">
        <f t="shared" si="222"/>
        <v>0</v>
      </c>
      <c r="L171" s="182">
        <f t="shared" si="222"/>
        <v>0</v>
      </c>
      <c r="M171" s="182">
        <f t="shared" si="222"/>
        <v>0</v>
      </c>
      <c r="N171" s="182">
        <f t="shared" si="222"/>
        <v>0</v>
      </c>
      <c r="O171" s="182">
        <f t="shared" si="222"/>
        <v>0</v>
      </c>
      <c r="P171" s="182">
        <f t="shared" si="222"/>
        <v>0</v>
      </c>
      <c r="Q171" s="182">
        <f t="shared" si="222"/>
        <v>0</v>
      </c>
      <c r="R171" s="332"/>
      <c r="S171" s="332"/>
      <c r="T171" s="332"/>
    </row>
    <row r="172" spans="1:20" s="139" customFormat="1" ht="23.25" customHeight="1">
      <c r="A172" s="371"/>
      <c r="B172" s="371"/>
      <c r="C172" s="371"/>
      <c r="D172" s="371"/>
      <c r="E172" s="181" t="s">
        <v>439</v>
      </c>
      <c r="F172" s="182"/>
      <c r="G172" s="182"/>
      <c r="H172" s="182"/>
      <c r="I172" s="127"/>
      <c r="J172" s="127"/>
      <c r="K172" s="127"/>
      <c r="L172" s="127"/>
      <c r="M172" s="127"/>
      <c r="N172" s="127"/>
      <c r="O172" s="127"/>
      <c r="P172" s="127"/>
      <c r="Q172" s="127"/>
      <c r="R172" s="332"/>
      <c r="S172" s="332"/>
      <c r="T172" s="332"/>
    </row>
    <row r="173" spans="1:20" s="139" customFormat="1" ht="39.75" customHeight="1">
      <c r="A173" s="370" t="s">
        <v>228</v>
      </c>
      <c r="B173" s="370" t="s">
        <v>504</v>
      </c>
      <c r="C173" s="370" t="s">
        <v>505</v>
      </c>
      <c r="D173" s="203" t="s">
        <v>436</v>
      </c>
      <c r="E173" s="181"/>
      <c r="F173" s="182">
        <f t="shared" ref="F173:H173" si="223">F174</f>
        <v>2200000</v>
      </c>
      <c r="G173" s="182">
        <f t="shared" si="223"/>
        <v>0</v>
      </c>
      <c r="H173" s="182">
        <f t="shared" si="223"/>
        <v>2200000</v>
      </c>
      <c r="I173" s="182">
        <f t="shared" ref="I173:Q173" si="224">I174</f>
        <v>2140501.7000000002</v>
      </c>
      <c r="J173" s="182">
        <f t="shared" si="224"/>
        <v>0</v>
      </c>
      <c r="K173" s="182">
        <f t="shared" si="224"/>
        <v>2140501.7000000002</v>
      </c>
      <c r="L173" s="182">
        <f t="shared" si="224"/>
        <v>2140501.7000000002</v>
      </c>
      <c r="M173" s="182">
        <f t="shared" si="224"/>
        <v>0</v>
      </c>
      <c r="N173" s="182">
        <f t="shared" si="224"/>
        <v>2140501.7000000002</v>
      </c>
      <c r="O173" s="182">
        <f t="shared" si="224"/>
        <v>2140501.7000000002</v>
      </c>
      <c r="P173" s="182">
        <f t="shared" si="224"/>
        <v>0</v>
      </c>
      <c r="Q173" s="182">
        <f t="shared" si="224"/>
        <v>2140501.7000000002</v>
      </c>
      <c r="R173" s="331">
        <f t="shared" ref="R173" si="225">S173+T173</f>
        <v>99.999999999999986</v>
      </c>
      <c r="S173" s="331"/>
      <c r="T173" s="331">
        <f t="shared" ref="T173" si="226">Q173/N173%</f>
        <v>99.999999999999986</v>
      </c>
    </row>
    <row r="174" spans="1:20" s="139" customFormat="1" ht="60.75" customHeight="1">
      <c r="A174" s="371"/>
      <c r="B174" s="371"/>
      <c r="C174" s="371"/>
      <c r="D174" s="372" t="s">
        <v>437</v>
      </c>
      <c r="E174" s="181" t="s">
        <v>438</v>
      </c>
      <c r="F174" s="182">
        <f t="shared" ref="F174:Q174" si="227">F175</f>
        <v>2200000</v>
      </c>
      <c r="G174" s="182">
        <f t="shared" si="227"/>
        <v>0</v>
      </c>
      <c r="H174" s="182">
        <f t="shared" si="227"/>
        <v>2200000</v>
      </c>
      <c r="I174" s="182">
        <f t="shared" si="227"/>
        <v>2140501.7000000002</v>
      </c>
      <c r="J174" s="182">
        <f t="shared" si="227"/>
        <v>0</v>
      </c>
      <c r="K174" s="182">
        <f t="shared" si="227"/>
        <v>2140501.7000000002</v>
      </c>
      <c r="L174" s="182">
        <f t="shared" si="227"/>
        <v>2140501.7000000002</v>
      </c>
      <c r="M174" s="182">
        <f t="shared" si="227"/>
        <v>0</v>
      </c>
      <c r="N174" s="182">
        <f t="shared" si="227"/>
        <v>2140501.7000000002</v>
      </c>
      <c r="O174" s="182">
        <f t="shared" si="227"/>
        <v>2140501.7000000002</v>
      </c>
      <c r="P174" s="182">
        <f t="shared" si="227"/>
        <v>0</v>
      </c>
      <c r="Q174" s="182">
        <f t="shared" si="227"/>
        <v>2140501.7000000002</v>
      </c>
      <c r="R174" s="331">
        <f t="shared" ref="R174:R176" si="228">S174+T174</f>
        <v>99.999999999999986</v>
      </c>
      <c r="S174" s="331"/>
      <c r="T174" s="331">
        <f t="shared" ref="T174:T176" si="229">Q174/N174%</f>
        <v>99.999999999999986</v>
      </c>
    </row>
    <row r="175" spans="1:20" s="139" customFormat="1" ht="57.75" customHeight="1">
      <c r="A175" s="371"/>
      <c r="B175" s="371"/>
      <c r="C175" s="371"/>
      <c r="D175" s="371"/>
      <c r="E175" s="138" t="s">
        <v>447</v>
      </c>
      <c r="F175" s="182">
        <f>G175+H175</f>
        <v>2200000</v>
      </c>
      <c r="G175" s="182">
        <v>0</v>
      </c>
      <c r="H175" s="182">
        <v>2200000</v>
      </c>
      <c r="I175" s="191">
        <f t="shared" ref="I175" si="230">J175+K175</f>
        <v>2140501.7000000002</v>
      </c>
      <c r="J175" s="191">
        <v>0</v>
      </c>
      <c r="K175" s="191">
        <v>2140501.7000000002</v>
      </c>
      <c r="L175" s="191">
        <f t="shared" ref="L175" si="231">M175+N175</f>
        <v>2140501.7000000002</v>
      </c>
      <c r="M175" s="191">
        <v>0</v>
      </c>
      <c r="N175" s="191">
        <v>2140501.7000000002</v>
      </c>
      <c r="O175" s="191">
        <f t="shared" ref="O175" si="232">P175+Q175</f>
        <v>2140501.7000000002</v>
      </c>
      <c r="P175" s="191">
        <v>0</v>
      </c>
      <c r="Q175" s="191">
        <v>2140501.7000000002</v>
      </c>
      <c r="R175" s="331">
        <f t="shared" si="228"/>
        <v>99.999999999999986</v>
      </c>
      <c r="S175" s="331"/>
      <c r="T175" s="331">
        <f t="shared" si="229"/>
        <v>99.999999999999986</v>
      </c>
    </row>
    <row r="176" spans="1:20" s="139" customFormat="1" ht="39.75" customHeight="1">
      <c r="A176" s="370" t="s">
        <v>230</v>
      </c>
      <c r="B176" s="370" t="s">
        <v>506</v>
      </c>
      <c r="C176" s="370" t="s">
        <v>507</v>
      </c>
      <c r="D176" s="203" t="s">
        <v>436</v>
      </c>
      <c r="E176" s="181"/>
      <c r="F176" s="182">
        <f t="shared" ref="F176:H176" si="233">F177</f>
        <v>12</v>
      </c>
      <c r="G176" s="182">
        <f t="shared" si="233"/>
        <v>0</v>
      </c>
      <c r="H176" s="182">
        <f t="shared" si="233"/>
        <v>12</v>
      </c>
      <c r="I176" s="182">
        <f t="shared" ref="I176:Q176" si="234">I177</f>
        <v>12</v>
      </c>
      <c r="J176" s="182">
        <f t="shared" si="234"/>
        <v>0</v>
      </c>
      <c r="K176" s="182">
        <f t="shared" si="234"/>
        <v>12</v>
      </c>
      <c r="L176" s="182">
        <f t="shared" si="234"/>
        <v>12</v>
      </c>
      <c r="M176" s="182">
        <f t="shared" si="234"/>
        <v>0</v>
      </c>
      <c r="N176" s="182">
        <f t="shared" si="234"/>
        <v>12</v>
      </c>
      <c r="O176" s="182">
        <f t="shared" si="234"/>
        <v>12</v>
      </c>
      <c r="P176" s="182">
        <f t="shared" si="234"/>
        <v>0</v>
      </c>
      <c r="Q176" s="182">
        <f t="shared" si="234"/>
        <v>12</v>
      </c>
      <c r="R176" s="331">
        <f t="shared" si="228"/>
        <v>100</v>
      </c>
      <c r="S176" s="331"/>
      <c r="T176" s="331">
        <f t="shared" si="229"/>
        <v>100</v>
      </c>
    </row>
    <row r="177" spans="1:20" s="146" customFormat="1" ht="19">
      <c r="A177" s="371"/>
      <c r="B177" s="371"/>
      <c r="C177" s="371"/>
      <c r="D177" s="372" t="s">
        <v>437</v>
      </c>
      <c r="E177" s="181" t="s">
        <v>438</v>
      </c>
      <c r="F177" s="182">
        <f t="shared" ref="F177:Q177" si="235">F178</f>
        <v>12</v>
      </c>
      <c r="G177" s="182">
        <f t="shared" si="235"/>
        <v>0</v>
      </c>
      <c r="H177" s="182">
        <f t="shared" si="235"/>
        <v>12</v>
      </c>
      <c r="I177" s="182">
        <f t="shared" si="235"/>
        <v>12</v>
      </c>
      <c r="J177" s="182">
        <f t="shared" si="235"/>
        <v>0</v>
      </c>
      <c r="K177" s="182">
        <f t="shared" si="235"/>
        <v>12</v>
      </c>
      <c r="L177" s="182">
        <f t="shared" si="235"/>
        <v>12</v>
      </c>
      <c r="M177" s="182">
        <f t="shared" si="235"/>
        <v>0</v>
      </c>
      <c r="N177" s="182">
        <f t="shared" si="235"/>
        <v>12</v>
      </c>
      <c r="O177" s="182">
        <f t="shared" si="235"/>
        <v>12</v>
      </c>
      <c r="P177" s="182">
        <f t="shared" si="235"/>
        <v>0</v>
      </c>
      <c r="Q177" s="182">
        <f t="shared" si="235"/>
        <v>12</v>
      </c>
      <c r="R177" s="331">
        <f t="shared" ref="R177:R178" si="236">S177+T177</f>
        <v>100</v>
      </c>
      <c r="S177" s="331"/>
      <c r="T177" s="331">
        <f t="shared" ref="T177:T178" si="237">Q177/N177%</f>
        <v>100</v>
      </c>
    </row>
    <row r="178" spans="1:20" s="134" customFormat="1" ht="48.75" customHeight="1">
      <c r="A178" s="371"/>
      <c r="B178" s="371"/>
      <c r="C178" s="371"/>
      <c r="D178" s="371"/>
      <c r="E178" s="138" t="s">
        <v>445</v>
      </c>
      <c r="F178" s="182">
        <f>G178+H178</f>
        <v>12</v>
      </c>
      <c r="G178" s="182">
        <v>0</v>
      </c>
      <c r="H178" s="182">
        <v>12</v>
      </c>
      <c r="I178" s="209">
        <f t="shared" ref="I178" si="238">J178+K178</f>
        <v>12</v>
      </c>
      <c r="J178" s="209">
        <v>0</v>
      </c>
      <c r="K178" s="209">
        <v>12</v>
      </c>
      <c r="L178" s="209">
        <f t="shared" ref="L178" si="239">M178+N178</f>
        <v>12</v>
      </c>
      <c r="M178" s="209">
        <v>0</v>
      </c>
      <c r="N178" s="209">
        <v>12</v>
      </c>
      <c r="O178" s="209">
        <f t="shared" ref="O178" si="240">P178+Q178</f>
        <v>12</v>
      </c>
      <c r="P178" s="209">
        <v>0</v>
      </c>
      <c r="Q178" s="209">
        <v>12</v>
      </c>
      <c r="R178" s="331">
        <f t="shared" si="236"/>
        <v>100</v>
      </c>
      <c r="S178" s="331"/>
      <c r="T178" s="331">
        <f t="shared" si="237"/>
        <v>100</v>
      </c>
    </row>
    <row r="179" spans="1:20" s="139" customFormat="1" ht="45" customHeight="1">
      <c r="A179" s="379" t="s">
        <v>231</v>
      </c>
      <c r="B179" s="379" t="s">
        <v>232</v>
      </c>
      <c r="C179" s="407" t="s">
        <v>508</v>
      </c>
      <c r="D179" s="205" t="s">
        <v>436</v>
      </c>
      <c r="E179" s="178"/>
      <c r="F179" s="179">
        <f t="shared" ref="F179:H179" si="241">F180</f>
        <v>0</v>
      </c>
      <c r="G179" s="179">
        <f t="shared" si="241"/>
        <v>0</v>
      </c>
      <c r="H179" s="179">
        <f t="shared" si="241"/>
        <v>0</v>
      </c>
      <c r="I179" s="179">
        <f t="shared" ref="I179:Q179" si="242">I180</f>
        <v>0</v>
      </c>
      <c r="J179" s="179">
        <f t="shared" si="242"/>
        <v>0</v>
      </c>
      <c r="K179" s="179">
        <f t="shared" si="242"/>
        <v>0</v>
      </c>
      <c r="L179" s="179">
        <f t="shared" si="242"/>
        <v>0</v>
      </c>
      <c r="M179" s="179">
        <f t="shared" si="242"/>
        <v>0</v>
      </c>
      <c r="N179" s="179">
        <f t="shared" si="242"/>
        <v>0</v>
      </c>
      <c r="O179" s="179">
        <f t="shared" si="242"/>
        <v>0</v>
      </c>
      <c r="P179" s="179">
        <f t="shared" si="242"/>
        <v>0</v>
      </c>
      <c r="Q179" s="179">
        <f t="shared" si="242"/>
        <v>0</v>
      </c>
      <c r="R179" s="335"/>
      <c r="S179" s="335"/>
      <c r="T179" s="335"/>
    </row>
    <row r="180" spans="1:20" s="139" customFormat="1" ht="121.5" customHeight="1">
      <c r="A180" s="380"/>
      <c r="B180" s="380"/>
      <c r="C180" s="380"/>
      <c r="D180" s="382" t="s">
        <v>437</v>
      </c>
      <c r="E180" s="178" t="s">
        <v>438</v>
      </c>
      <c r="F180" s="179">
        <f t="shared" ref="F180:Q180" si="243">F181</f>
        <v>0</v>
      </c>
      <c r="G180" s="179">
        <f t="shared" si="243"/>
        <v>0</v>
      </c>
      <c r="H180" s="179">
        <f t="shared" si="243"/>
        <v>0</v>
      </c>
      <c r="I180" s="179">
        <f t="shared" si="243"/>
        <v>0</v>
      </c>
      <c r="J180" s="179">
        <f t="shared" si="243"/>
        <v>0</v>
      </c>
      <c r="K180" s="179">
        <f t="shared" si="243"/>
        <v>0</v>
      </c>
      <c r="L180" s="179">
        <f t="shared" si="243"/>
        <v>0</v>
      </c>
      <c r="M180" s="179">
        <f t="shared" si="243"/>
        <v>0</v>
      </c>
      <c r="N180" s="179">
        <f t="shared" si="243"/>
        <v>0</v>
      </c>
      <c r="O180" s="179">
        <f t="shared" si="243"/>
        <v>0</v>
      </c>
      <c r="P180" s="179">
        <f t="shared" si="243"/>
        <v>0</v>
      </c>
      <c r="Q180" s="179">
        <f t="shared" si="243"/>
        <v>0</v>
      </c>
      <c r="R180" s="335"/>
      <c r="S180" s="335"/>
      <c r="T180" s="335"/>
    </row>
    <row r="181" spans="1:20" s="139" customFormat="1" ht="111.75" customHeight="1">
      <c r="A181" s="380"/>
      <c r="B181" s="380"/>
      <c r="C181" s="380"/>
      <c r="D181" s="380"/>
      <c r="E181" s="178" t="s">
        <v>439</v>
      </c>
      <c r="F181" s="179"/>
      <c r="G181" s="179"/>
      <c r="H181" s="179"/>
      <c r="I181" s="179"/>
      <c r="J181" s="179"/>
      <c r="K181" s="179"/>
      <c r="L181" s="179"/>
      <c r="M181" s="179"/>
      <c r="N181" s="179"/>
      <c r="O181" s="179"/>
      <c r="P181" s="179"/>
      <c r="Q181" s="179"/>
      <c r="R181" s="335"/>
      <c r="S181" s="335"/>
      <c r="T181" s="335"/>
    </row>
    <row r="182" spans="1:20" s="139" customFormat="1" ht="60.75" customHeight="1">
      <c r="A182" s="370" t="s">
        <v>233</v>
      </c>
      <c r="B182" s="370" t="s">
        <v>234</v>
      </c>
      <c r="C182" s="370" t="s">
        <v>509</v>
      </c>
      <c r="D182" s="203" t="s">
        <v>436</v>
      </c>
      <c r="E182" s="181"/>
      <c r="F182" s="182">
        <f t="shared" ref="F182:Q182" si="244">F183</f>
        <v>0</v>
      </c>
      <c r="G182" s="182">
        <f t="shared" si="244"/>
        <v>0</v>
      </c>
      <c r="H182" s="182">
        <f t="shared" si="244"/>
        <v>0</v>
      </c>
      <c r="I182" s="182">
        <f t="shared" si="244"/>
        <v>0</v>
      </c>
      <c r="J182" s="182">
        <f t="shared" si="244"/>
        <v>0</v>
      </c>
      <c r="K182" s="182">
        <f t="shared" si="244"/>
        <v>0</v>
      </c>
      <c r="L182" s="182">
        <f t="shared" si="244"/>
        <v>0</v>
      </c>
      <c r="M182" s="182">
        <f t="shared" si="244"/>
        <v>0</v>
      </c>
      <c r="N182" s="182">
        <f t="shared" si="244"/>
        <v>0</v>
      </c>
      <c r="O182" s="182">
        <f t="shared" si="244"/>
        <v>0</v>
      </c>
      <c r="P182" s="182">
        <f t="shared" si="244"/>
        <v>0</v>
      </c>
      <c r="Q182" s="182">
        <f t="shared" si="244"/>
        <v>0</v>
      </c>
      <c r="R182" s="332"/>
      <c r="S182" s="332"/>
      <c r="T182" s="332"/>
    </row>
    <row r="183" spans="1:20" s="139" customFormat="1" ht="23.25" customHeight="1">
      <c r="A183" s="371"/>
      <c r="B183" s="371"/>
      <c r="C183" s="371"/>
      <c r="D183" s="372" t="s">
        <v>437</v>
      </c>
      <c r="E183" s="181" t="s">
        <v>438</v>
      </c>
      <c r="F183" s="182">
        <f t="shared" ref="F183:Q183" si="245">F184</f>
        <v>0</v>
      </c>
      <c r="G183" s="182">
        <f t="shared" si="245"/>
        <v>0</v>
      </c>
      <c r="H183" s="182">
        <f t="shared" si="245"/>
        <v>0</v>
      </c>
      <c r="I183" s="182">
        <f t="shared" si="245"/>
        <v>0</v>
      </c>
      <c r="J183" s="182">
        <f t="shared" si="245"/>
        <v>0</v>
      </c>
      <c r="K183" s="182">
        <f t="shared" si="245"/>
        <v>0</v>
      </c>
      <c r="L183" s="182">
        <f t="shared" si="245"/>
        <v>0</v>
      </c>
      <c r="M183" s="182">
        <f t="shared" si="245"/>
        <v>0</v>
      </c>
      <c r="N183" s="182">
        <f t="shared" si="245"/>
        <v>0</v>
      </c>
      <c r="O183" s="182">
        <f t="shared" si="245"/>
        <v>0</v>
      </c>
      <c r="P183" s="182">
        <f t="shared" si="245"/>
        <v>0</v>
      </c>
      <c r="Q183" s="182">
        <f t="shared" si="245"/>
        <v>0</v>
      </c>
      <c r="R183" s="332"/>
      <c r="S183" s="332"/>
      <c r="T183" s="332"/>
    </row>
    <row r="184" spans="1:20" s="139" customFormat="1" ht="231" customHeight="1">
      <c r="A184" s="371"/>
      <c r="B184" s="371"/>
      <c r="C184" s="371"/>
      <c r="D184" s="371"/>
      <c r="E184" s="181" t="s">
        <v>439</v>
      </c>
      <c r="F184" s="182"/>
      <c r="G184" s="182"/>
      <c r="H184" s="182"/>
      <c r="I184" s="127"/>
      <c r="J184" s="127"/>
      <c r="K184" s="127"/>
      <c r="L184" s="127"/>
      <c r="M184" s="127"/>
      <c r="N184" s="127"/>
      <c r="O184" s="127"/>
      <c r="P184" s="127"/>
      <c r="Q184" s="127"/>
      <c r="R184" s="332"/>
      <c r="S184" s="332"/>
      <c r="T184" s="332"/>
    </row>
    <row r="185" spans="1:20" s="146" customFormat="1" ht="39.75" customHeight="1">
      <c r="A185" s="370" t="s">
        <v>235</v>
      </c>
      <c r="B185" s="370" t="s">
        <v>236</v>
      </c>
      <c r="C185" s="370" t="s">
        <v>510</v>
      </c>
      <c r="D185" s="203" t="s">
        <v>436</v>
      </c>
      <c r="E185" s="181"/>
      <c r="F185" s="182">
        <f t="shared" ref="F185:H185" si="246">F186</f>
        <v>0</v>
      </c>
      <c r="G185" s="182">
        <f t="shared" si="246"/>
        <v>0</v>
      </c>
      <c r="H185" s="182">
        <f t="shared" si="246"/>
        <v>0</v>
      </c>
      <c r="I185" s="182">
        <f t="shared" ref="I185:Q185" si="247">I186</f>
        <v>0</v>
      </c>
      <c r="J185" s="182">
        <f t="shared" si="247"/>
        <v>0</v>
      </c>
      <c r="K185" s="182">
        <f t="shared" si="247"/>
        <v>0</v>
      </c>
      <c r="L185" s="182">
        <f t="shared" si="247"/>
        <v>0</v>
      </c>
      <c r="M185" s="182">
        <f t="shared" si="247"/>
        <v>0</v>
      </c>
      <c r="N185" s="182">
        <f t="shared" si="247"/>
        <v>0</v>
      </c>
      <c r="O185" s="182">
        <f t="shared" si="247"/>
        <v>0</v>
      </c>
      <c r="P185" s="182">
        <f t="shared" si="247"/>
        <v>0</v>
      </c>
      <c r="Q185" s="182">
        <f t="shared" si="247"/>
        <v>0</v>
      </c>
      <c r="R185" s="332"/>
      <c r="S185" s="332"/>
      <c r="T185" s="332"/>
    </row>
    <row r="186" spans="1:20" s="139" customFormat="1" ht="45" customHeight="1">
      <c r="A186" s="371"/>
      <c r="B186" s="371"/>
      <c r="C186" s="371"/>
      <c r="D186" s="372" t="s">
        <v>437</v>
      </c>
      <c r="E186" s="181" t="s">
        <v>438</v>
      </c>
      <c r="F186" s="182">
        <f t="shared" ref="F186:Q186" si="248">F187</f>
        <v>0</v>
      </c>
      <c r="G186" s="182">
        <f t="shared" si="248"/>
        <v>0</v>
      </c>
      <c r="H186" s="182">
        <f t="shared" si="248"/>
        <v>0</v>
      </c>
      <c r="I186" s="182">
        <f t="shared" si="248"/>
        <v>0</v>
      </c>
      <c r="J186" s="182">
        <f t="shared" si="248"/>
        <v>0</v>
      </c>
      <c r="K186" s="182">
        <f t="shared" si="248"/>
        <v>0</v>
      </c>
      <c r="L186" s="182">
        <f t="shared" si="248"/>
        <v>0</v>
      </c>
      <c r="M186" s="182">
        <f t="shared" si="248"/>
        <v>0</v>
      </c>
      <c r="N186" s="182">
        <f t="shared" si="248"/>
        <v>0</v>
      </c>
      <c r="O186" s="182">
        <f t="shared" si="248"/>
        <v>0</v>
      </c>
      <c r="P186" s="182">
        <f t="shared" si="248"/>
        <v>0</v>
      </c>
      <c r="Q186" s="182">
        <f t="shared" si="248"/>
        <v>0</v>
      </c>
      <c r="R186" s="332"/>
      <c r="S186" s="332"/>
      <c r="T186" s="332"/>
    </row>
    <row r="187" spans="1:20" s="139" customFormat="1" ht="23.25" customHeight="1">
      <c r="A187" s="371"/>
      <c r="B187" s="371"/>
      <c r="C187" s="371"/>
      <c r="D187" s="371"/>
      <c r="E187" s="181" t="s">
        <v>439</v>
      </c>
      <c r="F187" s="182"/>
      <c r="G187" s="182"/>
      <c r="H187" s="182"/>
      <c r="I187" s="127"/>
      <c r="J187" s="127"/>
      <c r="K187" s="127"/>
      <c r="L187" s="127"/>
      <c r="M187" s="127"/>
      <c r="N187" s="127"/>
      <c r="O187" s="127"/>
      <c r="P187" s="127"/>
      <c r="Q187" s="127"/>
      <c r="R187" s="332"/>
      <c r="S187" s="332"/>
      <c r="T187" s="332"/>
    </row>
    <row r="188" spans="1:20" s="139" customFormat="1" ht="38.25" customHeight="1">
      <c r="A188" s="370" t="s">
        <v>237</v>
      </c>
      <c r="B188" s="370" t="s">
        <v>238</v>
      </c>
      <c r="C188" s="370" t="s">
        <v>511</v>
      </c>
      <c r="D188" s="203" t="s">
        <v>436</v>
      </c>
      <c r="E188" s="181"/>
      <c r="F188" s="182">
        <f t="shared" ref="F188:H188" si="249">F189</f>
        <v>0</v>
      </c>
      <c r="G188" s="182">
        <f t="shared" si="249"/>
        <v>0</v>
      </c>
      <c r="H188" s="182">
        <f t="shared" si="249"/>
        <v>0</v>
      </c>
      <c r="I188" s="182">
        <f t="shared" ref="I188:Q188" si="250">I189</f>
        <v>0</v>
      </c>
      <c r="J188" s="182">
        <f t="shared" si="250"/>
        <v>0</v>
      </c>
      <c r="K188" s="182">
        <f t="shared" si="250"/>
        <v>0</v>
      </c>
      <c r="L188" s="182">
        <f t="shared" si="250"/>
        <v>0</v>
      </c>
      <c r="M188" s="182">
        <f t="shared" si="250"/>
        <v>0</v>
      </c>
      <c r="N188" s="182">
        <f t="shared" si="250"/>
        <v>0</v>
      </c>
      <c r="O188" s="182">
        <f t="shared" si="250"/>
        <v>0</v>
      </c>
      <c r="P188" s="182">
        <f t="shared" si="250"/>
        <v>0</v>
      </c>
      <c r="Q188" s="182">
        <f t="shared" si="250"/>
        <v>0</v>
      </c>
      <c r="R188" s="332"/>
      <c r="S188" s="332"/>
      <c r="T188" s="332"/>
    </row>
    <row r="189" spans="1:20" s="139" customFormat="1" ht="60.75" customHeight="1">
      <c r="A189" s="371"/>
      <c r="B189" s="371"/>
      <c r="C189" s="371"/>
      <c r="D189" s="372" t="s">
        <v>437</v>
      </c>
      <c r="E189" s="181" t="s">
        <v>438</v>
      </c>
      <c r="F189" s="182">
        <f t="shared" ref="F189:Q189" si="251">F190</f>
        <v>0</v>
      </c>
      <c r="G189" s="182">
        <f t="shared" si="251"/>
        <v>0</v>
      </c>
      <c r="H189" s="182">
        <f t="shared" si="251"/>
        <v>0</v>
      </c>
      <c r="I189" s="182">
        <f t="shared" si="251"/>
        <v>0</v>
      </c>
      <c r="J189" s="182">
        <f t="shared" si="251"/>
        <v>0</v>
      </c>
      <c r="K189" s="182">
        <f t="shared" si="251"/>
        <v>0</v>
      </c>
      <c r="L189" s="182">
        <f t="shared" si="251"/>
        <v>0</v>
      </c>
      <c r="M189" s="182">
        <f t="shared" si="251"/>
        <v>0</v>
      </c>
      <c r="N189" s="182">
        <f t="shared" si="251"/>
        <v>0</v>
      </c>
      <c r="O189" s="182">
        <f t="shared" si="251"/>
        <v>0</v>
      </c>
      <c r="P189" s="182">
        <f t="shared" si="251"/>
        <v>0</v>
      </c>
      <c r="Q189" s="182">
        <f t="shared" si="251"/>
        <v>0</v>
      </c>
      <c r="R189" s="332"/>
      <c r="S189" s="332"/>
      <c r="T189" s="332"/>
    </row>
    <row r="190" spans="1:20" s="139" customFormat="1" ht="27.75" customHeight="1">
      <c r="A190" s="371"/>
      <c r="B190" s="371"/>
      <c r="C190" s="371"/>
      <c r="D190" s="371"/>
      <c r="E190" s="181" t="s">
        <v>439</v>
      </c>
      <c r="F190" s="182"/>
      <c r="G190" s="182"/>
      <c r="H190" s="182"/>
      <c r="I190" s="127"/>
      <c r="J190" s="127"/>
      <c r="K190" s="127"/>
      <c r="L190" s="127"/>
      <c r="M190" s="127"/>
      <c r="N190" s="127"/>
      <c r="O190" s="127"/>
      <c r="P190" s="127"/>
      <c r="Q190" s="127"/>
      <c r="R190" s="332"/>
      <c r="S190" s="332"/>
      <c r="T190" s="332"/>
    </row>
    <row r="191" spans="1:20" s="139" customFormat="1" ht="36.75" customHeight="1">
      <c r="A191" s="370" t="s">
        <v>239</v>
      </c>
      <c r="B191" s="370" t="s">
        <v>400</v>
      </c>
      <c r="C191" s="370" t="s">
        <v>512</v>
      </c>
      <c r="D191" s="203" t="s">
        <v>436</v>
      </c>
      <c r="E191" s="181"/>
      <c r="F191" s="182">
        <f t="shared" ref="F191:H191" si="252">F192</f>
        <v>0</v>
      </c>
      <c r="G191" s="182">
        <f t="shared" si="252"/>
        <v>0</v>
      </c>
      <c r="H191" s="182">
        <f t="shared" si="252"/>
        <v>0</v>
      </c>
      <c r="I191" s="182">
        <f t="shared" ref="I191:Q191" si="253">I192</f>
        <v>0</v>
      </c>
      <c r="J191" s="182">
        <f t="shared" si="253"/>
        <v>0</v>
      </c>
      <c r="K191" s="182">
        <f t="shared" si="253"/>
        <v>0</v>
      </c>
      <c r="L191" s="182">
        <f t="shared" si="253"/>
        <v>0</v>
      </c>
      <c r="M191" s="182">
        <f t="shared" si="253"/>
        <v>0</v>
      </c>
      <c r="N191" s="182">
        <f t="shared" si="253"/>
        <v>0</v>
      </c>
      <c r="O191" s="182">
        <f t="shared" si="253"/>
        <v>0</v>
      </c>
      <c r="P191" s="182">
        <f t="shared" si="253"/>
        <v>0</v>
      </c>
      <c r="Q191" s="182">
        <f t="shared" si="253"/>
        <v>0</v>
      </c>
      <c r="R191" s="332"/>
      <c r="S191" s="332"/>
      <c r="T191" s="332"/>
    </row>
    <row r="192" spans="1:20" s="146" customFormat="1" ht="19">
      <c r="A192" s="371"/>
      <c r="B192" s="371"/>
      <c r="C192" s="371"/>
      <c r="D192" s="372" t="s">
        <v>437</v>
      </c>
      <c r="E192" s="181" t="s">
        <v>438</v>
      </c>
      <c r="F192" s="182">
        <f t="shared" ref="F192:Q192" si="254">F193</f>
        <v>0</v>
      </c>
      <c r="G192" s="182">
        <f t="shared" si="254"/>
        <v>0</v>
      </c>
      <c r="H192" s="182">
        <f t="shared" si="254"/>
        <v>0</v>
      </c>
      <c r="I192" s="182">
        <f t="shared" si="254"/>
        <v>0</v>
      </c>
      <c r="J192" s="182">
        <f t="shared" si="254"/>
        <v>0</v>
      </c>
      <c r="K192" s="182">
        <f t="shared" si="254"/>
        <v>0</v>
      </c>
      <c r="L192" s="182">
        <f t="shared" si="254"/>
        <v>0</v>
      </c>
      <c r="M192" s="182">
        <f t="shared" si="254"/>
        <v>0</v>
      </c>
      <c r="N192" s="182">
        <f t="shared" si="254"/>
        <v>0</v>
      </c>
      <c r="O192" s="182">
        <f t="shared" si="254"/>
        <v>0</v>
      </c>
      <c r="P192" s="182">
        <f t="shared" si="254"/>
        <v>0</v>
      </c>
      <c r="Q192" s="182">
        <f t="shared" si="254"/>
        <v>0</v>
      </c>
      <c r="R192" s="332"/>
      <c r="S192" s="332"/>
      <c r="T192" s="332"/>
    </row>
    <row r="193" spans="1:20" s="134" customFormat="1" ht="26.25" customHeight="1">
      <c r="A193" s="371"/>
      <c r="B193" s="371"/>
      <c r="C193" s="371"/>
      <c r="D193" s="371"/>
      <c r="E193" s="181" t="s">
        <v>439</v>
      </c>
      <c r="F193" s="182"/>
      <c r="G193" s="182"/>
      <c r="H193" s="182"/>
      <c r="I193" s="182"/>
      <c r="J193" s="182"/>
      <c r="K193" s="182"/>
      <c r="L193" s="182"/>
      <c r="M193" s="182"/>
      <c r="N193" s="182"/>
      <c r="O193" s="182"/>
      <c r="P193" s="182"/>
      <c r="Q193" s="182"/>
      <c r="R193" s="332"/>
      <c r="S193" s="332"/>
      <c r="T193" s="332"/>
    </row>
    <row r="194" spans="1:20" s="139" customFormat="1" ht="45" customHeight="1">
      <c r="A194" s="370" t="s">
        <v>240</v>
      </c>
      <c r="B194" s="370" t="s">
        <v>401</v>
      </c>
      <c r="C194" s="370" t="s">
        <v>513</v>
      </c>
      <c r="D194" s="203" t="s">
        <v>436</v>
      </c>
      <c r="E194" s="181"/>
      <c r="F194" s="182">
        <f t="shared" ref="F194:H194" si="255">F195</f>
        <v>0</v>
      </c>
      <c r="G194" s="182">
        <f t="shared" si="255"/>
        <v>0</v>
      </c>
      <c r="H194" s="182">
        <f t="shared" si="255"/>
        <v>0</v>
      </c>
      <c r="I194" s="182">
        <f t="shared" ref="I194:Q194" si="256">I195</f>
        <v>0</v>
      </c>
      <c r="J194" s="182">
        <f t="shared" si="256"/>
        <v>0</v>
      </c>
      <c r="K194" s="182">
        <f t="shared" si="256"/>
        <v>0</v>
      </c>
      <c r="L194" s="182">
        <f t="shared" si="256"/>
        <v>0</v>
      </c>
      <c r="M194" s="182">
        <f t="shared" si="256"/>
        <v>0</v>
      </c>
      <c r="N194" s="182">
        <f t="shared" si="256"/>
        <v>0</v>
      </c>
      <c r="O194" s="182">
        <f t="shared" si="256"/>
        <v>0</v>
      </c>
      <c r="P194" s="182">
        <f t="shared" si="256"/>
        <v>0</v>
      </c>
      <c r="Q194" s="182">
        <f t="shared" si="256"/>
        <v>0</v>
      </c>
      <c r="R194" s="332"/>
      <c r="S194" s="332"/>
      <c r="T194" s="332"/>
    </row>
    <row r="195" spans="1:20" s="139" customFormat="1" ht="19">
      <c r="A195" s="371"/>
      <c r="B195" s="371"/>
      <c r="C195" s="371"/>
      <c r="D195" s="372" t="s">
        <v>437</v>
      </c>
      <c r="E195" s="181" t="s">
        <v>438</v>
      </c>
      <c r="F195" s="182">
        <f t="shared" ref="F195:Q195" si="257">F196</f>
        <v>0</v>
      </c>
      <c r="G195" s="182">
        <f t="shared" si="257"/>
        <v>0</v>
      </c>
      <c r="H195" s="182">
        <f t="shared" si="257"/>
        <v>0</v>
      </c>
      <c r="I195" s="182">
        <f t="shared" si="257"/>
        <v>0</v>
      </c>
      <c r="J195" s="182">
        <f t="shared" si="257"/>
        <v>0</v>
      </c>
      <c r="K195" s="182">
        <f t="shared" si="257"/>
        <v>0</v>
      </c>
      <c r="L195" s="182">
        <f t="shared" si="257"/>
        <v>0</v>
      </c>
      <c r="M195" s="182">
        <f t="shared" si="257"/>
        <v>0</v>
      </c>
      <c r="N195" s="182">
        <f t="shared" si="257"/>
        <v>0</v>
      </c>
      <c r="O195" s="182">
        <f t="shared" si="257"/>
        <v>0</v>
      </c>
      <c r="P195" s="182">
        <f t="shared" si="257"/>
        <v>0</v>
      </c>
      <c r="Q195" s="182">
        <f t="shared" si="257"/>
        <v>0</v>
      </c>
      <c r="R195" s="332"/>
      <c r="S195" s="332"/>
      <c r="T195" s="332"/>
    </row>
    <row r="196" spans="1:20" s="139" customFormat="1" ht="19">
      <c r="A196" s="371"/>
      <c r="B196" s="371"/>
      <c r="C196" s="371"/>
      <c r="D196" s="371"/>
      <c r="E196" s="181" t="s">
        <v>439</v>
      </c>
      <c r="F196" s="182"/>
      <c r="G196" s="182"/>
      <c r="H196" s="182"/>
      <c r="I196" s="127"/>
      <c r="J196" s="127"/>
      <c r="K196" s="127"/>
      <c r="L196" s="127"/>
      <c r="M196" s="127"/>
      <c r="N196" s="127"/>
      <c r="O196" s="127"/>
      <c r="P196" s="127"/>
      <c r="Q196" s="127"/>
      <c r="R196" s="332"/>
      <c r="S196" s="332"/>
      <c r="T196" s="332"/>
    </row>
    <row r="197" spans="1:20" s="139" customFormat="1" ht="60.75" customHeight="1">
      <c r="A197" s="370" t="s">
        <v>402</v>
      </c>
      <c r="B197" s="370" t="s">
        <v>403</v>
      </c>
      <c r="C197" s="370" t="s">
        <v>514</v>
      </c>
      <c r="D197" s="203" t="s">
        <v>436</v>
      </c>
      <c r="E197" s="181"/>
      <c r="F197" s="182">
        <f t="shared" ref="F197:H197" si="258">F198</f>
        <v>0</v>
      </c>
      <c r="G197" s="182">
        <f t="shared" si="258"/>
        <v>0</v>
      </c>
      <c r="H197" s="182">
        <f t="shared" si="258"/>
        <v>0</v>
      </c>
      <c r="I197" s="182">
        <f t="shared" ref="I197:Q197" si="259">I198</f>
        <v>0</v>
      </c>
      <c r="J197" s="182">
        <f t="shared" si="259"/>
        <v>0</v>
      </c>
      <c r="K197" s="182">
        <f t="shared" si="259"/>
        <v>0</v>
      </c>
      <c r="L197" s="182">
        <f t="shared" si="259"/>
        <v>0</v>
      </c>
      <c r="M197" s="182">
        <f t="shared" si="259"/>
        <v>0</v>
      </c>
      <c r="N197" s="182">
        <f t="shared" si="259"/>
        <v>0</v>
      </c>
      <c r="O197" s="182">
        <f t="shared" si="259"/>
        <v>0</v>
      </c>
      <c r="P197" s="182">
        <f t="shared" si="259"/>
        <v>0</v>
      </c>
      <c r="Q197" s="182">
        <f t="shared" si="259"/>
        <v>0</v>
      </c>
      <c r="R197" s="332"/>
      <c r="S197" s="332"/>
      <c r="T197" s="332"/>
    </row>
    <row r="198" spans="1:20" s="139" customFormat="1" ht="23.25" customHeight="1">
      <c r="A198" s="371"/>
      <c r="B198" s="371"/>
      <c r="C198" s="371"/>
      <c r="D198" s="372" t="s">
        <v>437</v>
      </c>
      <c r="E198" s="181" t="s">
        <v>438</v>
      </c>
      <c r="F198" s="182">
        <f t="shared" ref="F198:Q198" si="260">F199</f>
        <v>0</v>
      </c>
      <c r="G198" s="182">
        <f t="shared" si="260"/>
        <v>0</v>
      </c>
      <c r="H198" s="182">
        <f t="shared" si="260"/>
        <v>0</v>
      </c>
      <c r="I198" s="182">
        <f t="shared" si="260"/>
        <v>0</v>
      </c>
      <c r="J198" s="182">
        <f t="shared" si="260"/>
        <v>0</v>
      </c>
      <c r="K198" s="182">
        <f t="shared" si="260"/>
        <v>0</v>
      </c>
      <c r="L198" s="182">
        <f t="shared" si="260"/>
        <v>0</v>
      </c>
      <c r="M198" s="182">
        <f t="shared" si="260"/>
        <v>0</v>
      </c>
      <c r="N198" s="182">
        <f t="shared" si="260"/>
        <v>0</v>
      </c>
      <c r="O198" s="182">
        <f t="shared" si="260"/>
        <v>0</v>
      </c>
      <c r="P198" s="182">
        <f t="shared" si="260"/>
        <v>0</v>
      </c>
      <c r="Q198" s="182">
        <f t="shared" si="260"/>
        <v>0</v>
      </c>
      <c r="R198" s="332"/>
      <c r="S198" s="332"/>
      <c r="T198" s="332"/>
    </row>
    <row r="199" spans="1:20" s="139" customFormat="1" ht="134.25" customHeight="1">
      <c r="A199" s="371"/>
      <c r="B199" s="371"/>
      <c r="C199" s="371"/>
      <c r="D199" s="371"/>
      <c r="E199" s="181" t="s">
        <v>439</v>
      </c>
      <c r="F199" s="182"/>
      <c r="G199" s="182"/>
      <c r="H199" s="182"/>
      <c r="I199" s="127"/>
      <c r="J199" s="127"/>
      <c r="K199" s="127"/>
      <c r="L199" s="127"/>
      <c r="M199" s="127"/>
      <c r="N199" s="127"/>
      <c r="O199" s="127"/>
      <c r="P199" s="127"/>
      <c r="Q199" s="127"/>
      <c r="R199" s="332"/>
      <c r="S199" s="332"/>
      <c r="T199" s="332"/>
    </row>
    <row r="200" spans="1:20" s="146" customFormat="1" ht="184.5" customHeight="1">
      <c r="A200" s="370" t="s">
        <v>404</v>
      </c>
      <c r="B200" s="370" t="s">
        <v>405</v>
      </c>
      <c r="C200" s="370" t="s">
        <v>515</v>
      </c>
      <c r="D200" s="203" t="s">
        <v>436</v>
      </c>
      <c r="E200" s="181"/>
      <c r="F200" s="182">
        <f t="shared" ref="F200:H200" si="261">F201</f>
        <v>0</v>
      </c>
      <c r="G200" s="182">
        <f t="shared" si="261"/>
        <v>0</v>
      </c>
      <c r="H200" s="182">
        <f t="shared" si="261"/>
        <v>0</v>
      </c>
      <c r="I200" s="182">
        <f t="shared" ref="I200:Q200" si="262">I201</f>
        <v>0</v>
      </c>
      <c r="J200" s="182">
        <f t="shared" si="262"/>
        <v>0</v>
      </c>
      <c r="K200" s="182">
        <f t="shared" si="262"/>
        <v>0</v>
      </c>
      <c r="L200" s="182">
        <f t="shared" si="262"/>
        <v>0</v>
      </c>
      <c r="M200" s="182">
        <f t="shared" si="262"/>
        <v>0</v>
      </c>
      <c r="N200" s="182">
        <f t="shared" si="262"/>
        <v>0</v>
      </c>
      <c r="O200" s="182">
        <f t="shared" si="262"/>
        <v>0</v>
      </c>
      <c r="P200" s="182">
        <f t="shared" si="262"/>
        <v>0</v>
      </c>
      <c r="Q200" s="182">
        <f t="shared" si="262"/>
        <v>0</v>
      </c>
      <c r="R200" s="332"/>
      <c r="S200" s="332"/>
      <c r="T200" s="332"/>
    </row>
    <row r="201" spans="1:20" s="139" customFormat="1" ht="45" customHeight="1">
      <c r="A201" s="371"/>
      <c r="B201" s="371"/>
      <c r="C201" s="371"/>
      <c r="D201" s="372" t="s">
        <v>437</v>
      </c>
      <c r="E201" s="181" t="s">
        <v>438</v>
      </c>
      <c r="F201" s="182">
        <f t="shared" ref="F201:Q201" si="263">F202</f>
        <v>0</v>
      </c>
      <c r="G201" s="182">
        <f t="shared" si="263"/>
        <v>0</v>
      </c>
      <c r="H201" s="182">
        <f t="shared" si="263"/>
        <v>0</v>
      </c>
      <c r="I201" s="182">
        <f t="shared" si="263"/>
        <v>0</v>
      </c>
      <c r="J201" s="182">
        <f t="shared" si="263"/>
        <v>0</v>
      </c>
      <c r="K201" s="182">
        <f t="shared" si="263"/>
        <v>0</v>
      </c>
      <c r="L201" s="182">
        <f t="shared" si="263"/>
        <v>0</v>
      </c>
      <c r="M201" s="182">
        <f t="shared" si="263"/>
        <v>0</v>
      </c>
      <c r="N201" s="182">
        <f t="shared" si="263"/>
        <v>0</v>
      </c>
      <c r="O201" s="182">
        <f t="shared" si="263"/>
        <v>0</v>
      </c>
      <c r="P201" s="182">
        <f t="shared" si="263"/>
        <v>0</v>
      </c>
      <c r="Q201" s="182">
        <f t="shared" si="263"/>
        <v>0</v>
      </c>
      <c r="R201" s="332"/>
      <c r="S201" s="332"/>
      <c r="T201" s="332"/>
    </row>
    <row r="202" spans="1:20" s="139" customFormat="1" ht="50.25" customHeight="1">
      <c r="A202" s="371"/>
      <c r="B202" s="371"/>
      <c r="C202" s="371"/>
      <c r="D202" s="371"/>
      <c r="E202" s="181" t="s">
        <v>439</v>
      </c>
      <c r="F202" s="182"/>
      <c r="G202" s="182"/>
      <c r="H202" s="182"/>
      <c r="I202" s="127"/>
      <c r="J202" s="127"/>
      <c r="K202" s="127"/>
      <c r="L202" s="127"/>
      <c r="M202" s="127"/>
      <c r="N202" s="127"/>
      <c r="O202" s="127"/>
      <c r="P202" s="127"/>
      <c r="Q202" s="127"/>
      <c r="R202" s="332"/>
      <c r="S202" s="332"/>
      <c r="T202" s="332"/>
    </row>
    <row r="203" spans="1:20" s="139" customFormat="1" ht="121.5" customHeight="1">
      <c r="A203" s="370" t="s">
        <v>406</v>
      </c>
      <c r="B203" s="370" t="s">
        <v>407</v>
      </c>
      <c r="C203" s="370" t="s">
        <v>516</v>
      </c>
      <c r="D203" s="203" t="s">
        <v>436</v>
      </c>
      <c r="E203" s="181"/>
      <c r="F203" s="182">
        <f t="shared" ref="F203:H203" si="264">F204</f>
        <v>0</v>
      </c>
      <c r="G203" s="182">
        <f t="shared" si="264"/>
        <v>0</v>
      </c>
      <c r="H203" s="182">
        <f t="shared" si="264"/>
        <v>0</v>
      </c>
      <c r="I203" s="182">
        <f t="shared" ref="I203:Q203" si="265">I204</f>
        <v>0</v>
      </c>
      <c r="J203" s="182">
        <f t="shared" si="265"/>
        <v>0</v>
      </c>
      <c r="K203" s="182">
        <f t="shared" si="265"/>
        <v>0</v>
      </c>
      <c r="L203" s="182">
        <f t="shared" si="265"/>
        <v>0</v>
      </c>
      <c r="M203" s="182">
        <f t="shared" si="265"/>
        <v>0</v>
      </c>
      <c r="N203" s="182">
        <f t="shared" si="265"/>
        <v>0</v>
      </c>
      <c r="O203" s="182">
        <f t="shared" si="265"/>
        <v>0</v>
      </c>
      <c r="P203" s="182">
        <f t="shared" si="265"/>
        <v>0</v>
      </c>
      <c r="Q203" s="182">
        <f t="shared" si="265"/>
        <v>0</v>
      </c>
      <c r="R203" s="332"/>
      <c r="S203" s="332"/>
      <c r="T203" s="332"/>
    </row>
    <row r="204" spans="1:20" s="139" customFormat="1" ht="60.75" customHeight="1">
      <c r="A204" s="371"/>
      <c r="B204" s="371"/>
      <c r="C204" s="371"/>
      <c r="D204" s="372" t="s">
        <v>437</v>
      </c>
      <c r="E204" s="181" t="s">
        <v>438</v>
      </c>
      <c r="F204" s="182">
        <f t="shared" ref="F204:Q204" si="266">F205</f>
        <v>0</v>
      </c>
      <c r="G204" s="182">
        <f t="shared" si="266"/>
        <v>0</v>
      </c>
      <c r="H204" s="182">
        <f t="shared" si="266"/>
        <v>0</v>
      </c>
      <c r="I204" s="182">
        <f t="shared" si="266"/>
        <v>0</v>
      </c>
      <c r="J204" s="182">
        <f t="shared" si="266"/>
        <v>0</v>
      </c>
      <c r="K204" s="182">
        <f t="shared" si="266"/>
        <v>0</v>
      </c>
      <c r="L204" s="182">
        <f t="shared" si="266"/>
        <v>0</v>
      </c>
      <c r="M204" s="182">
        <f t="shared" si="266"/>
        <v>0</v>
      </c>
      <c r="N204" s="182">
        <f t="shared" si="266"/>
        <v>0</v>
      </c>
      <c r="O204" s="182">
        <f t="shared" si="266"/>
        <v>0</v>
      </c>
      <c r="P204" s="182">
        <f t="shared" si="266"/>
        <v>0</v>
      </c>
      <c r="Q204" s="182">
        <f t="shared" si="266"/>
        <v>0</v>
      </c>
      <c r="R204" s="332"/>
      <c r="S204" s="332"/>
      <c r="T204" s="332"/>
    </row>
    <row r="205" spans="1:20" s="139" customFormat="1" ht="198.75" customHeight="1">
      <c r="A205" s="371"/>
      <c r="B205" s="371"/>
      <c r="C205" s="371"/>
      <c r="D205" s="371"/>
      <c r="E205" s="181" t="s">
        <v>439</v>
      </c>
      <c r="F205" s="182"/>
      <c r="G205" s="182"/>
      <c r="H205" s="182"/>
      <c r="I205" s="127"/>
      <c r="J205" s="127"/>
      <c r="K205" s="127"/>
      <c r="L205" s="127"/>
      <c r="M205" s="127"/>
      <c r="N205" s="127"/>
      <c r="O205" s="127"/>
      <c r="P205" s="127"/>
      <c r="Q205" s="127"/>
      <c r="R205" s="332"/>
      <c r="S205" s="332"/>
      <c r="T205" s="332"/>
    </row>
    <row r="206" spans="1:20" s="139" customFormat="1" ht="45.75" customHeight="1">
      <c r="A206" s="370" t="s">
        <v>408</v>
      </c>
      <c r="B206" s="370" t="s">
        <v>409</v>
      </c>
      <c r="C206" s="370" t="s">
        <v>517</v>
      </c>
      <c r="D206" s="203" t="s">
        <v>436</v>
      </c>
      <c r="E206" s="181"/>
      <c r="F206" s="182">
        <f t="shared" ref="F206:H206" si="267">F207</f>
        <v>0</v>
      </c>
      <c r="G206" s="182">
        <f t="shared" si="267"/>
        <v>0</v>
      </c>
      <c r="H206" s="182">
        <f t="shared" si="267"/>
        <v>0</v>
      </c>
      <c r="I206" s="182">
        <f t="shared" ref="I206:Q206" si="268">I207</f>
        <v>0</v>
      </c>
      <c r="J206" s="182">
        <f t="shared" si="268"/>
        <v>0</v>
      </c>
      <c r="K206" s="182">
        <f t="shared" si="268"/>
        <v>0</v>
      </c>
      <c r="L206" s="182">
        <f t="shared" si="268"/>
        <v>0</v>
      </c>
      <c r="M206" s="182">
        <f t="shared" si="268"/>
        <v>0</v>
      </c>
      <c r="N206" s="182">
        <f t="shared" si="268"/>
        <v>0</v>
      </c>
      <c r="O206" s="182">
        <f t="shared" si="268"/>
        <v>0</v>
      </c>
      <c r="P206" s="182">
        <f t="shared" si="268"/>
        <v>0</v>
      </c>
      <c r="Q206" s="182">
        <f t="shared" si="268"/>
        <v>0</v>
      </c>
      <c r="R206" s="332"/>
      <c r="S206" s="332"/>
      <c r="T206" s="332"/>
    </row>
    <row r="207" spans="1:20" s="146" customFormat="1" ht="238.5" customHeight="1">
      <c r="A207" s="371"/>
      <c r="B207" s="371"/>
      <c r="C207" s="371"/>
      <c r="D207" s="372" t="s">
        <v>437</v>
      </c>
      <c r="E207" s="181" t="s">
        <v>438</v>
      </c>
      <c r="F207" s="182">
        <f t="shared" ref="F207:Q207" si="269">F208</f>
        <v>0</v>
      </c>
      <c r="G207" s="182">
        <f t="shared" si="269"/>
        <v>0</v>
      </c>
      <c r="H207" s="182">
        <f t="shared" si="269"/>
        <v>0</v>
      </c>
      <c r="I207" s="182">
        <f t="shared" si="269"/>
        <v>0</v>
      </c>
      <c r="J207" s="182">
        <f t="shared" si="269"/>
        <v>0</v>
      </c>
      <c r="K207" s="182">
        <f t="shared" si="269"/>
        <v>0</v>
      </c>
      <c r="L207" s="182">
        <f t="shared" si="269"/>
        <v>0</v>
      </c>
      <c r="M207" s="182">
        <f t="shared" si="269"/>
        <v>0</v>
      </c>
      <c r="N207" s="182">
        <f t="shared" si="269"/>
        <v>0</v>
      </c>
      <c r="O207" s="182">
        <f t="shared" si="269"/>
        <v>0</v>
      </c>
      <c r="P207" s="182">
        <f t="shared" si="269"/>
        <v>0</v>
      </c>
      <c r="Q207" s="182">
        <f t="shared" si="269"/>
        <v>0</v>
      </c>
      <c r="R207" s="332"/>
      <c r="S207" s="332"/>
      <c r="T207" s="332"/>
    </row>
    <row r="208" spans="1:20" s="134" customFormat="1" ht="35.25" customHeight="1">
      <c r="A208" s="371"/>
      <c r="B208" s="371"/>
      <c r="C208" s="371"/>
      <c r="D208" s="371"/>
      <c r="E208" s="181" t="s">
        <v>439</v>
      </c>
      <c r="F208" s="182"/>
      <c r="G208" s="182"/>
      <c r="H208" s="182"/>
      <c r="I208" s="127"/>
      <c r="J208" s="127"/>
      <c r="K208" s="127"/>
      <c r="L208" s="127"/>
      <c r="M208" s="127"/>
      <c r="N208" s="127"/>
      <c r="O208" s="127"/>
      <c r="P208" s="127"/>
      <c r="Q208" s="127"/>
      <c r="R208" s="332"/>
      <c r="S208" s="332"/>
      <c r="T208" s="332"/>
    </row>
    <row r="209" spans="1:20" s="139" customFormat="1" ht="45" customHeight="1">
      <c r="A209" s="370" t="s">
        <v>410</v>
      </c>
      <c r="B209" s="370" t="s">
        <v>411</v>
      </c>
      <c r="C209" s="370" t="s">
        <v>518</v>
      </c>
      <c r="D209" s="203" t="s">
        <v>436</v>
      </c>
      <c r="E209" s="181"/>
      <c r="F209" s="182">
        <f t="shared" ref="F209:H209" si="270">F210</f>
        <v>0</v>
      </c>
      <c r="G209" s="182">
        <f t="shared" si="270"/>
        <v>0</v>
      </c>
      <c r="H209" s="182">
        <f t="shared" si="270"/>
        <v>0</v>
      </c>
      <c r="I209" s="182">
        <f t="shared" ref="I209:Q209" si="271">I210</f>
        <v>0</v>
      </c>
      <c r="J209" s="182">
        <f t="shared" si="271"/>
        <v>0</v>
      </c>
      <c r="K209" s="182">
        <f t="shared" si="271"/>
        <v>0</v>
      </c>
      <c r="L209" s="182">
        <f t="shared" si="271"/>
        <v>0</v>
      </c>
      <c r="M209" s="182">
        <f t="shared" si="271"/>
        <v>0</v>
      </c>
      <c r="N209" s="182">
        <f t="shared" si="271"/>
        <v>0</v>
      </c>
      <c r="O209" s="182">
        <f t="shared" si="271"/>
        <v>0</v>
      </c>
      <c r="P209" s="182">
        <f t="shared" si="271"/>
        <v>0</v>
      </c>
      <c r="Q209" s="182">
        <f t="shared" si="271"/>
        <v>0</v>
      </c>
      <c r="R209" s="332"/>
      <c r="S209" s="332"/>
      <c r="T209" s="332"/>
    </row>
    <row r="210" spans="1:20" s="139" customFormat="1" ht="121.5" customHeight="1">
      <c r="A210" s="371"/>
      <c r="B210" s="371"/>
      <c r="C210" s="371"/>
      <c r="D210" s="372" t="s">
        <v>437</v>
      </c>
      <c r="E210" s="181" t="s">
        <v>438</v>
      </c>
      <c r="F210" s="182">
        <f t="shared" ref="F210:Q210" si="272">F211</f>
        <v>0</v>
      </c>
      <c r="G210" s="182">
        <f t="shared" si="272"/>
        <v>0</v>
      </c>
      <c r="H210" s="182">
        <f t="shared" si="272"/>
        <v>0</v>
      </c>
      <c r="I210" s="182">
        <f t="shared" si="272"/>
        <v>0</v>
      </c>
      <c r="J210" s="182">
        <f t="shared" si="272"/>
        <v>0</v>
      </c>
      <c r="K210" s="182">
        <f t="shared" si="272"/>
        <v>0</v>
      </c>
      <c r="L210" s="182">
        <f t="shared" si="272"/>
        <v>0</v>
      </c>
      <c r="M210" s="182">
        <f t="shared" si="272"/>
        <v>0</v>
      </c>
      <c r="N210" s="182">
        <f t="shared" si="272"/>
        <v>0</v>
      </c>
      <c r="O210" s="182">
        <f t="shared" si="272"/>
        <v>0</v>
      </c>
      <c r="P210" s="182">
        <f t="shared" si="272"/>
        <v>0</v>
      </c>
      <c r="Q210" s="182">
        <f t="shared" si="272"/>
        <v>0</v>
      </c>
      <c r="R210" s="332"/>
      <c r="S210" s="332"/>
      <c r="T210" s="332"/>
    </row>
    <row r="211" spans="1:20" s="139" customFormat="1" ht="122.25" customHeight="1">
      <c r="A211" s="371"/>
      <c r="B211" s="371"/>
      <c r="C211" s="371"/>
      <c r="D211" s="371"/>
      <c r="E211" s="181" t="s">
        <v>439</v>
      </c>
      <c r="F211" s="182"/>
      <c r="G211" s="182"/>
      <c r="H211" s="182"/>
      <c r="I211" s="127"/>
      <c r="J211" s="127"/>
      <c r="K211" s="127"/>
      <c r="L211" s="127"/>
      <c r="M211" s="127"/>
      <c r="N211" s="127"/>
      <c r="O211" s="127"/>
      <c r="P211" s="127"/>
      <c r="Q211" s="127"/>
      <c r="R211" s="332"/>
      <c r="S211" s="332"/>
      <c r="T211" s="332"/>
    </row>
    <row r="212" spans="1:20" s="139" customFormat="1" ht="60.75" customHeight="1">
      <c r="A212" s="379" t="s">
        <v>241</v>
      </c>
      <c r="B212" s="379" t="s">
        <v>242</v>
      </c>
      <c r="C212" s="379" t="s">
        <v>519</v>
      </c>
      <c r="D212" s="205" t="s">
        <v>436</v>
      </c>
      <c r="E212" s="178"/>
      <c r="F212" s="179">
        <f t="shared" ref="F212:H212" si="273">F213</f>
        <v>0</v>
      </c>
      <c r="G212" s="179">
        <f t="shared" si="273"/>
        <v>0</v>
      </c>
      <c r="H212" s="179">
        <f t="shared" si="273"/>
        <v>0</v>
      </c>
      <c r="I212" s="179">
        <f t="shared" ref="I212:Q212" si="274">I213</f>
        <v>0</v>
      </c>
      <c r="J212" s="179">
        <f t="shared" si="274"/>
        <v>0</v>
      </c>
      <c r="K212" s="179">
        <f t="shared" si="274"/>
        <v>0</v>
      </c>
      <c r="L212" s="179">
        <f t="shared" si="274"/>
        <v>0</v>
      </c>
      <c r="M212" s="179">
        <f t="shared" si="274"/>
        <v>0</v>
      </c>
      <c r="N212" s="179">
        <f t="shared" si="274"/>
        <v>0</v>
      </c>
      <c r="O212" s="179">
        <f t="shared" si="274"/>
        <v>0</v>
      </c>
      <c r="P212" s="179">
        <f t="shared" si="274"/>
        <v>0</v>
      </c>
      <c r="Q212" s="179">
        <f t="shared" si="274"/>
        <v>0</v>
      </c>
      <c r="R212" s="335"/>
      <c r="S212" s="335"/>
      <c r="T212" s="335"/>
    </row>
    <row r="213" spans="1:20" s="139" customFormat="1" ht="23.25" customHeight="1">
      <c r="A213" s="380"/>
      <c r="B213" s="380"/>
      <c r="C213" s="380"/>
      <c r="D213" s="382" t="s">
        <v>437</v>
      </c>
      <c r="E213" s="178" t="s">
        <v>438</v>
      </c>
      <c r="F213" s="179">
        <f t="shared" ref="F213:Q213" si="275">F214</f>
        <v>0</v>
      </c>
      <c r="G213" s="179">
        <f t="shared" si="275"/>
        <v>0</v>
      </c>
      <c r="H213" s="179">
        <f t="shared" si="275"/>
        <v>0</v>
      </c>
      <c r="I213" s="179">
        <f t="shared" si="275"/>
        <v>0</v>
      </c>
      <c r="J213" s="179">
        <f t="shared" si="275"/>
        <v>0</v>
      </c>
      <c r="K213" s="179">
        <f t="shared" si="275"/>
        <v>0</v>
      </c>
      <c r="L213" s="179">
        <f t="shared" si="275"/>
        <v>0</v>
      </c>
      <c r="M213" s="179">
        <f t="shared" si="275"/>
        <v>0</v>
      </c>
      <c r="N213" s="179">
        <f t="shared" si="275"/>
        <v>0</v>
      </c>
      <c r="O213" s="179">
        <f t="shared" si="275"/>
        <v>0</v>
      </c>
      <c r="P213" s="179">
        <f t="shared" si="275"/>
        <v>0</v>
      </c>
      <c r="Q213" s="179">
        <f t="shared" si="275"/>
        <v>0</v>
      </c>
      <c r="R213" s="335"/>
      <c r="S213" s="335"/>
      <c r="T213" s="335"/>
    </row>
    <row r="214" spans="1:20" s="139" customFormat="1" ht="79.5" customHeight="1">
      <c r="A214" s="380"/>
      <c r="B214" s="380"/>
      <c r="C214" s="380"/>
      <c r="D214" s="380"/>
      <c r="E214" s="178" t="s">
        <v>439</v>
      </c>
      <c r="F214" s="179"/>
      <c r="G214" s="179"/>
      <c r="H214" s="179"/>
      <c r="I214" s="179"/>
      <c r="J214" s="179"/>
      <c r="K214" s="179"/>
      <c r="L214" s="179"/>
      <c r="M214" s="179"/>
      <c r="N214" s="179"/>
      <c r="O214" s="179"/>
      <c r="P214" s="179"/>
      <c r="Q214" s="179"/>
      <c r="R214" s="335"/>
      <c r="S214" s="335"/>
      <c r="T214" s="335"/>
    </row>
    <row r="215" spans="1:20" s="146" customFormat="1" ht="36.75" customHeight="1">
      <c r="A215" s="370" t="s">
        <v>243</v>
      </c>
      <c r="B215" s="397" t="s">
        <v>244</v>
      </c>
      <c r="C215" s="370" t="s">
        <v>520</v>
      </c>
      <c r="D215" s="203" t="s">
        <v>436</v>
      </c>
      <c r="E215" s="181"/>
      <c r="F215" s="182">
        <f t="shared" ref="F215:H215" si="276">F216</f>
        <v>0</v>
      </c>
      <c r="G215" s="182">
        <f t="shared" si="276"/>
        <v>0</v>
      </c>
      <c r="H215" s="182">
        <f t="shared" si="276"/>
        <v>0</v>
      </c>
      <c r="I215" s="182">
        <f t="shared" ref="I215:Q215" si="277">I216</f>
        <v>0</v>
      </c>
      <c r="J215" s="182">
        <f t="shared" si="277"/>
        <v>0</v>
      </c>
      <c r="K215" s="182">
        <f t="shared" si="277"/>
        <v>0</v>
      </c>
      <c r="L215" s="182">
        <f t="shared" si="277"/>
        <v>0</v>
      </c>
      <c r="M215" s="182">
        <f t="shared" si="277"/>
        <v>0</v>
      </c>
      <c r="N215" s="182">
        <f t="shared" si="277"/>
        <v>0</v>
      </c>
      <c r="O215" s="182">
        <f t="shared" si="277"/>
        <v>0</v>
      </c>
      <c r="P215" s="182">
        <f t="shared" si="277"/>
        <v>0</v>
      </c>
      <c r="Q215" s="182">
        <f t="shared" si="277"/>
        <v>0</v>
      </c>
      <c r="R215" s="332"/>
      <c r="S215" s="332"/>
      <c r="T215" s="332"/>
    </row>
    <row r="216" spans="1:20" s="139" customFormat="1" ht="63" customHeight="1">
      <c r="A216" s="371"/>
      <c r="B216" s="371"/>
      <c r="C216" s="371"/>
      <c r="D216" s="372" t="s">
        <v>437</v>
      </c>
      <c r="E216" s="181" t="s">
        <v>438</v>
      </c>
      <c r="F216" s="182">
        <f t="shared" ref="F216:Q216" si="278">F217</f>
        <v>0</v>
      </c>
      <c r="G216" s="182">
        <f t="shared" si="278"/>
        <v>0</v>
      </c>
      <c r="H216" s="182">
        <f t="shared" si="278"/>
        <v>0</v>
      </c>
      <c r="I216" s="182">
        <f t="shared" si="278"/>
        <v>0</v>
      </c>
      <c r="J216" s="182">
        <f t="shared" si="278"/>
        <v>0</v>
      </c>
      <c r="K216" s="182">
        <f t="shared" si="278"/>
        <v>0</v>
      </c>
      <c r="L216" s="182">
        <f t="shared" si="278"/>
        <v>0</v>
      </c>
      <c r="M216" s="182">
        <f t="shared" si="278"/>
        <v>0</v>
      </c>
      <c r="N216" s="182">
        <f t="shared" si="278"/>
        <v>0</v>
      </c>
      <c r="O216" s="182">
        <f t="shared" si="278"/>
        <v>0</v>
      </c>
      <c r="P216" s="182">
        <f t="shared" si="278"/>
        <v>0</v>
      </c>
      <c r="Q216" s="182">
        <f t="shared" si="278"/>
        <v>0</v>
      </c>
      <c r="R216" s="332"/>
      <c r="S216" s="332"/>
      <c r="T216" s="332"/>
    </row>
    <row r="217" spans="1:20" s="139" customFormat="1" ht="51.75" customHeight="1">
      <c r="A217" s="371"/>
      <c r="B217" s="371"/>
      <c r="C217" s="371"/>
      <c r="D217" s="371"/>
      <c r="E217" s="181" t="s">
        <v>439</v>
      </c>
      <c r="F217" s="182"/>
      <c r="G217" s="182"/>
      <c r="H217" s="182"/>
      <c r="I217" s="127"/>
      <c r="J217" s="127"/>
      <c r="K217" s="127"/>
      <c r="L217" s="127"/>
      <c r="M217" s="127"/>
      <c r="N217" s="127"/>
      <c r="O217" s="127"/>
      <c r="P217" s="127"/>
      <c r="Q217" s="127"/>
      <c r="R217" s="332"/>
      <c r="S217" s="332"/>
      <c r="T217" s="332"/>
    </row>
    <row r="218" spans="1:20" s="139" customFormat="1" ht="97.5" customHeight="1">
      <c r="A218" s="370" t="s">
        <v>245</v>
      </c>
      <c r="B218" s="370" t="s">
        <v>246</v>
      </c>
      <c r="C218" s="370" t="s">
        <v>521</v>
      </c>
      <c r="D218" s="203" t="s">
        <v>436</v>
      </c>
      <c r="E218" s="181"/>
      <c r="F218" s="182">
        <f t="shared" ref="F218:H218" si="279">F219</f>
        <v>0</v>
      </c>
      <c r="G218" s="182">
        <f t="shared" si="279"/>
        <v>0</v>
      </c>
      <c r="H218" s="182">
        <f t="shared" si="279"/>
        <v>0</v>
      </c>
      <c r="I218" s="182">
        <f t="shared" ref="I218:Q218" si="280">I219</f>
        <v>0</v>
      </c>
      <c r="J218" s="182">
        <f t="shared" si="280"/>
        <v>0</v>
      </c>
      <c r="K218" s="182">
        <f t="shared" si="280"/>
        <v>0</v>
      </c>
      <c r="L218" s="182">
        <f t="shared" si="280"/>
        <v>0</v>
      </c>
      <c r="M218" s="182">
        <f t="shared" si="280"/>
        <v>0</v>
      </c>
      <c r="N218" s="182">
        <f t="shared" si="280"/>
        <v>0</v>
      </c>
      <c r="O218" s="182">
        <f t="shared" si="280"/>
        <v>0</v>
      </c>
      <c r="P218" s="182">
        <f t="shared" si="280"/>
        <v>0</v>
      </c>
      <c r="Q218" s="182">
        <f t="shared" si="280"/>
        <v>0</v>
      </c>
      <c r="R218" s="332"/>
      <c r="S218" s="332"/>
      <c r="T218" s="332"/>
    </row>
    <row r="219" spans="1:20" s="139" customFormat="1" ht="19">
      <c r="A219" s="371"/>
      <c r="B219" s="371"/>
      <c r="C219" s="371"/>
      <c r="D219" s="372" t="s">
        <v>437</v>
      </c>
      <c r="E219" s="181" t="s">
        <v>438</v>
      </c>
      <c r="F219" s="182">
        <f t="shared" ref="F219:Q219" si="281">F220</f>
        <v>0</v>
      </c>
      <c r="G219" s="182">
        <f t="shared" si="281"/>
        <v>0</v>
      </c>
      <c r="H219" s="182">
        <f t="shared" si="281"/>
        <v>0</v>
      </c>
      <c r="I219" s="182">
        <f t="shared" si="281"/>
        <v>0</v>
      </c>
      <c r="J219" s="182">
        <f t="shared" si="281"/>
        <v>0</v>
      </c>
      <c r="K219" s="182">
        <f t="shared" si="281"/>
        <v>0</v>
      </c>
      <c r="L219" s="182">
        <f t="shared" si="281"/>
        <v>0</v>
      </c>
      <c r="M219" s="182">
        <f t="shared" si="281"/>
        <v>0</v>
      </c>
      <c r="N219" s="182">
        <f t="shared" si="281"/>
        <v>0</v>
      </c>
      <c r="O219" s="182">
        <f t="shared" si="281"/>
        <v>0</v>
      </c>
      <c r="P219" s="182">
        <f t="shared" si="281"/>
        <v>0</v>
      </c>
      <c r="Q219" s="182">
        <f t="shared" si="281"/>
        <v>0</v>
      </c>
      <c r="R219" s="332"/>
      <c r="S219" s="332"/>
      <c r="T219" s="332"/>
    </row>
    <row r="220" spans="1:20" s="139" customFormat="1" ht="19">
      <c r="A220" s="371"/>
      <c r="B220" s="371"/>
      <c r="C220" s="371"/>
      <c r="D220" s="371"/>
      <c r="E220" s="181" t="s">
        <v>439</v>
      </c>
      <c r="F220" s="182"/>
      <c r="G220" s="182"/>
      <c r="H220" s="182"/>
      <c r="I220" s="182"/>
      <c r="J220" s="182"/>
      <c r="K220" s="182"/>
      <c r="L220" s="182"/>
      <c r="M220" s="182"/>
      <c r="N220" s="182"/>
      <c r="O220" s="182"/>
      <c r="P220" s="182"/>
      <c r="Q220" s="182"/>
      <c r="R220" s="332"/>
      <c r="S220" s="332"/>
      <c r="T220" s="332"/>
    </row>
    <row r="221" spans="1:20" s="139" customFormat="1" ht="44.25" customHeight="1">
      <c r="A221" s="370" t="s">
        <v>247</v>
      </c>
      <c r="B221" s="370" t="s">
        <v>248</v>
      </c>
      <c r="C221" s="370" t="s">
        <v>522</v>
      </c>
      <c r="D221" s="203" t="s">
        <v>436</v>
      </c>
      <c r="E221" s="181"/>
      <c r="F221" s="182">
        <f t="shared" ref="F221:H221" si="282">F222</f>
        <v>0</v>
      </c>
      <c r="G221" s="182">
        <f t="shared" si="282"/>
        <v>0</v>
      </c>
      <c r="H221" s="182">
        <f t="shared" si="282"/>
        <v>0</v>
      </c>
      <c r="I221" s="182">
        <f t="shared" ref="I221:Q221" si="283">I222</f>
        <v>0</v>
      </c>
      <c r="J221" s="182">
        <f t="shared" si="283"/>
        <v>0</v>
      </c>
      <c r="K221" s="182">
        <f t="shared" si="283"/>
        <v>0</v>
      </c>
      <c r="L221" s="182">
        <f t="shared" si="283"/>
        <v>0</v>
      </c>
      <c r="M221" s="182">
        <f t="shared" si="283"/>
        <v>0</v>
      </c>
      <c r="N221" s="182">
        <f t="shared" si="283"/>
        <v>0</v>
      </c>
      <c r="O221" s="182">
        <f t="shared" si="283"/>
        <v>0</v>
      </c>
      <c r="P221" s="182">
        <f t="shared" si="283"/>
        <v>0</v>
      </c>
      <c r="Q221" s="182">
        <f t="shared" si="283"/>
        <v>0</v>
      </c>
      <c r="R221" s="332"/>
      <c r="S221" s="332"/>
      <c r="T221" s="332"/>
    </row>
    <row r="222" spans="1:20" s="146" customFormat="1" ht="19">
      <c r="A222" s="371"/>
      <c r="B222" s="371"/>
      <c r="C222" s="371"/>
      <c r="D222" s="372" t="s">
        <v>437</v>
      </c>
      <c r="E222" s="181" t="s">
        <v>438</v>
      </c>
      <c r="F222" s="182">
        <f t="shared" ref="F222:Q222" si="284">F223</f>
        <v>0</v>
      </c>
      <c r="G222" s="182">
        <f t="shared" si="284"/>
        <v>0</v>
      </c>
      <c r="H222" s="182">
        <f t="shared" si="284"/>
        <v>0</v>
      </c>
      <c r="I222" s="182">
        <f t="shared" si="284"/>
        <v>0</v>
      </c>
      <c r="J222" s="182">
        <f t="shared" si="284"/>
        <v>0</v>
      </c>
      <c r="K222" s="182">
        <f t="shared" si="284"/>
        <v>0</v>
      </c>
      <c r="L222" s="182">
        <f t="shared" si="284"/>
        <v>0</v>
      </c>
      <c r="M222" s="182">
        <f t="shared" si="284"/>
        <v>0</v>
      </c>
      <c r="N222" s="182">
        <f t="shared" si="284"/>
        <v>0</v>
      </c>
      <c r="O222" s="182">
        <f t="shared" si="284"/>
        <v>0</v>
      </c>
      <c r="P222" s="182">
        <f t="shared" si="284"/>
        <v>0</v>
      </c>
      <c r="Q222" s="182">
        <f t="shared" si="284"/>
        <v>0</v>
      </c>
      <c r="R222" s="332"/>
      <c r="S222" s="332"/>
      <c r="T222" s="332"/>
    </row>
    <row r="223" spans="1:20" s="134" customFormat="1" ht="32.25" customHeight="1">
      <c r="A223" s="371"/>
      <c r="B223" s="371"/>
      <c r="C223" s="371"/>
      <c r="D223" s="371"/>
      <c r="E223" s="181" t="s">
        <v>439</v>
      </c>
      <c r="F223" s="182"/>
      <c r="G223" s="182"/>
      <c r="H223" s="182"/>
      <c r="I223" s="182"/>
      <c r="J223" s="182"/>
      <c r="K223" s="182"/>
      <c r="L223" s="182"/>
      <c r="M223" s="182"/>
      <c r="N223" s="182"/>
      <c r="O223" s="182"/>
      <c r="P223" s="182"/>
      <c r="Q223" s="182"/>
      <c r="R223" s="332"/>
      <c r="S223" s="332"/>
      <c r="T223" s="332"/>
    </row>
    <row r="224" spans="1:20" s="139" customFormat="1" ht="45" customHeight="1">
      <c r="A224" s="370" t="s">
        <v>249</v>
      </c>
      <c r="B224" s="370" t="s">
        <v>250</v>
      </c>
      <c r="C224" s="370" t="s">
        <v>523</v>
      </c>
      <c r="D224" s="203" t="s">
        <v>436</v>
      </c>
      <c r="E224" s="181"/>
      <c r="F224" s="182">
        <f t="shared" ref="F224:H224" si="285">F225</f>
        <v>0</v>
      </c>
      <c r="G224" s="182">
        <f t="shared" si="285"/>
        <v>0</v>
      </c>
      <c r="H224" s="182">
        <f t="shared" si="285"/>
        <v>0</v>
      </c>
      <c r="I224" s="182">
        <f t="shared" ref="I224:Q224" si="286">I225</f>
        <v>0</v>
      </c>
      <c r="J224" s="182">
        <f t="shared" si="286"/>
        <v>0</v>
      </c>
      <c r="K224" s="182">
        <f t="shared" si="286"/>
        <v>0</v>
      </c>
      <c r="L224" s="182">
        <f t="shared" si="286"/>
        <v>0</v>
      </c>
      <c r="M224" s="182">
        <f t="shared" si="286"/>
        <v>0</v>
      </c>
      <c r="N224" s="182">
        <f t="shared" si="286"/>
        <v>0</v>
      </c>
      <c r="O224" s="182">
        <f t="shared" si="286"/>
        <v>0</v>
      </c>
      <c r="P224" s="182">
        <f t="shared" si="286"/>
        <v>0</v>
      </c>
      <c r="Q224" s="182">
        <f t="shared" si="286"/>
        <v>0</v>
      </c>
      <c r="R224" s="332"/>
      <c r="S224" s="332"/>
      <c r="T224" s="332"/>
    </row>
    <row r="225" spans="1:20" s="139" customFormat="1" ht="19">
      <c r="A225" s="371"/>
      <c r="B225" s="371"/>
      <c r="C225" s="371"/>
      <c r="D225" s="372" t="s">
        <v>437</v>
      </c>
      <c r="E225" s="181" t="s">
        <v>438</v>
      </c>
      <c r="F225" s="182">
        <f t="shared" ref="F225:Q225" si="287">F226</f>
        <v>0</v>
      </c>
      <c r="G225" s="182">
        <f t="shared" si="287"/>
        <v>0</v>
      </c>
      <c r="H225" s="182">
        <f t="shared" si="287"/>
        <v>0</v>
      </c>
      <c r="I225" s="182">
        <f t="shared" si="287"/>
        <v>0</v>
      </c>
      <c r="J225" s="182">
        <f t="shared" si="287"/>
        <v>0</v>
      </c>
      <c r="K225" s="182">
        <f t="shared" si="287"/>
        <v>0</v>
      </c>
      <c r="L225" s="182">
        <f t="shared" si="287"/>
        <v>0</v>
      </c>
      <c r="M225" s="182">
        <f t="shared" si="287"/>
        <v>0</v>
      </c>
      <c r="N225" s="182">
        <f t="shared" si="287"/>
        <v>0</v>
      </c>
      <c r="O225" s="182">
        <f t="shared" si="287"/>
        <v>0</v>
      </c>
      <c r="P225" s="182">
        <f t="shared" si="287"/>
        <v>0</v>
      </c>
      <c r="Q225" s="182">
        <f t="shared" si="287"/>
        <v>0</v>
      </c>
      <c r="R225" s="332"/>
      <c r="S225" s="332"/>
      <c r="T225" s="332"/>
    </row>
    <row r="226" spans="1:20" s="139" customFormat="1" ht="84.75" customHeight="1">
      <c r="A226" s="371"/>
      <c r="B226" s="371"/>
      <c r="C226" s="371"/>
      <c r="D226" s="371"/>
      <c r="E226" s="181" t="s">
        <v>439</v>
      </c>
      <c r="F226" s="182"/>
      <c r="G226" s="182"/>
      <c r="H226" s="182"/>
      <c r="I226" s="127"/>
      <c r="J226" s="127"/>
      <c r="K226" s="127"/>
      <c r="L226" s="127"/>
      <c r="M226" s="127"/>
      <c r="N226" s="127"/>
      <c r="O226" s="127"/>
      <c r="P226" s="127"/>
      <c r="Q226" s="127"/>
      <c r="R226" s="332"/>
      <c r="S226" s="332"/>
      <c r="T226" s="332"/>
    </row>
    <row r="227" spans="1:20" s="139" customFormat="1" ht="60.75" customHeight="1">
      <c r="A227" s="370" t="s">
        <v>251</v>
      </c>
      <c r="B227" s="397" t="s">
        <v>412</v>
      </c>
      <c r="C227" s="370" t="s">
        <v>524</v>
      </c>
      <c r="D227" s="203" t="s">
        <v>436</v>
      </c>
      <c r="E227" s="181"/>
      <c r="F227" s="182">
        <f t="shared" ref="F227:Q227" si="288">F228</f>
        <v>0</v>
      </c>
      <c r="G227" s="182">
        <f t="shared" si="288"/>
        <v>0</v>
      </c>
      <c r="H227" s="182">
        <f t="shared" si="288"/>
        <v>0</v>
      </c>
      <c r="I227" s="182">
        <f t="shared" si="288"/>
        <v>0</v>
      </c>
      <c r="J227" s="182">
        <f t="shared" si="288"/>
        <v>0</v>
      </c>
      <c r="K227" s="182">
        <f t="shared" si="288"/>
        <v>0</v>
      </c>
      <c r="L227" s="182">
        <f t="shared" si="288"/>
        <v>0</v>
      </c>
      <c r="M227" s="182">
        <f t="shared" si="288"/>
        <v>0</v>
      </c>
      <c r="N227" s="182">
        <f t="shared" si="288"/>
        <v>0</v>
      </c>
      <c r="O227" s="182">
        <f t="shared" si="288"/>
        <v>0</v>
      </c>
      <c r="P227" s="182">
        <f t="shared" si="288"/>
        <v>0</v>
      </c>
      <c r="Q227" s="182">
        <f t="shared" si="288"/>
        <v>0</v>
      </c>
      <c r="R227" s="332"/>
      <c r="S227" s="332"/>
      <c r="T227" s="332"/>
    </row>
    <row r="228" spans="1:20" s="139" customFormat="1" ht="23.25" customHeight="1">
      <c r="A228" s="371"/>
      <c r="B228" s="371"/>
      <c r="C228" s="371"/>
      <c r="D228" s="372" t="s">
        <v>437</v>
      </c>
      <c r="E228" s="181" t="s">
        <v>438</v>
      </c>
      <c r="F228" s="182">
        <f t="shared" ref="F228:Q228" si="289">F229</f>
        <v>0</v>
      </c>
      <c r="G228" s="182">
        <f t="shared" si="289"/>
        <v>0</v>
      </c>
      <c r="H228" s="182">
        <f t="shared" si="289"/>
        <v>0</v>
      </c>
      <c r="I228" s="182">
        <f t="shared" si="289"/>
        <v>0</v>
      </c>
      <c r="J228" s="182">
        <f t="shared" si="289"/>
        <v>0</v>
      </c>
      <c r="K228" s="182">
        <f t="shared" si="289"/>
        <v>0</v>
      </c>
      <c r="L228" s="182">
        <f t="shared" si="289"/>
        <v>0</v>
      </c>
      <c r="M228" s="182">
        <f t="shared" si="289"/>
        <v>0</v>
      </c>
      <c r="N228" s="182">
        <f t="shared" si="289"/>
        <v>0</v>
      </c>
      <c r="O228" s="182">
        <f t="shared" si="289"/>
        <v>0</v>
      </c>
      <c r="P228" s="182">
        <f t="shared" si="289"/>
        <v>0</v>
      </c>
      <c r="Q228" s="182">
        <f t="shared" si="289"/>
        <v>0</v>
      </c>
      <c r="R228" s="332"/>
      <c r="S228" s="332"/>
      <c r="T228" s="332"/>
    </row>
    <row r="229" spans="1:20" s="139" customFormat="1" ht="102" customHeight="1">
      <c r="A229" s="371"/>
      <c r="B229" s="371"/>
      <c r="C229" s="371"/>
      <c r="D229" s="371"/>
      <c r="E229" s="181" t="s">
        <v>439</v>
      </c>
      <c r="F229" s="182"/>
      <c r="G229" s="182"/>
      <c r="H229" s="182"/>
      <c r="I229" s="182"/>
      <c r="J229" s="182"/>
      <c r="K229" s="182"/>
      <c r="L229" s="182"/>
      <c r="M229" s="182"/>
      <c r="N229" s="182"/>
      <c r="O229" s="182"/>
      <c r="P229" s="182"/>
      <c r="Q229" s="182"/>
      <c r="R229" s="332"/>
      <c r="S229" s="332"/>
      <c r="T229" s="332"/>
    </row>
    <row r="230" spans="1:20" s="146" customFormat="1" ht="42.75" customHeight="1">
      <c r="A230" s="370" t="s">
        <v>252</v>
      </c>
      <c r="B230" s="370" t="s">
        <v>253</v>
      </c>
      <c r="C230" s="370" t="s">
        <v>524</v>
      </c>
      <c r="D230" s="203" t="s">
        <v>436</v>
      </c>
      <c r="E230" s="181"/>
      <c r="F230" s="182">
        <f t="shared" ref="F230:H230" si="290">F231</f>
        <v>0</v>
      </c>
      <c r="G230" s="182">
        <f t="shared" si="290"/>
        <v>0</v>
      </c>
      <c r="H230" s="182">
        <f t="shared" si="290"/>
        <v>0</v>
      </c>
      <c r="I230" s="182">
        <f t="shared" ref="I230:Q230" si="291">I231</f>
        <v>0</v>
      </c>
      <c r="J230" s="182">
        <f t="shared" si="291"/>
        <v>0</v>
      </c>
      <c r="K230" s="182">
        <f t="shared" si="291"/>
        <v>0</v>
      </c>
      <c r="L230" s="182">
        <f t="shared" si="291"/>
        <v>0</v>
      </c>
      <c r="M230" s="182">
        <f t="shared" si="291"/>
        <v>0</v>
      </c>
      <c r="N230" s="182">
        <f t="shared" si="291"/>
        <v>0</v>
      </c>
      <c r="O230" s="182">
        <f t="shared" si="291"/>
        <v>0</v>
      </c>
      <c r="P230" s="182">
        <f t="shared" si="291"/>
        <v>0</v>
      </c>
      <c r="Q230" s="182">
        <f t="shared" si="291"/>
        <v>0</v>
      </c>
      <c r="R230" s="332"/>
      <c r="S230" s="332"/>
      <c r="T230" s="332"/>
    </row>
    <row r="231" spans="1:20" s="139" customFormat="1" ht="45" customHeight="1">
      <c r="A231" s="371"/>
      <c r="B231" s="371"/>
      <c r="C231" s="371"/>
      <c r="D231" s="372" t="s">
        <v>437</v>
      </c>
      <c r="E231" s="181" t="s">
        <v>438</v>
      </c>
      <c r="F231" s="182">
        <f t="shared" ref="F231:Q231" si="292">F232</f>
        <v>0</v>
      </c>
      <c r="G231" s="182">
        <f t="shared" si="292"/>
        <v>0</v>
      </c>
      <c r="H231" s="182">
        <f t="shared" si="292"/>
        <v>0</v>
      </c>
      <c r="I231" s="182">
        <f t="shared" si="292"/>
        <v>0</v>
      </c>
      <c r="J231" s="182">
        <f t="shared" si="292"/>
        <v>0</v>
      </c>
      <c r="K231" s="182">
        <f t="shared" si="292"/>
        <v>0</v>
      </c>
      <c r="L231" s="182">
        <f t="shared" si="292"/>
        <v>0</v>
      </c>
      <c r="M231" s="182">
        <f t="shared" si="292"/>
        <v>0</v>
      </c>
      <c r="N231" s="182">
        <f t="shared" si="292"/>
        <v>0</v>
      </c>
      <c r="O231" s="182">
        <f t="shared" si="292"/>
        <v>0</v>
      </c>
      <c r="P231" s="182">
        <f t="shared" si="292"/>
        <v>0</v>
      </c>
      <c r="Q231" s="182">
        <f t="shared" si="292"/>
        <v>0</v>
      </c>
      <c r="R231" s="332"/>
      <c r="S231" s="332"/>
      <c r="T231" s="332"/>
    </row>
    <row r="232" spans="1:20" s="139" customFormat="1" ht="23.25" customHeight="1">
      <c r="A232" s="371"/>
      <c r="B232" s="371"/>
      <c r="C232" s="371"/>
      <c r="D232" s="371"/>
      <c r="E232" s="181" t="s">
        <v>439</v>
      </c>
      <c r="F232" s="182"/>
      <c r="G232" s="182"/>
      <c r="H232" s="182"/>
      <c r="I232" s="127"/>
      <c r="J232" s="127"/>
      <c r="K232" s="127"/>
      <c r="L232" s="127"/>
      <c r="M232" s="127"/>
      <c r="N232" s="127"/>
      <c r="O232" s="127"/>
      <c r="P232" s="127"/>
      <c r="Q232" s="127"/>
      <c r="R232" s="332"/>
      <c r="S232" s="332"/>
      <c r="T232" s="332"/>
    </row>
    <row r="233" spans="1:20" s="139" customFormat="1" ht="47.25" customHeight="1">
      <c r="A233" s="370" t="s">
        <v>254</v>
      </c>
      <c r="B233" s="370" t="s">
        <v>255</v>
      </c>
      <c r="C233" s="370" t="s">
        <v>525</v>
      </c>
      <c r="D233" s="203" t="s">
        <v>436</v>
      </c>
      <c r="E233" s="181"/>
      <c r="F233" s="182">
        <f t="shared" ref="F233:H233" si="293">F234</f>
        <v>0</v>
      </c>
      <c r="G233" s="182">
        <f t="shared" si="293"/>
        <v>0</v>
      </c>
      <c r="H233" s="182">
        <f t="shared" si="293"/>
        <v>0</v>
      </c>
      <c r="I233" s="182">
        <f t="shared" ref="I233:Q233" si="294">I234</f>
        <v>0</v>
      </c>
      <c r="J233" s="182">
        <f t="shared" si="294"/>
        <v>0</v>
      </c>
      <c r="K233" s="182">
        <f t="shared" si="294"/>
        <v>0</v>
      </c>
      <c r="L233" s="182">
        <f t="shared" si="294"/>
        <v>0</v>
      </c>
      <c r="M233" s="182">
        <f t="shared" si="294"/>
        <v>0</v>
      </c>
      <c r="N233" s="182">
        <f t="shared" si="294"/>
        <v>0</v>
      </c>
      <c r="O233" s="182">
        <f t="shared" si="294"/>
        <v>0</v>
      </c>
      <c r="P233" s="182">
        <f t="shared" si="294"/>
        <v>0</v>
      </c>
      <c r="Q233" s="182">
        <f t="shared" si="294"/>
        <v>0</v>
      </c>
      <c r="R233" s="332"/>
      <c r="S233" s="332"/>
      <c r="T233" s="332"/>
    </row>
    <row r="234" spans="1:20" s="139" customFormat="1" ht="19">
      <c r="A234" s="371"/>
      <c r="B234" s="371"/>
      <c r="C234" s="371"/>
      <c r="D234" s="372" t="s">
        <v>437</v>
      </c>
      <c r="E234" s="181" t="s">
        <v>438</v>
      </c>
      <c r="F234" s="182">
        <f t="shared" ref="F234:Q234" si="295">F235</f>
        <v>0</v>
      </c>
      <c r="G234" s="182">
        <f t="shared" si="295"/>
        <v>0</v>
      </c>
      <c r="H234" s="182">
        <f t="shared" si="295"/>
        <v>0</v>
      </c>
      <c r="I234" s="182">
        <f t="shared" si="295"/>
        <v>0</v>
      </c>
      <c r="J234" s="182">
        <f t="shared" si="295"/>
        <v>0</v>
      </c>
      <c r="K234" s="182">
        <f t="shared" si="295"/>
        <v>0</v>
      </c>
      <c r="L234" s="182">
        <f t="shared" si="295"/>
        <v>0</v>
      </c>
      <c r="M234" s="182">
        <f t="shared" si="295"/>
        <v>0</v>
      </c>
      <c r="N234" s="182">
        <f t="shared" si="295"/>
        <v>0</v>
      </c>
      <c r="O234" s="182">
        <f t="shared" si="295"/>
        <v>0</v>
      </c>
      <c r="P234" s="182">
        <f t="shared" si="295"/>
        <v>0</v>
      </c>
      <c r="Q234" s="182">
        <f t="shared" si="295"/>
        <v>0</v>
      </c>
      <c r="R234" s="332"/>
      <c r="S234" s="332"/>
      <c r="T234" s="332"/>
    </row>
    <row r="235" spans="1:20" s="139" customFormat="1" ht="19">
      <c r="A235" s="371"/>
      <c r="B235" s="371"/>
      <c r="C235" s="371"/>
      <c r="D235" s="371"/>
      <c r="E235" s="181" t="s">
        <v>439</v>
      </c>
      <c r="F235" s="182"/>
      <c r="G235" s="182"/>
      <c r="H235" s="182"/>
      <c r="I235" s="182"/>
      <c r="J235" s="182"/>
      <c r="K235" s="182"/>
      <c r="L235" s="182"/>
      <c r="M235" s="182"/>
      <c r="N235" s="182"/>
      <c r="O235" s="182"/>
      <c r="P235" s="182"/>
      <c r="Q235" s="182"/>
      <c r="R235" s="332"/>
      <c r="S235" s="332"/>
      <c r="T235" s="332"/>
    </row>
    <row r="236" spans="1:20" s="139" customFormat="1" ht="36.75" customHeight="1">
      <c r="A236" s="370" t="s">
        <v>256</v>
      </c>
      <c r="B236" s="370" t="s">
        <v>257</v>
      </c>
      <c r="C236" s="370" t="s">
        <v>526</v>
      </c>
      <c r="D236" s="203" t="s">
        <v>436</v>
      </c>
      <c r="E236" s="181"/>
      <c r="F236" s="182">
        <f t="shared" ref="F236:H236" si="296">F237</f>
        <v>0</v>
      </c>
      <c r="G236" s="182">
        <f t="shared" si="296"/>
        <v>0</v>
      </c>
      <c r="H236" s="182">
        <f t="shared" si="296"/>
        <v>0</v>
      </c>
      <c r="I236" s="182">
        <f t="shared" ref="I236:Q236" si="297">I237</f>
        <v>0</v>
      </c>
      <c r="J236" s="182">
        <f t="shared" si="297"/>
        <v>0</v>
      </c>
      <c r="K236" s="182">
        <f t="shared" si="297"/>
        <v>0</v>
      </c>
      <c r="L236" s="182">
        <f t="shared" si="297"/>
        <v>0</v>
      </c>
      <c r="M236" s="182">
        <f t="shared" si="297"/>
        <v>0</v>
      </c>
      <c r="N236" s="182">
        <f t="shared" si="297"/>
        <v>0</v>
      </c>
      <c r="O236" s="182">
        <f t="shared" si="297"/>
        <v>0</v>
      </c>
      <c r="P236" s="182">
        <f t="shared" si="297"/>
        <v>0</v>
      </c>
      <c r="Q236" s="182">
        <f t="shared" si="297"/>
        <v>0</v>
      </c>
      <c r="R236" s="332"/>
      <c r="S236" s="332"/>
      <c r="T236" s="332"/>
    </row>
    <row r="237" spans="1:20" s="146" customFormat="1" ht="19">
      <c r="A237" s="371"/>
      <c r="B237" s="371"/>
      <c r="C237" s="371"/>
      <c r="D237" s="372" t="s">
        <v>437</v>
      </c>
      <c r="E237" s="181" t="s">
        <v>438</v>
      </c>
      <c r="F237" s="182">
        <f t="shared" ref="F237:Q237" si="298">F238</f>
        <v>0</v>
      </c>
      <c r="G237" s="182">
        <f t="shared" si="298"/>
        <v>0</v>
      </c>
      <c r="H237" s="182">
        <f t="shared" si="298"/>
        <v>0</v>
      </c>
      <c r="I237" s="182">
        <f t="shared" si="298"/>
        <v>0</v>
      </c>
      <c r="J237" s="182">
        <f t="shared" si="298"/>
        <v>0</v>
      </c>
      <c r="K237" s="182">
        <f t="shared" si="298"/>
        <v>0</v>
      </c>
      <c r="L237" s="182">
        <f t="shared" si="298"/>
        <v>0</v>
      </c>
      <c r="M237" s="182">
        <f t="shared" si="298"/>
        <v>0</v>
      </c>
      <c r="N237" s="182">
        <f t="shared" si="298"/>
        <v>0</v>
      </c>
      <c r="O237" s="182">
        <f t="shared" si="298"/>
        <v>0</v>
      </c>
      <c r="P237" s="182">
        <f t="shared" si="298"/>
        <v>0</v>
      </c>
      <c r="Q237" s="182">
        <f t="shared" si="298"/>
        <v>0</v>
      </c>
      <c r="R237" s="332"/>
      <c r="S237" s="332"/>
      <c r="T237" s="332"/>
    </row>
    <row r="238" spans="1:20" s="134" customFormat="1" ht="19">
      <c r="A238" s="371"/>
      <c r="B238" s="371"/>
      <c r="C238" s="371"/>
      <c r="D238" s="371"/>
      <c r="E238" s="181" t="s">
        <v>439</v>
      </c>
      <c r="F238" s="182"/>
      <c r="G238" s="182"/>
      <c r="H238" s="182"/>
      <c r="I238" s="182"/>
      <c r="J238" s="182"/>
      <c r="K238" s="182"/>
      <c r="L238" s="182"/>
      <c r="M238" s="182"/>
      <c r="N238" s="182"/>
      <c r="O238" s="182"/>
      <c r="P238" s="182"/>
      <c r="Q238" s="182"/>
      <c r="R238" s="332"/>
      <c r="S238" s="332"/>
      <c r="T238" s="332"/>
    </row>
    <row r="239" spans="1:20" s="139" customFormat="1" ht="45" customHeight="1">
      <c r="A239" s="370" t="s">
        <v>258</v>
      </c>
      <c r="B239" s="370" t="s">
        <v>259</v>
      </c>
      <c r="C239" s="370" t="s">
        <v>527</v>
      </c>
      <c r="D239" s="203" t="s">
        <v>436</v>
      </c>
      <c r="E239" s="181"/>
      <c r="F239" s="182">
        <f t="shared" ref="F239:H239" si="299">F240</f>
        <v>0</v>
      </c>
      <c r="G239" s="182">
        <f t="shared" si="299"/>
        <v>0</v>
      </c>
      <c r="H239" s="182">
        <f t="shared" si="299"/>
        <v>0</v>
      </c>
      <c r="I239" s="182">
        <f t="shared" ref="I239:Q239" si="300">I240</f>
        <v>0</v>
      </c>
      <c r="J239" s="182">
        <f t="shared" si="300"/>
        <v>0</v>
      </c>
      <c r="K239" s="182">
        <f t="shared" si="300"/>
        <v>0</v>
      </c>
      <c r="L239" s="182">
        <f t="shared" si="300"/>
        <v>0</v>
      </c>
      <c r="M239" s="182">
        <f t="shared" si="300"/>
        <v>0</v>
      </c>
      <c r="N239" s="182">
        <f t="shared" si="300"/>
        <v>0</v>
      </c>
      <c r="O239" s="182">
        <f t="shared" si="300"/>
        <v>0</v>
      </c>
      <c r="P239" s="182">
        <f t="shared" si="300"/>
        <v>0</v>
      </c>
      <c r="Q239" s="182">
        <f t="shared" si="300"/>
        <v>0</v>
      </c>
      <c r="R239" s="332"/>
      <c r="S239" s="332"/>
      <c r="T239" s="332"/>
    </row>
    <row r="240" spans="1:20" s="139" customFormat="1" ht="19">
      <c r="A240" s="371"/>
      <c r="B240" s="371"/>
      <c r="C240" s="371"/>
      <c r="D240" s="372" t="s">
        <v>437</v>
      </c>
      <c r="E240" s="181" t="s">
        <v>438</v>
      </c>
      <c r="F240" s="182">
        <f t="shared" ref="F240:Q240" si="301">F241</f>
        <v>0</v>
      </c>
      <c r="G240" s="182">
        <f t="shared" si="301"/>
        <v>0</v>
      </c>
      <c r="H240" s="182">
        <f t="shared" si="301"/>
        <v>0</v>
      </c>
      <c r="I240" s="182">
        <f t="shared" si="301"/>
        <v>0</v>
      </c>
      <c r="J240" s="182">
        <f t="shared" si="301"/>
        <v>0</v>
      </c>
      <c r="K240" s="182">
        <f t="shared" si="301"/>
        <v>0</v>
      </c>
      <c r="L240" s="182">
        <f t="shared" si="301"/>
        <v>0</v>
      </c>
      <c r="M240" s="182">
        <f t="shared" si="301"/>
        <v>0</v>
      </c>
      <c r="N240" s="182">
        <f t="shared" si="301"/>
        <v>0</v>
      </c>
      <c r="O240" s="182">
        <f t="shared" si="301"/>
        <v>0</v>
      </c>
      <c r="P240" s="182">
        <f t="shared" si="301"/>
        <v>0</v>
      </c>
      <c r="Q240" s="182">
        <f t="shared" si="301"/>
        <v>0</v>
      </c>
      <c r="R240" s="332"/>
      <c r="S240" s="332"/>
      <c r="T240" s="332"/>
    </row>
    <row r="241" spans="1:20" s="139" customFormat="1" ht="19">
      <c r="A241" s="371"/>
      <c r="B241" s="371"/>
      <c r="C241" s="371"/>
      <c r="D241" s="371"/>
      <c r="E241" s="181" t="s">
        <v>439</v>
      </c>
      <c r="F241" s="182"/>
      <c r="G241" s="182"/>
      <c r="H241" s="182"/>
      <c r="I241" s="127"/>
      <c r="J241" s="127"/>
      <c r="K241" s="127"/>
      <c r="L241" s="127"/>
      <c r="M241" s="127"/>
      <c r="N241" s="127"/>
      <c r="O241" s="127"/>
      <c r="P241" s="127"/>
      <c r="Q241" s="127"/>
      <c r="R241" s="332"/>
      <c r="S241" s="332"/>
      <c r="T241" s="332"/>
    </row>
    <row r="242" spans="1:20" s="139" customFormat="1" ht="60.75" customHeight="1">
      <c r="A242" s="370" t="s">
        <v>260</v>
      </c>
      <c r="B242" s="370" t="s">
        <v>261</v>
      </c>
      <c r="C242" s="370" t="s">
        <v>528</v>
      </c>
      <c r="D242" s="235" t="s">
        <v>436</v>
      </c>
      <c r="E242" s="181"/>
      <c r="F242" s="182">
        <f t="shared" ref="F242:H242" si="302">F243</f>
        <v>0</v>
      </c>
      <c r="G242" s="182">
        <f t="shared" si="302"/>
        <v>0</v>
      </c>
      <c r="H242" s="182">
        <f t="shared" si="302"/>
        <v>0</v>
      </c>
      <c r="I242" s="182">
        <f t="shared" ref="I242:Q242" si="303">I243</f>
        <v>0</v>
      </c>
      <c r="J242" s="182">
        <f t="shared" si="303"/>
        <v>0</v>
      </c>
      <c r="K242" s="182">
        <f t="shared" si="303"/>
        <v>0</v>
      </c>
      <c r="L242" s="182">
        <f t="shared" si="303"/>
        <v>0</v>
      </c>
      <c r="M242" s="182">
        <f t="shared" si="303"/>
        <v>0</v>
      </c>
      <c r="N242" s="182">
        <f t="shared" si="303"/>
        <v>0</v>
      </c>
      <c r="O242" s="182">
        <f t="shared" si="303"/>
        <v>0</v>
      </c>
      <c r="P242" s="182">
        <f t="shared" si="303"/>
        <v>0</v>
      </c>
      <c r="Q242" s="182">
        <f t="shared" si="303"/>
        <v>0</v>
      </c>
      <c r="R242" s="332"/>
      <c r="S242" s="332"/>
      <c r="T242" s="332"/>
    </row>
    <row r="243" spans="1:20" s="139" customFormat="1" ht="23.25" customHeight="1">
      <c r="A243" s="371"/>
      <c r="B243" s="371"/>
      <c r="C243" s="371"/>
      <c r="D243" s="372" t="s">
        <v>437</v>
      </c>
      <c r="E243" s="181" t="s">
        <v>438</v>
      </c>
      <c r="F243" s="182">
        <f t="shared" ref="F243:Q243" si="304">F244</f>
        <v>0</v>
      </c>
      <c r="G243" s="182">
        <f t="shared" si="304"/>
        <v>0</v>
      </c>
      <c r="H243" s="182">
        <f t="shared" si="304"/>
        <v>0</v>
      </c>
      <c r="I243" s="182">
        <f t="shared" si="304"/>
        <v>0</v>
      </c>
      <c r="J243" s="182">
        <f t="shared" si="304"/>
        <v>0</v>
      </c>
      <c r="K243" s="182">
        <f t="shared" si="304"/>
        <v>0</v>
      </c>
      <c r="L243" s="182">
        <f t="shared" si="304"/>
        <v>0</v>
      </c>
      <c r="M243" s="182">
        <f t="shared" si="304"/>
        <v>0</v>
      </c>
      <c r="N243" s="182">
        <f t="shared" si="304"/>
        <v>0</v>
      </c>
      <c r="O243" s="182">
        <f t="shared" si="304"/>
        <v>0</v>
      </c>
      <c r="P243" s="182">
        <f t="shared" si="304"/>
        <v>0</v>
      </c>
      <c r="Q243" s="182">
        <f t="shared" si="304"/>
        <v>0</v>
      </c>
      <c r="R243" s="332"/>
      <c r="S243" s="332"/>
      <c r="T243" s="332"/>
    </row>
    <row r="244" spans="1:20" s="139" customFormat="1" ht="36.75" customHeight="1">
      <c r="A244" s="371"/>
      <c r="B244" s="371"/>
      <c r="C244" s="371"/>
      <c r="D244" s="371"/>
      <c r="E244" s="181" t="s">
        <v>439</v>
      </c>
      <c r="F244" s="182"/>
      <c r="G244" s="182"/>
      <c r="H244" s="182"/>
      <c r="I244" s="182"/>
      <c r="J244" s="182"/>
      <c r="K244" s="182"/>
      <c r="L244" s="182"/>
      <c r="M244" s="182"/>
      <c r="N244" s="182"/>
      <c r="O244" s="182"/>
      <c r="P244" s="182"/>
      <c r="Q244" s="182"/>
      <c r="R244" s="332"/>
      <c r="S244" s="332"/>
      <c r="T244" s="332"/>
    </row>
    <row r="245" spans="1:20" s="146" customFormat="1" ht="50.25" customHeight="1">
      <c r="A245" s="393" t="s">
        <v>262</v>
      </c>
      <c r="B245" s="393" t="s">
        <v>263</v>
      </c>
      <c r="C245" s="408" t="s">
        <v>413</v>
      </c>
      <c r="D245" s="204" t="s">
        <v>436</v>
      </c>
      <c r="E245" s="173"/>
      <c r="F245" s="174">
        <f t="shared" ref="F245:H245" si="305">F246</f>
        <v>4926528.7</v>
      </c>
      <c r="G245" s="174">
        <f t="shared" si="305"/>
        <v>0</v>
      </c>
      <c r="H245" s="174">
        <f t="shared" si="305"/>
        <v>4926528.7</v>
      </c>
      <c r="I245" s="174">
        <f t="shared" ref="I245:Q245" si="306">I246</f>
        <v>4788400.7</v>
      </c>
      <c r="J245" s="174">
        <f t="shared" si="306"/>
        <v>0</v>
      </c>
      <c r="K245" s="174">
        <f t="shared" si="306"/>
        <v>4788400.7</v>
      </c>
      <c r="L245" s="174">
        <f t="shared" si="306"/>
        <v>4788400.7</v>
      </c>
      <c r="M245" s="174">
        <f t="shared" si="306"/>
        <v>0</v>
      </c>
      <c r="N245" s="174">
        <f t="shared" si="306"/>
        <v>4788400.7</v>
      </c>
      <c r="O245" s="174">
        <f t="shared" si="306"/>
        <v>4758892.2</v>
      </c>
      <c r="P245" s="174">
        <f t="shared" si="306"/>
        <v>0</v>
      </c>
      <c r="Q245" s="174">
        <f t="shared" si="306"/>
        <v>4758892.2</v>
      </c>
      <c r="R245" s="329">
        <f t="shared" ref="R245" si="307">S245+T245</f>
        <v>99.383750403344479</v>
      </c>
      <c r="S245" s="329"/>
      <c r="T245" s="329">
        <f t="shared" ref="T245" si="308">Q245/N245%</f>
        <v>99.383750403344479</v>
      </c>
    </row>
    <row r="246" spans="1:20" s="139" customFormat="1" ht="19">
      <c r="A246" s="394"/>
      <c r="B246" s="394"/>
      <c r="C246" s="394"/>
      <c r="D246" s="378" t="s">
        <v>437</v>
      </c>
      <c r="E246" s="173" t="s">
        <v>438</v>
      </c>
      <c r="F246" s="174">
        <f t="shared" ref="F246:H246" si="309">F247+F248+F249+F250+F252+F251</f>
        <v>4926528.7</v>
      </c>
      <c r="G246" s="174">
        <f t="shared" si="309"/>
        <v>0</v>
      </c>
      <c r="H246" s="174">
        <f t="shared" si="309"/>
        <v>4926528.7</v>
      </c>
      <c r="I246" s="174">
        <f t="shared" ref="I246:Q246" si="310">I247+I248+I249+I250+I252+I251</f>
        <v>4788400.7</v>
      </c>
      <c r="J246" s="174">
        <f t="shared" si="310"/>
        <v>0</v>
      </c>
      <c r="K246" s="174">
        <f t="shared" si="310"/>
        <v>4788400.7</v>
      </c>
      <c r="L246" s="174">
        <f t="shared" si="310"/>
        <v>4788400.7</v>
      </c>
      <c r="M246" s="174">
        <f t="shared" si="310"/>
        <v>0</v>
      </c>
      <c r="N246" s="174">
        <f t="shared" si="310"/>
        <v>4788400.7</v>
      </c>
      <c r="O246" s="174">
        <f t="shared" si="310"/>
        <v>4758892.2</v>
      </c>
      <c r="P246" s="174">
        <f t="shared" si="310"/>
        <v>0</v>
      </c>
      <c r="Q246" s="174">
        <f t="shared" si="310"/>
        <v>4758892.2</v>
      </c>
      <c r="R246" s="329">
        <f t="shared" ref="R246:R252" si="311">S246+T246</f>
        <v>99.383750403344479</v>
      </c>
      <c r="S246" s="329"/>
      <c r="T246" s="329">
        <f t="shared" ref="T246:T252" si="312">Q246/N246%</f>
        <v>99.383750403344479</v>
      </c>
    </row>
    <row r="247" spans="1:20" s="139" customFormat="1" ht="23.25" customHeight="1">
      <c r="A247" s="394"/>
      <c r="B247" s="394"/>
      <c r="C247" s="394"/>
      <c r="D247" s="378"/>
      <c r="E247" s="177" t="s">
        <v>529</v>
      </c>
      <c r="F247" s="174">
        <f t="shared" ref="F247:H249" si="313">F264</f>
        <v>894424</v>
      </c>
      <c r="G247" s="174">
        <f t="shared" si="313"/>
        <v>0</v>
      </c>
      <c r="H247" s="174">
        <f t="shared" si="313"/>
        <v>894424</v>
      </c>
      <c r="I247" s="174">
        <f t="shared" ref="I247:Q247" si="314">I264</f>
        <v>894424</v>
      </c>
      <c r="J247" s="174">
        <f t="shared" si="314"/>
        <v>0</v>
      </c>
      <c r="K247" s="174">
        <f t="shared" si="314"/>
        <v>894424</v>
      </c>
      <c r="L247" s="174">
        <f t="shared" si="314"/>
        <v>894424</v>
      </c>
      <c r="M247" s="174">
        <f t="shared" si="314"/>
        <v>0</v>
      </c>
      <c r="N247" s="174">
        <f t="shared" si="314"/>
        <v>894424</v>
      </c>
      <c r="O247" s="174">
        <f t="shared" si="314"/>
        <v>894424</v>
      </c>
      <c r="P247" s="174">
        <f t="shared" si="314"/>
        <v>0</v>
      </c>
      <c r="Q247" s="174">
        <f t="shared" si="314"/>
        <v>894424</v>
      </c>
      <c r="R247" s="329">
        <f t="shared" si="311"/>
        <v>100</v>
      </c>
      <c r="S247" s="329"/>
      <c r="T247" s="329">
        <f t="shared" si="312"/>
        <v>100</v>
      </c>
    </row>
    <row r="248" spans="1:20" s="139" customFormat="1" ht="21" customHeight="1">
      <c r="A248" s="394"/>
      <c r="B248" s="394"/>
      <c r="C248" s="394"/>
      <c r="D248" s="378"/>
      <c r="E248" s="177" t="s">
        <v>530</v>
      </c>
      <c r="F248" s="174">
        <f t="shared" si="313"/>
        <v>107297</v>
      </c>
      <c r="G248" s="174">
        <f t="shared" si="313"/>
        <v>0</v>
      </c>
      <c r="H248" s="174">
        <f t="shared" si="313"/>
        <v>107297</v>
      </c>
      <c r="I248" s="174">
        <f t="shared" ref="I248:Q248" si="315">I265</f>
        <v>107297</v>
      </c>
      <c r="J248" s="174">
        <f t="shared" si="315"/>
        <v>0</v>
      </c>
      <c r="K248" s="174">
        <f t="shared" si="315"/>
        <v>107297</v>
      </c>
      <c r="L248" s="174">
        <f t="shared" si="315"/>
        <v>107297</v>
      </c>
      <c r="M248" s="174">
        <f t="shared" si="315"/>
        <v>0</v>
      </c>
      <c r="N248" s="174">
        <f t="shared" si="315"/>
        <v>107297</v>
      </c>
      <c r="O248" s="174">
        <f t="shared" si="315"/>
        <v>107297</v>
      </c>
      <c r="P248" s="174">
        <f t="shared" si="315"/>
        <v>0</v>
      </c>
      <c r="Q248" s="174">
        <f t="shared" si="315"/>
        <v>107297</v>
      </c>
      <c r="R248" s="329">
        <f t="shared" si="311"/>
        <v>100</v>
      </c>
      <c r="S248" s="329"/>
      <c r="T248" s="329">
        <f t="shared" si="312"/>
        <v>100</v>
      </c>
    </row>
    <row r="249" spans="1:20" s="139" customFormat="1" ht="24" customHeight="1">
      <c r="A249" s="394"/>
      <c r="B249" s="394"/>
      <c r="C249" s="394"/>
      <c r="D249" s="378"/>
      <c r="E249" s="177" t="s">
        <v>531</v>
      </c>
      <c r="F249" s="174">
        <f t="shared" si="313"/>
        <v>184112</v>
      </c>
      <c r="G249" s="174">
        <f t="shared" si="313"/>
        <v>0</v>
      </c>
      <c r="H249" s="174">
        <f t="shared" si="313"/>
        <v>184112</v>
      </c>
      <c r="I249" s="174">
        <f t="shared" ref="I249:Q249" si="316">I266</f>
        <v>184112</v>
      </c>
      <c r="J249" s="174">
        <f t="shared" si="316"/>
        <v>0</v>
      </c>
      <c r="K249" s="174">
        <f t="shared" si="316"/>
        <v>184112</v>
      </c>
      <c r="L249" s="174">
        <f t="shared" si="316"/>
        <v>184112</v>
      </c>
      <c r="M249" s="174">
        <f t="shared" si="316"/>
        <v>0</v>
      </c>
      <c r="N249" s="174">
        <f t="shared" si="316"/>
        <v>184112</v>
      </c>
      <c r="O249" s="174">
        <f t="shared" si="316"/>
        <v>184112</v>
      </c>
      <c r="P249" s="174">
        <f t="shared" si="316"/>
        <v>0</v>
      </c>
      <c r="Q249" s="174">
        <f t="shared" si="316"/>
        <v>184112</v>
      </c>
      <c r="R249" s="329">
        <f t="shared" si="311"/>
        <v>100</v>
      </c>
      <c r="S249" s="329"/>
      <c r="T249" s="329">
        <f t="shared" si="312"/>
        <v>100</v>
      </c>
    </row>
    <row r="250" spans="1:20" s="139" customFormat="1" ht="22.5" customHeight="1">
      <c r="A250" s="394"/>
      <c r="B250" s="394"/>
      <c r="C250" s="394"/>
      <c r="D250" s="378"/>
      <c r="E250" s="177" t="s">
        <v>532</v>
      </c>
      <c r="F250" s="174">
        <f t="shared" ref="F250:H250" si="317">F294</f>
        <v>951608</v>
      </c>
      <c r="G250" s="174">
        <f t="shared" si="317"/>
        <v>0</v>
      </c>
      <c r="H250" s="174">
        <f t="shared" si="317"/>
        <v>951608</v>
      </c>
      <c r="I250" s="174">
        <f t="shared" ref="I250:Q250" si="318">I294</f>
        <v>951608</v>
      </c>
      <c r="J250" s="174">
        <f t="shared" si="318"/>
        <v>0</v>
      </c>
      <c r="K250" s="174">
        <f t="shared" si="318"/>
        <v>951608</v>
      </c>
      <c r="L250" s="174">
        <f t="shared" si="318"/>
        <v>951608</v>
      </c>
      <c r="M250" s="174">
        <f t="shared" si="318"/>
        <v>0</v>
      </c>
      <c r="N250" s="174">
        <f t="shared" si="318"/>
        <v>951608</v>
      </c>
      <c r="O250" s="174">
        <f t="shared" si="318"/>
        <v>951608</v>
      </c>
      <c r="P250" s="174">
        <f t="shared" si="318"/>
        <v>0</v>
      </c>
      <c r="Q250" s="174">
        <f t="shared" si="318"/>
        <v>951608</v>
      </c>
      <c r="R250" s="329">
        <f t="shared" si="311"/>
        <v>100</v>
      </c>
      <c r="S250" s="329"/>
      <c r="T250" s="329">
        <f t="shared" si="312"/>
        <v>100</v>
      </c>
    </row>
    <row r="251" spans="1:20" s="139" customFormat="1" ht="25.5" customHeight="1">
      <c r="A251" s="394"/>
      <c r="B251" s="394"/>
      <c r="C251" s="394"/>
      <c r="D251" s="378"/>
      <c r="E251" s="177" t="s">
        <v>533</v>
      </c>
      <c r="F251" s="174">
        <f t="shared" ref="F251:H251" si="319">F285</f>
        <v>2489087.7000000002</v>
      </c>
      <c r="G251" s="174">
        <f t="shared" si="319"/>
        <v>0</v>
      </c>
      <c r="H251" s="174">
        <f t="shared" si="319"/>
        <v>2489087.7000000002</v>
      </c>
      <c r="I251" s="174">
        <f t="shared" ref="I251:Q251" si="320">I285</f>
        <v>2489087.7000000002</v>
      </c>
      <c r="J251" s="174">
        <f t="shared" si="320"/>
        <v>0</v>
      </c>
      <c r="K251" s="174">
        <f t="shared" si="320"/>
        <v>2489087.7000000002</v>
      </c>
      <c r="L251" s="174">
        <f t="shared" si="320"/>
        <v>2489087.7000000002</v>
      </c>
      <c r="M251" s="174">
        <f t="shared" si="320"/>
        <v>0</v>
      </c>
      <c r="N251" s="174">
        <f t="shared" si="320"/>
        <v>2489087.7000000002</v>
      </c>
      <c r="O251" s="174">
        <f t="shared" si="320"/>
        <v>2459579.2000000002</v>
      </c>
      <c r="P251" s="174">
        <f t="shared" si="320"/>
        <v>0</v>
      </c>
      <c r="Q251" s="174">
        <f t="shared" si="320"/>
        <v>2459579.2000000002</v>
      </c>
      <c r="R251" s="329">
        <f t="shared" si="311"/>
        <v>98.814485323277282</v>
      </c>
      <c r="S251" s="329"/>
      <c r="T251" s="329">
        <f t="shared" si="312"/>
        <v>98.814485323277282</v>
      </c>
    </row>
    <row r="252" spans="1:20" s="139" customFormat="1" ht="23.25" customHeight="1">
      <c r="A252" s="394"/>
      <c r="B252" s="394"/>
      <c r="C252" s="394"/>
      <c r="D252" s="394"/>
      <c r="E252" s="177" t="s">
        <v>534</v>
      </c>
      <c r="F252" s="174">
        <f t="shared" ref="F252:H252" si="321">F295</f>
        <v>300000</v>
      </c>
      <c r="G252" s="174">
        <f t="shared" si="321"/>
        <v>0</v>
      </c>
      <c r="H252" s="174">
        <f t="shared" si="321"/>
        <v>300000</v>
      </c>
      <c r="I252" s="174">
        <f t="shared" ref="I252:Q252" si="322">I295</f>
        <v>161872</v>
      </c>
      <c r="J252" s="174">
        <f t="shared" si="322"/>
        <v>0</v>
      </c>
      <c r="K252" s="174">
        <f t="shared" si="322"/>
        <v>161872</v>
      </c>
      <c r="L252" s="174">
        <f t="shared" si="322"/>
        <v>161872</v>
      </c>
      <c r="M252" s="174">
        <f t="shared" si="322"/>
        <v>0</v>
      </c>
      <c r="N252" s="174">
        <f t="shared" si="322"/>
        <v>161872</v>
      </c>
      <c r="O252" s="174">
        <f t="shared" si="322"/>
        <v>161872</v>
      </c>
      <c r="P252" s="174">
        <f t="shared" si="322"/>
        <v>0</v>
      </c>
      <c r="Q252" s="174">
        <f t="shared" si="322"/>
        <v>161872</v>
      </c>
      <c r="R252" s="329">
        <f t="shared" si="311"/>
        <v>100</v>
      </c>
      <c r="S252" s="329"/>
      <c r="T252" s="329">
        <f t="shared" si="312"/>
        <v>100</v>
      </c>
    </row>
    <row r="253" spans="1:20" s="142" customFormat="1" ht="39.75" customHeight="1">
      <c r="A253" s="379" t="s">
        <v>264</v>
      </c>
      <c r="B253" s="379" t="s">
        <v>265</v>
      </c>
      <c r="C253" s="379" t="s">
        <v>535</v>
      </c>
      <c r="D253" s="205" t="s">
        <v>436</v>
      </c>
      <c r="E253" s="178"/>
      <c r="F253" s="179">
        <f t="shared" ref="F253:H253" si="323">F254</f>
        <v>0</v>
      </c>
      <c r="G253" s="179">
        <f t="shared" si="323"/>
        <v>0</v>
      </c>
      <c r="H253" s="179">
        <f t="shared" si="323"/>
        <v>0</v>
      </c>
      <c r="I253" s="179">
        <f t="shared" ref="I253:Q253" si="324">I254</f>
        <v>0</v>
      </c>
      <c r="J253" s="179">
        <f t="shared" si="324"/>
        <v>0</v>
      </c>
      <c r="K253" s="179">
        <f t="shared" si="324"/>
        <v>0</v>
      </c>
      <c r="L253" s="179">
        <f t="shared" si="324"/>
        <v>0</v>
      </c>
      <c r="M253" s="179">
        <f t="shared" si="324"/>
        <v>0</v>
      </c>
      <c r="N253" s="179">
        <f t="shared" si="324"/>
        <v>0</v>
      </c>
      <c r="O253" s="179">
        <f t="shared" si="324"/>
        <v>0</v>
      </c>
      <c r="P253" s="179">
        <f t="shared" si="324"/>
        <v>0</v>
      </c>
      <c r="Q253" s="179">
        <f t="shared" si="324"/>
        <v>0</v>
      </c>
      <c r="R253" s="335"/>
      <c r="S253" s="335"/>
      <c r="T253" s="335"/>
    </row>
    <row r="254" spans="1:20" s="139" customFormat="1" ht="45" customHeight="1">
      <c r="A254" s="380"/>
      <c r="B254" s="380"/>
      <c r="C254" s="380"/>
      <c r="D254" s="382" t="s">
        <v>437</v>
      </c>
      <c r="E254" s="178" t="s">
        <v>438</v>
      </c>
      <c r="F254" s="179">
        <f t="shared" ref="F254:Q254" si="325">F255</f>
        <v>0</v>
      </c>
      <c r="G254" s="179">
        <f t="shared" si="325"/>
        <v>0</v>
      </c>
      <c r="H254" s="179">
        <f t="shared" si="325"/>
        <v>0</v>
      </c>
      <c r="I254" s="179">
        <f t="shared" si="325"/>
        <v>0</v>
      </c>
      <c r="J254" s="179">
        <f t="shared" si="325"/>
        <v>0</v>
      </c>
      <c r="K254" s="179">
        <f t="shared" si="325"/>
        <v>0</v>
      </c>
      <c r="L254" s="179">
        <f t="shared" si="325"/>
        <v>0</v>
      </c>
      <c r="M254" s="179">
        <f t="shared" si="325"/>
        <v>0</v>
      </c>
      <c r="N254" s="179">
        <f t="shared" si="325"/>
        <v>0</v>
      </c>
      <c r="O254" s="179">
        <f t="shared" si="325"/>
        <v>0</v>
      </c>
      <c r="P254" s="179">
        <f t="shared" si="325"/>
        <v>0</v>
      </c>
      <c r="Q254" s="179">
        <f t="shared" si="325"/>
        <v>0</v>
      </c>
      <c r="R254" s="335"/>
      <c r="S254" s="335"/>
      <c r="T254" s="335"/>
    </row>
    <row r="255" spans="1:20" s="139" customFormat="1" ht="23.25" customHeight="1">
      <c r="A255" s="380"/>
      <c r="B255" s="380"/>
      <c r="C255" s="380"/>
      <c r="D255" s="380"/>
      <c r="E255" s="178" t="s">
        <v>439</v>
      </c>
      <c r="F255" s="179">
        <f t="shared" ref="F255:Q255" si="326">F258+F261</f>
        <v>0</v>
      </c>
      <c r="G255" s="179">
        <f t="shared" si="326"/>
        <v>0</v>
      </c>
      <c r="H255" s="179">
        <f t="shared" si="326"/>
        <v>0</v>
      </c>
      <c r="I255" s="179">
        <f t="shared" si="326"/>
        <v>0</v>
      </c>
      <c r="J255" s="179">
        <f t="shared" si="326"/>
        <v>0</v>
      </c>
      <c r="K255" s="179">
        <f t="shared" si="326"/>
        <v>0</v>
      </c>
      <c r="L255" s="179">
        <f t="shared" si="326"/>
        <v>0</v>
      </c>
      <c r="M255" s="179">
        <f t="shared" si="326"/>
        <v>0</v>
      </c>
      <c r="N255" s="179">
        <f t="shared" si="326"/>
        <v>0</v>
      </c>
      <c r="O255" s="179">
        <f t="shared" si="326"/>
        <v>0</v>
      </c>
      <c r="P255" s="179">
        <f t="shared" si="326"/>
        <v>0</v>
      </c>
      <c r="Q255" s="179">
        <f t="shared" si="326"/>
        <v>0</v>
      </c>
      <c r="R255" s="335"/>
      <c r="S255" s="335"/>
      <c r="T255" s="335"/>
    </row>
    <row r="256" spans="1:20" s="139" customFormat="1" ht="44.25" customHeight="1">
      <c r="A256" s="370" t="s">
        <v>12</v>
      </c>
      <c r="B256" s="397" t="s">
        <v>414</v>
      </c>
      <c r="C256" s="370" t="s">
        <v>536</v>
      </c>
      <c r="D256" s="203" t="s">
        <v>436</v>
      </c>
      <c r="E256" s="181"/>
      <c r="F256" s="182">
        <f t="shared" ref="F256:H256" si="327">F257</f>
        <v>0</v>
      </c>
      <c r="G256" s="182">
        <f t="shared" si="327"/>
        <v>0</v>
      </c>
      <c r="H256" s="182">
        <f t="shared" si="327"/>
        <v>0</v>
      </c>
      <c r="I256" s="182">
        <f t="shared" ref="I256:Q256" si="328">I257</f>
        <v>0</v>
      </c>
      <c r="J256" s="182">
        <f t="shared" si="328"/>
        <v>0</v>
      </c>
      <c r="K256" s="182">
        <f t="shared" si="328"/>
        <v>0</v>
      </c>
      <c r="L256" s="182">
        <f t="shared" si="328"/>
        <v>0</v>
      </c>
      <c r="M256" s="182">
        <f t="shared" si="328"/>
        <v>0</v>
      </c>
      <c r="N256" s="182">
        <f t="shared" si="328"/>
        <v>0</v>
      </c>
      <c r="O256" s="182">
        <f t="shared" si="328"/>
        <v>0</v>
      </c>
      <c r="P256" s="182">
        <f t="shared" si="328"/>
        <v>0</v>
      </c>
      <c r="Q256" s="182">
        <f t="shared" si="328"/>
        <v>0</v>
      </c>
      <c r="R256" s="332"/>
      <c r="S256" s="332"/>
      <c r="T256" s="332"/>
    </row>
    <row r="257" spans="1:20" s="139" customFormat="1" ht="60.75" customHeight="1">
      <c r="A257" s="371"/>
      <c r="B257" s="371"/>
      <c r="C257" s="371"/>
      <c r="D257" s="372" t="s">
        <v>437</v>
      </c>
      <c r="E257" s="181" t="s">
        <v>438</v>
      </c>
      <c r="F257" s="182">
        <f t="shared" ref="F257:Q257" si="329">F258</f>
        <v>0</v>
      </c>
      <c r="G257" s="182">
        <f t="shared" si="329"/>
        <v>0</v>
      </c>
      <c r="H257" s="182">
        <f t="shared" si="329"/>
        <v>0</v>
      </c>
      <c r="I257" s="182">
        <f t="shared" si="329"/>
        <v>0</v>
      </c>
      <c r="J257" s="182">
        <f t="shared" si="329"/>
        <v>0</v>
      </c>
      <c r="K257" s="182">
        <f t="shared" si="329"/>
        <v>0</v>
      </c>
      <c r="L257" s="182">
        <f t="shared" si="329"/>
        <v>0</v>
      </c>
      <c r="M257" s="182">
        <f t="shared" si="329"/>
        <v>0</v>
      </c>
      <c r="N257" s="182">
        <f t="shared" si="329"/>
        <v>0</v>
      </c>
      <c r="O257" s="182">
        <f t="shared" si="329"/>
        <v>0</v>
      </c>
      <c r="P257" s="182">
        <f t="shared" si="329"/>
        <v>0</v>
      </c>
      <c r="Q257" s="182">
        <f t="shared" si="329"/>
        <v>0</v>
      </c>
      <c r="R257" s="332"/>
      <c r="S257" s="332"/>
      <c r="T257" s="332"/>
    </row>
    <row r="258" spans="1:20" s="139" customFormat="1" ht="77.25" customHeight="1">
      <c r="A258" s="371"/>
      <c r="B258" s="371"/>
      <c r="C258" s="371"/>
      <c r="D258" s="371"/>
      <c r="E258" s="181" t="s">
        <v>439</v>
      </c>
      <c r="F258" s="182"/>
      <c r="G258" s="182"/>
      <c r="H258" s="182"/>
      <c r="I258" s="182"/>
      <c r="J258" s="182"/>
      <c r="K258" s="182"/>
      <c r="L258" s="182"/>
      <c r="M258" s="182"/>
      <c r="N258" s="182"/>
      <c r="O258" s="182"/>
      <c r="P258" s="182"/>
      <c r="Q258" s="182"/>
      <c r="R258" s="332"/>
      <c r="S258" s="332"/>
      <c r="T258" s="332"/>
    </row>
    <row r="259" spans="1:20" s="139" customFormat="1" ht="45.75" customHeight="1">
      <c r="A259" s="370" t="s">
        <v>13</v>
      </c>
      <c r="B259" s="370" t="s">
        <v>266</v>
      </c>
      <c r="C259" s="370" t="s">
        <v>537</v>
      </c>
      <c r="D259" s="203" t="s">
        <v>436</v>
      </c>
      <c r="E259" s="181"/>
      <c r="F259" s="182">
        <f t="shared" ref="F259:H259" si="330">F261</f>
        <v>0</v>
      </c>
      <c r="G259" s="182">
        <f t="shared" si="330"/>
        <v>0</v>
      </c>
      <c r="H259" s="182">
        <f t="shared" si="330"/>
        <v>0</v>
      </c>
      <c r="I259" s="182">
        <f t="shared" ref="I259:Q259" si="331">I261</f>
        <v>0</v>
      </c>
      <c r="J259" s="182">
        <f t="shared" si="331"/>
        <v>0</v>
      </c>
      <c r="K259" s="182">
        <f t="shared" si="331"/>
        <v>0</v>
      </c>
      <c r="L259" s="182">
        <f t="shared" si="331"/>
        <v>0</v>
      </c>
      <c r="M259" s="182">
        <f t="shared" si="331"/>
        <v>0</v>
      </c>
      <c r="N259" s="182">
        <f t="shared" si="331"/>
        <v>0</v>
      </c>
      <c r="O259" s="182">
        <f t="shared" si="331"/>
        <v>0</v>
      </c>
      <c r="P259" s="182">
        <f t="shared" si="331"/>
        <v>0</v>
      </c>
      <c r="Q259" s="182">
        <f t="shared" si="331"/>
        <v>0</v>
      </c>
      <c r="R259" s="332"/>
      <c r="S259" s="332"/>
      <c r="T259" s="332"/>
    </row>
    <row r="260" spans="1:20" s="142" customFormat="1" ht="19">
      <c r="A260" s="371"/>
      <c r="B260" s="371"/>
      <c r="C260" s="371"/>
      <c r="D260" s="372" t="s">
        <v>437</v>
      </c>
      <c r="E260" s="181" t="s">
        <v>438</v>
      </c>
      <c r="F260" s="182">
        <f t="shared" ref="F260:Q260" si="332">F261</f>
        <v>0</v>
      </c>
      <c r="G260" s="182">
        <f t="shared" si="332"/>
        <v>0</v>
      </c>
      <c r="H260" s="182">
        <f t="shared" si="332"/>
        <v>0</v>
      </c>
      <c r="I260" s="182">
        <f t="shared" si="332"/>
        <v>0</v>
      </c>
      <c r="J260" s="182">
        <f t="shared" si="332"/>
        <v>0</v>
      </c>
      <c r="K260" s="182">
        <f t="shared" si="332"/>
        <v>0</v>
      </c>
      <c r="L260" s="182">
        <f t="shared" si="332"/>
        <v>0</v>
      </c>
      <c r="M260" s="182">
        <f t="shared" si="332"/>
        <v>0</v>
      </c>
      <c r="N260" s="182">
        <f t="shared" si="332"/>
        <v>0</v>
      </c>
      <c r="O260" s="182">
        <f t="shared" si="332"/>
        <v>0</v>
      </c>
      <c r="P260" s="182">
        <f t="shared" si="332"/>
        <v>0</v>
      </c>
      <c r="Q260" s="182">
        <f t="shared" si="332"/>
        <v>0</v>
      </c>
      <c r="R260" s="332"/>
      <c r="S260" s="332"/>
      <c r="T260" s="332"/>
    </row>
    <row r="261" spans="1:20" s="142" customFormat="1" ht="33.75" customHeight="1">
      <c r="A261" s="371"/>
      <c r="B261" s="371"/>
      <c r="C261" s="371"/>
      <c r="D261" s="371"/>
      <c r="E261" s="181" t="s">
        <v>439</v>
      </c>
      <c r="F261" s="182"/>
      <c r="G261" s="182"/>
      <c r="H261" s="182"/>
      <c r="I261" s="143"/>
      <c r="J261" s="143"/>
      <c r="K261" s="143"/>
      <c r="L261" s="143"/>
      <c r="M261" s="143"/>
      <c r="N261" s="143"/>
      <c r="O261" s="143"/>
      <c r="P261" s="143"/>
      <c r="Q261" s="143"/>
      <c r="R261" s="332"/>
      <c r="S261" s="332"/>
      <c r="T261" s="332"/>
    </row>
    <row r="262" spans="1:20" s="134" customFormat="1" ht="42.75" customHeight="1">
      <c r="A262" s="379" t="s">
        <v>267</v>
      </c>
      <c r="B262" s="379" t="s">
        <v>268</v>
      </c>
      <c r="C262" s="379" t="s">
        <v>538</v>
      </c>
      <c r="D262" s="205" t="s">
        <v>436</v>
      </c>
      <c r="E262" s="178"/>
      <c r="F262" s="179">
        <f t="shared" ref="F262:H262" si="333">F263</f>
        <v>1185833</v>
      </c>
      <c r="G262" s="179">
        <f t="shared" si="333"/>
        <v>0</v>
      </c>
      <c r="H262" s="179">
        <f t="shared" si="333"/>
        <v>1185833</v>
      </c>
      <c r="I262" s="179">
        <f t="shared" ref="I262:Q262" si="334">I263</f>
        <v>1185833</v>
      </c>
      <c r="J262" s="179">
        <f t="shared" si="334"/>
        <v>0</v>
      </c>
      <c r="K262" s="179">
        <f t="shared" si="334"/>
        <v>1185833</v>
      </c>
      <c r="L262" s="179">
        <f t="shared" si="334"/>
        <v>1185833</v>
      </c>
      <c r="M262" s="179">
        <f t="shared" si="334"/>
        <v>0</v>
      </c>
      <c r="N262" s="179">
        <f t="shared" si="334"/>
        <v>1185833</v>
      </c>
      <c r="O262" s="179">
        <f t="shared" si="334"/>
        <v>1185833</v>
      </c>
      <c r="P262" s="179">
        <f t="shared" si="334"/>
        <v>0</v>
      </c>
      <c r="Q262" s="179">
        <f t="shared" si="334"/>
        <v>1185833</v>
      </c>
      <c r="R262" s="330">
        <f t="shared" ref="R262" si="335">S262+T262</f>
        <v>100</v>
      </c>
      <c r="S262" s="330"/>
      <c r="T262" s="330">
        <f t="shared" ref="T262" si="336">Q262/N262%</f>
        <v>100</v>
      </c>
    </row>
    <row r="263" spans="1:20" s="139" customFormat="1" ht="23.25" customHeight="1">
      <c r="A263" s="380"/>
      <c r="B263" s="380"/>
      <c r="C263" s="380"/>
      <c r="D263" s="382" t="s">
        <v>437</v>
      </c>
      <c r="E263" s="178" t="s">
        <v>438</v>
      </c>
      <c r="F263" s="179">
        <f t="shared" ref="F263:H263" si="337">F264+F265+F266</f>
        <v>1185833</v>
      </c>
      <c r="G263" s="179">
        <f t="shared" si="337"/>
        <v>0</v>
      </c>
      <c r="H263" s="179">
        <f t="shared" si="337"/>
        <v>1185833</v>
      </c>
      <c r="I263" s="179">
        <f t="shared" ref="I263:Q263" si="338">I264+I265+I266</f>
        <v>1185833</v>
      </c>
      <c r="J263" s="179">
        <f t="shared" si="338"/>
        <v>0</v>
      </c>
      <c r="K263" s="179">
        <f t="shared" si="338"/>
        <v>1185833</v>
      </c>
      <c r="L263" s="179">
        <f t="shared" si="338"/>
        <v>1185833</v>
      </c>
      <c r="M263" s="179">
        <f t="shared" si="338"/>
        <v>0</v>
      </c>
      <c r="N263" s="179">
        <f t="shared" si="338"/>
        <v>1185833</v>
      </c>
      <c r="O263" s="179">
        <f t="shared" si="338"/>
        <v>1185833</v>
      </c>
      <c r="P263" s="179">
        <f t="shared" si="338"/>
        <v>0</v>
      </c>
      <c r="Q263" s="179">
        <f t="shared" si="338"/>
        <v>1185833</v>
      </c>
      <c r="R263" s="330">
        <f t="shared" ref="R263:R266" si="339">S263+T263</f>
        <v>100</v>
      </c>
      <c r="S263" s="330"/>
      <c r="T263" s="330">
        <f t="shared" ref="T263:T266" si="340">Q263/N263%</f>
        <v>100</v>
      </c>
    </row>
    <row r="264" spans="1:20" s="139" customFormat="1" ht="22.5" customHeight="1">
      <c r="A264" s="380"/>
      <c r="B264" s="380"/>
      <c r="C264" s="380"/>
      <c r="D264" s="380"/>
      <c r="E264" s="180" t="s">
        <v>529</v>
      </c>
      <c r="F264" s="179">
        <f t="shared" ref="F264:H265" si="341">F278</f>
        <v>894424</v>
      </c>
      <c r="G264" s="179">
        <f t="shared" si="341"/>
        <v>0</v>
      </c>
      <c r="H264" s="179">
        <f t="shared" si="341"/>
        <v>894424</v>
      </c>
      <c r="I264" s="179">
        <f t="shared" ref="I264:Q264" si="342">I278</f>
        <v>894424</v>
      </c>
      <c r="J264" s="179">
        <f t="shared" si="342"/>
        <v>0</v>
      </c>
      <c r="K264" s="179">
        <f t="shared" si="342"/>
        <v>894424</v>
      </c>
      <c r="L264" s="179">
        <f t="shared" si="342"/>
        <v>894424</v>
      </c>
      <c r="M264" s="179">
        <f t="shared" si="342"/>
        <v>0</v>
      </c>
      <c r="N264" s="179">
        <f t="shared" si="342"/>
        <v>894424</v>
      </c>
      <c r="O264" s="179">
        <f t="shared" si="342"/>
        <v>894424</v>
      </c>
      <c r="P264" s="179">
        <f t="shared" si="342"/>
        <v>0</v>
      </c>
      <c r="Q264" s="179">
        <f t="shared" si="342"/>
        <v>894424</v>
      </c>
      <c r="R264" s="330">
        <f t="shared" si="339"/>
        <v>100</v>
      </c>
      <c r="S264" s="330"/>
      <c r="T264" s="330">
        <f t="shared" si="340"/>
        <v>100</v>
      </c>
    </row>
    <row r="265" spans="1:20" s="139" customFormat="1" ht="25.5" customHeight="1">
      <c r="A265" s="380"/>
      <c r="B265" s="380"/>
      <c r="C265" s="380"/>
      <c r="D265" s="380"/>
      <c r="E265" s="180" t="s">
        <v>530</v>
      </c>
      <c r="F265" s="179">
        <f t="shared" si="341"/>
        <v>107297</v>
      </c>
      <c r="G265" s="179">
        <f t="shared" si="341"/>
        <v>0</v>
      </c>
      <c r="H265" s="179">
        <f t="shared" si="341"/>
        <v>107297</v>
      </c>
      <c r="I265" s="179">
        <f t="shared" ref="I265:Q265" si="343">I279</f>
        <v>107297</v>
      </c>
      <c r="J265" s="179">
        <f t="shared" si="343"/>
        <v>0</v>
      </c>
      <c r="K265" s="179">
        <f t="shared" si="343"/>
        <v>107297</v>
      </c>
      <c r="L265" s="179">
        <f t="shared" si="343"/>
        <v>107297</v>
      </c>
      <c r="M265" s="179">
        <f t="shared" si="343"/>
        <v>0</v>
      </c>
      <c r="N265" s="179">
        <f t="shared" si="343"/>
        <v>107297</v>
      </c>
      <c r="O265" s="179">
        <f t="shared" si="343"/>
        <v>107297</v>
      </c>
      <c r="P265" s="179">
        <f t="shared" si="343"/>
        <v>0</v>
      </c>
      <c r="Q265" s="179">
        <f t="shared" si="343"/>
        <v>107297</v>
      </c>
      <c r="R265" s="330">
        <f t="shared" si="339"/>
        <v>100</v>
      </c>
      <c r="S265" s="330"/>
      <c r="T265" s="330">
        <f t="shared" si="340"/>
        <v>100</v>
      </c>
    </row>
    <row r="266" spans="1:20" s="139" customFormat="1" ht="27" customHeight="1">
      <c r="A266" s="380"/>
      <c r="B266" s="380"/>
      <c r="C266" s="380"/>
      <c r="D266" s="380"/>
      <c r="E266" s="180" t="s">
        <v>531</v>
      </c>
      <c r="F266" s="179">
        <f t="shared" ref="F266:H266" si="344">F282</f>
        <v>184112</v>
      </c>
      <c r="G266" s="179">
        <f t="shared" si="344"/>
        <v>0</v>
      </c>
      <c r="H266" s="179">
        <f t="shared" si="344"/>
        <v>184112</v>
      </c>
      <c r="I266" s="179">
        <f t="shared" ref="I266:Q266" si="345">I282</f>
        <v>184112</v>
      </c>
      <c r="J266" s="179">
        <f t="shared" si="345"/>
        <v>0</v>
      </c>
      <c r="K266" s="179">
        <f t="shared" si="345"/>
        <v>184112</v>
      </c>
      <c r="L266" s="179">
        <f t="shared" si="345"/>
        <v>184112</v>
      </c>
      <c r="M266" s="179">
        <f t="shared" si="345"/>
        <v>0</v>
      </c>
      <c r="N266" s="179">
        <f t="shared" si="345"/>
        <v>184112</v>
      </c>
      <c r="O266" s="179">
        <f t="shared" si="345"/>
        <v>184112</v>
      </c>
      <c r="P266" s="179">
        <f t="shared" si="345"/>
        <v>0</v>
      </c>
      <c r="Q266" s="179">
        <f t="shared" si="345"/>
        <v>184112</v>
      </c>
      <c r="R266" s="330">
        <f t="shared" si="339"/>
        <v>100</v>
      </c>
      <c r="S266" s="330"/>
      <c r="T266" s="330">
        <f t="shared" si="340"/>
        <v>100</v>
      </c>
    </row>
    <row r="267" spans="1:20" s="139" customFormat="1" ht="44.25" customHeight="1">
      <c r="A267" s="370" t="s">
        <v>269</v>
      </c>
      <c r="B267" s="370" t="s">
        <v>270</v>
      </c>
      <c r="C267" s="370" t="s">
        <v>539</v>
      </c>
      <c r="D267" s="203" t="s">
        <v>436</v>
      </c>
      <c r="E267" s="181"/>
      <c r="F267" s="182">
        <f t="shared" ref="F267:H267" si="346">F269</f>
        <v>0</v>
      </c>
      <c r="G267" s="182">
        <f t="shared" si="346"/>
        <v>0</v>
      </c>
      <c r="H267" s="182">
        <f t="shared" si="346"/>
        <v>0</v>
      </c>
      <c r="I267" s="182">
        <f t="shared" ref="I267:Q267" si="347">I269</f>
        <v>0</v>
      </c>
      <c r="J267" s="182">
        <f t="shared" si="347"/>
        <v>0</v>
      </c>
      <c r="K267" s="182">
        <f t="shared" si="347"/>
        <v>0</v>
      </c>
      <c r="L267" s="182">
        <f t="shared" si="347"/>
        <v>0</v>
      </c>
      <c r="M267" s="182">
        <f t="shared" si="347"/>
        <v>0</v>
      </c>
      <c r="N267" s="182">
        <f t="shared" si="347"/>
        <v>0</v>
      </c>
      <c r="O267" s="182">
        <f t="shared" si="347"/>
        <v>0</v>
      </c>
      <c r="P267" s="182">
        <f t="shared" si="347"/>
        <v>0</v>
      </c>
      <c r="Q267" s="182">
        <f t="shared" si="347"/>
        <v>0</v>
      </c>
      <c r="R267" s="332"/>
      <c r="S267" s="332"/>
      <c r="T267" s="332"/>
    </row>
    <row r="268" spans="1:20" s="139" customFormat="1" ht="20.25" customHeight="1">
      <c r="A268" s="371"/>
      <c r="B268" s="371"/>
      <c r="C268" s="371"/>
      <c r="D268" s="372" t="s">
        <v>437</v>
      </c>
      <c r="E268" s="181" t="s">
        <v>438</v>
      </c>
      <c r="F268" s="182">
        <f t="shared" ref="F268:Q268" si="348">F269</f>
        <v>0</v>
      </c>
      <c r="G268" s="182">
        <f t="shared" si="348"/>
        <v>0</v>
      </c>
      <c r="H268" s="182">
        <f t="shared" si="348"/>
        <v>0</v>
      </c>
      <c r="I268" s="182">
        <f t="shared" si="348"/>
        <v>0</v>
      </c>
      <c r="J268" s="182">
        <f t="shared" si="348"/>
        <v>0</v>
      </c>
      <c r="K268" s="182">
        <f t="shared" si="348"/>
        <v>0</v>
      </c>
      <c r="L268" s="182">
        <f t="shared" si="348"/>
        <v>0</v>
      </c>
      <c r="M268" s="182">
        <f t="shared" si="348"/>
        <v>0</v>
      </c>
      <c r="N268" s="182">
        <f t="shared" si="348"/>
        <v>0</v>
      </c>
      <c r="O268" s="182">
        <f t="shared" si="348"/>
        <v>0</v>
      </c>
      <c r="P268" s="182">
        <f t="shared" si="348"/>
        <v>0</v>
      </c>
      <c r="Q268" s="182">
        <f t="shared" si="348"/>
        <v>0</v>
      </c>
      <c r="R268" s="332"/>
      <c r="S268" s="332"/>
      <c r="T268" s="332"/>
    </row>
    <row r="269" spans="1:20" s="142" customFormat="1" ht="110.25" customHeight="1">
      <c r="A269" s="371"/>
      <c r="B269" s="371"/>
      <c r="C269" s="371"/>
      <c r="D269" s="371"/>
      <c r="E269" s="181" t="s">
        <v>439</v>
      </c>
      <c r="F269" s="182"/>
      <c r="G269" s="182"/>
      <c r="H269" s="182"/>
      <c r="I269" s="144"/>
      <c r="J269" s="144"/>
      <c r="K269" s="144"/>
      <c r="L269" s="144"/>
      <c r="M269" s="144"/>
      <c r="N269" s="144"/>
      <c r="O269" s="144"/>
      <c r="P269" s="144"/>
      <c r="Q269" s="144"/>
      <c r="R269" s="332"/>
      <c r="S269" s="332"/>
      <c r="T269" s="332"/>
    </row>
    <row r="270" spans="1:20" s="134" customFormat="1" ht="39" customHeight="1">
      <c r="A270" s="370" t="s">
        <v>271</v>
      </c>
      <c r="B270" s="370" t="s">
        <v>272</v>
      </c>
      <c r="C270" s="370" t="s">
        <v>540</v>
      </c>
      <c r="D270" s="203" t="s">
        <v>436</v>
      </c>
      <c r="E270" s="181"/>
      <c r="F270" s="182">
        <f t="shared" ref="F270:H270" si="349">F272</f>
        <v>0</v>
      </c>
      <c r="G270" s="182">
        <f t="shared" si="349"/>
        <v>0</v>
      </c>
      <c r="H270" s="182">
        <f t="shared" si="349"/>
        <v>0</v>
      </c>
      <c r="I270" s="182">
        <f t="shared" ref="I270:Q270" si="350">I272</f>
        <v>0</v>
      </c>
      <c r="J270" s="182">
        <f t="shared" si="350"/>
        <v>0</v>
      </c>
      <c r="K270" s="182">
        <f t="shared" si="350"/>
        <v>0</v>
      </c>
      <c r="L270" s="182">
        <f t="shared" si="350"/>
        <v>0</v>
      </c>
      <c r="M270" s="182">
        <f t="shared" si="350"/>
        <v>0</v>
      </c>
      <c r="N270" s="182">
        <f t="shared" si="350"/>
        <v>0</v>
      </c>
      <c r="O270" s="182">
        <f t="shared" si="350"/>
        <v>0</v>
      </c>
      <c r="P270" s="182">
        <f t="shared" si="350"/>
        <v>0</v>
      </c>
      <c r="Q270" s="182">
        <f t="shared" si="350"/>
        <v>0</v>
      </c>
      <c r="R270" s="332"/>
      <c r="S270" s="332"/>
      <c r="T270" s="332"/>
    </row>
    <row r="271" spans="1:20" s="139" customFormat="1" ht="23.25" customHeight="1">
      <c r="A271" s="371"/>
      <c r="B271" s="371"/>
      <c r="C271" s="371"/>
      <c r="D271" s="372" t="s">
        <v>437</v>
      </c>
      <c r="E271" s="181" t="s">
        <v>438</v>
      </c>
      <c r="F271" s="182">
        <f t="shared" ref="F271:Q271" si="351">F272</f>
        <v>0</v>
      </c>
      <c r="G271" s="182">
        <f t="shared" si="351"/>
        <v>0</v>
      </c>
      <c r="H271" s="182">
        <f t="shared" si="351"/>
        <v>0</v>
      </c>
      <c r="I271" s="182">
        <f t="shared" si="351"/>
        <v>0</v>
      </c>
      <c r="J271" s="182">
        <f t="shared" si="351"/>
        <v>0</v>
      </c>
      <c r="K271" s="182">
        <f t="shared" si="351"/>
        <v>0</v>
      </c>
      <c r="L271" s="182">
        <f t="shared" si="351"/>
        <v>0</v>
      </c>
      <c r="M271" s="182">
        <f t="shared" si="351"/>
        <v>0</v>
      </c>
      <c r="N271" s="182">
        <f t="shared" si="351"/>
        <v>0</v>
      </c>
      <c r="O271" s="182">
        <f t="shared" si="351"/>
        <v>0</v>
      </c>
      <c r="P271" s="182">
        <f t="shared" si="351"/>
        <v>0</v>
      </c>
      <c r="Q271" s="182">
        <f t="shared" si="351"/>
        <v>0</v>
      </c>
      <c r="R271" s="332"/>
      <c r="S271" s="332"/>
      <c r="T271" s="332"/>
    </row>
    <row r="272" spans="1:20" s="139" customFormat="1" ht="139.5" customHeight="1">
      <c r="A272" s="371"/>
      <c r="B272" s="371"/>
      <c r="C272" s="371"/>
      <c r="D272" s="371"/>
      <c r="E272" s="181" t="s">
        <v>439</v>
      </c>
      <c r="F272" s="182"/>
      <c r="G272" s="182"/>
      <c r="H272" s="182"/>
      <c r="I272" s="127"/>
      <c r="J272" s="127"/>
      <c r="K272" s="127"/>
      <c r="L272" s="127"/>
      <c r="M272" s="127"/>
      <c r="N272" s="127"/>
      <c r="O272" s="127"/>
      <c r="P272" s="127"/>
      <c r="Q272" s="127"/>
      <c r="R272" s="332"/>
      <c r="S272" s="332"/>
      <c r="T272" s="332"/>
    </row>
    <row r="273" spans="1:20" s="139" customFormat="1" ht="60.75" customHeight="1">
      <c r="A273" s="370" t="s">
        <v>273</v>
      </c>
      <c r="B273" s="370" t="s">
        <v>274</v>
      </c>
      <c r="C273" s="370" t="s">
        <v>541</v>
      </c>
      <c r="D273" s="203" t="s">
        <v>436</v>
      </c>
      <c r="E273" s="181"/>
      <c r="F273" s="182">
        <f t="shared" ref="F273:H273" si="352">F275</f>
        <v>0</v>
      </c>
      <c r="G273" s="182">
        <f t="shared" si="352"/>
        <v>0</v>
      </c>
      <c r="H273" s="182">
        <f t="shared" si="352"/>
        <v>0</v>
      </c>
      <c r="I273" s="182">
        <f t="shared" ref="I273:Q273" si="353">I275</f>
        <v>0</v>
      </c>
      <c r="J273" s="182">
        <f t="shared" si="353"/>
        <v>0</v>
      </c>
      <c r="K273" s="182">
        <f t="shared" si="353"/>
        <v>0</v>
      </c>
      <c r="L273" s="182">
        <f t="shared" si="353"/>
        <v>0</v>
      </c>
      <c r="M273" s="182">
        <f t="shared" si="353"/>
        <v>0</v>
      </c>
      <c r="N273" s="182">
        <f t="shared" si="353"/>
        <v>0</v>
      </c>
      <c r="O273" s="182">
        <f t="shared" si="353"/>
        <v>0</v>
      </c>
      <c r="P273" s="182">
        <f t="shared" si="353"/>
        <v>0</v>
      </c>
      <c r="Q273" s="182">
        <f t="shared" si="353"/>
        <v>0</v>
      </c>
      <c r="R273" s="332"/>
      <c r="S273" s="332"/>
      <c r="T273" s="332"/>
    </row>
    <row r="274" spans="1:20" s="139" customFormat="1" ht="93.75" customHeight="1">
      <c r="A274" s="371"/>
      <c r="B274" s="371"/>
      <c r="C274" s="371"/>
      <c r="D274" s="372" t="s">
        <v>437</v>
      </c>
      <c r="E274" s="181" t="s">
        <v>438</v>
      </c>
      <c r="F274" s="182">
        <f t="shared" ref="F274:Q274" si="354">F275</f>
        <v>0</v>
      </c>
      <c r="G274" s="182">
        <f t="shared" si="354"/>
        <v>0</v>
      </c>
      <c r="H274" s="182">
        <f t="shared" si="354"/>
        <v>0</v>
      </c>
      <c r="I274" s="182">
        <f t="shared" si="354"/>
        <v>0</v>
      </c>
      <c r="J274" s="182">
        <f t="shared" si="354"/>
        <v>0</v>
      </c>
      <c r="K274" s="182">
        <f t="shared" si="354"/>
        <v>0</v>
      </c>
      <c r="L274" s="182">
        <f t="shared" si="354"/>
        <v>0</v>
      </c>
      <c r="M274" s="182">
        <f t="shared" si="354"/>
        <v>0</v>
      </c>
      <c r="N274" s="182">
        <f t="shared" si="354"/>
        <v>0</v>
      </c>
      <c r="O274" s="182">
        <f t="shared" si="354"/>
        <v>0</v>
      </c>
      <c r="P274" s="182">
        <f t="shared" si="354"/>
        <v>0</v>
      </c>
      <c r="Q274" s="182">
        <f t="shared" si="354"/>
        <v>0</v>
      </c>
      <c r="R274" s="332"/>
      <c r="S274" s="332"/>
      <c r="T274" s="332"/>
    </row>
    <row r="275" spans="1:20" s="139" customFormat="1" ht="81.75" customHeight="1">
      <c r="A275" s="371"/>
      <c r="B275" s="371"/>
      <c r="C275" s="371"/>
      <c r="D275" s="371"/>
      <c r="E275" s="181" t="s">
        <v>439</v>
      </c>
      <c r="F275" s="182"/>
      <c r="G275" s="182"/>
      <c r="H275" s="182"/>
      <c r="I275" s="127"/>
      <c r="J275" s="127"/>
      <c r="K275" s="127"/>
      <c r="L275" s="127"/>
      <c r="M275" s="127"/>
      <c r="N275" s="127"/>
      <c r="O275" s="127"/>
      <c r="P275" s="127"/>
      <c r="Q275" s="127"/>
      <c r="R275" s="332"/>
      <c r="S275" s="332"/>
      <c r="T275" s="332"/>
    </row>
    <row r="276" spans="1:20" s="139" customFormat="1" ht="44.25" customHeight="1">
      <c r="A276" s="370" t="s">
        <v>275</v>
      </c>
      <c r="B276" s="370" t="s">
        <v>276</v>
      </c>
      <c r="C276" s="370" t="s">
        <v>542</v>
      </c>
      <c r="D276" s="203" t="s">
        <v>436</v>
      </c>
      <c r="E276" s="181"/>
      <c r="F276" s="182">
        <f t="shared" ref="F276:H276" si="355">F277</f>
        <v>1001721</v>
      </c>
      <c r="G276" s="182">
        <f t="shared" si="355"/>
        <v>0</v>
      </c>
      <c r="H276" s="182">
        <f t="shared" si="355"/>
        <v>1001721</v>
      </c>
      <c r="I276" s="182">
        <f t="shared" ref="I276:Q276" si="356">I277</f>
        <v>1001721</v>
      </c>
      <c r="J276" s="182">
        <f t="shared" si="356"/>
        <v>0</v>
      </c>
      <c r="K276" s="182">
        <f t="shared" si="356"/>
        <v>1001721</v>
      </c>
      <c r="L276" s="182">
        <f t="shared" si="356"/>
        <v>1001721</v>
      </c>
      <c r="M276" s="182">
        <f t="shared" si="356"/>
        <v>0</v>
      </c>
      <c r="N276" s="182">
        <f t="shared" si="356"/>
        <v>1001721</v>
      </c>
      <c r="O276" s="182">
        <f t="shared" si="356"/>
        <v>1001721</v>
      </c>
      <c r="P276" s="182">
        <f t="shared" si="356"/>
        <v>0</v>
      </c>
      <c r="Q276" s="182">
        <f t="shared" si="356"/>
        <v>1001721</v>
      </c>
      <c r="R276" s="331">
        <f t="shared" ref="R276" si="357">S276+T276</f>
        <v>100.00000000000001</v>
      </c>
      <c r="S276" s="331"/>
      <c r="T276" s="331">
        <f t="shared" ref="T276" si="358">Q276/N276%</f>
        <v>100.00000000000001</v>
      </c>
    </row>
    <row r="277" spans="1:20" s="142" customFormat="1" ht="19">
      <c r="A277" s="371"/>
      <c r="B277" s="371"/>
      <c r="C277" s="371"/>
      <c r="D277" s="372" t="s">
        <v>437</v>
      </c>
      <c r="E277" s="138" t="s">
        <v>543</v>
      </c>
      <c r="F277" s="182">
        <f t="shared" ref="F277:H277" si="359">F278+F279</f>
        <v>1001721</v>
      </c>
      <c r="G277" s="182">
        <f t="shared" si="359"/>
        <v>0</v>
      </c>
      <c r="H277" s="182">
        <f t="shared" si="359"/>
        <v>1001721</v>
      </c>
      <c r="I277" s="182">
        <f t="shared" ref="I277:Q277" si="360">I278+I279</f>
        <v>1001721</v>
      </c>
      <c r="J277" s="182">
        <f t="shared" si="360"/>
        <v>0</v>
      </c>
      <c r="K277" s="182">
        <f t="shared" si="360"/>
        <v>1001721</v>
      </c>
      <c r="L277" s="182">
        <f t="shared" si="360"/>
        <v>1001721</v>
      </c>
      <c r="M277" s="182">
        <f t="shared" si="360"/>
        <v>0</v>
      </c>
      <c r="N277" s="182">
        <f t="shared" si="360"/>
        <v>1001721</v>
      </c>
      <c r="O277" s="182">
        <f t="shared" si="360"/>
        <v>1001721</v>
      </c>
      <c r="P277" s="182">
        <f t="shared" si="360"/>
        <v>0</v>
      </c>
      <c r="Q277" s="182">
        <f t="shared" si="360"/>
        <v>1001721</v>
      </c>
      <c r="R277" s="331">
        <f t="shared" ref="R277:R280" si="361">S277+T277</f>
        <v>100.00000000000001</v>
      </c>
      <c r="S277" s="331"/>
      <c r="T277" s="331">
        <f t="shared" ref="T277:T280" si="362">Q277/N277%</f>
        <v>100.00000000000001</v>
      </c>
    </row>
    <row r="278" spans="1:20" s="134" customFormat="1" ht="27.75" customHeight="1">
      <c r="A278" s="371"/>
      <c r="B278" s="371"/>
      <c r="C278" s="371"/>
      <c r="D278" s="372"/>
      <c r="E278" s="138" t="s">
        <v>529</v>
      </c>
      <c r="F278" s="182">
        <v>894424</v>
      </c>
      <c r="G278" s="182"/>
      <c r="H278" s="182">
        <v>894424</v>
      </c>
      <c r="I278" s="190">
        <v>894424</v>
      </c>
      <c r="J278" s="190"/>
      <c r="K278" s="190">
        <v>894424</v>
      </c>
      <c r="L278" s="190">
        <v>894424</v>
      </c>
      <c r="M278" s="190"/>
      <c r="N278" s="190">
        <v>894424</v>
      </c>
      <c r="O278" s="190">
        <v>894424</v>
      </c>
      <c r="P278" s="190"/>
      <c r="Q278" s="190">
        <v>894424</v>
      </c>
      <c r="R278" s="331">
        <f t="shared" si="361"/>
        <v>100</v>
      </c>
      <c r="S278" s="331"/>
      <c r="T278" s="331">
        <f t="shared" si="362"/>
        <v>100</v>
      </c>
    </row>
    <row r="279" spans="1:20" s="139" customFormat="1" ht="99" customHeight="1">
      <c r="A279" s="371"/>
      <c r="B279" s="371"/>
      <c r="C279" s="371"/>
      <c r="D279" s="372"/>
      <c r="E279" s="138" t="s">
        <v>530</v>
      </c>
      <c r="F279" s="182">
        <v>107297</v>
      </c>
      <c r="G279" s="182"/>
      <c r="H279" s="182">
        <v>107297</v>
      </c>
      <c r="I279" s="190">
        <v>107297</v>
      </c>
      <c r="J279" s="190"/>
      <c r="K279" s="190">
        <v>107297</v>
      </c>
      <c r="L279" s="190">
        <v>107297</v>
      </c>
      <c r="M279" s="190"/>
      <c r="N279" s="190">
        <v>107297</v>
      </c>
      <c r="O279" s="190">
        <v>107297</v>
      </c>
      <c r="P279" s="190"/>
      <c r="Q279" s="190">
        <v>107297</v>
      </c>
      <c r="R279" s="331">
        <f t="shared" si="361"/>
        <v>100</v>
      </c>
      <c r="S279" s="331"/>
      <c r="T279" s="331">
        <f t="shared" si="362"/>
        <v>100</v>
      </c>
    </row>
    <row r="280" spans="1:20" s="139" customFormat="1" ht="50.25" customHeight="1">
      <c r="A280" s="370" t="s">
        <v>277</v>
      </c>
      <c r="B280" s="370" t="s">
        <v>415</v>
      </c>
      <c r="C280" s="370" t="s">
        <v>544</v>
      </c>
      <c r="D280" s="203" t="s">
        <v>436</v>
      </c>
      <c r="E280" s="181"/>
      <c r="F280" s="182">
        <f t="shared" ref="F280:H280" si="363">F281</f>
        <v>184112</v>
      </c>
      <c r="G280" s="182">
        <f t="shared" si="363"/>
        <v>0</v>
      </c>
      <c r="H280" s="182">
        <f t="shared" si="363"/>
        <v>184112</v>
      </c>
      <c r="I280" s="182">
        <f t="shared" ref="I280:Q280" si="364">I281</f>
        <v>184112</v>
      </c>
      <c r="J280" s="182">
        <f t="shared" si="364"/>
        <v>0</v>
      </c>
      <c r="K280" s="182">
        <f t="shared" si="364"/>
        <v>184112</v>
      </c>
      <c r="L280" s="182">
        <f t="shared" si="364"/>
        <v>184112</v>
      </c>
      <c r="M280" s="182">
        <f t="shared" si="364"/>
        <v>0</v>
      </c>
      <c r="N280" s="182">
        <f t="shared" si="364"/>
        <v>184112</v>
      </c>
      <c r="O280" s="182">
        <f t="shared" si="364"/>
        <v>184112</v>
      </c>
      <c r="P280" s="182">
        <f t="shared" si="364"/>
        <v>0</v>
      </c>
      <c r="Q280" s="182">
        <f t="shared" si="364"/>
        <v>184112</v>
      </c>
      <c r="R280" s="331">
        <f t="shared" si="361"/>
        <v>100</v>
      </c>
      <c r="S280" s="331"/>
      <c r="T280" s="331">
        <f t="shared" si="362"/>
        <v>100</v>
      </c>
    </row>
    <row r="281" spans="1:20" s="139" customFormat="1" ht="99.75" customHeight="1">
      <c r="A281" s="371"/>
      <c r="B281" s="371"/>
      <c r="C281" s="371"/>
      <c r="D281" s="372" t="s">
        <v>437</v>
      </c>
      <c r="E281" s="181" t="s">
        <v>438</v>
      </c>
      <c r="F281" s="182">
        <f t="shared" ref="F281:Q281" si="365">F282</f>
        <v>184112</v>
      </c>
      <c r="G281" s="182">
        <f t="shared" si="365"/>
        <v>0</v>
      </c>
      <c r="H281" s="182">
        <f t="shared" si="365"/>
        <v>184112</v>
      </c>
      <c r="I281" s="182">
        <f t="shared" si="365"/>
        <v>184112</v>
      </c>
      <c r="J281" s="182">
        <f t="shared" si="365"/>
        <v>0</v>
      </c>
      <c r="K281" s="182">
        <f t="shared" si="365"/>
        <v>184112</v>
      </c>
      <c r="L281" s="182">
        <f t="shared" si="365"/>
        <v>184112</v>
      </c>
      <c r="M281" s="182">
        <f t="shared" si="365"/>
        <v>0</v>
      </c>
      <c r="N281" s="182">
        <f t="shared" si="365"/>
        <v>184112</v>
      </c>
      <c r="O281" s="182">
        <f t="shared" si="365"/>
        <v>184112</v>
      </c>
      <c r="P281" s="182">
        <f t="shared" si="365"/>
        <v>0</v>
      </c>
      <c r="Q281" s="182">
        <f t="shared" si="365"/>
        <v>184112</v>
      </c>
      <c r="R281" s="331">
        <f t="shared" ref="R281:R283" si="366">S281+T281</f>
        <v>100</v>
      </c>
      <c r="S281" s="331"/>
      <c r="T281" s="331">
        <f t="shared" ref="T281:T283" si="367">Q281/N281%</f>
        <v>100</v>
      </c>
    </row>
    <row r="282" spans="1:20" s="139" customFormat="1" ht="60.75" customHeight="1">
      <c r="A282" s="371"/>
      <c r="B282" s="371"/>
      <c r="C282" s="371"/>
      <c r="D282" s="371"/>
      <c r="E282" s="138" t="s">
        <v>531</v>
      </c>
      <c r="F282" s="182">
        <f>G282+H282</f>
        <v>184112</v>
      </c>
      <c r="G282" s="182">
        <v>0</v>
      </c>
      <c r="H282" s="182">
        <v>184112</v>
      </c>
      <c r="I282" s="190">
        <f t="shared" ref="I282" si="368">J282+K282</f>
        <v>184112</v>
      </c>
      <c r="J282" s="190">
        <v>0</v>
      </c>
      <c r="K282" s="190">
        <v>184112</v>
      </c>
      <c r="L282" s="190">
        <f t="shared" ref="L282" si="369">M282+N282</f>
        <v>184112</v>
      </c>
      <c r="M282" s="190">
        <v>0</v>
      </c>
      <c r="N282" s="190">
        <v>184112</v>
      </c>
      <c r="O282" s="190">
        <f t="shared" ref="O282" si="370">P282+Q282</f>
        <v>184112</v>
      </c>
      <c r="P282" s="190">
        <v>0</v>
      </c>
      <c r="Q282" s="190">
        <v>184112</v>
      </c>
      <c r="R282" s="331">
        <f t="shared" si="366"/>
        <v>100</v>
      </c>
      <c r="S282" s="331"/>
      <c r="T282" s="331">
        <f t="shared" si="367"/>
        <v>100</v>
      </c>
    </row>
    <row r="283" spans="1:20" s="139" customFormat="1" ht="42.75" customHeight="1">
      <c r="A283" s="379" t="s">
        <v>278</v>
      </c>
      <c r="B283" s="379" t="s">
        <v>279</v>
      </c>
      <c r="C283" s="382" t="s">
        <v>545</v>
      </c>
      <c r="D283" s="205" t="s">
        <v>436</v>
      </c>
      <c r="E283" s="178"/>
      <c r="F283" s="179">
        <f t="shared" ref="F283:Q283" si="371">F286+F289</f>
        <v>2489087.7000000002</v>
      </c>
      <c r="G283" s="179">
        <f t="shared" si="371"/>
        <v>0</v>
      </c>
      <c r="H283" s="179">
        <f t="shared" si="371"/>
        <v>2489087.7000000002</v>
      </c>
      <c r="I283" s="179">
        <f t="shared" si="371"/>
        <v>2489087.7000000002</v>
      </c>
      <c r="J283" s="179">
        <f t="shared" si="371"/>
        <v>0</v>
      </c>
      <c r="K283" s="179">
        <f t="shared" si="371"/>
        <v>2489087.7000000002</v>
      </c>
      <c r="L283" s="179">
        <f t="shared" si="371"/>
        <v>2489087.7000000002</v>
      </c>
      <c r="M283" s="179">
        <f t="shared" si="371"/>
        <v>0</v>
      </c>
      <c r="N283" s="179">
        <f t="shared" si="371"/>
        <v>2489087.7000000002</v>
      </c>
      <c r="O283" s="179">
        <f t="shared" si="371"/>
        <v>2459579.2000000002</v>
      </c>
      <c r="P283" s="179">
        <f t="shared" si="371"/>
        <v>0</v>
      </c>
      <c r="Q283" s="179">
        <f t="shared" si="371"/>
        <v>2459579.2000000002</v>
      </c>
      <c r="R283" s="330">
        <f t="shared" si="366"/>
        <v>98.814485323277282</v>
      </c>
      <c r="S283" s="330"/>
      <c r="T283" s="330">
        <f t="shared" si="367"/>
        <v>98.814485323277282</v>
      </c>
    </row>
    <row r="284" spans="1:20" s="139" customFormat="1" ht="20.25" customHeight="1">
      <c r="A284" s="380"/>
      <c r="B284" s="380"/>
      <c r="C284" s="382"/>
      <c r="D284" s="382" t="s">
        <v>437</v>
      </c>
      <c r="E284" s="178" t="s">
        <v>438</v>
      </c>
      <c r="F284" s="179">
        <f t="shared" ref="F284:Q284" si="372">F285</f>
        <v>2489087.7000000002</v>
      </c>
      <c r="G284" s="179">
        <f t="shared" si="372"/>
        <v>0</v>
      </c>
      <c r="H284" s="179">
        <f t="shared" si="372"/>
        <v>2489087.7000000002</v>
      </c>
      <c r="I284" s="179">
        <f t="shared" si="372"/>
        <v>2489087.7000000002</v>
      </c>
      <c r="J284" s="179">
        <f t="shared" si="372"/>
        <v>0</v>
      </c>
      <c r="K284" s="179">
        <f t="shared" si="372"/>
        <v>2489087.7000000002</v>
      </c>
      <c r="L284" s="179">
        <f t="shared" si="372"/>
        <v>2489087.7000000002</v>
      </c>
      <c r="M284" s="179">
        <f t="shared" si="372"/>
        <v>0</v>
      </c>
      <c r="N284" s="179">
        <f t="shared" si="372"/>
        <v>2489087.7000000002</v>
      </c>
      <c r="O284" s="179">
        <f t="shared" si="372"/>
        <v>2459579.2000000002</v>
      </c>
      <c r="P284" s="179">
        <f t="shared" si="372"/>
        <v>0</v>
      </c>
      <c r="Q284" s="179">
        <f t="shared" si="372"/>
        <v>2459579.2000000002</v>
      </c>
      <c r="R284" s="330">
        <f t="shared" ref="R284:R285" si="373">S284+T284</f>
        <v>98.814485323277282</v>
      </c>
      <c r="S284" s="330"/>
      <c r="T284" s="330">
        <f t="shared" ref="T284:T285" si="374">Q284/N284%</f>
        <v>98.814485323277282</v>
      </c>
    </row>
    <row r="285" spans="1:20" s="142" customFormat="1" ht="24" customHeight="1">
      <c r="A285" s="380"/>
      <c r="B285" s="380"/>
      <c r="C285" s="382"/>
      <c r="D285" s="409"/>
      <c r="E285" s="180" t="s">
        <v>546</v>
      </c>
      <c r="F285" s="179">
        <f t="shared" ref="F285:Q285" si="375">F288+F291</f>
        <v>2489087.7000000002</v>
      </c>
      <c r="G285" s="179">
        <f t="shared" si="375"/>
        <v>0</v>
      </c>
      <c r="H285" s="179">
        <f t="shared" si="375"/>
        <v>2489087.7000000002</v>
      </c>
      <c r="I285" s="179">
        <f t="shared" si="375"/>
        <v>2489087.7000000002</v>
      </c>
      <c r="J285" s="179">
        <f t="shared" si="375"/>
        <v>0</v>
      </c>
      <c r="K285" s="179">
        <f t="shared" si="375"/>
        <v>2489087.7000000002</v>
      </c>
      <c r="L285" s="179">
        <f t="shared" si="375"/>
        <v>2489087.7000000002</v>
      </c>
      <c r="M285" s="179">
        <f t="shared" si="375"/>
        <v>0</v>
      </c>
      <c r="N285" s="179">
        <f t="shared" si="375"/>
        <v>2489087.7000000002</v>
      </c>
      <c r="O285" s="179">
        <f t="shared" si="375"/>
        <v>2459579.2000000002</v>
      </c>
      <c r="P285" s="179">
        <f t="shared" si="375"/>
        <v>0</v>
      </c>
      <c r="Q285" s="179">
        <f t="shared" si="375"/>
        <v>2459579.2000000002</v>
      </c>
      <c r="R285" s="330">
        <f t="shared" si="373"/>
        <v>98.814485323277282</v>
      </c>
      <c r="S285" s="330"/>
      <c r="T285" s="330">
        <f t="shared" si="374"/>
        <v>98.814485323277282</v>
      </c>
    </row>
    <row r="286" spans="1:20" s="142" customFormat="1" ht="45.75" customHeight="1">
      <c r="A286" s="370" t="s">
        <v>280</v>
      </c>
      <c r="B286" s="370" t="s">
        <v>282</v>
      </c>
      <c r="C286" s="396" t="s">
        <v>547</v>
      </c>
      <c r="D286" s="203" t="s">
        <v>436</v>
      </c>
      <c r="E286" s="181"/>
      <c r="F286" s="182">
        <f t="shared" ref="F286:H286" si="376">F287</f>
        <v>0</v>
      </c>
      <c r="G286" s="182">
        <f t="shared" si="376"/>
        <v>0</v>
      </c>
      <c r="H286" s="182">
        <f t="shared" si="376"/>
        <v>0</v>
      </c>
      <c r="I286" s="182">
        <f t="shared" ref="I286:Q286" si="377">I287</f>
        <v>0</v>
      </c>
      <c r="J286" s="182">
        <f t="shared" si="377"/>
        <v>0</v>
      </c>
      <c r="K286" s="182">
        <f t="shared" si="377"/>
        <v>0</v>
      </c>
      <c r="L286" s="182">
        <f t="shared" si="377"/>
        <v>0</v>
      </c>
      <c r="M286" s="182">
        <f t="shared" si="377"/>
        <v>0</v>
      </c>
      <c r="N286" s="182">
        <f t="shared" si="377"/>
        <v>0</v>
      </c>
      <c r="O286" s="182">
        <f t="shared" si="377"/>
        <v>0</v>
      </c>
      <c r="P286" s="182">
        <f t="shared" si="377"/>
        <v>0</v>
      </c>
      <c r="Q286" s="182">
        <f t="shared" si="377"/>
        <v>0</v>
      </c>
      <c r="R286" s="332"/>
      <c r="S286" s="332"/>
      <c r="T286" s="332"/>
    </row>
    <row r="287" spans="1:20" s="139" customFormat="1" ht="76.5" customHeight="1">
      <c r="A287" s="371"/>
      <c r="B287" s="371"/>
      <c r="C287" s="371"/>
      <c r="D287" s="372" t="s">
        <v>437</v>
      </c>
      <c r="E287" s="181" t="s">
        <v>438</v>
      </c>
      <c r="F287" s="182">
        <f t="shared" ref="F287:Q287" si="378">F288</f>
        <v>0</v>
      </c>
      <c r="G287" s="182">
        <f t="shared" si="378"/>
        <v>0</v>
      </c>
      <c r="H287" s="182">
        <f t="shared" si="378"/>
        <v>0</v>
      </c>
      <c r="I287" s="182">
        <f t="shared" si="378"/>
        <v>0</v>
      </c>
      <c r="J287" s="182">
        <f t="shared" si="378"/>
        <v>0</v>
      </c>
      <c r="K287" s="182">
        <f t="shared" si="378"/>
        <v>0</v>
      </c>
      <c r="L287" s="182">
        <f t="shared" si="378"/>
        <v>0</v>
      </c>
      <c r="M287" s="182">
        <f t="shared" si="378"/>
        <v>0</v>
      </c>
      <c r="N287" s="182">
        <f t="shared" si="378"/>
        <v>0</v>
      </c>
      <c r="O287" s="182">
        <f t="shared" si="378"/>
        <v>0</v>
      </c>
      <c r="P287" s="182">
        <f t="shared" si="378"/>
        <v>0</v>
      </c>
      <c r="Q287" s="182">
        <f t="shared" si="378"/>
        <v>0</v>
      </c>
      <c r="R287" s="332"/>
      <c r="S287" s="332"/>
      <c r="T287" s="332"/>
    </row>
    <row r="288" spans="1:20" s="139" customFormat="1" ht="23.25" customHeight="1">
      <c r="A288" s="371"/>
      <c r="B288" s="371"/>
      <c r="C288" s="371"/>
      <c r="D288" s="371"/>
      <c r="E288" s="181" t="s">
        <v>439</v>
      </c>
      <c r="F288" s="182"/>
      <c r="G288" s="182"/>
      <c r="H288" s="182"/>
      <c r="I288" s="182"/>
      <c r="J288" s="182"/>
      <c r="K288" s="182"/>
      <c r="L288" s="182"/>
      <c r="M288" s="182"/>
      <c r="N288" s="182"/>
      <c r="O288" s="182"/>
      <c r="P288" s="182"/>
      <c r="Q288" s="182"/>
      <c r="R288" s="332"/>
      <c r="S288" s="332"/>
      <c r="T288" s="332"/>
    </row>
    <row r="289" spans="1:20" s="139" customFormat="1" ht="45.75" customHeight="1">
      <c r="A289" s="370" t="s">
        <v>281</v>
      </c>
      <c r="B289" s="370" t="s">
        <v>664</v>
      </c>
      <c r="C289" s="370" t="s">
        <v>665</v>
      </c>
      <c r="D289" s="203" t="s">
        <v>436</v>
      </c>
      <c r="E289" s="181"/>
      <c r="F289" s="182">
        <f t="shared" ref="F289:H289" si="379">F290</f>
        <v>2489087.7000000002</v>
      </c>
      <c r="G289" s="182">
        <f t="shared" si="379"/>
        <v>0</v>
      </c>
      <c r="H289" s="182">
        <f t="shared" si="379"/>
        <v>2489087.7000000002</v>
      </c>
      <c r="I289" s="182">
        <f t="shared" ref="I289:Q289" si="380">I290</f>
        <v>2489087.7000000002</v>
      </c>
      <c r="J289" s="182">
        <f t="shared" si="380"/>
        <v>0</v>
      </c>
      <c r="K289" s="182">
        <f t="shared" si="380"/>
        <v>2489087.7000000002</v>
      </c>
      <c r="L289" s="182">
        <f t="shared" si="380"/>
        <v>2489087.7000000002</v>
      </c>
      <c r="M289" s="182">
        <f t="shared" si="380"/>
        <v>0</v>
      </c>
      <c r="N289" s="182">
        <f t="shared" si="380"/>
        <v>2489087.7000000002</v>
      </c>
      <c r="O289" s="182">
        <f t="shared" si="380"/>
        <v>2459579.2000000002</v>
      </c>
      <c r="P289" s="182">
        <f t="shared" si="380"/>
        <v>0</v>
      </c>
      <c r="Q289" s="182">
        <f t="shared" si="380"/>
        <v>2459579.2000000002</v>
      </c>
      <c r="R289" s="331">
        <f t="shared" ref="R289" si="381">S289+T289</f>
        <v>98.814485323277282</v>
      </c>
      <c r="S289" s="331"/>
      <c r="T289" s="331">
        <f t="shared" ref="T289" si="382">Q289/N289%</f>
        <v>98.814485323277282</v>
      </c>
    </row>
    <row r="290" spans="1:20" s="139" customFormat="1" ht="19">
      <c r="A290" s="371"/>
      <c r="B290" s="371"/>
      <c r="C290" s="371"/>
      <c r="D290" s="372" t="s">
        <v>437</v>
      </c>
      <c r="E290" s="181" t="s">
        <v>438</v>
      </c>
      <c r="F290" s="182">
        <f t="shared" ref="F290:Q290" si="383">F291</f>
        <v>2489087.7000000002</v>
      </c>
      <c r="G290" s="182">
        <f t="shared" si="383"/>
        <v>0</v>
      </c>
      <c r="H290" s="182">
        <f t="shared" si="383"/>
        <v>2489087.7000000002</v>
      </c>
      <c r="I290" s="182">
        <f t="shared" si="383"/>
        <v>2489087.7000000002</v>
      </c>
      <c r="J290" s="182">
        <f t="shared" si="383"/>
        <v>0</v>
      </c>
      <c r="K290" s="182">
        <f t="shared" si="383"/>
        <v>2489087.7000000002</v>
      </c>
      <c r="L290" s="182">
        <f t="shared" si="383"/>
        <v>2489087.7000000002</v>
      </c>
      <c r="M290" s="182">
        <f t="shared" si="383"/>
        <v>0</v>
      </c>
      <c r="N290" s="182">
        <f t="shared" si="383"/>
        <v>2489087.7000000002</v>
      </c>
      <c r="O290" s="182">
        <f t="shared" si="383"/>
        <v>2459579.2000000002</v>
      </c>
      <c r="P290" s="182">
        <f t="shared" si="383"/>
        <v>0</v>
      </c>
      <c r="Q290" s="182">
        <f t="shared" si="383"/>
        <v>2459579.2000000002</v>
      </c>
      <c r="R290" s="331">
        <f t="shared" ref="R290:R292" si="384">S290+T290</f>
        <v>98.814485323277282</v>
      </c>
      <c r="S290" s="331"/>
      <c r="T290" s="331">
        <f t="shared" ref="T290:T292" si="385">Q290/N290%</f>
        <v>98.814485323277282</v>
      </c>
    </row>
    <row r="291" spans="1:20" s="139" customFormat="1" ht="81.75" customHeight="1">
      <c r="A291" s="371"/>
      <c r="B291" s="371"/>
      <c r="C291" s="371"/>
      <c r="D291" s="371"/>
      <c r="E291" s="138" t="s">
        <v>546</v>
      </c>
      <c r="F291" s="182">
        <f>G291+H291</f>
        <v>2489087.7000000002</v>
      </c>
      <c r="G291" s="182">
        <v>0</v>
      </c>
      <c r="H291" s="182">
        <v>2489087.7000000002</v>
      </c>
      <c r="I291" s="209">
        <f t="shared" ref="I291" si="386">J291+K291</f>
        <v>2489087.7000000002</v>
      </c>
      <c r="J291" s="209">
        <v>0</v>
      </c>
      <c r="K291" s="209">
        <v>2489087.7000000002</v>
      </c>
      <c r="L291" s="209">
        <f t="shared" ref="L291" si="387">M291+N291</f>
        <v>2489087.7000000002</v>
      </c>
      <c r="M291" s="209">
        <v>0</v>
      </c>
      <c r="N291" s="209">
        <v>2489087.7000000002</v>
      </c>
      <c r="O291" s="209">
        <f t="shared" ref="O291" si="388">P291+Q291</f>
        <v>2459579.2000000002</v>
      </c>
      <c r="P291" s="209">
        <v>0</v>
      </c>
      <c r="Q291" s="209">
        <v>2459579.2000000002</v>
      </c>
      <c r="R291" s="331">
        <f t="shared" si="384"/>
        <v>98.814485323277282</v>
      </c>
      <c r="S291" s="331"/>
      <c r="T291" s="331">
        <f t="shared" si="385"/>
        <v>98.814485323277282</v>
      </c>
    </row>
    <row r="292" spans="1:20" s="139" customFormat="1" ht="45.75" customHeight="1">
      <c r="A292" s="379" t="s">
        <v>284</v>
      </c>
      <c r="B292" s="379" t="s">
        <v>285</v>
      </c>
      <c r="C292" s="379" t="s">
        <v>548</v>
      </c>
      <c r="D292" s="205" t="s">
        <v>436</v>
      </c>
      <c r="E292" s="178"/>
      <c r="F292" s="179">
        <f t="shared" ref="F292:H292" si="389">F293</f>
        <v>1251608</v>
      </c>
      <c r="G292" s="179">
        <f t="shared" si="389"/>
        <v>0</v>
      </c>
      <c r="H292" s="179">
        <f t="shared" si="389"/>
        <v>1251608</v>
      </c>
      <c r="I292" s="179">
        <f t="shared" ref="I292:Q292" si="390">I293</f>
        <v>1113480</v>
      </c>
      <c r="J292" s="179">
        <f t="shared" si="390"/>
        <v>0</v>
      </c>
      <c r="K292" s="179">
        <f t="shared" si="390"/>
        <v>1113480</v>
      </c>
      <c r="L292" s="179">
        <f t="shared" si="390"/>
        <v>1113480</v>
      </c>
      <c r="M292" s="179">
        <f t="shared" si="390"/>
        <v>0</v>
      </c>
      <c r="N292" s="179">
        <f t="shared" si="390"/>
        <v>1113480</v>
      </c>
      <c r="O292" s="179">
        <f t="shared" si="390"/>
        <v>1113480</v>
      </c>
      <c r="P292" s="179">
        <f t="shared" si="390"/>
        <v>0</v>
      </c>
      <c r="Q292" s="179">
        <f t="shared" si="390"/>
        <v>1113480</v>
      </c>
      <c r="R292" s="330">
        <f t="shared" si="384"/>
        <v>100</v>
      </c>
      <c r="S292" s="330"/>
      <c r="T292" s="330">
        <f t="shared" si="385"/>
        <v>100</v>
      </c>
    </row>
    <row r="293" spans="1:20" s="142" customFormat="1" ht="19">
      <c r="A293" s="380"/>
      <c r="B293" s="380"/>
      <c r="C293" s="380"/>
      <c r="D293" s="382" t="s">
        <v>437</v>
      </c>
      <c r="E293" s="178" t="s">
        <v>438</v>
      </c>
      <c r="F293" s="179">
        <f t="shared" ref="F293:H293" si="391">F294+F295</f>
        <v>1251608</v>
      </c>
      <c r="G293" s="179">
        <f t="shared" si="391"/>
        <v>0</v>
      </c>
      <c r="H293" s="179">
        <f t="shared" si="391"/>
        <v>1251608</v>
      </c>
      <c r="I293" s="179">
        <f t="shared" ref="I293:Q293" si="392">I294+I295</f>
        <v>1113480</v>
      </c>
      <c r="J293" s="179">
        <f t="shared" si="392"/>
        <v>0</v>
      </c>
      <c r="K293" s="179">
        <f t="shared" si="392"/>
        <v>1113480</v>
      </c>
      <c r="L293" s="179">
        <f t="shared" si="392"/>
        <v>1113480</v>
      </c>
      <c r="M293" s="179">
        <f t="shared" si="392"/>
        <v>0</v>
      </c>
      <c r="N293" s="179">
        <f t="shared" si="392"/>
        <v>1113480</v>
      </c>
      <c r="O293" s="179">
        <f t="shared" si="392"/>
        <v>1113480</v>
      </c>
      <c r="P293" s="179">
        <f t="shared" si="392"/>
        <v>0</v>
      </c>
      <c r="Q293" s="179">
        <f t="shared" si="392"/>
        <v>1113480</v>
      </c>
      <c r="R293" s="330">
        <f t="shared" ref="R293:R295" si="393">S293+T293</f>
        <v>100</v>
      </c>
      <c r="S293" s="330"/>
      <c r="T293" s="330">
        <f t="shared" ref="T293:T295" si="394">Q293/N293%</f>
        <v>100</v>
      </c>
    </row>
    <row r="294" spans="1:20" s="134" customFormat="1" ht="22.5" customHeight="1">
      <c r="A294" s="380"/>
      <c r="B294" s="380"/>
      <c r="C294" s="380"/>
      <c r="D294" s="382"/>
      <c r="E294" s="180" t="s">
        <v>532</v>
      </c>
      <c r="F294" s="179">
        <f t="shared" ref="F294:H294" si="395">F301</f>
        <v>951608</v>
      </c>
      <c r="G294" s="179">
        <f t="shared" si="395"/>
        <v>0</v>
      </c>
      <c r="H294" s="179">
        <f t="shared" si="395"/>
        <v>951608</v>
      </c>
      <c r="I294" s="179">
        <f t="shared" ref="I294:Q294" si="396">I301</f>
        <v>951608</v>
      </c>
      <c r="J294" s="179">
        <f t="shared" si="396"/>
        <v>0</v>
      </c>
      <c r="K294" s="179">
        <f t="shared" si="396"/>
        <v>951608</v>
      </c>
      <c r="L294" s="179">
        <f t="shared" si="396"/>
        <v>951608</v>
      </c>
      <c r="M294" s="179">
        <f t="shared" si="396"/>
        <v>0</v>
      </c>
      <c r="N294" s="179">
        <f t="shared" si="396"/>
        <v>951608</v>
      </c>
      <c r="O294" s="179">
        <f t="shared" si="396"/>
        <v>951608</v>
      </c>
      <c r="P294" s="179">
        <f t="shared" si="396"/>
        <v>0</v>
      </c>
      <c r="Q294" s="179">
        <f t="shared" si="396"/>
        <v>951608</v>
      </c>
      <c r="R294" s="330">
        <f t="shared" si="393"/>
        <v>100</v>
      </c>
      <c r="S294" s="330"/>
      <c r="T294" s="330">
        <f t="shared" si="394"/>
        <v>100</v>
      </c>
    </row>
    <row r="295" spans="1:20" s="139" customFormat="1" ht="25.5" customHeight="1">
      <c r="A295" s="380"/>
      <c r="B295" s="380"/>
      <c r="C295" s="380"/>
      <c r="D295" s="409"/>
      <c r="E295" s="180" t="s">
        <v>534</v>
      </c>
      <c r="F295" s="179">
        <f t="shared" ref="F295:H295" si="397">F307</f>
        <v>300000</v>
      </c>
      <c r="G295" s="179">
        <f t="shared" si="397"/>
        <v>0</v>
      </c>
      <c r="H295" s="179">
        <f t="shared" si="397"/>
        <v>300000</v>
      </c>
      <c r="I295" s="179">
        <f t="shared" ref="I295:Q295" si="398">I307</f>
        <v>161872</v>
      </c>
      <c r="J295" s="179">
        <f t="shared" si="398"/>
        <v>0</v>
      </c>
      <c r="K295" s="179">
        <f t="shared" si="398"/>
        <v>161872</v>
      </c>
      <c r="L295" s="179">
        <f t="shared" si="398"/>
        <v>161872</v>
      </c>
      <c r="M295" s="179">
        <f t="shared" si="398"/>
        <v>0</v>
      </c>
      <c r="N295" s="179">
        <f t="shared" si="398"/>
        <v>161872</v>
      </c>
      <c r="O295" s="179">
        <f t="shared" si="398"/>
        <v>161872</v>
      </c>
      <c r="P295" s="179">
        <f t="shared" si="398"/>
        <v>0</v>
      </c>
      <c r="Q295" s="179">
        <f t="shared" si="398"/>
        <v>161872</v>
      </c>
      <c r="R295" s="330">
        <f t="shared" si="393"/>
        <v>100</v>
      </c>
      <c r="S295" s="330"/>
      <c r="T295" s="330">
        <f t="shared" si="394"/>
        <v>100</v>
      </c>
    </row>
    <row r="296" spans="1:20" s="139" customFormat="1" ht="48.75" customHeight="1">
      <c r="A296" s="370" t="s">
        <v>286</v>
      </c>
      <c r="B296" s="370" t="s">
        <v>416</v>
      </c>
      <c r="C296" s="370" t="s">
        <v>549</v>
      </c>
      <c r="D296" s="203" t="s">
        <v>436</v>
      </c>
      <c r="E296" s="181"/>
      <c r="F296" s="182">
        <f t="shared" ref="F296:H296" si="399">F297</f>
        <v>0</v>
      </c>
      <c r="G296" s="182">
        <f t="shared" si="399"/>
        <v>0</v>
      </c>
      <c r="H296" s="182">
        <f t="shared" si="399"/>
        <v>0</v>
      </c>
      <c r="I296" s="182">
        <f t="shared" ref="I296:Q296" si="400">I297</f>
        <v>0</v>
      </c>
      <c r="J296" s="182">
        <f t="shared" si="400"/>
        <v>0</v>
      </c>
      <c r="K296" s="182">
        <f t="shared" si="400"/>
        <v>0</v>
      </c>
      <c r="L296" s="182">
        <f t="shared" si="400"/>
        <v>0</v>
      </c>
      <c r="M296" s="182">
        <f t="shared" si="400"/>
        <v>0</v>
      </c>
      <c r="N296" s="182">
        <f t="shared" si="400"/>
        <v>0</v>
      </c>
      <c r="O296" s="182">
        <f t="shared" si="400"/>
        <v>0</v>
      </c>
      <c r="P296" s="182">
        <f t="shared" si="400"/>
        <v>0</v>
      </c>
      <c r="Q296" s="182">
        <f t="shared" si="400"/>
        <v>0</v>
      </c>
      <c r="R296" s="332"/>
      <c r="S296" s="332"/>
      <c r="T296" s="332"/>
    </row>
    <row r="297" spans="1:20" s="139" customFormat="1" ht="60.75" customHeight="1">
      <c r="A297" s="371"/>
      <c r="B297" s="371"/>
      <c r="C297" s="371"/>
      <c r="D297" s="372" t="s">
        <v>437</v>
      </c>
      <c r="E297" s="181" t="s">
        <v>438</v>
      </c>
      <c r="F297" s="182">
        <f t="shared" ref="F297:Q297" si="401">F298</f>
        <v>0</v>
      </c>
      <c r="G297" s="182">
        <f t="shared" si="401"/>
        <v>0</v>
      </c>
      <c r="H297" s="182">
        <f t="shared" si="401"/>
        <v>0</v>
      </c>
      <c r="I297" s="182">
        <f t="shared" si="401"/>
        <v>0</v>
      </c>
      <c r="J297" s="182">
        <f t="shared" si="401"/>
        <v>0</v>
      </c>
      <c r="K297" s="182">
        <f t="shared" si="401"/>
        <v>0</v>
      </c>
      <c r="L297" s="182">
        <f t="shared" si="401"/>
        <v>0</v>
      </c>
      <c r="M297" s="182">
        <f t="shared" si="401"/>
        <v>0</v>
      </c>
      <c r="N297" s="182">
        <f t="shared" si="401"/>
        <v>0</v>
      </c>
      <c r="O297" s="182">
        <f t="shared" si="401"/>
        <v>0</v>
      </c>
      <c r="P297" s="182">
        <f t="shared" si="401"/>
        <v>0</v>
      </c>
      <c r="Q297" s="182">
        <f t="shared" si="401"/>
        <v>0</v>
      </c>
      <c r="R297" s="332"/>
      <c r="S297" s="332"/>
      <c r="T297" s="332"/>
    </row>
    <row r="298" spans="1:20" s="139" customFormat="1" ht="86.25" customHeight="1">
      <c r="A298" s="371"/>
      <c r="B298" s="371"/>
      <c r="C298" s="371"/>
      <c r="D298" s="371"/>
      <c r="E298" s="181" t="s">
        <v>439</v>
      </c>
      <c r="F298" s="182"/>
      <c r="G298" s="182"/>
      <c r="H298" s="182"/>
      <c r="I298" s="127"/>
      <c r="J298" s="127"/>
      <c r="K298" s="127"/>
      <c r="L298" s="127"/>
      <c r="M298" s="127"/>
      <c r="N298" s="127"/>
      <c r="O298" s="127"/>
      <c r="P298" s="127"/>
      <c r="Q298" s="127"/>
      <c r="R298" s="332"/>
      <c r="S298" s="332"/>
      <c r="T298" s="332"/>
    </row>
    <row r="299" spans="1:20" s="139" customFormat="1" ht="38.25" customHeight="1">
      <c r="A299" s="370" t="s">
        <v>287</v>
      </c>
      <c r="B299" s="370" t="s">
        <v>289</v>
      </c>
      <c r="C299" s="370" t="s">
        <v>550</v>
      </c>
      <c r="D299" s="203" t="s">
        <v>436</v>
      </c>
      <c r="E299" s="181"/>
      <c r="F299" s="182">
        <f t="shared" ref="F299:H299" si="402">F300</f>
        <v>951608</v>
      </c>
      <c r="G299" s="182">
        <f t="shared" si="402"/>
        <v>0</v>
      </c>
      <c r="H299" s="182">
        <f t="shared" si="402"/>
        <v>951608</v>
      </c>
      <c r="I299" s="182">
        <f t="shared" ref="I299:Q299" si="403">I300</f>
        <v>951608</v>
      </c>
      <c r="J299" s="182">
        <f t="shared" si="403"/>
        <v>0</v>
      </c>
      <c r="K299" s="182">
        <f t="shared" si="403"/>
        <v>951608</v>
      </c>
      <c r="L299" s="182">
        <f t="shared" si="403"/>
        <v>951608</v>
      </c>
      <c r="M299" s="182">
        <f t="shared" si="403"/>
        <v>0</v>
      </c>
      <c r="N299" s="182">
        <f t="shared" si="403"/>
        <v>951608</v>
      </c>
      <c r="O299" s="182">
        <f t="shared" si="403"/>
        <v>951608</v>
      </c>
      <c r="P299" s="182">
        <f t="shared" si="403"/>
        <v>0</v>
      </c>
      <c r="Q299" s="182">
        <f t="shared" si="403"/>
        <v>951608</v>
      </c>
      <c r="R299" s="331">
        <f t="shared" ref="R299" si="404">S299+T299</f>
        <v>100</v>
      </c>
      <c r="S299" s="331"/>
      <c r="T299" s="331">
        <f t="shared" ref="T299" si="405">Q299/N299%</f>
        <v>100</v>
      </c>
    </row>
    <row r="300" spans="1:20" s="139" customFormat="1" ht="20.25" customHeight="1">
      <c r="A300" s="371"/>
      <c r="B300" s="371"/>
      <c r="C300" s="371"/>
      <c r="D300" s="372" t="s">
        <v>437</v>
      </c>
      <c r="E300" s="181" t="s">
        <v>438</v>
      </c>
      <c r="F300" s="182">
        <f t="shared" ref="F300:Q300" si="406">F301</f>
        <v>951608</v>
      </c>
      <c r="G300" s="182">
        <f t="shared" si="406"/>
        <v>0</v>
      </c>
      <c r="H300" s="182">
        <f t="shared" si="406"/>
        <v>951608</v>
      </c>
      <c r="I300" s="182">
        <f t="shared" si="406"/>
        <v>951608</v>
      </c>
      <c r="J300" s="182">
        <f t="shared" si="406"/>
        <v>0</v>
      </c>
      <c r="K300" s="182">
        <f t="shared" si="406"/>
        <v>951608</v>
      </c>
      <c r="L300" s="182">
        <f t="shared" si="406"/>
        <v>951608</v>
      </c>
      <c r="M300" s="182">
        <f t="shared" si="406"/>
        <v>0</v>
      </c>
      <c r="N300" s="182">
        <f t="shared" si="406"/>
        <v>951608</v>
      </c>
      <c r="O300" s="182">
        <f t="shared" si="406"/>
        <v>951608</v>
      </c>
      <c r="P300" s="182">
        <f t="shared" si="406"/>
        <v>0</v>
      </c>
      <c r="Q300" s="182">
        <f t="shared" si="406"/>
        <v>951608</v>
      </c>
      <c r="R300" s="331">
        <f t="shared" ref="R300:R301" si="407">S300+T300</f>
        <v>100</v>
      </c>
      <c r="S300" s="331"/>
      <c r="T300" s="331">
        <f t="shared" ref="T300:T301" si="408">Q300/N300%</f>
        <v>100</v>
      </c>
    </row>
    <row r="301" spans="1:20" s="142" customFormat="1" ht="203.25" customHeight="1">
      <c r="A301" s="371"/>
      <c r="B301" s="371"/>
      <c r="C301" s="371"/>
      <c r="D301" s="371"/>
      <c r="E301" s="138" t="s">
        <v>532</v>
      </c>
      <c r="F301" s="182">
        <f>G301+H301</f>
        <v>951608</v>
      </c>
      <c r="G301" s="182">
        <v>0</v>
      </c>
      <c r="H301" s="182">
        <v>951608</v>
      </c>
      <c r="I301" s="190">
        <f t="shared" ref="I301" si="409">J301+K301</f>
        <v>951608</v>
      </c>
      <c r="J301" s="190">
        <v>0</v>
      </c>
      <c r="K301" s="190">
        <v>951608</v>
      </c>
      <c r="L301" s="190">
        <f t="shared" ref="L301" si="410">M301+N301</f>
        <v>951608</v>
      </c>
      <c r="M301" s="190">
        <v>0</v>
      </c>
      <c r="N301" s="190">
        <v>951608</v>
      </c>
      <c r="O301" s="190">
        <f t="shared" ref="O301" si="411">P301+Q301</f>
        <v>951608</v>
      </c>
      <c r="P301" s="190">
        <v>0</v>
      </c>
      <c r="Q301" s="190">
        <v>951608</v>
      </c>
      <c r="R301" s="331">
        <f t="shared" si="407"/>
        <v>100</v>
      </c>
      <c r="S301" s="331"/>
      <c r="T301" s="331">
        <f t="shared" si="408"/>
        <v>100</v>
      </c>
    </row>
    <row r="302" spans="1:20" s="134" customFormat="1" ht="42.75" customHeight="1">
      <c r="A302" s="370" t="s">
        <v>288</v>
      </c>
      <c r="B302" s="370" t="s">
        <v>291</v>
      </c>
      <c r="C302" s="370" t="s">
        <v>551</v>
      </c>
      <c r="D302" s="203" t="s">
        <v>436</v>
      </c>
      <c r="E302" s="181"/>
      <c r="F302" s="182">
        <f t="shared" ref="F302:H302" si="412">F303</f>
        <v>0</v>
      </c>
      <c r="G302" s="182">
        <f t="shared" si="412"/>
        <v>0</v>
      </c>
      <c r="H302" s="182">
        <f t="shared" si="412"/>
        <v>0</v>
      </c>
      <c r="I302" s="182">
        <f t="shared" ref="I302:Q302" si="413">I303</f>
        <v>0</v>
      </c>
      <c r="J302" s="182">
        <f t="shared" si="413"/>
        <v>0</v>
      </c>
      <c r="K302" s="182">
        <f t="shared" si="413"/>
        <v>0</v>
      </c>
      <c r="L302" s="182">
        <f t="shared" si="413"/>
        <v>0</v>
      </c>
      <c r="M302" s="182">
        <f t="shared" si="413"/>
        <v>0</v>
      </c>
      <c r="N302" s="182">
        <f t="shared" si="413"/>
        <v>0</v>
      </c>
      <c r="O302" s="182">
        <f t="shared" si="413"/>
        <v>0</v>
      </c>
      <c r="P302" s="182">
        <f t="shared" si="413"/>
        <v>0</v>
      </c>
      <c r="Q302" s="182">
        <f t="shared" si="413"/>
        <v>0</v>
      </c>
      <c r="R302" s="332"/>
      <c r="S302" s="332"/>
      <c r="T302" s="332"/>
    </row>
    <row r="303" spans="1:20" s="139" customFormat="1" ht="23.25" customHeight="1">
      <c r="A303" s="371"/>
      <c r="B303" s="371"/>
      <c r="C303" s="371"/>
      <c r="D303" s="372" t="s">
        <v>437</v>
      </c>
      <c r="E303" s="181" t="s">
        <v>438</v>
      </c>
      <c r="F303" s="182">
        <f t="shared" ref="F303:Q303" si="414">F304</f>
        <v>0</v>
      </c>
      <c r="G303" s="182">
        <f t="shared" si="414"/>
        <v>0</v>
      </c>
      <c r="H303" s="182">
        <f t="shared" si="414"/>
        <v>0</v>
      </c>
      <c r="I303" s="182">
        <f t="shared" si="414"/>
        <v>0</v>
      </c>
      <c r="J303" s="182">
        <f t="shared" si="414"/>
        <v>0</v>
      </c>
      <c r="K303" s="182">
        <f t="shared" si="414"/>
        <v>0</v>
      </c>
      <c r="L303" s="182">
        <f t="shared" si="414"/>
        <v>0</v>
      </c>
      <c r="M303" s="182">
        <f t="shared" si="414"/>
        <v>0</v>
      </c>
      <c r="N303" s="182">
        <f t="shared" si="414"/>
        <v>0</v>
      </c>
      <c r="O303" s="182">
        <f t="shared" si="414"/>
        <v>0</v>
      </c>
      <c r="P303" s="182">
        <f t="shared" si="414"/>
        <v>0</v>
      </c>
      <c r="Q303" s="182">
        <f t="shared" si="414"/>
        <v>0</v>
      </c>
      <c r="R303" s="332"/>
      <c r="S303" s="332"/>
      <c r="T303" s="332"/>
    </row>
    <row r="304" spans="1:20" s="139" customFormat="1" ht="59.25" customHeight="1">
      <c r="A304" s="371"/>
      <c r="B304" s="371"/>
      <c r="C304" s="371"/>
      <c r="D304" s="371"/>
      <c r="E304" s="181" t="s">
        <v>439</v>
      </c>
      <c r="F304" s="182"/>
      <c r="G304" s="182"/>
      <c r="H304" s="182"/>
      <c r="I304" s="127"/>
      <c r="J304" s="127"/>
      <c r="K304" s="127"/>
      <c r="L304" s="127"/>
      <c r="M304" s="127"/>
      <c r="N304" s="127"/>
      <c r="O304" s="127"/>
      <c r="P304" s="127"/>
      <c r="Q304" s="127"/>
      <c r="R304" s="332"/>
      <c r="S304" s="332"/>
      <c r="T304" s="332"/>
    </row>
    <row r="305" spans="1:20" s="139" customFormat="1" ht="60.75" customHeight="1">
      <c r="A305" s="370" t="s">
        <v>290</v>
      </c>
      <c r="B305" s="370" t="s">
        <v>417</v>
      </c>
      <c r="C305" s="370" t="s">
        <v>552</v>
      </c>
      <c r="D305" s="203" t="s">
        <v>436</v>
      </c>
      <c r="E305" s="181"/>
      <c r="F305" s="182">
        <f t="shared" ref="F305:H305" si="415">F306</f>
        <v>300000</v>
      </c>
      <c r="G305" s="182">
        <f t="shared" si="415"/>
        <v>0</v>
      </c>
      <c r="H305" s="182">
        <f t="shared" si="415"/>
        <v>300000</v>
      </c>
      <c r="I305" s="182">
        <f t="shared" ref="I305:Q305" si="416">I306</f>
        <v>161872</v>
      </c>
      <c r="J305" s="182">
        <f t="shared" si="416"/>
        <v>0</v>
      </c>
      <c r="K305" s="182">
        <f t="shared" si="416"/>
        <v>161872</v>
      </c>
      <c r="L305" s="182">
        <f t="shared" si="416"/>
        <v>161872</v>
      </c>
      <c r="M305" s="182">
        <f t="shared" si="416"/>
        <v>0</v>
      </c>
      <c r="N305" s="182">
        <f t="shared" si="416"/>
        <v>161872</v>
      </c>
      <c r="O305" s="182">
        <f t="shared" si="416"/>
        <v>161872</v>
      </c>
      <c r="P305" s="182">
        <f t="shared" si="416"/>
        <v>0</v>
      </c>
      <c r="Q305" s="182">
        <f t="shared" si="416"/>
        <v>161872</v>
      </c>
      <c r="R305" s="331">
        <f t="shared" ref="R305" si="417">S305+T305</f>
        <v>100</v>
      </c>
      <c r="S305" s="331"/>
      <c r="T305" s="331">
        <f t="shared" ref="T305" si="418">Q305/N305%</f>
        <v>100</v>
      </c>
    </row>
    <row r="306" spans="1:20" s="139" customFormat="1" ht="19">
      <c r="A306" s="371"/>
      <c r="B306" s="371"/>
      <c r="C306" s="371"/>
      <c r="D306" s="372" t="s">
        <v>437</v>
      </c>
      <c r="E306" s="181" t="s">
        <v>438</v>
      </c>
      <c r="F306" s="182">
        <f t="shared" ref="F306:Q306" si="419">F307</f>
        <v>300000</v>
      </c>
      <c r="G306" s="182">
        <f t="shared" si="419"/>
        <v>0</v>
      </c>
      <c r="H306" s="182">
        <f t="shared" si="419"/>
        <v>300000</v>
      </c>
      <c r="I306" s="182">
        <f t="shared" si="419"/>
        <v>161872</v>
      </c>
      <c r="J306" s="182">
        <f t="shared" si="419"/>
        <v>0</v>
      </c>
      <c r="K306" s="182">
        <f t="shared" si="419"/>
        <v>161872</v>
      </c>
      <c r="L306" s="182">
        <f t="shared" si="419"/>
        <v>161872</v>
      </c>
      <c r="M306" s="182">
        <f t="shared" si="419"/>
        <v>0</v>
      </c>
      <c r="N306" s="182">
        <f t="shared" si="419"/>
        <v>161872</v>
      </c>
      <c r="O306" s="182">
        <f t="shared" si="419"/>
        <v>161872</v>
      </c>
      <c r="P306" s="182">
        <f t="shared" si="419"/>
        <v>0</v>
      </c>
      <c r="Q306" s="182">
        <f t="shared" si="419"/>
        <v>161872</v>
      </c>
      <c r="R306" s="331">
        <f t="shared" ref="R306:R307" si="420">S306+T306</f>
        <v>100</v>
      </c>
      <c r="S306" s="331"/>
      <c r="T306" s="331">
        <f t="shared" ref="T306:T307" si="421">Q306/N306%</f>
        <v>100</v>
      </c>
    </row>
    <row r="307" spans="1:20" s="139" customFormat="1" ht="63.75" customHeight="1">
      <c r="A307" s="371"/>
      <c r="B307" s="371"/>
      <c r="C307" s="371"/>
      <c r="D307" s="371"/>
      <c r="E307" s="138" t="s">
        <v>534</v>
      </c>
      <c r="F307" s="182">
        <f>G307+H307</f>
        <v>300000</v>
      </c>
      <c r="G307" s="182">
        <v>0</v>
      </c>
      <c r="H307" s="182">
        <v>300000</v>
      </c>
      <c r="I307" s="190">
        <f t="shared" ref="I307" si="422">J307+K307</f>
        <v>161872</v>
      </c>
      <c r="J307" s="190">
        <v>0</v>
      </c>
      <c r="K307" s="190">
        <v>161872</v>
      </c>
      <c r="L307" s="190">
        <f t="shared" ref="L307" si="423">M307+N307</f>
        <v>161872</v>
      </c>
      <c r="M307" s="190">
        <v>0</v>
      </c>
      <c r="N307" s="190">
        <v>161872</v>
      </c>
      <c r="O307" s="190">
        <f t="shared" ref="O307" si="424">P307+Q307</f>
        <v>161872</v>
      </c>
      <c r="P307" s="190">
        <v>0</v>
      </c>
      <c r="Q307" s="190">
        <v>161872</v>
      </c>
      <c r="R307" s="331">
        <f t="shared" si="420"/>
        <v>100</v>
      </c>
      <c r="S307" s="331"/>
      <c r="T307" s="331">
        <f t="shared" si="421"/>
        <v>100</v>
      </c>
    </row>
    <row r="308" spans="1:20" s="139" customFormat="1" ht="41.25" customHeight="1">
      <c r="A308" s="379" t="s">
        <v>292</v>
      </c>
      <c r="B308" s="379" t="s">
        <v>293</v>
      </c>
      <c r="C308" s="379" t="s">
        <v>553</v>
      </c>
      <c r="D308" s="205" t="s">
        <v>436</v>
      </c>
      <c r="E308" s="178"/>
      <c r="F308" s="179">
        <f t="shared" ref="F308:H308" si="425">F309</f>
        <v>0</v>
      </c>
      <c r="G308" s="179">
        <f t="shared" si="425"/>
        <v>0</v>
      </c>
      <c r="H308" s="179">
        <f t="shared" si="425"/>
        <v>0</v>
      </c>
      <c r="I308" s="179">
        <f t="shared" ref="I308:Q308" si="426">I309</f>
        <v>0</v>
      </c>
      <c r="J308" s="179">
        <f t="shared" si="426"/>
        <v>0</v>
      </c>
      <c r="K308" s="179">
        <f t="shared" si="426"/>
        <v>0</v>
      </c>
      <c r="L308" s="179">
        <f t="shared" si="426"/>
        <v>0</v>
      </c>
      <c r="M308" s="179">
        <f t="shared" si="426"/>
        <v>0</v>
      </c>
      <c r="N308" s="179">
        <f t="shared" si="426"/>
        <v>0</v>
      </c>
      <c r="O308" s="179">
        <f t="shared" si="426"/>
        <v>0</v>
      </c>
      <c r="P308" s="179">
        <f t="shared" si="426"/>
        <v>0</v>
      </c>
      <c r="Q308" s="179">
        <f t="shared" si="426"/>
        <v>0</v>
      </c>
      <c r="R308" s="332"/>
      <c r="S308" s="332"/>
      <c r="T308" s="332"/>
    </row>
    <row r="309" spans="1:20" s="134" customFormat="1" ht="20.25" customHeight="1">
      <c r="A309" s="380"/>
      <c r="B309" s="380"/>
      <c r="C309" s="380"/>
      <c r="D309" s="382" t="s">
        <v>437</v>
      </c>
      <c r="E309" s="178" t="s">
        <v>438</v>
      </c>
      <c r="F309" s="179">
        <f t="shared" ref="F309:Q309" si="427">F310</f>
        <v>0</v>
      </c>
      <c r="G309" s="179">
        <f t="shared" si="427"/>
        <v>0</v>
      </c>
      <c r="H309" s="179">
        <f t="shared" si="427"/>
        <v>0</v>
      </c>
      <c r="I309" s="179">
        <f t="shared" si="427"/>
        <v>0</v>
      </c>
      <c r="J309" s="179">
        <f t="shared" si="427"/>
        <v>0</v>
      </c>
      <c r="K309" s="179">
        <f t="shared" si="427"/>
        <v>0</v>
      </c>
      <c r="L309" s="179">
        <f t="shared" si="427"/>
        <v>0</v>
      </c>
      <c r="M309" s="179">
        <f t="shared" si="427"/>
        <v>0</v>
      </c>
      <c r="N309" s="179">
        <f t="shared" si="427"/>
        <v>0</v>
      </c>
      <c r="O309" s="179">
        <f t="shared" si="427"/>
        <v>0</v>
      </c>
      <c r="P309" s="179">
        <f t="shared" si="427"/>
        <v>0</v>
      </c>
      <c r="Q309" s="179">
        <f t="shared" si="427"/>
        <v>0</v>
      </c>
      <c r="R309" s="332"/>
      <c r="S309" s="332"/>
      <c r="T309" s="332"/>
    </row>
    <row r="310" spans="1:20" s="139" customFormat="1" ht="25.5" customHeight="1">
      <c r="A310" s="380"/>
      <c r="B310" s="380"/>
      <c r="C310" s="380"/>
      <c r="D310" s="380"/>
      <c r="E310" s="178" t="s">
        <v>439</v>
      </c>
      <c r="F310" s="179"/>
      <c r="G310" s="179"/>
      <c r="H310" s="179"/>
      <c r="I310" s="179"/>
      <c r="J310" s="179"/>
      <c r="K310" s="179"/>
      <c r="L310" s="179"/>
      <c r="M310" s="179"/>
      <c r="N310" s="179"/>
      <c r="O310" s="179"/>
      <c r="P310" s="179"/>
      <c r="Q310" s="179"/>
      <c r="R310" s="332"/>
      <c r="S310" s="332"/>
      <c r="T310" s="332"/>
    </row>
    <row r="311" spans="1:20" s="139" customFormat="1" ht="38.25" customHeight="1">
      <c r="A311" s="370" t="s">
        <v>294</v>
      </c>
      <c r="B311" s="397" t="s">
        <v>295</v>
      </c>
      <c r="C311" s="370" t="s">
        <v>554</v>
      </c>
      <c r="D311" s="203" t="s">
        <v>436</v>
      </c>
      <c r="E311" s="181"/>
      <c r="F311" s="182">
        <f t="shared" ref="F311:H311" si="428">F312</f>
        <v>0</v>
      </c>
      <c r="G311" s="182">
        <f t="shared" si="428"/>
        <v>0</v>
      </c>
      <c r="H311" s="182">
        <f t="shared" si="428"/>
        <v>0</v>
      </c>
      <c r="I311" s="182">
        <f t="shared" ref="I311:Q311" si="429">I312</f>
        <v>0</v>
      </c>
      <c r="J311" s="182">
        <f t="shared" si="429"/>
        <v>0</v>
      </c>
      <c r="K311" s="182">
        <f t="shared" si="429"/>
        <v>0</v>
      </c>
      <c r="L311" s="182">
        <f t="shared" si="429"/>
        <v>0</v>
      </c>
      <c r="M311" s="182">
        <f t="shared" si="429"/>
        <v>0</v>
      </c>
      <c r="N311" s="182">
        <f t="shared" si="429"/>
        <v>0</v>
      </c>
      <c r="O311" s="182">
        <f t="shared" si="429"/>
        <v>0</v>
      </c>
      <c r="P311" s="182">
        <f t="shared" si="429"/>
        <v>0</v>
      </c>
      <c r="Q311" s="182">
        <f t="shared" si="429"/>
        <v>0</v>
      </c>
      <c r="R311" s="332"/>
      <c r="S311" s="332"/>
      <c r="T311" s="332"/>
    </row>
    <row r="312" spans="1:20" s="139" customFormat="1" ht="19">
      <c r="A312" s="371"/>
      <c r="B312" s="371"/>
      <c r="C312" s="371"/>
      <c r="D312" s="372" t="s">
        <v>437</v>
      </c>
      <c r="E312" s="181" t="s">
        <v>438</v>
      </c>
      <c r="F312" s="182">
        <f t="shared" ref="F312:Q312" si="430">F313</f>
        <v>0</v>
      </c>
      <c r="G312" s="182">
        <f t="shared" si="430"/>
        <v>0</v>
      </c>
      <c r="H312" s="182">
        <f t="shared" si="430"/>
        <v>0</v>
      </c>
      <c r="I312" s="182">
        <f t="shared" si="430"/>
        <v>0</v>
      </c>
      <c r="J312" s="182">
        <f t="shared" si="430"/>
        <v>0</v>
      </c>
      <c r="K312" s="182">
        <f t="shared" si="430"/>
        <v>0</v>
      </c>
      <c r="L312" s="182">
        <f t="shared" si="430"/>
        <v>0</v>
      </c>
      <c r="M312" s="182">
        <f t="shared" si="430"/>
        <v>0</v>
      </c>
      <c r="N312" s="182">
        <f t="shared" si="430"/>
        <v>0</v>
      </c>
      <c r="O312" s="182">
        <f t="shared" si="430"/>
        <v>0</v>
      </c>
      <c r="P312" s="182">
        <f t="shared" si="430"/>
        <v>0</v>
      </c>
      <c r="Q312" s="182">
        <f t="shared" si="430"/>
        <v>0</v>
      </c>
      <c r="R312" s="332"/>
      <c r="S312" s="332"/>
      <c r="T312" s="332"/>
    </row>
    <row r="313" spans="1:20" s="139" customFormat="1" ht="161.25" customHeight="1">
      <c r="A313" s="371"/>
      <c r="B313" s="371"/>
      <c r="C313" s="371"/>
      <c r="D313" s="371"/>
      <c r="E313" s="181" t="s">
        <v>439</v>
      </c>
      <c r="F313" s="182"/>
      <c r="G313" s="182"/>
      <c r="H313" s="182"/>
      <c r="I313" s="127"/>
      <c r="J313" s="127"/>
      <c r="K313" s="127"/>
      <c r="L313" s="127"/>
      <c r="M313" s="127"/>
      <c r="N313" s="127"/>
      <c r="O313" s="127"/>
      <c r="P313" s="127"/>
      <c r="Q313" s="127"/>
      <c r="R313" s="332"/>
      <c r="S313" s="332"/>
      <c r="T313" s="332"/>
    </row>
    <row r="314" spans="1:20" s="139" customFormat="1" ht="141.75" customHeight="1">
      <c r="A314" s="370" t="s">
        <v>296</v>
      </c>
      <c r="B314" s="370" t="s">
        <v>555</v>
      </c>
      <c r="C314" s="370" t="s">
        <v>556</v>
      </c>
      <c r="D314" s="203" t="s">
        <v>436</v>
      </c>
      <c r="E314" s="181"/>
      <c r="F314" s="182">
        <f t="shared" ref="F314:H314" si="431">F315</f>
        <v>0</v>
      </c>
      <c r="G314" s="182">
        <f t="shared" si="431"/>
        <v>0</v>
      </c>
      <c r="H314" s="182">
        <f t="shared" si="431"/>
        <v>0</v>
      </c>
      <c r="I314" s="182">
        <f t="shared" ref="I314:Q314" si="432">I315</f>
        <v>0</v>
      </c>
      <c r="J314" s="182">
        <f t="shared" si="432"/>
        <v>0</v>
      </c>
      <c r="K314" s="182">
        <f t="shared" si="432"/>
        <v>0</v>
      </c>
      <c r="L314" s="182">
        <f t="shared" si="432"/>
        <v>0</v>
      </c>
      <c r="M314" s="182">
        <f t="shared" si="432"/>
        <v>0</v>
      </c>
      <c r="N314" s="182">
        <f t="shared" si="432"/>
        <v>0</v>
      </c>
      <c r="O314" s="182">
        <f t="shared" si="432"/>
        <v>0</v>
      </c>
      <c r="P314" s="182">
        <f t="shared" si="432"/>
        <v>0</v>
      </c>
      <c r="Q314" s="182">
        <f t="shared" si="432"/>
        <v>0</v>
      </c>
      <c r="R314" s="332"/>
      <c r="S314" s="332"/>
      <c r="T314" s="332"/>
    </row>
    <row r="315" spans="1:20" s="139" customFormat="1" ht="20.25" customHeight="1">
      <c r="A315" s="371"/>
      <c r="B315" s="371"/>
      <c r="C315" s="371"/>
      <c r="D315" s="372" t="s">
        <v>437</v>
      </c>
      <c r="E315" s="181" t="s">
        <v>438</v>
      </c>
      <c r="F315" s="182">
        <f t="shared" ref="F315:Q315" si="433">F316</f>
        <v>0</v>
      </c>
      <c r="G315" s="182">
        <f t="shared" si="433"/>
        <v>0</v>
      </c>
      <c r="H315" s="182">
        <f t="shared" si="433"/>
        <v>0</v>
      </c>
      <c r="I315" s="182">
        <f t="shared" si="433"/>
        <v>0</v>
      </c>
      <c r="J315" s="182">
        <f t="shared" si="433"/>
        <v>0</v>
      </c>
      <c r="K315" s="182">
        <f t="shared" si="433"/>
        <v>0</v>
      </c>
      <c r="L315" s="182">
        <f t="shared" si="433"/>
        <v>0</v>
      </c>
      <c r="M315" s="182">
        <f t="shared" si="433"/>
        <v>0</v>
      </c>
      <c r="N315" s="182">
        <f t="shared" si="433"/>
        <v>0</v>
      </c>
      <c r="O315" s="182">
        <f t="shared" si="433"/>
        <v>0</v>
      </c>
      <c r="P315" s="182">
        <f t="shared" si="433"/>
        <v>0</v>
      </c>
      <c r="Q315" s="182">
        <f t="shared" si="433"/>
        <v>0</v>
      </c>
      <c r="R315" s="332"/>
      <c r="S315" s="332"/>
      <c r="T315" s="332"/>
    </row>
    <row r="316" spans="1:20" s="147" customFormat="1" ht="109.5" customHeight="1">
      <c r="A316" s="371"/>
      <c r="B316" s="371"/>
      <c r="C316" s="371"/>
      <c r="D316" s="371"/>
      <c r="E316" s="181" t="s">
        <v>439</v>
      </c>
      <c r="F316" s="182"/>
      <c r="G316" s="182"/>
      <c r="H316" s="182"/>
      <c r="I316" s="144"/>
      <c r="J316" s="144"/>
      <c r="K316" s="144"/>
      <c r="L316" s="144"/>
      <c r="M316" s="144"/>
      <c r="N316" s="144"/>
      <c r="O316" s="144"/>
      <c r="P316" s="144"/>
      <c r="Q316" s="144"/>
      <c r="R316" s="332"/>
      <c r="S316" s="332"/>
      <c r="T316" s="332"/>
    </row>
    <row r="317" spans="1:20" s="134" customFormat="1" ht="39.75" customHeight="1">
      <c r="A317" s="370" t="s">
        <v>297</v>
      </c>
      <c r="B317" s="370" t="s">
        <v>298</v>
      </c>
      <c r="C317" s="370" t="s">
        <v>557</v>
      </c>
      <c r="D317" s="203" t="s">
        <v>436</v>
      </c>
      <c r="E317" s="181"/>
      <c r="F317" s="182">
        <f t="shared" ref="F317:H317" si="434">F318</f>
        <v>0</v>
      </c>
      <c r="G317" s="182">
        <f t="shared" si="434"/>
        <v>0</v>
      </c>
      <c r="H317" s="182">
        <f t="shared" si="434"/>
        <v>0</v>
      </c>
      <c r="I317" s="182">
        <f t="shared" ref="I317:Q317" si="435">I318</f>
        <v>0</v>
      </c>
      <c r="J317" s="182">
        <f t="shared" si="435"/>
        <v>0</v>
      </c>
      <c r="K317" s="182">
        <f t="shared" si="435"/>
        <v>0</v>
      </c>
      <c r="L317" s="182">
        <f t="shared" si="435"/>
        <v>0</v>
      </c>
      <c r="M317" s="182">
        <f t="shared" si="435"/>
        <v>0</v>
      </c>
      <c r="N317" s="182">
        <f t="shared" si="435"/>
        <v>0</v>
      </c>
      <c r="O317" s="182">
        <f t="shared" si="435"/>
        <v>0</v>
      </c>
      <c r="P317" s="182">
        <f t="shared" si="435"/>
        <v>0</v>
      </c>
      <c r="Q317" s="182">
        <f t="shared" si="435"/>
        <v>0</v>
      </c>
      <c r="R317" s="332"/>
      <c r="S317" s="332"/>
      <c r="T317" s="332"/>
    </row>
    <row r="318" spans="1:20" s="139" customFormat="1" ht="23.25" customHeight="1">
      <c r="A318" s="371"/>
      <c r="B318" s="371"/>
      <c r="C318" s="371"/>
      <c r="D318" s="372" t="s">
        <v>437</v>
      </c>
      <c r="E318" s="181" t="s">
        <v>438</v>
      </c>
      <c r="F318" s="182">
        <f t="shared" ref="F318:Q318" si="436">F319</f>
        <v>0</v>
      </c>
      <c r="G318" s="182">
        <f t="shared" si="436"/>
        <v>0</v>
      </c>
      <c r="H318" s="182">
        <f t="shared" si="436"/>
        <v>0</v>
      </c>
      <c r="I318" s="182">
        <f t="shared" si="436"/>
        <v>0</v>
      </c>
      <c r="J318" s="182">
        <f t="shared" si="436"/>
        <v>0</v>
      </c>
      <c r="K318" s="182">
        <f t="shared" si="436"/>
        <v>0</v>
      </c>
      <c r="L318" s="182">
        <f t="shared" si="436"/>
        <v>0</v>
      </c>
      <c r="M318" s="182">
        <f t="shared" si="436"/>
        <v>0</v>
      </c>
      <c r="N318" s="182">
        <f t="shared" si="436"/>
        <v>0</v>
      </c>
      <c r="O318" s="182">
        <f t="shared" si="436"/>
        <v>0</v>
      </c>
      <c r="P318" s="182">
        <f t="shared" si="436"/>
        <v>0</v>
      </c>
      <c r="Q318" s="182">
        <f t="shared" si="436"/>
        <v>0</v>
      </c>
      <c r="R318" s="332"/>
      <c r="S318" s="332"/>
      <c r="T318" s="332"/>
    </row>
    <row r="319" spans="1:20" s="139" customFormat="1" ht="95.25" customHeight="1">
      <c r="A319" s="371"/>
      <c r="B319" s="371"/>
      <c r="C319" s="371"/>
      <c r="D319" s="371"/>
      <c r="E319" s="181" t="s">
        <v>439</v>
      </c>
      <c r="F319" s="182"/>
      <c r="G319" s="182"/>
      <c r="H319" s="182"/>
      <c r="I319" s="127"/>
      <c r="J319" s="127"/>
      <c r="K319" s="127"/>
      <c r="L319" s="127"/>
      <c r="M319" s="127"/>
      <c r="N319" s="127"/>
      <c r="O319" s="127"/>
      <c r="P319" s="127"/>
      <c r="Q319" s="127"/>
      <c r="R319" s="332"/>
      <c r="S319" s="332"/>
      <c r="T319" s="332"/>
    </row>
    <row r="320" spans="1:20" s="139" customFormat="1" ht="60.75" customHeight="1">
      <c r="A320" s="370" t="s">
        <v>299</v>
      </c>
      <c r="B320" s="370" t="s">
        <v>418</v>
      </c>
      <c r="C320" s="370" t="s">
        <v>558</v>
      </c>
      <c r="D320" s="203" t="s">
        <v>436</v>
      </c>
      <c r="E320" s="181"/>
      <c r="F320" s="182">
        <f t="shared" ref="F320:H320" si="437">F322</f>
        <v>0</v>
      </c>
      <c r="G320" s="182">
        <f t="shared" si="437"/>
        <v>0</v>
      </c>
      <c r="H320" s="182">
        <f t="shared" si="437"/>
        <v>0</v>
      </c>
      <c r="I320" s="182">
        <f t="shared" ref="I320:Q320" si="438">I322</f>
        <v>0</v>
      </c>
      <c r="J320" s="182">
        <f t="shared" si="438"/>
        <v>0</v>
      </c>
      <c r="K320" s="182">
        <f t="shared" si="438"/>
        <v>0</v>
      </c>
      <c r="L320" s="182">
        <f t="shared" si="438"/>
        <v>0</v>
      </c>
      <c r="M320" s="182">
        <f t="shared" si="438"/>
        <v>0</v>
      </c>
      <c r="N320" s="182">
        <f t="shared" si="438"/>
        <v>0</v>
      </c>
      <c r="O320" s="182">
        <f t="shared" si="438"/>
        <v>0</v>
      </c>
      <c r="P320" s="182">
        <f t="shared" si="438"/>
        <v>0</v>
      </c>
      <c r="Q320" s="182">
        <f t="shared" si="438"/>
        <v>0</v>
      </c>
      <c r="R320" s="332"/>
      <c r="S320" s="332"/>
      <c r="T320" s="332"/>
    </row>
    <row r="321" spans="1:20" s="139" customFormat="1" ht="19">
      <c r="A321" s="371"/>
      <c r="B321" s="371"/>
      <c r="C321" s="371"/>
      <c r="D321" s="372" t="s">
        <v>437</v>
      </c>
      <c r="E321" s="181" t="s">
        <v>438</v>
      </c>
      <c r="F321" s="182">
        <f t="shared" ref="F321:H321" si="439">G321+H321</f>
        <v>0</v>
      </c>
      <c r="G321" s="182">
        <f t="shared" si="439"/>
        <v>0</v>
      </c>
      <c r="H321" s="182">
        <f t="shared" si="439"/>
        <v>0</v>
      </c>
      <c r="I321" s="182">
        <f t="shared" ref="I321" si="440">J321+K321</f>
        <v>0</v>
      </c>
      <c r="J321" s="182">
        <f t="shared" ref="J321" si="441">K321+L321</f>
        <v>0</v>
      </c>
      <c r="K321" s="182">
        <f t="shared" ref="K321" si="442">L321+M321</f>
        <v>0</v>
      </c>
      <c r="L321" s="182">
        <f t="shared" ref="L321" si="443">M321+N321</f>
        <v>0</v>
      </c>
      <c r="M321" s="182">
        <f t="shared" ref="M321" si="444">N321+O321</f>
        <v>0</v>
      </c>
      <c r="N321" s="182">
        <f t="shared" ref="N321" si="445">O321+P321</f>
        <v>0</v>
      </c>
      <c r="O321" s="182">
        <f t="shared" ref="O321" si="446">P321+Q321</f>
        <v>0</v>
      </c>
      <c r="P321" s="182">
        <f t="shared" ref="P321" si="447">Q321+R321</f>
        <v>0</v>
      </c>
      <c r="Q321" s="182">
        <f t="shared" ref="Q321" si="448">R321+S321</f>
        <v>0</v>
      </c>
      <c r="R321" s="332"/>
      <c r="S321" s="332"/>
      <c r="T321" s="332"/>
    </row>
    <row r="322" spans="1:20" s="139" customFormat="1" ht="86.25" customHeight="1">
      <c r="A322" s="371"/>
      <c r="B322" s="371"/>
      <c r="C322" s="371"/>
      <c r="D322" s="371"/>
      <c r="E322" s="181" t="s">
        <v>439</v>
      </c>
      <c r="F322" s="182"/>
      <c r="G322" s="182"/>
      <c r="H322" s="182"/>
      <c r="I322" s="182"/>
      <c r="J322" s="182"/>
      <c r="K322" s="182"/>
      <c r="L322" s="182"/>
      <c r="M322" s="182"/>
      <c r="N322" s="182"/>
      <c r="O322" s="182"/>
      <c r="P322" s="182"/>
      <c r="Q322" s="182"/>
      <c r="R322" s="332"/>
      <c r="S322" s="332"/>
      <c r="T322" s="332"/>
    </row>
    <row r="323" spans="1:20" s="139" customFormat="1" ht="47.25" customHeight="1">
      <c r="A323" s="370" t="s">
        <v>300</v>
      </c>
      <c r="B323" s="370" t="s">
        <v>301</v>
      </c>
      <c r="C323" s="370" t="s">
        <v>559</v>
      </c>
      <c r="D323" s="203" t="s">
        <v>436</v>
      </c>
      <c r="E323" s="181"/>
      <c r="F323" s="182">
        <f>F324</f>
        <v>0</v>
      </c>
      <c r="G323" s="182">
        <f>G325</f>
        <v>0</v>
      </c>
      <c r="H323" s="182">
        <f>H325</f>
        <v>0</v>
      </c>
      <c r="I323" s="182">
        <f t="shared" ref="I323:Q323" si="449">I325</f>
        <v>0</v>
      </c>
      <c r="J323" s="182">
        <f t="shared" si="449"/>
        <v>0</v>
      </c>
      <c r="K323" s="182">
        <f t="shared" si="449"/>
        <v>0</v>
      </c>
      <c r="L323" s="182">
        <f t="shared" si="449"/>
        <v>0</v>
      </c>
      <c r="M323" s="182">
        <f t="shared" si="449"/>
        <v>0</v>
      </c>
      <c r="N323" s="182">
        <f t="shared" si="449"/>
        <v>0</v>
      </c>
      <c r="O323" s="182">
        <f t="shared" si="449"/>
        <v>0</v>
      </c>
      <c r="P323" s="182">
        <f t="shared" si="449"/>
        <v>0</v>
      </c>
      <c r="Q323" s="182">
        <f t="shared" si="449"/>
        <v>0</v>
      </c>
      <c r="R323" s="332"/>
      <c r="S323" s="332"/>
      <c r="T323" s="332"/>
    </row>
    <row r="324" spans="1:20" s="134" customFormat="1" ht="20.25" customHeight="1">
      <c r="A324" s="371"/>
      <c r="B324" s="371"/>
      <c r="C324" s="371"/>
      <c r="D324" s="372" t="s">
        <v>437</v>
      </c>
      <c r="E324" s="181" t="s">
        <v>438</v>
      </c>
      <c r="F324" s="182">
        <f t="shared" ref="F324:Q324" si="450">F325</f>
        <v>0</v>
      </c>
      <c r="G324" s="182">
        <f t="shared" si="450"/>
        <v>0</v>
      </c>
      <c r="H324" s="182">
        <f t="shared" si="450"/>
        <v>0</v>
      </c>
      <c r="I324" s="182">
        <f t="shared" si="450"/>
        <v>0</v>
      </c>
      <c r="J324" s="182">
        <f t="shared" si="450"/>
        <v>0</v>
      </c>
      <c r="K324" s="182">
        <f t="shared" si="450"/>
        <v>0</v>
      </c>
      <c r="L324" s="182">
        <f t="shared" si="450"/>
        <v>0</v>
      </c>
      <c r="M324" s="182">
        <f t="shared" si="450"/>
        <v>0</v>
      </c>
      <c r="N324" s="182">
        <f t="shared" si="450"/>
        <v>0</v>
      </c>
      <c r="O324" s="182">
        <f t="shared" si="450"/>
        <v>0</v>
      </c>
      <c r="P324" s="182">
        <f t="shared" si="450"/>
        <v>0</v>
      </c>
      <c r="Q324" s="182">
        <f t="shared" si="450"/>
        <v>0</v>
      </c>
      <c r="R324" s="332"/>
      <c r="S324" s="332"/>
      <c r="T324" s="332"/>
    </row>
    <row r="325" spans="1:20" s="139" customFormat="1" ht="93" customHeight="1">
      <c r="A325" s="371"/>
      <c r="B325" s="371"/>
      <c r="C325" s="371"/>
      <c r="D325" s="371"/>
      <c r="E325" s="181" t="s">
        <v>439</v>
      </c>
      <c r="F325" s="182"/>
      <c r="G325" s="182"/>
      <c r="H325" s="182"/>
      <c r="I325" s="182"/>
      <c r="J325" s="182"/>
      <c r="K325" s="182"/>
      <c r="L325" s="182"/>
      <c r="M325" s="182"/>
      <c r="N325" s="182"/>
      <c r="O325" s="182"/>
      <c r="P325" s="182"/>
      <c r="Q325" s="182"/>
      <c r="R325" s="332"/>
      <c r="S325" s="332"/>
      <c r="T325" s="332"/>
    </row>
    <row r="326" spans="1:20" s="139" customFormat="1" ht="54.75" customHeight="1">
      <c r="A326" s="370" t="s">
        <v>302</v>
      </c>
      <c r="B326" s="370" t="s">
        <v>419</v>
      </c>
      <c r="C326" s="370" t="s">
        <v>560</v>
      </c>
      <c r="D326" s="203" t="s">
        <v>436</v>
      </c>
      <c r="E326" s="181"/>
      <c r="F326" s="182">
        <f t="shared" ref="F326:H326" si="451">F327</f>
        <v>0</v>
      </c>
      <c r="G326" s="182">
        <f t="shared" si="451"/>
        <v>0</v>
      </c>
      <c r="H326" s="182">
        <f t="shared" si="451"/>
        <v>0</v>
      </c>
      <c r="I326" s="182">
        <f t="shared" ref="I326:Q326" si="452">I327</f>
        <v>0</v>
      </c>
      <c r="J326" s="182">
        <f t="shared" si="452"/>
        <v>0</v>
      </c>
      <c r="K326" s="182">
        <f t="shared" si="452"/>
        <v>0</v>
      </c>
      <c r="L326" s="182">
        <f t="shared" si="452"/>
        <v>0</v>
      </c>
      <c r="M326" s="182">
        <f t="shared" si="452"/>
        <v>0</v>
      </c>
      <c r="N326" s="182">
        <f t="shared" si="452"/>
        <v>0</v>
      </c>
      <c r="O326" s="182">
        <f t="shared" si="452"/>
        <v>0</v>
      </c>
      <c r="P326" s="182">
        <f t="shared" si="452"/>
        <v>0</v>
      </c>
      <c r="Q326" s="182">
        <f t="shared" si="452"/>
        <v>0</v>
      </c>
      <c r="R326" s="332"/>
      <c r="S326" s="332"/>
      <c r="T326" s="332"/>
    </row>
    <row r="327" spans="1:20" s="139" customFormat="1" ht="60.75" customHeight="1">
      <c r="A327" s="371"/>
      <c r="B327" s="371"/>
      <c r="C327" s="371"/>
      <c r="D327" s="372" t="s">
        <v>437</v>
      </c>
      <c r="E327" s="181" t="s">
        <v>438</v>
      </c>
      <c r="F327" s="182">
        <f t="shared" ref="F327:Q327" si="453">F328</f>
        <v>0</v>
      </c>
      <c r="G327" s="182">
        <f t="shared" si="453"/>
        <v>0</v>
      </c>
      <c r="H327" s="182">
        <f t="shared" si="453"/>
        <v>0</v>
      </c>
      <c r="I327" s="182">
        <f t="shared" si="453"/>
        <v>0</v>
      </c>
      <c r="J327" s="182">
        <f t="shared" si="453"/>
        <v>0</v>
      </c>
      <c r="K327" s="182">
        <f t="shared" si="453"/>
        <v>0</v>
      </c>
      <c r="L327" s="182">
        <f t="shared" si="453"/>
        <v>0</v>
      </c>
      <c r="M327" s="182">
        <f t="shared" si="453"/>
        <v>0</v>
      </c>
      <c r="N327" s="182">
        <f t="shared" si="453"/>
        <v>0</v>
      </c>
      <c r="O327" s="182">
        <f t="shared" si="453"/>
        <v>0</v>
      </c>
      <c r="P327" s="182">
        <f t="shared" si="453"/>
        <v>0</v>
      </c>
      <c r="Q327" s="182">
        <f t="shared" si="453"/>
        <v>0</v>
      </c>
      <c r="R327" s="332"/>
      <c r="S327" s="332"/>
      <c r="T327" s="332"/>
    </row>
    <row r="328" spans="1:20" s="139" customFormat="1" ht="203.25" customHeight="1">
      <c r="A328" s="371"/>
      <c r="B328" s="371"/>
      <c r="C328" s="371"/>
      <c r="D328" s="371"/>
      <c r="E328" s="181" t="s">
        <v>439</v>
      </c>
      <c r="F328" s="182"/>
      <c r="G328" s="182"/>
      <c r="H328" s="182"/>
      <c r="I328" s="127"/>
      <c r="J328" s="127"/>
      <c r="K328" s="127"/>
      <c r="L328" s="127"/>
      <c r="M328" s="127"/>
      <c r="N328" s="127"/>
      <c r="O328" s="127"/>
      <c r="P328" s="127"/>
      <c r="Q328" s="127"/>
      <c r="R328" s="332"/>
      <c r="S328" s="332"/>
      <c r="T328" s="332"/>
    </row>
    <row r="329" spans="1:20" s="139" customFormat="1" ht="38.25" customHeight="1">
      <c r="A329" s="393" t="s">
        <v>303</v>
      </c>
      <c r="B329" s="393" t="s">
        <v>304</v>
      </c>
      <c r="C329" s="393" t="s">
        <v>420</v>
      </c>
      <c r="D329" s="204" t="s">
        <v>436</v>
      </c>
      <c r="E329" s="173"/>
      <c r="F329" s="174">
        <f t="shared" ref="F329:H329" si="454">F330</f>
        <v>57531.9</v>
      </c>
      <c r="G329" s="174">
        <f t="shared" si="454"/>
        <v>45266.9</v>
      </c>
      <c r="H329" s="174">
        <f t="shared" si="454"/>
        <v>12265</v>
      </c>
      <c r="I329" s="174">
        <f t="shared" ref="I329:Q329" si="455">I330</f>
        <v>57531.9</v>
      </c>
      <c r="J329" s="174">
        <f t="shared" si="455"/>
        <v>45266.9</v>
      </c>
      <c r="K329" s="174">
        <f t="shared" si="455"/>
        <v>12265</v>
      </c>
      <c r="L329" s="174">
        <f t="shared" si="455"/>
        <v>57531.9</v>
      </c>
      <c r="M329" s="174">
        <f t="shared" si="455"/>
        <v>45266.9</v>
      </c>
      <c r="N329" s="174">
        <f t="shared" si="455"/>
        <v>12265</v>
      </c>
      <c r="O329" s="174">
        <f t="shared" si="455"/>
        <v>56264.1</v>
      </c>
      <c r="P329" s="174">
        <f t="shared" si="455"/>
        <v>43999.1</v>
      </c>
      <c r="Q329" s="174">
        <f t="shared" si="455"/>
        <v>12265</v>
      </c>
      <c r="R329" s="329">
        <f>O329/L329%</f>
        <v>97.796352979825116</v>
      </c>
      <c r="S329" s="329">
        <f>P329/M329%</f>
        <v>97.19927805968598</v>
      </c>
      <c r="T329" s="329">
        <f t="shared" ref="T329" si="456">Q329/N329%</f>
        <v>100</v>
      </c>
    </row>
    <row r="330" spans="1:20" s="139" customFormat="1" ht="20.25" customHeight="1">
      <c r="A330" s="393"/>
      <c r="B330" s="393"/>
      <c r="C330" s="393"/>
      <c r="D330" s="378" t="s">
        <v>437</v>
      </c>
      <c r="E330" s="173" t="s">
        <v>438</v>
      </c>
      <c r="F330" s="174">
        <f t="shared" ref="F330:H330" si="457">F331+F332</f>
        <v>57531.9</v>
      </c>
      <c r="G330" s="174">
        <f t="shared" si="457"/>
        <v>45266.9</v>
      </c>
      <c r="H330" s="174">
        <f t="shared" si="457"/>
        <v>12265</v>
      </c>
      <c r="I330" s="174">
        <f t="shared" ref="I330:Q330" si="458">I331+I332</f>
        <v>57531.9</v>
      </c>
      <c r="J330" s="174">
        <f t="shared" si="458"/>
        <v>45266.9</v>
      </c>
      <c r="K330" s="174">
        <f t="shared" si="458"/>
        <v>12265</v>
      </c>
      <c r="L330" s="174">
        <f t="shared" si="458"/>
        <v>57531.9</v>
      </c>
      <c r="M330" s="174">
        <f t="shared" si="458"/>
        <v>45266.9</v>
      </c>
      <c r="N330" s="174">
        <f t="shared" si="458"/>
        <v>12265</v>
      </c>
      <c r="O330" s="174">
        <f t="shared" si="458"/>
        <v>56264.1</v>
      </c>
      <c r="P330" s="174">
        <f t="shared" si="458"/>
        <v>43999.1</v>
      </c>
      <c r="Q330" s="174">
        <f t="shared" si="458"/>
        <v>12265</v>
      </c>
      <c r="R330" s="329">
        <f>O330/L330%</f>
        <v>97.796352979825116</v>
      </c>
      <c r="S330" s="329">
        <f>P330/M330%</f>
        <v>97.19927805968598</v>
      </c>
      <c r="T330" s="329">
        <f t="shared" ref="T330:T331" si="459">Q330/N330%</f>
        <v>100</v>
      </c>
    </row>
    <row r="331" spans="1:20" s="128" customFormat="1" ht="21" customHeight="1">
      <c r="A331" s="393"/>
      <c r="B331" s="393"/>
      <c r="C331" s="393"/>
      <c r="D331" s="378"/>
      <c r="E331" s="177" t="s">
        <v>561</v>
      </c>
      <c r="F331" s="174">
        <f t="shared" ref="F331:H331" si="460">F350</f>
        <v>12265</v>
      </c>
      <c r="G331" s="174">
        <f t="shared" si="460"/>
        <v>0</v>
      </c>
      <c r="H331" s="174">
        <f t="shared" si="460"/>
        <v>12265</v>
      </c>
      <c r="I331" s="174">
        <f t="shared" ref="I331:Q331" si="461">I350</f>
        <v>12265</v>
      </c>
      <c r="J331" s="174">
        <f t="shared" si="461"/>
        <v>0</v>
      </c>
      <c r="K331" s="174">
        <f t="shared" si="461"/>
        <v>12265</v>
      </c>
      <c r="L331" s="174">
        <f t="shared" si="461"/>
        <v>12265</v>
      </c>
      <c r="M331" s="174">
        <f t="shared" si="461"/>
        <v>0</v>
      </c>
      <c r="N331" s="174">
        <f t="shared" si="461"/>
        <v>12265</v>
      </c>
      <c r="O331" s="174">
        <f t="shared" si="461"/>
        <v>12265</v>
      </c>
      <c r="P331" s="174">
        <f t="shared" si="461"/>
        <v>0</v>
      </c>
      <c r="Q331" s="174">
        <f t="shared" si="461"/>
        <v>12265</v>
      </c>
      <c r="R331" s="329">
        <f t="shared" ref="R331:R332" si="462">S331+T331</f>
        <v>100</v>
      </c>
      <c r="S331" s="329"/>
      <c r="T331" s="329">
        <f t="shared" si="459"/>
        <v>100</v>
      </c>
    </row>
    <row r="332" spans="1:20" s="128" customFormat="1" ht="22.5" customHeight="1">
      <c r="A332" s="393"/>
      <c r="B332" s="393"/>
      <c r="C332" s="393"/>
      <c r="D332" s="394"/>
      <c r="E332" s="177" t="s">
        <v>562</v>
      </c>
      <c r="F332" s="174">
        <f t="shared" ref="F332:H332" si="463">F365</f>
        <v>45266.9</v>
      </c>
      <c r="G332" s="174">
        <f t="shared" si="463"/>
        <v>45266.9</v>
      </c>
      <c r="H332" s="174">
        <f t="shared" si="463"/>
        <v>0</v>
      </c>
      <c r="I332" s="174">
        <f t="shared" ref="I332:Q332" si="464">I365</f>
        <v>45266.9</v>
      </c>
      <c r="J332" s="174">
        <f t="shared" si="464"/>
        <v>45266.9</v>
      </c>
      <c r="K332" s="174">
        <f t="shared" si="464"/>
        <v>0</v>
      </c>
      <c r="L332" s="174">
        <f t="shared" si="464"/>
        <v>45266.9</v>
      </c>
      <c r="M332" s="174">
        <f t="shared" si="464"/>
        <v>45266.9</v>
      </c>
      <c r="N332" s="174">
        <f t="shared" si="464"/>
        <v>0</v>
      </c>
      <c r="O332" s="174">
        <f t="shared" si="464"/>
        <v>43999.1</v>
      </c>
      <c r="P332" s="174">
        <f t="shared" si="464"/>
        <v>43999.1</v>
      </c>
      <c r="Q332" s="174">
        <f t="shared" si="464"/>
        <v>0</v>
      </c>
      <c r="R332" s="329">
        <f t="shared" si="462"/>
        <v>97.19927805968598</v>
      </c>
      <c r="S332" s="329">
        <f>P332/M332%</f>
        <v>97.19927805968598</v>
      </c>
      <c r="T332" s="336"/>
    </row>
    <row r="333" spans="1:20" s="134" customFormat="1" ht="47.25" customHeight="1">
      <c r="A333" s="382" t="s">
        <v>305</v>
      </c>
      <c r="B333" s="382" t="s">
        <v>563</v>
      </c>
      <c r="C333" s="382" t="s">
        <v>564</v>
      </c>
      <c r="D333" s="205" t="s">
        <v>436</v>
      </c>
      <c r="E333" s="178"/>
      <c r="F333" s="179">
        <f t="shared" ref="F333:H333" si="465">F334</f>
        <v>0</v>
      </c>
      <c r="G333" s="179">
        <f t="shared" si="465"/>
        <v>0</v>
      </c>
      <c r="H333" s="179">
        <f t="shared" si="465"/>
        <v>0</v>
      </c>
      <c r="I333" s="179">
        <f t="shared" ref="I333:Q333" si="466">I334</f>
        <v>0</v>
      </c>
      <c r="J333" s="179">
        <f t="shared" si="466"/>
        <v>0</v>
      </c>
      <c r="K333" s="179">
        <f t="shared" si="466"/>
        <v>0</v>
      </c>
      <c r="L333" s="179">
        <f t="shared" si="466"/>
        <v>0</v>
      </c>
      <c r="M333" s="179">
        <f t="shared" si="466"/>
        <v>0</v>
      </c>
      <c r="N333" s="179">
        <f t="shared" si="466"/>
        <v>0</v>
      </c>
      <c r="O333" s="179">
        <f t="shared" si="466"/>
        <v>0</v>
      </c>
      <c r="P333" s="179">
        <f t="shared" si="466"/>
        <v>0</v>
      </c>
      <c r="Q333" s="179">
        <f t="shared" si="466"/>
        <v>0</v>
      </c>
      <c r="R333" s="335"/>
      <c r="S333" s="335"/>
      <c r="T333" s="335"/>
    </row>
    <row r="334" spans="1:20" s="139" customFormat="1" ht="23.25" customHeight="1">
      <c r="A334" s="382"/>
      <c r="B334" s="382"/>
      <c r="C334" s="382"/>
      <c r="D334" s="382" t="s">
        <v>437</v>
      </c>
      <c r="E334" s="178" t="s">
        <v>438</v>
      </c>
      <c r="F334" s="179">
        <f t="shared" ref="F334:Q334" si="467">F335</f>
        <v>0</v>
      </c>
      <c r="G334" s="179">
        <f t="shared" si="467"/>
        <v>0</v>
      </c>
      <c r="H334" s="179">
        <f t="shared" si="467"/>
        <v>0</v>
      </c>
      <c r="I334" s="179">
        <f t="shared" si="467"/>
        <v>0</v>
      </c>
      <c r="J334" s="179">
        <f t="shared" si="467"/>
        <v>0</v>
      </c>
      <c r="K334" s="179">
        <f t="shared" si="467"/>
        <v>0</v>
      </c>
      <c r="L334" s="179">
        <f t="shared" si="467"/>
        <v>0</v>
      </c>
      <c r="M334" s="179">
        <f t="shared" si="467"/>
        <v>0</v>
      </c>
      <c r="N334" s="179">
        <f t="shared" si="467"/>
        <v>0</v>
      </c>
      <c r="O334" s="179">
        <f t="shared" si="467"/>
        <v>0</v>
      </c>
      <c r="P334" s="179">
        <f t="shared" si="467"/>
        <v>0</v>
      </c>
      <c r="Q334" s="179">
        <f t="shared" si="467"/>
        <v>0</v>
      </c>
      <c r="R334" s="335"/>
      <c r="S334" s="335"/>
      <c r="T334" s="335"/>
    </row>
    <row r="335" spans="1:20" s="139" customFormat="1" ht="72" customHeight="1">
      <c r="A335" s="382"/>
      <c r="B335" s="382"/>
      <c r="C335" s="382"/>
      <c r="D335" s="382"/>
      <c r="E335" s="178" t="s">
        <v>439</v>
      </c>
      <c r="F335" s="179">
        <f t="shared" ref="F335:Q335" si="468">F338+F341+F344+F347</f>
        <v>0</v>
      </c>
      <c r="G335" s="179">
        <f t="shared" si="468"/>
        <v>0</v>
      </c>
      <c r="H335" s="179">
        <f t="shared" si="468"/>
        <v>0</v>
      </c>
      <c r="I335" s="179">
        <f t="shared" si="468"/>
        <v>0</v>
      </c>
      <c r="J335" s="179">
        <f t="shared" si="468"/>
        <v>0</v>
      </c>
      <c r="K335" s="179">
        <f t="shared" si="468"/>
        <v>0</v>
      </c>
      <c r="L335" s="179">
        <f t="shared" si="468"/>
        <v>0</v>
      </c>
      <c r="M335" s="179">
        <f t="shared" si="468"/>
        <v>0</v>
      </c>
      <c r="N335" s="179">
        <f t="shared" si="468"/>
        <v>0</v>
      </c>
      <c r="O335" s="179">
        <f t="shared" si="468"/>
        <v>0</v>
      </c>
      <c r="P335" s="179">
        <f t="shared" si="468"/>
        <v>0</v>
      </c>
      <c r="Q335" s="179">
        <f t="shared" si="468"/>
        <v>0</v>
      </c>
      <c r="R335" s="335"/>
      <c r="S335" s="335"/>
      <c r="T335" s="335"/>
    </row>
    <row r="336" spans="1:20" s="139" customFormat="1" ht="36.75" customHeight="1">
      <c r="A336" s="372" t="s">
        <v>306</v>
      </c>
      <c r="B336" s="372" t="s">
        <v>307</v>
      </c>
      <c r="C336" s="372" t="s">
        <v>565</v>
      </c>
      <c r="D336" s="203" t="s">
        <v>436</v>
      </c>
      <c r="E336" s="181"/>
      <c r="F336" s="182">
        <f t="shared" ref="F336:H336" si="469">F337</f>
        <v>0</v>
      </c>
      <c r="G336" s="182">
        <f t="shared" si="469"/>
        <v>0</v>
      </c>
      <c r="H336" s="182">
        <f t="shared" si="469"/>
        <v>0</v>
      </c>
      <c r="I336" s="182">
        <f t="shared" ref="I336:Q336" si="470">I337</f>
        <v>0</v>
      </c>
      <c r="J336" s="182">
        <f t="shared" si="470"/>
        <v>0</v>
      </c>
      <c r="K336" s="182">
        <f t="shared" si="470"/>
        <v>0</v>
      </c>
      <c r="L336" s="182">
        <f t="shared" si="470"/>
        <v>0</v>
      </c>
      <c r="M336" s="182">
        <f t="shared" si="470"/>
        <v>0</v>
      </c>
      <c r="N336" s="182">
        <f t="shared" si="470"/>
        <v>0</v>
      </c>
      <c r="O336" s="182">
        <f t="shared" si="470"/>
        <v>0</v>
      </c>
      <c r="P336" s="182">
        <f t="shared" si="470"/>
        <v>0</v>
      </c>
      <c r="Q336" s="182">
        <f t="shared" si="470"/>
        <v>0</v>
      </c>
      <c r="R336" s="332"/>
      <c r="S336" s="332"/>
      <c r="T336" s="332"/>
    </row>
    <row r="337" spans="1:20" s="139" customFormat="1" ht="42.75" customHeight="1">
      <c r="A337" s="372"/>
      <c r="B337" s="372"/>
      <c r="C337" s="372"/>
      <c r="D337" s="372" t="s">
        <v>437</v>
      </c>
      <c r="E337" s="181" t="s">
        <v>438</v>
      </c>
      <c r="F337" s="182">
        <f t="shared" ref="F337:Q337" si="471">F338</f>
        <v>0</v>
      </c>
      <c r="G337" s="182">
        <f t="shared" si="471"/>
        <v>0</v>
      </c>
      <c r="H337" s="182">
        <f t="shared" si="471"/>
        <v>0</v>
      </c>
      <c r="I337" s="182">
        <f t="shared" si="471"/>
        <v>0</v>
      </c>
      <c r="J337" s="182">
        <f t="shared" si="471"/>
        <v>0</v>
      </c>
      <c r="K337" s="182">
        <f t="shared" si="471"/>
        <v>0</v>
      </c>
      <c r="L337" s="182">
        <f t="shared" si="471"/>
        <v>0</v>
      </c>
      <c r="M337" s="182">
        <f t="shared" si="471"/>
        <v>0</v>
      </c>
      <c r="N337" s="182">
        <f t="shared" si="471"/>
        <v>0</v>
      </c>
      <c r="O337" s="182">
        <f t="shared" si="471"/>
        <v>0</v>
      </c>
      <c r="P337" s="182">
        <f t="shared" si="471"/>
        <v>0</v>
      </c>
      <c r="Q337" s="182">
        <f t="shared" si="471"/>
        <v>0</v>
      </c>
      <c r="R337" s="332"/>
      <c r="S337" s="332"/>
      <c r="T337" s="332"/>
    </row>
    <row r="338" spans="1:20" s="139" customFormat="1" ht="30.75" customHeight="1">
      <c r="A338" s="372"/>
      <c r="B338" s="372"/>
      <c r="C338" s="372"/>
      <c r="D338" s="371"/>
      <c r="E338" s="181" t="s">
        <v>439</v>
      </c>
      <c r="F338" s="182"/>
      <c r="G338" s="182"/>
      <c r="H338" s="182"/>
      <c r="I338" s="182"/>
      <c r="J338" s="182"/>
      <c r="K338" s="182"/>
      <c r="L338" s="182"/>
      <c r="M338" s="182"/>
      <c r="N338" s="182"/>
      <c r="O338" s="182"/>
      <c r="P338" s="182"/>
      <c r="Q338" s="182"/>
      <c r="R338" s="332"/>
      <c r="S338" s="332"/>
      <c r="T338" s="332"/>
    </row>
    <row r="339" spans="1:20" s="139" customFormat="1" ht="38.25" customHeight="1">
      <c r="A339" s="372" t="s">
        <v>308</v>
      </c>
      <c r="B339" s="372" t="s">
        <v>566</v>
      </c>
      <c r="C339" s="372" t="s">
        <v>567</v>
      </c>
      <c r="D339" s="203" t="s">
        <v>436</v>
      </c>
      <c r="E339" s="181"/>
      <c r="F339" s="182">
        <f t="shared" ref="F339:H339" si="472">F340</f>
        <v>0</v>
      </c>
      <c r="G339" s="182">
        <f t="shared" si="472"/>
        <v>0</v>
      </c>
      <c r="H339" s="182">
        <f t="shared" si="472"/>
        <v>0</v>
      </c>
      <c r="I339" s="182">
        <f t="shared" ref="I339:Q339" si="473">I340</f>
        <v>0</v>
      </c>
      <c r="J339" s="182">
        <f t="shared" si="473"/>
        <v>0</v>
      </c>
      <c r="K339" s="182">
        <f t="shared" si="473"/>
        <v>0</v>
      </c>
      <c r="L339" s="182">
        <f t="shared" si="473"/>
        <v>0</v>
      </c>
      <c r="M339" s="182">
        <f t="shared" si="473"/>
        <v>0</v>
      </c>
      <c r="N339" s="182">
        <f t="shared" si="473"/>
        <v>0</v>
      </c>
      <c r="O339" s="182">
        <f t="shared" si="473"/>
        <v>0</v>
      </c>
      <c r="P339" s="182">
        <f t="shared" si="473"/>
        <v>0</v>
      </c>
      <c r="Q339" s="182">
        <f t="shared" si="473"/>
        <v>0</v>
      </c>
      <c r="R339" s="332"/>
      <c r="S339" s="332"/>
      <c r="T339" s="332"/>
    </row>
    <row r="340" spans="1:20" s="134" customFormat="1" ht="20.25" customHeight="1">
      <c r="A340" s="372"/>
      <c r="B340" s="372"/>
      <c r="C340" s="372"/>
      <c r="D340" s="372" t="s">
        <v>437</v>
      </c>
      <c r="E340" s="181" t="s">
        <v>438</v>
      </c>
      <c r="F340" s="182">
        <f t="shared" ref="F340:Q340" si="474">F341</f>
        <v>0</v>
      </c>
      <c r="G340" s="182">
        <f t="shared" si="474"/>
        <v>0</v>
      </c>
      <c r="H340" s="182">
        <f t="shared" si="474"/>
        <v>0</v>
      </c>
      <c r="I340" s="182">
        <f t="shared" si="474"/>
        <v>0</v>
      </c>
      <c r="J340" s="182">
        <f t="shared" si="474"/>
        <v>0</v>
      </c>
      <c r="K340" s="182">
        <f t="shared" si="474"/>
        <v>0</v>
      </c>
      <c r="L340" s="182">
        <f t="shared" si="474"/>
        <v>0</v>
      </c>
      <c r="M340" s="182">
        <f t="shared" si="474"/>
        <v>0</v>
      </c>
      <c r="N340" s="182">
        <f t="shared" si="474"/>
        <v>0</v>
      </c>
      <c r="O340" s="182">
        <f t="shared" si="474"/>
        <v>0</v>
      </c>
      <c r="P340" s="182">
        <f t="shared" si="474"/>
        <v>0</v>
      </c>
      <c r="Q340" s="182">
        <f t="shared" si="474"/>
        <v>0</v>
      </c>
      <c r="R340" s="332"/>
      <c r="S340" s="332"/>
      <c r="T340" s="332"/>
    </row>
    <row r="341" spans="1:20" s="139" customFormat="1" ht="57" customHeight="1">
      <c r="A341" s="372"/>
      <c r="B341" s="372"/>
      <c r="C341" s="372"/>
      <c r="D341" s="371"/>
      <c r="E341" s="181" t="s">
        <v>439</v>
      </c>
      <c r="F341" s="182"/>
      <c r="G341" s="182"/>
      <c r="H341" s="182"/>
      <c r="I341" s="182"/>
      <c r="J341" s="182"/>
      <c r="K341" s="182"/>
      <c r="L341" s="182"/>
      <c r="M341" s="182"/>
      <c r="N341" s="182"/>
      <c r="O341" s="182"/>
      <c r="P341" s="182"/>
      <c r="Q341" s="182"/>
      <c r="R341" s="332"/>
      <c r="S341" s="332"/>
      <c r="T341" s="332"/>
    </row>
    <row r="342" spans="1:20" s="139" customFormat="1" ht="36.75" customHeight="1">
      <c r="A342" s="372" t="s">
        <v>309</v>
      </c>
      <c r="B342" s="372" t="s">
        <v>310</v>
      </c>
      <c r="C342" s="372" t="s">
        <v>568</v>
      </c>
      <c r="D342" s="203" t="s">
        <v>436</v>
      </c>
      <c r="E342" s="181"/>
      <c r="F342" s="182">
        <f t="shared" ref="F342:H342" si="475">F343</f>
        <v>0</v>
      </c>
      <c r="G342" s="182">
        <f t="shared" si="475"/>
        <v>0</v>
      </c>
      <c r="H342" s="182">
        <f t="shared" si="475"/>
        <v>0</v>
      </c>
      <c r="I342" s="182">
        <f t="shared" ref="I342:Q342" si="476">I343</f>
        <v>0</v>
      </c>
      <c r="J342" s="182">
        <f t="shared" si="476"/>
        <v>0</v>
      </c>
      <c r="K342" s="182">
        <f t="shared" si="476"/>
        <v>0</v>
      </c>
      <c r="L342" s="182">
        <f t="shared" si="476"/>
        <v>0</v>
      </c>
      <c r="M342" s="182">
        <f t="shared" si="476"/>
        <v>0</v>
      </c>
      <c r="N342" s="182">
        <f t="shared" si="476"/>
        <v>0</v>
      </c>
      <c r="O342" s="182">
        <f t="shared" si="476"/>
        <v>0</v>
      </c>
      <c r="P342" s="182">
        <f t="shared" si="476"/>
        <v>0</v>
      </c>
      <c r="Q342" s="182">
        <f t="shared" si="476"/>
        <v>0</v>
      </c>
      <c r="R342" s="332"/>
      <c r="S342" s="332"/>
      <c r="T342" s="332"/>
    </row>
    <row r="343" spans="1:20" s="139" customFormat="1" ht="45.75" customHeight="1">
      <c r="A343" s="372"/>
      <c r="B343" s="372"/>
      <c r="C343" s="372"/>
      <c r="D343" s="372" t="s">
        <v>437</v>
      </c>
      <c r="E343" s="181" t="s">
        <v>438</v>
      </c>
      <c r="F343" s="182">
        <f t="shared" ref="F343:Q343" si="477">F344</f>
        <v>0</v>
      </c>
      <c r="G343" s="182">
        <f t="shared" si="477"/>
        <v>0</v>
      </c>
      <c r="H343" s="182">
        <f t="shared" si="477"/>
        <v>0</v>
      </c>
      <c r="I343" s="182">
        <f t="shared" si="477"/>
        <v>0</v>
      </c>
      <c r="J343" s="182">
        <f t="shared" si="477"/>
        <v>0</v>
      </c>
      <c r="K343" s="182">
        <f t="shared" si="477"/>
        <v>0</v>
      </c>
      <c r="L343" s="182">
        <f t="shared" si="477"/>
        <v>0</v>
      </c>
      <c r="M343" s="182">
        <f t="shared" si="477"/>
        <v>0</v>
      </c>
      <c r="N343" s="182">
        <f t="shared" si="477"/>
        <v>0</v>
      </c>
      <c r="O343" s="182">
        <f t="shared" si="477"/>
        <v>0</v>
      </c>
      <c r="P343" s="182">
        <f t="shared" si="477"/>
        <v>0</v>
      </c>
      <c r="Q343" s="182">
        <f t="shared" si="477"/>
        <v>0</v>
      </c>
      <c r="R343" s="332"/>
      <c r="S343" s="332"/>
      <c r="T343" s="332"/>
    </row>
    <row r="344" spans="1:20" s="139" customFormat="1" ht="44.25" customHeight="1">
      <c r="A344" s="372"/>
      <c r="B344" s="372"/>
      <c r="C344" s="372"/>
      <c r="D344" s="371"/>
      <c r="E344" s="181" t="s">
        <v>439</v>
      </c>
      <c r="F344" s="182"/>
      <c r="G344" s="182"/>
      <c r="H344" s="182"/>
      <c r="I344" s="182"/>
      <c r="J344" s="182"/>
      <c r="K344" s="182"/>
      <c r="L344" s="182"/>
      <c r="M344" s="182"/>
      <c r="N344" s="182"/>
      <c r="O344" s="182"/>
      <c r="P344" s="182"/>
      <c r="Q344" s="182"/>
      <c r="R344" s="332"/>
      <c r="S344" s="332"/>
      <c r="T344" s="332"/>
    </row>
    <row r="345" spans="1:20" s="139" customFormat="1" ht="57.75" customHeight="1">
      <c r="A345" s="372" t="s">
        <v>311</v>
      </c>
      <c r="B345" s="372" t="s">
        <v>312</v>
      </c>
      <c r="C345" s="372" t="s">
        <v>569</v>
      </c>
      <c r="D345" s="203" t="s">
        <v>436</v>
      </c>
      <c r="E345" s="181"/>
      <c r="F345" s="182">
        <f t="shared" ref="F345:H345" si="478">F346</f>
        <v>0</v>
      </c>
      <c r="G345" s="182">
        <f t="shared" si="478"/>
        <v>0</v>
      </c>
      <c r="H345" s="182">
        <f t="shared" si="478"/>
        <v>0</v>
      </c>
      <c r="I345" s="182">
        <f t="shared" ref="I345:Q345" si="479">I346</f>
        <v>0</v>
      </c>
      <c r="J345" s="182">
        <f t="shared" si="479"/>
        <v>0</v>
      </c>
      <c r="K345" s="182">
        <f t="shared" si="479"/>
        <v>0</v>
      </c>
      <c r="L345" s="182">
        <f t="shared" si="479"/>
        <v>0</v>
      </c>
      <c r="M345" s="182">
        <f t="shared" si="479"/>
        <v>0</v>
      </c>
      <c r="N345" s="182">
        <f t="shared" si="479"/>
        <v>0</v>
      </c>
      <c r="O345" s="182">
        <f t="shared" si="479"/>
        <v>0</v>
      </c>
      <c r="P345" s="182">
        <f t="shared" si="479"/>
        <v>0</v>
      </c>
      <c r="Q345" s="182">
        <f t="shared" si="479"/>
        <v>0</v>
      </c>
      <c r="R345" s="332"/>
      <c r="S345" s="332"/>
      <c r="T345" s="332"/>
    </row>
    <row r="346" spans="1:20" s="139" customFormat="1" ht="20.25" customHeight="1">
      <c r="A346" s="372"/>
      <c r="B346" s="372"/>
      <c r="C346" s="372"/>
      <c r="D346" s="372" t="s">
        <v>437</v>
      </c>
      <c r="E346" s="181" t="s">
        <v>438</v>
      </c>
      <c r="F346" s="182">
        <f t="shared" ref="F346:Q346" si="480">F347</f>
        <v>0</v>
      </c>
      <c r="G346" s="182">
        <f t="shared" si="480"/>
        <v>0</v>
      </c>
      <c r="H346" s="182">
        <f t="shared" si="480"/>
        <v>0</v>
      </c>
      <c r="I346" s="182">
        <f t="shared" si="480"/>
        <v>0</v>
      </c>
      <c r="J346" s="182">
        <f t="shared" si="480"/>
        <v>0</v>
      </c>
      <c r="K346" s="182">
        <f t="shared" si="480"/>
        <v>0</v>
      </c>
      <c r="L346" s="182">
        <f t="shared" si="480"/>
        <v>0</v>
      </c>
      <c r="M346" s="182">
        <f t="shared" si="480"/>
        <v>0</v>
      </c>
      <c r="N346" s="182">
        <f t="shared" si="480"/>
        <v>0</v>
      </c>
      <c r="O346" s="182">
        <f t="shared" si="480"/>
        <v>0</v>
      </c>
      <c r="P346" s="182">
        <f t="shared" si="480"/>
        <v>0</v>
      </c>
      <c r="Q346" s="182">
        <f t="shared" si="480"/>
        <v>0</v>
      </c>
      <c r="R346" s="332"/>
      <c r="S346" s="332"/>
      <c r="T346" s="332"/>
    </row>
    <row r="347" spans="1:20" s="146" customFormat="1" ht="47.25" customHeight="1">
      <c r="A347" s="372"/>
      <c r="B347" s="372"/>
      <c r="C347" s="372"/>
      <c r="D347" s="371"/>
      <c r="E347" s="181" t="s">
        <v>439</v>
      </c>
      <c r="F347" s="182"/>
      <c r="G347" s="182"/>
      <c r="H347" s="182"/>
      <c r="I347" s="182"/>
      <c r="J347" s="182"/>
      <c r="K347" s="182"/>
      <c r="L347" s="182"/>
      <c r="M347" s="182"/>
      <c r="N347" s="182"/>
      <c r="O347" s="182"/>
      <c r="P347" s="182"/>
      <c r="Q347" s="182"/>
      <c r="R347" s="332"/>
      <c r="S347" s="332"/>
      <c r="T347" s="332"/>
    </row>
    <row r="348" spans="1:20" s="134" customFormat="1" ht="45.75" customHeight="1">
      <c r="A348" s="379" t="s">
        <v>313</v>
      </c>
      <c r="B348" s="410" t="s">
        <v>314</v>
      </c>
      <c r="C348" s="379" t="s">
        <v>570</v>
      </c>
      <c r="D348" s="205" t="s">
        <v>436</v>
      </c>
      <c r="E348" s="178"/>
      <c r="F348" s="179">
        <f t="shared" ref="F348:H348" si="481">F349</f>
        <v>12265</v>
      </c>
      <c r="G348" s="179">
        <f t="shared" si="481"/>
        <v>0</v>
      </c>
      <c r="H348" s="179">
        <f t="shared" si="481"/>
        <v>12265</v>
      </c>
      <c r="I348" s="179">
        <f t="shared" ref="I348:Q348" si="482">I349</f>
        <v>12265</v>
      </c>
      <c r="J348" s="179">
        <f t="shared" si="482"/>
        <v>0</v>
      </c>
      <c r="K348" s="179">
        <f t="shared" si="482"/>
        <v>12265</v>
      </c>
      <c r="L348" s="179">
        <f t="shared" si="482"/>
        <v>12265</v>
      </c>
      <c r="M348" s="179">
        <f t="shared" si="482"/>
        <v>0</v>
      </c>
      <c r="N348" s="179">
        <f t="shared" si="482"/>
        <v>12265</v>
      </c>
      <c r="O348" s="179">
        <f t="shared" si="482"/>
        <v>12265</v>
      </c>
      <c r="P348" s="179">
        <f t="shared" si="482"/>
        <v>0</v>
      </c>
      <c r="Q348" s="179">
        <f t="shared" si="482"/>
        <v>12265</v>
      </c>
      <c r="R348" s="330">
        <f t="shared" ref="R348" si="483">S348+T348</f>
        <v>100</v>
      </c>
      <c r="S348" s="330"/>
      <c r="T348" s="330">
        <f t="shared" ref="T348" si="484">Q348/N348%</f>
        <v>100</v>
      </c>
    </row>
    <row r="349" spans="1:20" s="139" customFormat="1" ht="23.25" customHeight="1">
      <c r="A349" s="380"/>
      <c r="B349" s="380"/>
      <c r="C349" s="380"/>
      <c r="D349" s="382" t="s">
        <v>437</v>
      </c>
      <c r="E349" s="178" t="s">
        <v>438</v>
      </c>
      <c r="F349" s="179">
        <f t="shared" ref="F349:Q349" si="485">F350</f>
        <v>12265</v>
      </c>
      <c r="G349" s="179">
        <f t="shared" si="485"/>
        <v>0</v>
      </c>
      <c r="H349" s="179">
        <f t="shared" si="485"/>
        <v>12265</v>
      </c>
      <c r="I349" s="179">
        <f t="shared" si="485"/>
        <v>12265</v>
      </c>
      <c r="J349" s="179">
        <f t="shared" si="485"/>
        <v>0</v>
      </c>
      <c r="K349" s="179">
        <f t="shared" si="485"/>
        <v>12265</v>
      </c>
      <c r="L349" s="179">
        <f t="shared" si="485"/>
        <v>12265</v>
      </c>
      <c r="M349" s="179">
        <f t="shared" si="485"/>
        <v>0</v>
      </c>
      <c r="N349" s="179">
        <f t="shared" si="485"/>
        <v>12265</v>
      </c>
      <c r="O349" s="179">
        <f t="shared" si="485"/>
        <v>12265</v>
      </c>
      <c r="P349" s="179">
        <f t="shared" si="485"/>
        <v>0</v>
      </c>
      <c r="Q349" s="179">
        <f t="shared" si="485"/>
        <v>12265</v>
      </c>
      <c r="R349" s="330">
        <f t="shared" ref="R349:R350" si="486">S349+T349</f>
        <v>100</v>
      </c>
      <c r="S349" s="330"/>
      <c r="T349" s="330">
        <f t="shared" ref="T349:T350" si="487">Q349/N349%</f>
        <v>100</v>
      </c>
    </row>
    <row r="350" spans="1:20" s="139" customFormat="1" ht="93" customHeight="1">
      <c r="A350" s="380"/>
      <c r="B350" s="380"/>
      <c r="C350" s="380"/>
      <c r="D350" s="380"/>
      <c r="E350" s="180" t="s">
        <v>561</v>
      </c>
      <c r="F350" s="179">
        <f t="shared" ref="F350:Q350" si="488">F353+F356+F359+F362</f>
        <v>12265</v>
      </c>
      <c r="G350" s="179">
        <f t="shared" si="488"/>
        <v>0</v>
      </c>
      <c r="H350" s="179">
        <f t="shared" si="488"/>
        <v>12265</v>
      </c>
      <c r="I350" s="179">
        <f t="shared" si="488"/>
        <v>12265</v>
      </c>
      <c r="J350" s="179">
        <f t="shared" si="488"/>
        <v>0</v>
      </c>
      <c r="K350" s="179">
        <f t="shared" si="488"/>
        <v>12265</v>
      </c>
      <c r="L350" s="179">
        <f t="shared" si="488"/>
        <v>12265</v>
      </c>
      <c r="M350" s="179">
        <f t="shared" si="488"/>
        <v>0</v>
      </c>
      <c r="N350" s="179">
        <f t="shared" si="488"/>
        <v>12265</v>
      </c>
      <c r="O350" s="179">
        <f t="shared" si="488"/>
        <v>12265</v>
      </c>
      <c r="P350" s="179">
        <f t="shared" si="488"/>
        <v>0</v>
      </c>
      <c r="Q350" s="179">
        <f t="shared" si="488"/>
        <v>12265</v>
      </c>
      <c r="R350" s="330">
        <f t="shared" si="486"/>
        <v>100</v>
      </c>
      <c r="S350" s="330"/>
      <c r="T350" s="330">
        <f t="shared" si="487"/>
        <v>100</v>
      </c>
    </row>
    <row r="351" spans="1:20" s="139" customFormat="1" ht="36.75" customHeight="1">
      <c r="A351" s="370" t="s">
        <v>315</v>
      </c>
      <c r="B351" s="370" t="s">
        <v>316</v>
      </c>
      <c r="C351" s="370" t="s">
        <v>571</v>
      </c>
      <c r="D351" s="203" t="s">
        <v>436</v>
      </c>
      <c r="E351" s="181"/>
      <c r="F351" s="182">
        <f t="shared" ref="F351:H351" si="489">F352</f>
        <v>0</v>
      </c>
      <c r="G351" s="182">
        <f t="shared" si="489"/>
        <v>0</v>
      </c>
      <c r="H351" s="182">
        <f t="shared" si="489"/>
        <v>0</v>
      </c>
      <c r="I351" s="182">
        <f t="shared" ref="I351:Q351" si="490">I352</f>
        <v>0</v>
      </c>
      <c r="J351" s="182">
        <f t="shared" si="490"/>
        <v>0</v>
      </c>
      <c r="K351" s="182">
        <f t="shared" si="490"/>
        <v>0</v>
      </c>
      <c r="L351" s="182">
        <f t="shared" si="490"/>
        <v>0</v>
      </c>
      <c r="M351" s="182">
        <f t="shared" si="490"/>
        <v>0</v>
      </c>
      <c r="N351" s="182">
        <f t="shared" si="490"/>
        <v>0</v>
      </c>
      <c r="O351" s="182">
        <f t="shared" si="490"/>
        <v>0</v>
      </c>
      <c r="P351" s="182">
        <f t="shared" si="490"/>
        <v>0</v>
      </c>
      <c r="Q351" s="182">
        <f t="shared" si="490"/>
        <v>0</v>
      </c>
      <c r="R351" s="332"/>
      <c r="S351" s="332"/>
      <c r="T351" s="332"/>
    </row>
    <row r="352" spans="1:20" s="139" customFormat="1" ht="19">
      <c r="A352" s="371"/>
      <c r="B352" s="371"/>
      <c r="C352" s="371"/>
      <c r="D352" s="372" t="s">
        <v>437</v>
      </c>
      <c r="E352" s="181" t="s">
        <v>438</v>
      </c>
      <c r="F352" s="182">
        <f t="shared" ref="F352:Q352" si="491">F353</f>
        <v>0</v>
      </c>
      <c r="G352" s="182">
        <f t="shared" si="491"/>
        <v>0</v>
      </c>
      <c r="H352" s="182">
        <f t="shared" si="491"/>
        <v>0</v>
      </c>
      <c r="I352" s="182">
        <f t="shared" si="491"/>
        <v>0</v>
      </c>
      <c r="J352" s="182">
        <f t="shared" si="491"/>
        <v>0</v>
      </c>
      <c r="K352" s="182">
        <f t="shared" si="491"/>
        <v>0</v>
      </c>
      <c r="L352" s="182">
        <f t="shared" si="491"/>
        <v>0</v>
      </c>
      <c r="M352" s="182">
        <f t="shared" si="491"/>
        <v>0</v>
      </c>
      <c r="N352" s="182">
        <f t="shared" si="491"/>
        <v>0</v>
      </c>
      <c r="O352" s="182">
        <f t="shared" si="491"/>
        <v>0</v>
      </c>
      <c r="P352" s="182">
        <f t="shared" si="491"/>
        <v>0</v>
      </c>
      <c r="Q352" s="182">
        <f t="shared" si="491"/>
        <v>0</v>
      </c>
      <c r="R352" s="332"/>
      <c r="S352" s="332"/>
      <c r="T352" s="332"/>
    </row>
    <row r="353" spans="1:20" s="139" customFormat="1" ht="65.25" customHeight="1">
      <c r="A353" s="371"/>
      <c r="B353" s="371"/>
      <c r="C353" s="371"/>
      <c r="D353" s="371"/>
      <c r="E353" s="181" t="s">
        <v>439</v>
      </c>
      <c r="F353" s="182"/>
      <c r="G353" s="182"/>
      <c r="H353" s="182"/>
      <c r="I353" s="127"/>
      <c r="J353" s="127"/>
      <c r="K353" s="127"/>
      <c r="L353" s="127"/>
      <c r="M353" s="127"/>
      <c r="N353" s="127"/>
      <c r="O353" s="127"/>
      <c r="P353" s="127"/>
      <c r="Q353" s="127"/>
      <c r="R353" s="332"/>
      <c r="S353" s="332"/>
      <c r="T353" s="332"/>
    </row>
    <row r="354" spans="1:20" s="139" customFormat="1" ht="41.25" customHeight="1">
      <c r="A354" s="370" t="s">
        <v>317</v>
      </c>
      <c r="B354" s="397" t="s">
        <v>318</v>
      </c>
      <c r="C354" s="370" t="s">
        <v>572</v>
      </c>
      <c r="D354" s="203" t="s">
        <v>436</v>
      </c>
      <c r="E354" s="181"/>
      <c r="F354" s="182">
        <f t="shared" ref="F354:H354" si="492">F355</f>
        <v>0</v>
      </c>
      <c r="G354" s="182">
        <f t="shared" si="492"/>
        <v>0</v>
      </c>
      <c r="H354" s="182">
        <f t="shared" si="492"/>
        <v>0</v>
      </c>
      <c r="I354" s="182">
        <f t="shared" ref="I354:Q354" si="493">I355</f>
        <v>0</v>
      </c>
      <c r="J354" s="182">
        <f t="shared" si="493"/>
        <v>0</v>
      </c>
      <c r="K354" s="182">
        <f t="shared" si="493"/>
        <v>0</v>
      </c>
      <c r="L354" s="182">
        <f t="shared" si="493"/>
        <v>0</v>
      </c>
      <c r="M354" s="182">
        <f t="shared" si="493"/>
        <v>0</v>
      </c>
      <c r="N354" s="182">
        <f t="shared" si="493"/>
        <v>0</v>
      </c>
      <c r="O354" s="182">
        <f t="shared" si="493"/>
        <v>0</v>
      </c>
      <c r="P354" s="182">
        <f t="shared" si="493"/>
        <v>0</v>
      </c>
      <c r="Q354" s="182">
        <f t="shared" si="493"/>
        <v>0</v>
      </c>
      <c r="R354" s="332"/>
      <c r="S354" s="332"/>
      <c r="T354" s="332"/>
    </row>
    <row r="355" spans="1:20" s="134" customFormat="1" ht="20.25" customHeight="1">
      <c r="A355" s="371"/>
      <c r="B355" s="371"/>
      <c r="C355" s="371"/>
      <c r="D355" s="372" t="s">
        <v>437</v>
      </c>
      <c r="E355" s="181" t="s">
        <v>438</v>
      </c>
      <c r="F355" s="182">
        <f t="shared" ref="F355:Q355" si="494">F356</f>
        <v>0</v>
      </c>
      <c r="G355" s="182">
        <f t="shared" si="494"/>
        <v>0</v>
      </c>
      <c r="H355" s="182">
        <f t="shared" si="494"/>
        <v>0</v>
      </c>
      <c r="I355" s="182">
        <f t="shared" si="494"/>
        <v>0</v>
      </c>
      <c r="J355" s="182">
        <f t="shared" si="494"/>
        <v>0</v>
      </c>
      <c r="K355" s="182">
        <f t="shared" si="494"/>
        <v>0</v>
      </c>
      <c r="L355" s="182">
        <f t="shared" si="494"/>
        <v>0</v>
      </c>
      <c r="M355" s="182">
        <f t="shared" si="494"/>
        <v>0</v>
      </c>
      <c r="N355" s="182">
        <f t="shared" si="494"/>
        <v>0</v>
      </c>
      <c r="O355" s="182">
        <f t="shared" si="494"/>
        <v>0</v>
      </c>
      <c r="P355" s="182">
        <f t="shared" si="494"/>
        <v>0</v>
      </c>
      <c r="Q355" s="182">
        <f t="shared" si="494"/>
        <v>0</v>
      </c>
      <c r="R355" s="332"/>
      <c r="S355" s="332"/>
      <c r="T355" s="332"/>
    </row>
    <row r="356" spans="1:20" s="139" customFormat="1" ht="79.5" customHeight="1">
      <c r="A356" s="371"/>
      <c r="B356" s="371"/>
      <c r="C356" s="371"/>
      <c r="D356" s="371"/>
      <c r="E356" s="181" t="s">
        <v>439</v>
      </c>
      <c r="F356" s="182"/>
      <c r="G356" s="182"/>
      <c r="H356" s="182"/>
      <c r="I356" s="127"/>
      <c r="J356" s="127"/>
      <c r="K356" s="127"/>
      <c r="L356" s="127"/>
      <c r="M356" s="127"/>
      <c r="N356" s="127"/>
      <c r="O356" s="127"/>
      <c r="P356" s="127"/>
      <c r="Q356" s="127"/>
      <c r="R356" s="332"/>
      <c r="S356" s="332"/>
      <c r="T356" s="332"/>
    </row>
    <row r="357" spans="1:20" s="139" customFormat="1" ht="45.75" customHeight="1">
      <c r="A357" s="370" t="s">
        <v>319</v>
      </c>
      <c r="B357" s="397" t="s">
        <v>421</v>
      </c>
      <c r="C357" s="370" t="s">
        <v>573</v>
      </c>
      <c r="D357" s="203" t="s">
        <v>436</v>
      </c>
      <c r="E357" s="181"/>
      <c r="F357" s="182">
        <f t="shared" ref="F357:H357" si="495">F358</f>
        <v>12265</v>
      </c>
      <c r="G357" s="182">
        <f t="shared" si="495"/>
        <v>0</v>
      </c>
      <c r="H357" s="182">
        <f t="shared" si="495"/>
        <v>12265</v>
      </c>
      <c r="I357" s="182">
        <f t="shared" ref="I357:Q357" si="496">I358</f>
        <v>12265</v>
      </c>
      <c r="J357" s="182">
        <f t="shared" si="496"/>
        <v>0</v>
      </c>
      <c r="K357" s="182">
        <f t="shared" si="496"/>
        <v>12265</v>
      </c>
      <c r="L357" s="182">
        <f t="shared" si="496"/>
        <v>12265</v>
      </c>
      <c r="M357" s="182">
        <f t="shared" si="496"/>
        <v>0</v>
      </c>
      <c r="N357" s="182">
        <f t="shared" si="496"/>
        <v>12265</v>
      </c>
      <c r="O357" s="182">
        <f t="shared" si="496"/>
        <v>12265</v>
      </c>
      <c r="P357" s="182">
        <f t="shared" si="496"/>
        <v>0</v>
      </c>
      <c r="Q357" s="182">
        <f t="shared" si="496"/>
        <v>12265</v>
      </c>
      <c r="R357" s="331">
        <f t="shared" ref="R357" si="497">S357+T357</f>
        <v>100</v>
      </c>
      <c r="S357" s="331"/>
      <c r="T357" s="331">
        <f t="shared" ref="T357" si="498">Q357/N357%</f>
        <v>100</v>
      </c>
    </row>
    <row r="358" spans="1:20" s="139" customFormat="1" ht="60.75" customHeight="1">
      <c r="A358" s="371"/>
      <c r="B358" s="371"/>
      <c r="C358" s="371"/>
      <c r="D358" s="372" t="s">
        <v>437</v>
      </c>
      <c r="E358" s="181" t="s">
        <v>438</v>
      </c>
      <c r="F358" s="182">
        <f t="shared" ref="F358:Q358" si="499">F359</f>
        <v>12265</v>
      </c>
      <c r="G358" s="182">
        <f t="shared" si="499"/>
        <v>0</v>
      </c>
      <c r="H358" s="182">
        <f t="shared" si="499"/>
        <v>12265</v>
      </c>
      <c r="I358" s="182">
        <f t="shared" si="499"/>
        <v>12265</v>
      </c>
      <c r="J358" s="182">
        <f t="shared" si="499"/>
        <v>0</v>
      </c>
      <c r="K358" s="182">
        <f t="shared" si="499"/>
        <v>12265</v>
      </c>
      <c r="L358" s="182">
        <f t="shared" si="499"/>
        <v>12265</v>
      </c>
      <c r="M358" s="182">
        <f t="shared" si="499"/>
        <v>0</v>
      </c>
      <c r="N358" s="182">
        <f t="shared" si="499"/>
        <v>12265</v>
      </c>
      <c r="O358" s="182">
        <f t="shared" si="499"/>
        <v>12265</v>
      </c>
      <c r="P358" s="182">
        <f t="shared" si="499"/>
        <v>0</v>
      </c>
      <c r="Q358" s="182">
        <f t="shared" si="499"/>
        <v>12265</v>
      </c>
      <c r="R358" s="331">
        <f t="shared" ref="R358" si="500">S358+T358</f>
        <v>100</v>
      </c>
      <c r="S358" s="331"/>
      <c r="T358" s="331">
        <f t="shared" ref="T358" si="501">Q358/N358%</f>
        <v>100</v>
      </c>
    </row>
    <row r="359" spans="1:20" s="139" customFormat="1" ht="60.75" customHeight="1">
      <c r="A359" s="371"/>
      <c r="B359" s="371"/>
      <c r="C359" s="371"/>
      <c r="D359" s="371"/>
      <c r="E359" s="138" t="s">
        <v>561</v>
      </c>
      <c r="F359" s="182">
        <f>G359+H359</f>
        <v>12265</v>
      </c>
      <c r="G359" s="182">
        <v>0</v>
      </c>
      <c r="H359" s="182">
        <v>12265</v>
      </c>
      <c r="I359" s="190">
        <f t="shared" ref="I359" si="502">J359+K359</f>
        <v>12265</v>
      </c>
      <c r="J359" s="190">
        <v>0</v>
      </c>
      <c r="K359" s="190">
        <v>12265</v>
      </c>
      <c r="L359" s="190">
        <f t="shared" ref="L359" si="503">M359+N359</f>
        <v>12265</v>
      </c>
      <c r="M359" s="190">
        <v>0</v>
      </c>
      <c r="N359" s="190">
        <v>12265</v>
      </c>
      <c r="O359" s="190">
        <f t="shared" ref="O359" si="504">P359+Q359</f>
        <v>12265</v>
      </c>
      <c r="P359" s="190">
        <v>0</v>
      </c>
      <c r="Q359" s="190">
        <v>12265</v>
      </c>
      <c r="R359" s="331">
        <f t="shared" ref="R359" si="505">S359+T359</f>
        <v>100</v>
      </c>
      <c r="S359" s="331"/>
      <c r="T359" s="331">
        <f t="shared" ref="T359" si="506">Q359/N359%</f>
        <v>100</v>
      </c>
    </row>
    <row r="360" spans="1:20" s="139" customFormat="1" ht="44.25" customHeight="1">
      <c r="A360" s="370" t="s">
        <v>320</v>
      </c>
      <c r="B360" s="397" t="s">
        <v>321</v>
      </c>
      <c r="C360" s="370" t="s">
        <v>569</v>
      </c>
      <c r="D360" s="203" t="s">
        <v>436</v>
      </c>
      <c r="E360" s="181"/>
      <c r="F360" s="182">
        <f t="shared" ref="F360:H360" si="507">F361</f>
        <v>0</v>
      </c>
      <c r="G360" s="182">
        <f t="shared" si="507"/>
        <v>0</v>
      </c>
      <c r="H360" s="182">
        <f t="shared" si="507"/>
        <v>0</v>
      </c>
      <c r="I360" s="182">
        <f t="shared" ref="I360:Q360" si="508">I361</f>
        <v>0</v>
      </c>
      <c r="J360" s="182">
        <f t="shared" si="508"/>
        <v>0</v>
      </c>
      <c r="K360" s="182">
        <f t="shared" si="508"/>
        <v>0</v>
      </c>
      <c r="L360" s="182">
        <f t="shared" si="508"/>
        <v>0</v>
      </c>
      <c r="M360" s="182">
        <f t="shared" si="508"/>
        <v>0</v>
      </c>
      <c r="N360" s="182">
        <f t="shared" si="508"/>
        <v>0</v>
      </c>
      <c r="O360" s="182">
        <f t="shared" si="508"/>
        <v>0</v>
      </c>
      <c r="P360" s="182">
        <f t="shared" si="508"/>
        <v>0</v>
      </c>
      <c r="Q360" s="182">
        <f t="shared" si="508"/>
        <v>0</v>
      </c>
      <c r="R360" s="332"/>
      <c r="S360" s="332"/>
      <c r="T360" s="332"/>
    </row>
    <row r="361" spans="1:20" s="139" customFormat="1" ht="71.25" customHeight="1">
      <c r="A361" s="371"/>
      <c r="B361" s="371"/>
      <c r="C361" s="371"/>
      <c r="D361" s="372" t="s">
        <v>437</v>
      </c>
      <c r="E361" s="181" t="s">
        <v>438</v>
      </c>
      <c r="F361" s="182">
        <f t="shared" ref="F361:Q361" si="509">F362</f>
        <v>0</v>
      </c>
      <c r="G361" s="182">
        <f t="shared" si="509"/>
        <v>0</v>
      </c>
      <c r="H361" s="182">
        <f t="shared" si="509"/>
        <v>0</v>
      </c>
      <c r="I361" s="182">
        <f t="shared" si="509"/>
        <v>0</v>
      </c>
      <c r="J361" s="182">
        <f t="shared" si="509"/>
        <v>0</v>
      </c>
      <c r="K361" s="182">
        <f t="shared" si="509"/>
        <v>0</v>
      </c>
      <c r="L361" s="182">
        <f t="shared" si="509"/>
        <v>0</v>
      </c>
      <c r="M361" s="182">
        <f t="shared" si="509"/>
        <v>0</v>
      </c>
      <c r="N361" s="182">
        <f t="shared" si="509"/>
        <v>0</v>
      </c>
      <c r="O361" s="182">
        <f t="shared" si="509"/>
        <v>0</v>
      </c>
      <c r="P361" s="182">
        <f t="shared" si="509"/>
        <v>0</v>
      </c>
      <c r="Q361" s="182">
        <f t="shared" si="509"/>
        <v>0</v>
      </c>
      <c r="R361" s="332"/>
      <c r="S361" s="332"/>
      <c r="T361" s="332"/>
    </row>
    <row r="362" spans="1:20" s="146" customFormat="1" ht="50.25" customHeight="1">
      <c r="A362" s="371"/>
      <c r="B362" s="371"/>
      <c r="C362" s="371"/>
      <c r="D362" s="371"/>
      <c r="E362" s="181" t="s">
        <v>439</v>
      </c>
      <c r="F362" s="182"/>
      <c r="G362" s="182"/>
      <c r="H362" s="182"/>
      <c r="I362" s="182"/>
      <c r="J362" s="182"/>
      <c r="K362" s="182"/>
      <c r="L362" s="182"/>
      <c r="M362" s="182"/>
      <c r="N362" s="182"/>
      <c r="O362" s="182"/>
      <c r="P362" s="182"/>
      <c r="Q362" s="182"/>
      <c r="R362" s="332"/>
      <c r="S362" s="332"/>
      <c r="T362" s="332"/>
    </row>
    <row r="363" spans="1:20" s="134" customFormat="1" ht="48.75" customHeight="1">
      <c r="A363" s="379" t="s">
        <v>322</v>
      </c>
      <c r="B363" s="379" t="s">
        <v>323</v>
      </c>
      <c r="C363" s="379" t="s">
        <v>574</v>
      </c>
      <c r="D363" s="404" t="s">
        <v>436</v>
      </c>
      <c r="E363" s="178"/>
      <c r="F363" s="179">
        <f t="shared" ref="F363:H363" si="510">F364</f>
        <v>45266.9</v>
      </c>
      <c r="G363" s="179">
        <f t="shared" si="510"/>
        <v>45266.9</v>
      </c>
      <c r="H363" s="179">
        <f t="shared" si="510"/>
        <v>0</v>
      </c>
      <c r="I363" s="179">
        <f t="shared" ref="I363:Q363" si="511">I364</f>
        <v>45266.9</v>
      </c>
      <c r="J363" s="179">
        <f t="shared" si="511"/>
        <v>45266.9</v>
      </c>
      <c r="K363" s="179">
        <f t="shared" si="511"/>
        <v>0</v>
      </c>
      <c r="L363" s="179">
        <f t="shared" si="511"/>
        <v>45266.9</v>
      </c>
      <c r="M363" s="179">
        <f t="shared" si="511"/>
        <v>45266.9</v>
      </c>
      <c r="N363" s="179">
        <f t="shared" si="511"/>
        <v>0</v>
      </c>
      <c r="O363" s="179">
        <f t="shared" si="511"/>
        <v>43999.1</v>
      </c>
      <c r="P363" s="179">
        <f t="shared" si="511"/>
        <v>43999.1</v>
      </c>
      <c r="Q363" s="179">
        <f t="shared" si="511"/>
        <v>0</v>
      </c>
      <c r="R363" s="330">
        <f t="shared" ref="R363" si="512">S363+T363</f>
        <v>97.19927805968598</v>
      </c>
      <c r="S363" s="330">
        <f>P363/M363%</f>
        <v>97.19927805968598</v>
      </c>
      <c r="T363" s="335"/>
    </row>
    <row r="364" spans="1:20" s="139" customFormat="1" ht="23.25" customHeight="1">
      <c r="A364" s="380"/>
      <c r="B364" s="380"/>
      <c r="C364" s="380"/>
      <c r="D364" s="406"/>
      <c r="E364" s="180" t="s">
        <v>543</v>
      </c>
      <c r="F364" s="179">
        <f t="shared" ref="F364:Q364" si="513">F365</f>
        <v>45266.9</v>
      </c>
      <c r="G364" s="179">
        <f t="shared" si="513"/>
        <v>45266.9</v>
      </c>
      <c r="H364" s="179">
        <f t="shared" si="513"/>
        <v>0</v>
      </c>
      <c r="I364" s="179">
        <f t="shared" si="513"/>
        <v>45266.9</v>
      </c>
      <c r="J364" s="179">
        <f t="shared" si="513"/>
        <v>45266.9</v>
      </c>
      <c r="K364" s="179">
        <f t="shared" si="513"/>
        <v>0</v>
      </c>
      <c r="L364" s="179">
        <f t="shared" si="513"/>
        <v>45266.9</v>
      </c>
      <c r="M364" s="179">
        <f t="shared" si="513"/>
        <v>45266.9</v>
      </c>
      <c r="N364" s="179">
        <f t="shared" si="513"/>
        <v>0</v>
      </c>
      <c r="O364" s="179">
        <f t="shared" si="513"/>
        <v>43999.1</v>
      </c>
      <c r="P364" s="179">
        <f t="shared" si="513"/>
        <v>43999.1</v>
      </c>
      <c r="Q364" s="179">
        <f t="shared" si="513"/>
        <v>0</v>
      </c>
      <c r="R364" s="330">
        <f t="shared" ref="R364:R365" si="514">S364+T364</f>
        <v>97.19927805968598</v>
      </c>
      <c r="S364" s="330">
        <f>P364/M364%</f>
        <v>97.19927805968598</v>
      </c>
      <c r="T364" s="335"/>
    </row>
    <row r="365" spans="1:20" s="139" customFormat="1" ht="66" customHeight="1">
      <c r="A365" s="380"/>
      <c r="B365" s="380"/>
      <c r="C365" s="380"/>
      <c r="D365" s="180" t="s">
        <v>437</v>
      </c>
      <c r="E365" s="180" t="s">
        <v>562</v>
      </c>
      <c r="F365" s="179">
        <f t="shared" ref="F365:Q365" si="515">F368+F371+F374</f>
        <v>45266.9</v>
      </c>
      <c r="G365" s="179">
        <f t="shared" si="515"/>
        <v>45266.9</v>
      </c>
      <c r="H365" s="179">
        <f t="shared" si="515"/>
        <v>0</v>
      </c>
      <c r="I365" s="179">
        <f t="shared" si="515"/>
        <v>45266.9</v>
      </c>
      <c r="J365" s="179">
        <f t="shared" si="515"/>
        <v>45266.9</v>
      </c>
      <c r="K365" s="179">
        <f t="shared" si="515"/>
        <v>0</v>
      </c>
      <c r="L365" s="179">
        <f t="shared" si="515"/>
        <v>45266.9</v>
      </c>
      <c r="M365" s="179">
        <f t="shared" si="515"/>
        <v>45266.9</v>
      </c>
      <c r="N365" s="179">
        <f t="shared" si="515"/>
        <v>0</v>
      </c>
      <c r="O365" s="179">
        <f t="shared" si="515"/>
        <v>43999.1</v>
      </c>
      <c r="P365" s="179">
        <f t="shared" si="515"/>
        <v>43999.1</v>
      </c>
      <c r="Q365" s="179">
        <f t="shared" si="515"/>
        <v>0</v>
      </c>
      <c r="R365" s="330">
        <f t="shared" si="514"/>
        <v>97.19927805968598</v>
      </c>
      <c r="S365" s="330">
        <f>P365/M365%</f>
        <v>97.19927805968598</v>
      </c>
      <c r="T365" s="335"/>
    </row>
    <row r="366" spans="1:20" s="139" customFormat="1" ht="60.75" customHeight="1">
      <c r="A366" s="370" t="s">
        <v>324</v>
      </c>
      <c r="B366" s="370" t="s">
        <v>325</v>
      </c>
      <c r="C366" s="370" t="s">
        <v>575</v>
      </c>
      <c r="D366" s="203" t="s">
        <v>436</v>
      </c>
      <c r="E366" s="181"/>
      <c r="F366" s="182">
        <f t="shared" ref="F366:H366" si="516">F367</f>
        <v>0</v>
      </c>
      <c r="G366" s="182">
        <f t="shared" si="516"/>
        <v>0</v>
      </c>
      <c r="H366" s="182">
        <f t="shared" si="516"/>
        <v>0</v>
      </c>
      <c r="I366" s="182">
        <f t="shared" ref="I366:Q366" si="517">I367</f>
        <v>0</v>
      </c>
      <c r="J366" s="182">
        <f t="shared" si="517"/>
        <v>0</v>
      </c>
      <c r="K366" s="182">
        <f t="shared" si="517"/>
        <v>0</v>
      </c>
      <c r="L366" s="182">
        <f t="shared" si="517"/>
        <v>0</v>
      </c>
      <c r="M366" s="182">
        <f t="shared" si="517"/>
        <v>0</v>
      </c>
      <c r="N366" s="182">
        <f t="shared" si="517"/>
        <v>0</v>
      </c>
      <c r="O366" s="182">
        <f t="shared" si="517"/>
        <v>0</v>
      </c>
      <c r="P366" s="182">
        <f t="shared" si="517"/>
        <v>0</v>
      </c>
      <c r="Q366" s="182">
        <f t="shared" si="517"/>
        <v>0</v>
      </c>
      <c r="R366" s="332"/>
      <c r="S366" s="332"/>
      <c r="T366" s="332"/>
    </row>
    <row r="367" spans="1:20" s="139" customFormat="1" ht="19">
      <c r="A367" s="371"/>
      <c r="B367" s="371"/>
      <c r="C367" s="371"/>
      <c r="D367" s="372" t="s">
        <v>437</v>
      </c>
      <c r="E367" s="181" t="s">
        <v>438</v>
      </c>
      <c r="F367" s="182">
        <f t="shared" ref="F367:Q367" si="518">F368</f>
        <v>0</v>
      </c>
      <c r="G367" s="182">
        <f t="shared" si="518"/>
        <v>0</v>
      </c>
      <c r="H367" s="182">
        <f t="shared" si="518"/>
        <v>0</v>
      </c>
      <c r="I367" s="182">
        <f t="shared" si="518"/>
        <v>0</v>
      </c>
      <c r="J367" s="182">
        <f t="shared" si="518"/>
        <v>0</v>
      </c>
      <c r="K367" s="182">
        <f t="shared" si="518"/>
        <v>0</v>
      </c>
      <c r="L367" s="182">
        <f t="shared" si="518"/>
        <v>0</v>
      </c>
      <c r="M367" s="182">
        <f t="shared" si="518"/>
        <v>0</v>
      </c>
      <c r="N367" s="182">
        <f t="shared" si="518"/>
        <v>0</v>
      </c>
      <c r="O367" s="182">
        <f t="shared" si="518"/>
        <v>0</v>
      </c>
      <c r="P367" s="182">
        <f t="shared" si="518"/>
        <v>0</v>
      </c>
      <c r="Q367" s="182">
        <f t="shared" si="518"/>
        <v>0</v>
      </c>
      <c r="R367" s="332"/>
      <c r="S367" s="332"/>
      <c r="T367" s="332"/>
    </row>
    <row r="368" spans="1:20" s="139" customFormat="1" ht="66.75" customHeight="1">
      <c r="A368" s="371"/>
      <c r="B368" s="371"/>
      <c r="C368" s="371"/>
      <c r="D368" s="371"/>
      <c r="E368" s="181" t="s">
        <v>439</v>
      </c>
      <c r="F368" s="182"/>
      <c r="G368" s="182"/>
      <c r="H368" s="182"/>
      <c r="I368" s="127"/>
      <c r="J368" s="127"/>
      <c r="K368" s="127"/>
      <c r="L368" s="127"/>
      <c r="M368" s="127"/>
      <c r="N368" s="127"/>
      <c r="O368" s="127"/>
      <c r="P368" s="127"/>
      <c r="Q368" s="127"/>
      <c r="R368" s="332"/>
      <c r="S368" s="332"/>
      <c r="T368" s="332"/>
    </row>
    <row r="369" spans="1:20" s="139" customFormat="1" ht="38.25" customHeight="1">
      <c r="A369" s="370" t="s">
        <v>326</v>
      </c>
      <c r="B369" s="370" t="s">
        <v>327</v>
      </c>
      <c r="C369" s="370" t="s">
        <v>576</v>
      </c>
      <c r="D369" s="203" t="s">
        <v>436</v>
      </c>
      <c r="E369" s="181"/>
      <c r="F369" s="182">
        <f t="shared" ref="F369:H369" si="519">F370</f>
        <v>45266.9</v>
      </c>
      <c r="G369" s="182">
        <f t="shared" si="519"/>
        <v>45266.9</v>
      </c>
      <c r="H369" s="182">
        <f t="shared" si="519"/>
        <v>0</v>
      </c>
      <c r="I369" s="182">
        <f t="shared" ref="I369:Q369" si="520">I370</f>
        <v>45266.9</v>
      </c>
      <c r="J369" s="182">
        <f t="shared" si="520"/>
        <v>45266.9</v>
      </c>
      <c r="K369" s="182">
        <f t="shared" si="520"/>
        <v>0</v>
      </c>
      <c r="L369" s="182">
        <f t="shared" si="520"/>
        <v>45266.9</v>
      </c>
      <c r="M369" s="182">
        <f t="shared" si="520"/>
        <v>45266.9</v>
      </c>
      <c r="N369" s="182">
        <f t="shared" si="520"/>
        <v>0</v>
      </c>
      <c r="O369" s="182">
        <f t="shared" si="520"/>
        <v>43999.1</v>
      </c>
      <c r="P369" s="182">
        <f t="shared" si="520"/>
        <v>43999.1</v>
      </c>
      <c r="Q369" s="182">
        <f t="shared" si="520"/>
        <v>0</v>
      </c>
      <c r="R369" s="331">
        <f t="shared" ref="R369" si="521">S369+T369</f>
        <v>97.19927805968598</v>
      </c>
      <c r="S369" s="331">
        <f>P369/M369%</f>
        <v>97.19927805968598</v>
      </c>
      <c r="T369" s="332"/>
    </row>
    <row r="370" spans="1:20" s="134" customFormat="1" ht="19">
      <c r="A370" s="371"/>
      <c r="B370" s="371"/>
      <c r="C370" s="371"/>
      <c r="D370" s="372" t="s">
        <v>437</v>
      </c>
      <c r="E370" s="138" t="s">
        <v>438</v>
      </c>
      <c r="F370" s="182">
        <f t="shared" ref="F370:Q370" si="522">F371</f>
        <v>45266.9</v>
      </c>
      <c r="G370" s="182">
        <f t="shared" si="522"/>
        <v>45266.9</v>
      </c>
      <c r="H370" s="182">
        <f t="shared" si="522"/>
        <v>0</v>
      </c>
      <c r="I370" s="182">
        <f t="shared" si="522"/>
        <v>45266.9</v>
      </c>
      <c r="J370" s="182">
        <f t="shared" si="522"/>
        <v>45266.9</v>
      </c>
      <c r="K370" s="182">
        <f t="shared" si="522"/>
        <v>0</v>
      </c>
      <c r="L370" s="182">
        <f t="shared" si="522"/>
        <v>45266.9</v>
      </c>
      <c r="M370" s="182">
        <f t="shared" si="522"/>
        <v>45266.9</v>
      </c>
      <c r="N370" s="182">
        <f t="shared" si="522"/>
        <v>0</v>
      </c>
      <c r="O370" s="182">
        <f t="shared" si="522"/>
        <v>43999.1</v>
      </c>
      <c r="P370" s="182">
        <f t="shared" si="522"/>
        <v>43999.1</v>
      </c>
      <c r="Q370" s="182">
        <f t="shared" si="522"/>
        <v>0</v>
      </c>
      <c r="R370" s="331">
        <f t="shared" ref="R370:R371" si="523">S370+T370</f>
        <v>97.19927805968598</v>
      </c>
      <c r="S370" s="331">
        <f>P370/M370%</f>
        <v>97.19927805968598</v>
      </c>
      <c r="T370" s="331"/>
    </row>
    <row r="371" spans="1:20" s="139" customFormat="1" ht="84.75" customHeight="1">
      <c r="A371" s="371"/>
      <c r="B371" s="371"/>
      <c r="C371" s="371"/>
      <c r="D371" s="371"/>
      <c r="E371" s="138" t="s">
        <v>562</v>
      </c>
      <c r="F371" s="182">
        <f>G371+H371</f>
        <v>45266.9</v>
      </c>
      <c r="G371" s="182">
        <v>45266.9</v>
      </c>
      <c r="H371" s="182">
        <v>0</v>
      </c>
      <c r="I371" s="190">
        <f t="shared" ref="I371" si="524">J371+K371</f>
        <v>45266.9</v>
      </c>
      <c r="J371" s="209">
        <v>45266.9</v>
      </c>
      <c r="K371" s="190">
        <v>0</v>
      </c>
      <c r="L371" s="190">
        <f t="shared" ref="L371" si="525">M371+N371</f>
        <v>45266.9</v>
      </c>
      <c r="M371" s="209">
        <v>45266.9</v>
      </c>
      <c r="N371" s="190">
        <v>0</v>
      </c>
      <c r="O371" s="190">
        <f t="shared" ref="O371" si="526">P371+Q371</f>
        <v>43999.1</v>
      </c>
      <c r="P371" s="190">
        <v>43999.1</v>
      </c>
      <c r="Q371" s="190">
        <v>0</v>
      </c>
      <c r="R371" s="331">
        <f t="shared" si="523"/>
        <v>97.19927805968598</v>
      </c>
      <c r="S371" s="331">
        <f>P371/M371%</f>
        <v>97.19927805968598</v>
      </c>
      <c r="T371" s="331"/>
    </row>
    <row r="372" spans="1:20" s="139" customFormat="1" ht="42.75" customHeight="1">
      <c r="A372" s="370" t="s">
        <v>328</v>
      </c>
      <c r="B372" s="370" t="s">
        <v>329</v>
      </c>
      <c r="C372" s="370" t="s">
        <v>577</v>
      </c>
      <c r="D372" s="203" t="s">
        <v>436</v>
      </c>
      <c r="E372" s="181"/>
      <c r="F372" s="182">
        <f>F373</f>
        <v>0</v>
      </c>
      <c r="G372" s="209">
        <f t="shared" ref="G372:Q372" si="527">G373</f>
        <v>0</v>
      </c>
      <c r="H372" s="209">
        <f t="shared" si="527"/>
        <v>0</v>
      </c>
      <c r="I372" s="209">
        <f t="shared" si="527"/>
        <v>0</v>
      </c>
      <c r="J372" s="209">
        <f t="shared" si="527"/>
        <v>0</v>
      </c>
      <c r="K372" s="209">
        <f t="shared" si="527"/>
        <v>0</v>
      </c>
      <c r="L372" s="209">
        <f t="shared" si="527"/>
        <v>0</v>
      </c>
      <c r="M372" s="209">
        <f t="shared" si="527"/>
        <v>0</v>
      </c>
      <c r="N372" s="209">
        <f t="shared" si="527"/>
        <v>0</v>
      </c>
      <c r="O372" s="209">
        <f t="shared" si="527"/>
        <v>0</v>
      </c>
      <c r="P372" s="209">
        <f t="shared" si="527"/>
        <v>0</v>
      </c>
      <c r="Q372" s="209">
        <f t="shared" si="527"/>
        <v>0</v>
      </c>
      <c r="R372" s="332"/>
      <c r="S372" s="332"/>
      <c r="T372" s="332"/>
    </row>
    <row r="373" spans="1:20" s="139" customFormat="1" ht="19">
      <c r="A373" s="371"/>
      <c r="B373" s="371"/>
      <c r="C373" s="371"/>
      <c r="D373" s="372" t="s">
        <v>437</v>
      </c>
      <c r="E373" s="181" t="s">
        <v>438</v>
      </c>
      <c r="F373" s="182">
        <f t="shared" ref="F373:Q373" si="528">F374</f>
        <v>0</v>
      </c>
      <c r="G373" s="182">
        <f t="shared" si="528"/>
        <v>0</v>
      </c>
      <c r="H373" s="182">
        <f t="shared" si="528"/>
        <v>0</v>
      </c>
      <c r="I373" s="182">
        <f t="shared" si="528"/>
        <v>0</v>
      </c>
      <c r="J373" s="182">
        <f t="shared" si="528"/>
        <v>0</v>
      </c>
      <c r="K373" s="182">
        <f t="shared" si="528"/>
        <v>0</v>
      </c>
      <c r="L373" s="182">
        <f t="shared" si="528"/>
        <v>0</v>
      </c>
      <c r="M373" s="182">
        <f t="shared" si="528"/>
        <v>0</v>
      </c>
      <c r="N373" s="182">
        <f t="shared" si="528"/>
        <v>0</v>
      </c>
      <c r="O373" s="182">
        <f t="shared" si="528"/>
        <v>0</v>
      </c>
      <c r="P373" s="182">
        <f t="shared" si="528"/>
        <v>0</v>
      </c>
      <c r="Q373" s="182">
        <f t="shared" si="528"/>
        <v>0</v>
      </c>
      <c r="R373" s="332"/>
      <c r="S373" s="332"/>
      <c r="T373" s="332"/>
    </row>
    <row r="374" spans="1:20" s="139" customFormat="1" ht="48.75" customHeight="1">
      <c r="A374" s="371"/>
      <c r="B374" s="371"/>
      <c r="C374" s="371"/>
      <c r="D374" s="371"/>
      <c r="E374" s="181" t="s">
        <v>439</v>
      </c>
      <c r="F374" s="182"/>
      <c r="G374" s="182"/>
      <c r="H374" s="182"/>
      <c r="I374" s="127"/>
      <c r="J374" s="127"/>
      <c r="K374" s="127"/>
      <c r="L374" s="127"/>
      <c r="M374" s="127"/>
      <c r="N374" s="127"/>
      <c r="O374" s="127"/>
      <c r="P374" s="127"/>
      <c r="Q374" s="127"/>
      <c r="R374" s="332"/>
      <c r="S374" s="332"/>
      <c r="T374" s="332"/>
    </row>
    <row r="375" spans="1:20" s="139" customFormat="1" ht="19">
      <c r="A375" s="393" t="s">
        <v>330</v>
      </c>
      <c r="B375" s="393" t="s">
        <v>578</v>
      </c>
      <c r="C375" s="393" t="s">
        <v>422</v>
      </c>
      <c r="D375" s="378" t="s">
        <v>436</v>
      </c>
      <c r="E375" s="173" t="s">
        <v>438</v>
      </c>
      <c r="F375" s="174">
        <f t="shared" ref="F375:Q375" si="529">F392+F419+F435</f>
        <v>161289</v>
      </c>
      <c r="G375" s="174">
        <f t="shared" si="529"/>
        <v>0</v>
      </c>
      <c r="H375" s="174">
        <f t="shared" si="529"/>
        <v>161289</v>
      </c>
      <c r="I375" s="174">
        <f t="shared" si="529"/>
        <v>161289</v>
      </c>
      <c r="J375" s="174">
        <f t="shared" si="529"/>
        <v>0</v>
      </c>
      <c r="K375" s="174">
        <f t="shared" si="529"/>
        <v>161289</v>
      </c>
      <c r="L375" s="174">
        <f t="shared" si="529"/>
        <v>161289</v>
      </c>
      <c r="M375" s="174">
        <f t="shared" si="529"/>
        <v>0</v>
      </c>
      <c r="N375" s="174">
        <f t="shared" si="529"/>
        <v>161289</v>
      </c>
      <c r="O375" s="174">
        <f t="shared" si="529"/>
        <v>161244.4</v>
      </c>
      <c r="P375" s="174">
        <f t="shared" si="529"/>
        <v>0</v>
      </c>
      <c r="Q375" s="174">
        <f t="shared" si="529"/>
        <v>161244.4</v>
      </c>
      <c r="R375" s="329">
        <f t="shared" ref="R375" si="530">S375+T375</f>
        <v>99.972347773251727</v>
      </c>
      <c r="S375" s="329"/>
      <c r="T375" s="329">
        <f t="shared" ref="T375" si="531">Q375/N375%</f>
        <v>99.972347773251727</v>
      </c>
    </row>
    <row r="376" spans="1:20" s="139" customFormat="1" ht="23.25" customHeight="1">
      <c r="A376" s="393"/>
      <c r="B376" s="393"/>
      <c r="C376" s="393"/>
      <c r="D376" s="378"/>
      <c r="E376" s="173" t="s">
        <v>439</v>
      </c>
      <c r="F376" s="174"/>
      <c r="G376" s="174"/>
      <c r="H376" s="174"/>
      <c r="I376" s="174"/>
      <c r="J376" s="174"/>
      <c r="K376" s="174"/>
      <c r="L376" s="174"/>
      <c r="M376" s="174"/>
      <c r="N376" s="174"/>
      <c r="O376" s="174"/>
      <c r="P376" s="174"/>
      <c r="Q376" s="174"/>
      <c r="R376" s="336"/>
      <c r="S376" s="336"/>
      <c r="T376" s="336"/>
    </row>
    <row r="377" spans="1:20" s="139" customFormat="1" ht="20.25" customHeight="1">
      <c r="A377" s="393"/>
      <c r="B377" s="393"/>
      <c r="C377" s="393"/>
      <c r="D377" s="378" t="s">
        <v>437</v>
      </c>
      <c r="E377" s="173" t="s">
        <v>438</v>
      </c>
      <c r="F377" s="174">
        <f t="shared" ref="F377:H377" si="532">F378+F379+F380+F381+F382+F383+F384+F385+F386+F387+F388+F389+F390+F391</f>
        <v>161289.00000000003</v>
      </c>
      <c r="G377" s="174">
        <f t="shared" si="532"/>
        <v>0</v>
      </c>
      <c r="H377" s="174">
        <f t="shared" si="532"/>
        <v>161289.00000000003</v>
      </c>
      <c r="I377" s="174">
        <f t="shared" ref="I377:Q377" si="533">I378+I379+I380+I381+I382+I383+I384+I385+I386+I387+I388+I389+I390+I391</f>
        <v>161289.00000000003</v>
      </c>
      <c r="J377" s="174">
        <f t="shared" si="533"/>
        <v>0</v>
      </c>
      <c r="K377" s="174">
        <f t="shared" si="533"/>
        <v>161289.00000000003</v>
      </c>
      <c r="L377" s="174">
        <f t="shared" si="533"/>
        <v>161289.00000000003</v>
      </c>
      <c r="M377" s="174">
        <f t="shared" si="533"/>
        <v>0</v>
      </c>
      <c r="N377" s="174">
        <f t="shared" si="533"/>
        <v>161289.00000000003</v>
      </c>
      <c r="O377" s="174">
        <f t="shared" si="533"/>
        <v>161244.4</v>
      </c>
      <c r="P377" s="174">
        <f t="shared" si="533"/>
        <v>0</v>
      </c>
      <c r="Q377" s="174">
        <f t="shared" si="533"/>
        <v>161244.4</v>
      </c>
      <c r="R377" s="329">
        <f t="shared" ref="R377:R392" si="534">S377+T377</f>
        <v>99.972347773251713</v>
      </c>
      <c r="S377" s="329"/>
      <c r="T377" s="329">
        <f t="shared" ref="T377:T392" si="535">Q377/N377%</f>
        <v>99.972347773251713</v>
      </c>
    </row>
    <row r="378" spans="1:20" s="146" customFormat="1" ht="22.5" customHeight="1">
      <c r="A378" s="393"/>
      <c r="B378" s="393"/>
      <c r="C378" s="393"/>
      <c r="D378" s="378"/>
      <c r="E378" s="177" t="s">
        <v>579</v>
      </c>
      <c r="F378" s="174">
        <f t="shared" ref="F378:H384" si="536">F394</f>
        <v>67541</v>
      </c>
      <c r="G378" s="174">
        <f t="shared" si="536"/>
        <v>0</v>
      </c>
      <c r="H378" s="174">
        <f t="shared" si="536"/>
        <v>67541</v>
      </c>
      <c r="I378" s="174">
        <f t="shared" ref="I378:Q378" si="537">I394</f>
        <v>67541</v>
      </c>
      <c r="J378" s="174">
        <f t="shared" si="537"/>
        <v>0</v>
      </c>
      <c r="K378" s="174">
        <f t="shared" si="537"/>
        <v>67541</v>
      </c>
      <c r="L378" s="174">
        <f t="shared" si="537"/>
        <v>67541</v>
      </c>
      <c r="M378" s="174">
        <f t="shared" si="537"/>
        <v>0</v>
      </c>
      <c r="N378" s="174">
        <f t="shared" si="537"/>
        <v>67541</v>
      </c>
      <c r="O378" s="174">
        <f t="shared" si="537"/>
        <v>67541</v>
      </c>
      <c r="P378" s="174">
        <f t="shared" si="537"/>
        <v>0</v>
      </c>
      <c r="Q378" s="174">
        <f t="shared" si="537"/>
        <v>67541</v>
      </c>
      <c r="R378" s="329">
        <f t="shared" si="534"/>
        <v>100</v>
      </c>
      <c r="S378" s="329"/>
      <c r="T378" s="329">
        <f t="shared" si="535"/>
        <v>100</v>
      </c>
    </row>
    <row r="379" spans="1:20" s="134" customFormat="1" ht="21" customHeight="1">
      <c r="A379" s="393"/>
      <c r="B379" s="393"/>
      <c r="C379" s="393"/>
      <c r="D379" s="378"/>
      <c r="E379" s="177" t="s">
        <v>580</v>
      </c>
      <c r="F379" s="174">
        <f t="shared" si="536"/>
        <v>2382</v>
      </c>
      <c r="G379" s="174">
        <f t="shared" si="536"/>
        <v>0</v>
      </c>
      <c r="H379" s="174">
        <f t="shared" si="536"/>
        <v>2382</v>
      </c>
      <c r="I379" s="174">
        <f t="shared" ref="I379:Q379" si="538">I395</f>
        <v>2382</v>
      </c>
      <c r="J379" s="174">
        <f t="shared" si="538"/>
        <v>0</v>
      </c>
      <c r="K379" s="174">
        <f t="shared" si="538"/>
        <v>2382</v>
      </c>
      <c r="L379" s="174">
        <f t="shared" si="538"/>
        <v>2382</v>
      </c>
      <c r="M379" s="174">
        <f t="shared" si="538"/>
        <v>0</v>
      </c>
      <c r="N379" s="174">
        <f t="shared" si="538"/>
        <v>2382</v>
      </c>
      <c r="O379" s="174">
        <f t="shared" si="538"/>
        <v>2379.5</v>
      </c>
      <c r="P379" s="174">
        <f t="shared" si="538"/>
        <v>0</v>
      </c>
      <c r="Q379" s="174">
        <f t="shared" si="538"/>
        <v>2379.5</v>
      </c>
      <c r="R379" s="329">
        <f t="shared" si="534"/>
        <v>99.895046179680932</v>
      </c>
      <c r="S379" s="329"/>
      <c r="T379" s="329">
        <f t="shared" si="535"/>
        <v>99.895046179680932</v>
      </c>
    </row>
    <row r="380" spans="1:20" s="139" customFormat="1" ht="22.5" customHeight="1">
      <c r="A380" s="393"/>
      <c r="B380" s="393"/>
      <c r="C380" s="393"/>
      <c r="D380" s="378"/>
      <c r="E380" s="177" t="s">
        <v>581</v>
      </c>
      <c r="F380" s="174">
        <f t="shared" si="536"/>
        <v>18788</v>
      </c>
      <c r="G380" s="174">
        <f t="shared" si="536"/>
        <v>0</v>
      </c>
      <c r="H380" s="174">
        <f t="shared" si="536"/>
        <v>18788</v>
      </c>
      <c r="I380" s="174">
        <f t="shared" ref="I380:Q380" si="539">I396</f>
        <v>18788</v>
      </c>
      <c r="J380" s="174">
        <f t="shared" si="539"/>
        <v>0</v>
      </c>
      <c r="K380" s="174">
        <f t="shared" si="539"/>
        <v>18788</v>
      </c>
      <c r="L380" s="174">
        <f t="shared" si="539"/>
        <v>18788</v>
      </c>
      <c r="M380" s="174">
        <f t="shared" si="539"/>
        <v>0</v>
      </c>
      <c r="N380" s="174">
        <f t="shared" si="539"/>
        <v>18788</v>
      </c>
      <c r="O380" s="174">
        <f t="shared" si="539"/>
        <v>18787.7</v>
      </c>
      <c r="P380" s="174">
        <f t="shared" si="539"/>
        <v>0</v>
      </c>
      <c r="Q380" s="174">
        <f t="shared" si="539"/>
        <v>18787.7</v>
      </c>
      <c r="R380" s="329">
        <f t="shared" si="534"/>
        <v>99.99840323610816</v>
      </c>
      <c r="S380" s="329"/>
      <c r="T380" s="329">
        <f t="shared" si="535"/>
        <v>99.99840323610816</v>
      </c>
    </row>
    <row r="381" spans="1:20" s="139" customFormat="1" ht="21" customHeight="1">
      <c r="A381" s="393"/>
      <c r="B381" s="393"/>
      <c r="C381" s="393"/>
      <c r="D381" s="378"/>
      <c r="E381" s="177" t="s">
        <v>582</v>
      </c>
      <c r="F381" s="174">
        <f t="shared" si="536"/>
        <v>13495</v>
      </c>
      <c r="G381" s="174">
        <f t="shared" si="536"/>
        <v>0</v>
      </c>
      <c r="H381" s="174">
        <f t="shared" si="536"/>
        <v>13495</v>
      </c>
      <c r="I381" s="174">
        <f t="shared" ref="I381:Q381" si="540">I397</f>
        <v>13495</v>
      </c>
      <c r="J381" s="174">
        <f t="shared" si="540"/>
        <v>0</v>
      </c>
      <c r="K381" s="174">
        <f t="shared" si="540"/>
        <v>13495</v>
      </c>
      <c r="L381" s="174">
        <f t="shared" si="540"/>
        <v>13495</v>
      </c>
      <c r="M381" s="174">
        <f t="shared" si="540"/>
        <v>0</v>
      </c>
      <c r="N381" s="174">
        <f t="shared" si="540"/>
        <v>13495</v>
      </c>
      <c r="O381" s="174">
        <f t="shared" si="540"/>
        <v>13476.8</v>
      </c>
      <c r="P381" s="174">
        <f t="shared" si="540"/>
        <v>0</v>
      </c>
      <c r="Q381" s="174">
        <f t="shared" si="540"/>
        <v>13476.8</v>
      </c>
      <c r="R381" s="329">
        <f t="shared" si="534"/>
        <v>99.865135235272319</v>
      </c>
      <c r="S381" s="329"/>
      <c r="T381" s="329">
        <f t="shared" si="535"/>
        <v>99.865135235272319</v>
      </c>
    </row>
    <row r="382" spans="1:20" s="139" customFormat="1" ht="21" customHeight="1">
      <c r="A382" s="393"/>
      <c r="B382" s="393"/>
      <c r="C382" s="393"/>
      <c r="D382" s="378"/>
      <c r="E382" s="177" t="s">
        <v>583</v>
      </c>
      <c r="F382" s="174">
        <f t="shared" si="536"/>
        <v>8342</v>
      </c>
      <c r="G382" s="174">
        <f t="shared" si="536"/>
        <v>0</v>
      </c>
      <c r="H382" s="174">
        <f t="shared" si="536"/>
        <v>8342</v>
      </c>
      <c r="I382" s="174">
        <f t="shared" ref="I382:Q382" si="541">I398</f>
        <v>8342</v>
      </c>
      <c r="J382" s="174">
        <f t="shared" si="541"/>
        <v>0</v>
      </c>
      <c r="K382" s="174">
        <f t="shared" si="541"/>
        <v>8342</v>
      </c>
      <c r="L382" s="174">
        <f t="shared" si="541"/>
        <v>8342</v>
      </c>
      <c r="M382" s="174">
        <f t="shared" si="541"/>
        <v>0</v>
      </c>
      <c r="N382" s="174">
        <f t="shared" si="541"/>
        <v>8342</v>
      </c>
      <c r="O382" s="174">
        <f t="shared" si="541"/>
        <v>8335.5</v>
      </c>
      <c r="P382" s="174">
        <f t="shared" si="541"/>
        <v>0</v>
      </c>
      <c r="Q382" s="174">
        <f t="shared" si="541"/>
        <v>8335.5</v>
      </c>
      <c r="R382" s="329">
        <f t="shared" si="534"/>
        <v>99.92208103572284</v>
      </c>
      <c r="S382" s="329"/>
      <c r="T382" s="329">
        <f t="shared" si="535"/>
        <v>99.92208103572284</v>
      </c>
    </row>
    <row r="383" spans="1:20" s="139" customFormat="1" ht="22.5" customHeight="1">
      <c r="A383" s="393"/>
      <c r="B383" s="393"/>
      <c r="C383" s="393"/>
      <c r="D383" s="378"/>
      <c r="E383" s="177" t="s">
        <v>584</v>
      </c>
      <c r="F383" s="174">
        <f t="shared" si="536"/>
        <v>191</v>
      </c>
      <c r="G383" s="174">
        <f t="shared" si="536"/>
        <v>0</v>
      </c>
      <c r="H383" s="174">
        <f t="shared" si="536"/>
        <v>191</v>
      </c>
      <c r="I383" s="174">
        <f t="shared" ref="I383:Q383" si="542">I399</f>
        <v>191</v>
      </c>
      <c r="J383" s="174">
        <f t="shared" si="542"/>
        <v>0</v>
      </c>
      <c r="K383" s="174">
        <f t="shared" si="542"/>
        <v>191</v>
      </c>
      <c r="L383" s="174">
        <f t="shared" si="542"/>
        <v>191</v>
      </c>
      <c r="M383" s="174">
        <f t="shared" si="542"/>
        <v>0</v>
      </c>
      <c r="N383" s="174">
        <f t="shared" si="542"/>
        <v>191</v>
      </c>
      <c r="O383" s="174">
        <f t="shared" si="542"/>
        <v>177.9</v>
      </c>
      <c r="P383" s="174">
        <f t="shared" si="542"/>
        <v>0</v>
      </c>
      <c r="Q383" s="174">
        <f t="shared" si="542"/>
        <v>177.9</v>
      </c>
      <c r="R383" s="329">
        <f t="shared" si="534"/>
        <v>93.141361256544513</v>
      </c>
      <c r="S383" s="329"/>
      <c r="T383" s="329">
        <f t="shared" si="535"/>
        <v>93.141361256544513</v>
      </c>
    </row>
    <row r="384" spans="1:20" s="139" customFormat="1" ht="22.5" customHeight="1">
      <c r="A384" s="393"/>
      <c r="B384" s="393"/>
      <c r="C384" s="393"/>
      <c r="D384" s="378"/>
      <c r="E384" s="177" t="s">
        <v>585</v>
      </c>
      <c r="F384" s="174">
        <f t="shared" si="536"/>
        <v>1</v>
      </c>
      <c r="G384" s="174">
        <f t="shared" si="536"/>
        <v>0</v>
      </c>
      <c r="H384" s="174">
        <f t="shared" si="536"/>
        <v>1</v>
      </c>
      <c r="I384" s="174">
        <f t="shared" ref="I384:Q384" si="543">I400</f>
        <v>1</v>
      </c>
      <c r="J384" s="174">
        <f t="shared" si="543"/>
        <v>0</v>
      </c>
      <c r="K384" s="174">
        <f t="shared" si="543"/>
        <v>1</v>
      </c>
      <c r="L384" s="174">
        <f t="shared" si="543"/>
        <v>1</v>
      </c>
      <c r="M384" s="174">
        <f t="shared" si="543"/>
        <v>0</v>
      </c>
      <c r="N384" s="174">
        <f t="shared" si="543"/>
        <v>1</v>
      </c>
      <c r="O384" s="174">
        <f t="shared" si="543"/>
        <v>0.4</v>
      </c>
      <c r="P384" s="174">
        <f t="shared" si="543"/>
        <v>0</v>
      </c>
      <c r="Q384" s="174">
        <f t="shared" si="543"/>
        <v>0.4</v>
      </c>
      <c r="R384" s="329">
        <f t="shared" si="534"/>
        <v>40</v>
      </c>
      <c r="S384" s="329"/>
      <c r="T384" s="329">
        <f t="shared" si="535"/>
        <v>40</v>
      </c>
    </row>
    <row r="385" spans="1:20" s="139" customFormat="1" ht="21.75" customHeight="1">
      <c r="A385" s="393"/>
      <c r="B385" s="393"/>
      <c r="C385" s="393"/>
      <c r="D385" s="378"/>
      <c r="E385" s="177" t="s">
        <v>586</v>
      </c>
      <c r="F385" s="174">
        <f t="shared" ref="F385:H391" si="544">F437</f>
        <v>35574.699999999997</v>
      </c>
      <c r="G385" s="174">
        <f t="shared" si="544"/>
        <v>0</v>
      </c>
      <c r="H385" s="174">
        <f t="shared" si="544"/>
        <v>35574.699999999997</v>
      </c>
      <c r="I385" s="174">
        <f t="shared" ref="I385:Q385" si="545">I437</f>
        <v>35574.699999999997</v>
      </c>
      <c r="J385" s="174">
        <f t="shared" si="545"/>
        <v>0</v>
      </c>
      <c r="K385" s="174">
        <f t="shared" si="545"/>
        <v>35574.699999999997</v>
      </c>
      <c r="L385" s="174">
        <f t="shared" si="545"/>
        <v>35574.699999999997</v>
      </c>
      <c r="M385" s="174">
        <f t="shared" si="545"/>
        <v>0</v>
      </c>
      <c r="N385" s="174">
        <f t="shared" si="545"/>
        <v>35574.699999999997</v>
      </c>
      <c r="O385" s="174">
        <f t="shared" si="545"/>
        <v>35574.5</v>
      </c>
      <c r="P385" s="174">
        <f t="shared" si="545"/>
        <v>0</v>
      </c>
      <c r="Q385" s="174">
        <f t="shared" si="545"/>
        <v>35574.5</v>
      </c>
      <c r="R385" s="329">
        <f t="shared" si="534"/>
        <v>99.999437802708115</v>
      </c>
      <c r="S385" s="329"/>
      <c r="T385" s="329">
        <f t="shared" si="535"/>
        <v>99.999437802708115</v>
      </c>
    </row>
    <row r="386" spans="1:20" s="139" customFormat="1" ht="20.25" customHeight="1">
      <c r="A386" s="393"/>
      <c r="B386" s="393"/>
      <c r="C386" s="393"/>
      <c r="D386" s="378"/>
      <c r="E386" s="177" t="s">
        <v>587</v>
      </c>
      <c r="F386" s="174">
        <f t="shared" si="544"/>
        <v>185.1</v>
      </c>
      <c r="G386" s="174">
        <f t="shared" si="544"/>
        <v>0</v>
      </c>
      <c r="H386" s="174">
        <f t="shared" si="544"/>
        <v>185.1</v>
      </c>
      <c r="I386" s="174">
        <f t="shared" ref="I386:Q386" si="546">I438</f>
        <v>185.1</v>
      </c>
      <c r="J386" s="174">
        <f t="shared" si="546"/>
        <v>0</v>
      </c>
      <c r="K386" s="174">
        <f t="shared" si="546"/>
        <v>185.1</v>
      </c>
      <c r="L386" s="174">
        <f t="shared" si="546"/>
        <v>185.1</v>
      </c>
      <c r="M386" s="174">
        <f t="shared" si="546"/>
        <v>0</v>
      </c>
      <c r="N386" s="174">
        <f t="shared" si="546"/>
        <v>185.1</v>
      </c>
      <c r="O386" s="174">
        <f t="shared" si="546"/>
        <v>184.7</v>
      </c>
      <c r="P386" s="174">
        <f t="shared" si="546"/>
        <v>0</v>
      </c>
      <c r="Q386" s="174">
        <f t="shared" si="546"/>
        <v>184.7</v>
      </c>
      <c r="R386" s="329">
        <f t="shared" si="534"/>
        <v>99.783900594273362</v>
      </c>
      <c r="S386" s="329"/>
      <c r="T386" s="329">
        <f t="shared" si="535"/>
        <v>99.783900594273362</v>
      </c>
    </row>
    <row r="387" spans="1:20" s="139" customFormat="1" ht="24" customHeight="1">
      <c r="A387" s="393"/>
      <c r="B387" s="393"/>
      <c r="C387" s="393"/>
      <c r="D387" s="378"/>
      <c r="E387" s="177" t="s">
        <v>588</v>
      </c>
      <c r="F387" s="174">
        <f t="shared" si="544"/>
        <v>10504.3</v>
      </c>
      <c r="G387" s="174">
        <f t="shared" si="544"/>
        <v>0</v>
      </c>
      <c r="H387" s="174">
        <f t="shared" si="544"/>
        <v>10504.3</v>
      </c>
      <c r="I387" s="174">
        <f t="shared" ref="I387:Q387" si="547">I439</f>
        <v>10504.3</v>
      </c>
      <c r="J387" s="174">
        <f t="shared" si="547"/>
        <v>0</v>
      </c>
      <c r="K387" s="174">
        <f t="shared" si="547"/>
        <v>10504.3</v>
      </c>
      <c r="L387" s="174">
        <f t="shared" si="547"/>
        <v>10504.3</v>
      </c>
      <c r="M387" s="174">
        <f t="shared" si="547"/>
        <v>0</v>
      </c>
      <c r="N387" s="174">
        <f t="shared" si="547"/>
        <v>10504.3</v>
      </c>
      <c r="O387" s="174">
        <f t="shared" si="547"/>
        <v>10504.1</v>
      </c>
      <c r="P387" s="174">
        <f t="shared" si="547"/>
        <v>0</v>
      </c>
      <c r="Q387" s="174">
        <f t="shared" si="547"/>
        <v>10504.1</v>
      </c>
      <c r="R387" s="329">
        <f t="shared" si="534"/>
        <v>99.998096017821283</v>
      </c>
      <c r="S387" s="329"/>
      <c r="T387" s="329">
        <f t="shared" si="535"/>
        <v>99.998096017821283</v>
      </c>
    </row>
    <row r="388" spans="1:20" s="146" customFormat="1" ht="21" customHeight="1">
      <c r="A388" s="393"/>
      <c r="B388" s="393"/>
      <c r="C388" s="393"/>
      <c r="D388" s="378"/>
      <c r="E388" s="177" t="s">
        <v>589</v>
      </c>
      <c r="F388" s="174">
        <f t="shared" si="544"/>
        <v>123</v>
      </c>
      <c r="G388" s="174">
        <f t="shared" si="544"/>
        <v>0</v>
      </c>
      <c r="H388" s="174">
        <f t="shared" si="544"/>
        <v>123</v>
      </c>
      <c r="I388" s="174">
        <f t="shared" ref="I388:Q388" si="548">I440</f>
        <v>123</v>
      </c>
      <c r="J388" s="174">
        <f t="shared" si="548"/>
        <v>0</v>
      </c>
      <c r="K388" s="174">
        <f t="shared" si="548"/>
        <v>123</v>
      </c>
      <c r="L388" s="174">
        <f t="shared" si="548"/>
        <v>123</v>
      </c>
      <c r="M388" s="174">
        <f t="shared" si="548"/>
        <v>0</v>
      </c>
      <c r="N388" s="174">
        <f t="shared" si="548"/>
        <v>123</v>
      </c>
      <c r="O388" s="174">
        <f t="shared" si="548"/>
        <v>122.9</v>
      </c>
      <c r="P388" s="174">
        <f t="shared" si="548"/>
        <v>0</v>
      </c>
      <c r="Q388" s="174">
        <f t="shared" si="548"/>
        <v>122.9</v>
      </c>
      <c r="R388" s="329">
        <f t="shared" si="534"/>
        <v>99.918699186991873</v>
      </c>
      <c r="S388" s="329"/>
      <c r="T388" s="329">
        <f t="shared" si="535"/>
        <v>99.918699186991873</v>
      </c>
    </row>
    <row r="389" spans="1:20" s="134" customFormat="1" ht="21" customHeight="1">
      <c r="A389" s="393"/>
      <c r="B389" s="393"/>
      <c r="C389" s="393"/>
      <c r="D389" s="378"/>
      <c r="E389" s="177" t="s">
        <v>590</v>
      </c>
      <c r="F389" s="174">
        <f t="shared" si="544"/>
        <v>3572.2</v>
      </c>
      <c r="G389" s="174">
        <f t="shared" si="544"/>
        <v>0</v>
      </c>
      <c r="H389" s="174">
        <f t="shared" si="544"/>
        <v>3572.2</v>
      </c>
      <c r="I389" s="174">
        <f t="shared" ref="I389:Q389" si="549">I441</f>
        <v>3572.2</v>
      </c>
      <c r="J389" s="174">
        <f t="shared" si="549"/>
        <v>0</v>
      </c>
      <c r="K389" s="174">
        <f t="shared" si="549"/>
        <v>3572.2</v>
      </c>
      <c r="L389" s="174">
        <f t="shared" si="549"/>
        <v>3572.2</v>
      </c>
      <c r="M389" s="174">
        <f t="shared" si="549"/>
        <v>0</v>
      </c>
      <c r="N389" s="174">
        <f t="shared" si="549"/>
        <v>3572.2</v>
      </c>
      <c r="O389" s="174">
        <f t="shared" si="549"/>
        <v>3570.1</v>
      </c>
      <c r="P389" s="174">
        <f t="shared" si="549"/>
        <v>0</v>
      </c>
      <c r="Q389" s="174">
        <f t="shared" si="549"/>
        <v>3570.1</v>
      </c>
      <c r="R389" s="329">
        <f t="shared" si="534"/>
        <v>99.941212698057214</v>
      </c>
      <c r="S389" s="329"/>
      <c r="T389" s="329">
        <f t="shared" si="535"/>
        <v>99.941212698057214</v>
      </c>
    </row>
    <row r="390" spans="1:20" s="139" customFormat="1" ht="25.5" customHeight="1">
      <c r="A390" s="393"/>
      <c r="B390" s="393"/>
      <c r="C390" s="393"/>
      <c r="D390" s="378"/>
      <c r="E390" s="177" t="s">
        <v>591</v>
      </c>
      <c r="F390" s="174">
        <f t="shared" si="544"/>
        <v>566.6</v>
      </c>
      <c r="G390" s="174">
        <f t="shared" si="544"/>
        <v>0</v>
      </c>
      <c r="H390" s="174">
        <f t="shared" si="544"/>
        <v>566.6</v>
      </c>
      <c r="I390" s="174">
        <f t="shared" ref="I390:Q390" si="550">I442</f>
        <v>566.6</v>
      </c>
      <c r="J390" s="174">
        <f t="shared" si="550"/>
        <v>0</v>
      </c>
      <c r="K390" s="174">
        <f t="shared" si="550"/>
        <v>566.6</v>
      </c>
      <c r="L390" s="174">
        <f t="shared" si="550"/>
        <v>566.6</v>
      </c>
      <c r="M390" s="174">
        <f t="shared" si="550"/>
        <v>0</v>
      </c>
      <c r="N390" s="174">
        <f t="shared" si="550"/>
        <v>566.6</v>
      </c>
      <c r="O390" s="174">
        <f t="shared" si="550"/>
        <v>566.29999999999995</v>
      </c>
      <c r="P390" s="174">
        <f t="shared" si="550"/>
        <v>0</v>
      </c>
      <c r="Q390" s="174">
        <f t="shared" si="550"/>
        <v>566.29999999999995</v>
      </c>
      <c r="R390" s="329">
        <f t="shared" si="534"/>
        <v>99.947052594422857</v>
      </c>
      <c r="S390" s="329"/>
      <c r="T390" s="329">
        <f t="shared" si="535"/>
        <v>99.947052594422857</v>
      </c>
    </row>
    <row r="391" spans="1:20" s="139" customFormat="1" ht="23.25" customHeight="1">
      <c r="A391" s="393"/>
      <c r="B391" s="393"/>
      <c r="C391" s="393"/>
      <c r="D391" s="394"/>
      <c r="E391" s="177" t="s">
        <v>592</v>
      </c>
      <c r="F391" s="174">
        <f t="shared" si="544"/>
        <v>23.1</v>
      </c>
      <c r="G391" s="174">
        <f t="shared" si="544"/>
        <v>0</v>
      </c>
      <c r="H391" s="174">
        <f t="shared" si="544"/>
        <v>23.1</v>
      </c>
      <c r="I391" s="174">
        <f t="shared" ref="I391:Q391" si="551">I443</f>
        <v>23.1</v>
      </c>
      <c r="J391" s="174">
        <f t="shared" si="551"/>
        <v>0</v>
      </c>
      <c r="K391" s="174">
        <f t="shared" si="551"/>
        <v>23.1</v>
      </c>
      <c r="L391" s="174">
        <f t="shared" si="551"/>
        <v>23.1</v>
      </c>
      <c r="M391" s="174">
        <f t="shared" si="551"/>
        <v>0</v>
      </c>
      <c r="N391" s="174">
        <f t="shared" si="551"/>
        <v>23.1</v>
      </c>
      <c r="O391" s="174">
        <f t="shared" si="551"/>
        <v>23</v>
      </c>
      <c r="P391" s="174">
        <f t="shared" si="551"/>
        <v>0</v>
      </c>
      <c r="Q391" s="174">
        <f t="shared" si="551"/>
        <v>23</v>
      </c>
      <c r="R391" s="329">
        <f t="shared" si="534"/>
        <v>99.567099567099561</v>
      </c>
      <c r="S391" s="329"/>
      <c r="T391" s="329">
        <f t="shared" si="535"/>
        <v>99.567099567099561</v>
      </c>
    </row>
    <row r="392" spans="1:20" s="139" customFormat="1" ht="41.25" customHeight="1">
      <c r="A392" s="412" t="s">
        <v>331</v>
      </c>
      <c r="B392" s="412" t="s">
        <v>332</v>
      </c>
      <c r="C392" s="379" t="s">
        <v>593</v>
      </c>
      <c r="D392" s="205" t="s">
        <v>436</v>
      </c>
      <c r="E392" s="178"/>
      <c r="F392" s="179">
        <f t="shared" ref="F392:H392" si="552">F407</f>
        <v>110740</v>
      </c>
      <c r="G392" s="179">
        <f t="shared" si="552"/>
        <v>0</v>
      </c>
      <c r="H392" s="179">
        <f t="shared" si="552"/>
        <v>110740</v>
      </c>
      <c r="I392" s="179">
        <f t="shared" ref="I392:Q392" si="553">I407</f>
        <v>110740</v>
      </c>
      <c r="J392" s="179">
        <f t="shared" si="553"/>
        <v>0</v>
      </c>
      <c r="K392" s="179">
        <f t="shared" si="553"/>
        <v>110740</v>
      </c>
      <c r="L392" s="179">
        <f t="shared" si="553"/>
        <v>110740</v>
      </c>
      <c r="M392" s="179">
        <f t="shared" si="553"/>
        <v>0</v>
      </c>
      <c r="N392" s="179">
        <f t="shared" si="553"/>
        <v>110740</v>
      </c>
      <c r="O392" s="179">
        <f t="shared" si="553"/>
        <v>110698.79999999999</v>
      </c>
      <c r="P392" s="179">
        <f t="shared" si="553"/>
        <v>0</v>
      </c>
      <c r="Q392" s="179">
        <f t="shared" si="553"/>
        <v>110698.79999999999</v>
      </c>
      <c r="R392" s="330">
        <f t="shared" si="534"/>
        <v>99.962795737764111</v>
      </c>
      <c r="S392" s="330"/>
      <c r="T392" s="330">
        <f t="shared" si="535"/>
        <v>99.962795737764111</v>
      </c>
    </row>
    <row r="393" spans="1:20" s="139" customFormat="1" ht="19">
      <c r="A393" s="380"/>
      <c r="B393" s="380"/>
      <c r="C393" s="380"/>
      <c r="D393" s="382" t="s">
        <v>437</v>
      </c>
      <c r="E393" s="178" t="s">
        <v>438</v>
      </c>
      <c r="F393" s="179">
        <f t="shared" ref="F393:H400" si="554">F408</f>
        <v>110740</v>
      </c>
      <c r="G393" s="179">
        <f t="shared" si="554"/>
        <v>0</v>
      </c>
      <c r="H393" s="179">
        <f t="shared" si="554"/>
        <v>110740</v>
      </c>
      <c r="I393" s="179">
        <f t="shared" ref="I393:Q393" si="555">I408</f>
        <v>110740</v>
      </c>
      <c r="J393" s="179">
        <f t="shared" si="555"/>
        <v>0</v>
      </c>
      <c r="K393" s="179">
        <f t="shared" si="555"/>
        <v>110740</v>
      </c>
      <c r="L393" s="179">
        <f t="shared" si="555"/>
        <v>110740</v>
      </c>
      <c r="M393" s="179">
        <f t="shared" si="555"/>
        <v>0</v>
      </c>
      <c r="N393" s="179">
        <f t="shared" si="555"/>
        <v>110740</v>
      </c>
      <c r="O393" s="179">
        <f t="shared" si="555"/>
        <v>110698.79999999999</v>
      </c>
      <c r="P393" s="179">
        <f t="shared" si="555"/>
        <v>0</v>
      </c>
      <c r="Q393" s="179">
        <f t="shared" si="555"/>
        <v>110698.79999999999</v>
      </c>
      <c r="R393" s="330">
        <f t="shared" ref="R393:R400" si="556">S393+T393</f>
        <v>99.962795737764111</v>
      </c>
      <c r="S393" s="330"/>
      <c r="T393" s="330">
        <f t="shared" ref="T393:T400" si="557">Q393/N393%</f>
        <v>99.962795737764111</v>
      </c>
    </row>
    <row r="394" spans="1:20" s="139" customFormat="1" ht="21" customHeight="1">
      <c r="A394" s="380"/>
      <c r="B394" s="380"/>
      <c r="C394" s="380"/>
      <c r="D394" s="382"/>
      <c r="E394" s="180" t="s">
        <v>579</v>
      </c>
      <c r="F394" s="179">
        <f t="shared" si="554"/>
        <v>67541</v>
      </c>
      <c r="G394" s="179">
        <f t="shared" si="554"/>
        <v>0</v>
      </c>
      <c r="H394" s="179">
        <f t="shared" si="554"/>
        <v>67541</v>
      </c>
      <c r="I394" s="179">
        <f t="shared" ref="I394:Q394" si="558">I409</f>
        <v>67541</v>
      </c>
      <c r="J394" s="179">
        <f t="shared" si="558"/>
        <v>0</v>
      </c>
      <c r="K394" s="179">
        <f t="shared" si="558"/>
        <v>67541</v>
      </c>
      <c r="L394" s="179">
        <f t="shared" si="558"/>
        <v>67541</v>
      </c>
      <c r="M394" s="179">
        <f t="shared" si="558"/>
        <v>0</v>
      </c>
      <c r="N394" s="179">
        <f t="shared" si="558"/>
        <v>67541</v>
      </c>
      <c r="O394" s="179">
        <f t="shared" si="558"/>
        <v>67541</v>
      </c>
      <c r="P394" s="179">
        <f t="shared" si="558"/>
        <v>0</v>
      </c>
      <c r="Q394" s="179">
        <f t="shared" si="558"/>
        <v>67541</v>
      </c>
      <c r="R394" s="330">
        <f t="shared" si="556"/>
        <v>100</v>
      </c>
      <c r="S394" s="330"/>
      <c r="T394" s="330">
        <f t="shared" si="557"/>
        <v>100</v>
      </c>
    </row>
    <row r="395" spans="1:20" s="139" customFormat="1" ht="17.25" customHeight="1">
      <c r="A395" s="380"/>
      <c r="B395" s="380"/>
      <c r="C395" s="380"/>
      <c r="D395" s="382"/>
      <c r="E395" s="180" t="s">
        <v>580</v>
      </c>
      <c r="F395" s="179">
        <f t="shared" si="554"/>
        <v>2382</v>
      </c>
      <c r="G395" s="179">
        <f t="shared" si="554"/>
        <v>0</v>
      </c>
      <c r="H395" s="179">
        <f t="shared" si="554"/>
        <v>2382</v>
      </c>
      <c r="I395" s="179">
        <f t="shared" ref="I395:Q395" si="559">I410</f>
        <v>2382</v>
      </c>
      <c r="J395" s="179">
        <f t="shared" si="559"/>
        <v>0</v>
      </c>
      <c r="K395" s="179">
        <f t="shared" si="559"/>
        <v>2382</v>
      </c>
      <c r="L395" s="179">
        <f t="shared" si="559"/>
        <v>2382</v>
      </c>
      <c r="M395" s="179">
        <f t="shared" si="559"/>
        <v>0</v>
      </c>
      <c r="N395" s="179">
        <f t="shared" si="559"/>
        <v>2382</v>
      </c>
      <c r="O395" s="179">
        <f t="shared" si="559"/>
        <v>2379.5</v>
      </c>
      <c r="P395" s="179">
        <f t="shared" si="559"/>
        <v>0</v>
      </c>
      <c r="Q395" s="179">
        <f t="shared" si="559"/>
        <v>2379.5</v>
      </c>
      <c r="R395" s="330">
        <f t="shared" si="556"/>
        <v>99.895046179680932</v>
      </c>
      <c r="S395" s="330"/>
      <c r="T395" s="330">
        <f t="shared" si="557"/>
        <v>99.895046179680932</v>
      </c>
    </row>
    <row r="396" spans="1:20" s="139" customFormat="1" ht="22.5" customHeight="1">
      <c r="A396" s="380"/>
      <c r="B396" s="380"/>
      <c r="C396" s="380"/>
      <c r="D396" s="382"/>
      <c r="E396" s="180" t="s">
        <v>581</v>
      </c>
      <c r="F396" s="179">
        <f t="shared" si="554"/>
        <v>18788</v>
      </c>
      <c r="G396" s="179">
        <f t="shared" si="554"/>
        <v>0</v>
      </c>
      <c r="H396" s="179">
        <f t="shared" si="554"/>
        <v>18788</v>
      </c>
      <c r="I396" s="179">
        <f t="shared" ref="I396:Q396" si="560">I411</f>
        <v>18788</v>
      </c>
      <c r="J396" s="179">
        <f t="shared" si="560"/>
        <v>0</v>
      </c>
      <c r="K396" s="179">
        <f t="shared" si="560"/>
        <v>18788</v>
      </c>
      <c r="L396" s="179">
        <f t="shared" si="560"/>
        <v>18788</v>
      </c>
      <c r="M396" s="179">
        <f t="shared" si="560"/>
        <v>0</v>
      </c>
      <c r="N396" s="179">
        <f t="shared" si="560"/>
        <v>18788</v>
      </c>
      <c r="O396" s="179">
        <f t="shared" si="560"/>
        <v>18787.7</v>
      </c>
      <c r="P396" s="179">
        <f t="shared" si="560"/>
        <v>0</v>
      </c>
      <c r="Q396" s="179">
        <f t="shared" si="560"/>
        <v>18787.7</v>
      </c>
      <c r="R396" s="330">
        <f t="shared" si="556"/>
        <v>99.99840323610816</v>
      </c>
      <c r="S396" s="330"/>
      <c r="T396" s="330">
        <f t="shared" si="557"/>
        <v>99.99840323610816</v>
      </c>
    </row>
    <row r="397" spans="1:20" s="146" customFormat="1" ht="21" customHeight="1">
      <c r="A397" s="380"/>
      <c r="B397" s="380"/>
      <c r="C397" s="380"/>
      <c r="D397" s="382"/>
      <c r="E397" s="180" t="s">
        <v>582</v>
      </c>
      <c r="F397" s="179">
        <f t="shared" si="554"/>
        <v>13495</v>
      </c>
      <c r="G397" s="179">
        <f t="shared" si="554"/>
        <v>0</v>
      </c>
      <c r="H397" s="179">
        <f t="shared" si="554"/>
        <v>13495</v>
      </c>
      <c r="I397" s="179">
        <f t="shared" ref="I397:Q397" si="561">I412</f>
        <v>13495</v>
      </c>
      <c r="J397" s="179">
        <f t="shared" si="561"/>
        <v>0</v>
      </c>
      <c r="K397" s="179">
        <f t="shared" si="561"/>
        <v>13495</v>
      </c>
      <c r="L397" s="179">
        <f t="shared" si="561"/>
        <v>13495</v>
      </c>
      <c r="M397" s="179">
        <f t="shared" si="561"/>
        <v>0</v>
      </c>
      <c r="N397" s="179">
        <f t="shared" si="561"/>
        <v>13495</v>
      </c>
      <c r="O397" s="179">
        <f t="shared" si="561"/>
        <v>13476.8</v>
      </c>
      <c r="P397" s="179">
        <f t="shared" si="561"/>
        <v>0</v>
      </c>
      <c r="Q397" s="179">
        <f t="shared" si="561"/>
        <v>13476.8</v>
      </c>
      <c r="R397" s="330">
        <f t="shared" si="556"/>
        <v>99.865135235272319</v>
      </c>
      <c r="S397" s="330"/>
      <c r="T397" s="330">
        <f t="shared" si="557"/>
        <v>99.865135235272319</v>
      </c>
    </row>
    <row r="398" spans="1:20" s="134" customFormat="1" ht="18" customHeight="1">
      <c r="A398" s="380"/>
      <c r="B398" s="380"/>
      <c r="C398" s="380"/>
      <c r="D398" s="382"/>
      <c r="E398" s="180" t="s">
        <v>583</v>
      </c>
      <c r="F398" s="179">
        <f t="shared" si="554"/>
        <v>8342</v>
      </c>
      <c r="G398" s="179">
        <f t="shared" si="554"/>
        <v>0</v>
      </c>
      <c r="H398" s="179">
        <f t="shared" si="554"/>
        <v>8342</v>
      </c>
      <c r="I398" s="179">
        <f t="shared" ref="I398:Q398" si="562">I413</f>
        <v>8342</v>
      </c>
      <c r="J398" s="179">
        <f t="shared" si="562"/>
        <v>0</v>
      </c>
      <c r="K398" s="179">
        <f t="shared" si="562"/>
        <v>8342</v>
      </c>
      <c r="L398" s="179">
        <f t="shared" si="562"/>
        <v>8342</v>
      </c>
      <c r="M398" s="179">
        <f t="shared" si="562"/>
        <v>0</v>
      </c>
      <c r="N398" s="179">
        <f t="shared" si="562"/>
        <v>8342</v>
      </c>
      <c r="O398" s="179">
        <f t="shared" si="562"/>
        <v>8335.5</v>
      </c>
      <c r="P398" s="179">
        <f t="shared" si="562"/>
        <v>0</v>
      </c>
      <c r="Q398" s="179">
        <f t="shared" si="562"/>
        <v>8335.5</v>
      </c>
      <c r="R398" s="330">
        <f t="shared" si="556"/>
        <v>99.92208103572284</v>
      </c>
      <c r="S398" s="330"/>
      <c r="T398" s="330">
        <f t="shared" si="557"/>
        <v>99.92208103572284</v>
      </c>
    </row>
    <row r="399" spans="1:20" s="139" customFormat="1" ht="18" customHeight="1">
      <c r="A399" s="380"/>
      <c r="B399" s="380"/>
      <c r="C399" s="380"/>
      <c r="D399" s="382"/>
      <c r="E399" s="180" t="s">
        <v>584</v>
      </c>
      <c r="F399" s="179">
        <f t="shared" si="554"/>
        <v>191</v>
      </c>
      <c r="G399" s="179">
        <f t="shared" si="554"/>
        <v>0</v>
      </c>
      <c r="H399" s="179">
        <f t="shared" si="554"/>
        <v>191</v>
      </c>
      <c r="I399" s="179">
        <f t="shared" ref="I399:Q399" si="563">I414</f>
        <v>191</v>
      </c>
      <c r="J399" s="179">
        <f t="shared" si="563"/>
        <v>0</v>
      </c>
      <c r="K399" s="179">
        <f t="shared" si="563"/>
        <v>191</v>
      </c>
      <c r="L399" s="179">
        <f t="shared" si="563"/>
        <v>191</v>
      </c>
      <c r="M399" s="179">
        <f t="shared" si="563"/>
        <v>0</v>
      </c>
      <c r="N399" s="179">
        <f t="shared" si="563"/>
        <v>191</v>
      </c>
      <c r="O399" s="179">
        <f t="shared" si="563"/>
        <v>177.9</v>
      </c>
      <c r="P399" s="179">
        <f t="shared" si="563"/>
        <v>0</v>
      </c>
      <c r="Q399" s="179">
        <f t="shared" si="563"/>
        <v>177.9</v>
      </c>
      <c r="R399" s="330">
        <f t="shared" si="556"/>
        <v>93.141361256544513</v>
      </c>
      <c r="S399" s="330"/>
      <c r="T399" s="330">
        <f t="shared" si="557"/>
        <v>93.141361256544513</v>
      </c>
    </row>
    <row r="400" spans="1:20" s="139" customFormat="1" ht="17.25" customHeight="1">
      <c r="A400" s="380"/>
      <c r="B400" s="380"/>
      <c r="C400" s="380"/>
      <c r="D400" s="380"/>
      <c r="E400" s="180" t="s">
        <v>585</v>
      </c>
      <c r="F400" s="179">
        <f t="shared" si="554"/>
        <v>1</v>
      </c>
      <c r="G400" s="179">
        <f t="shared" si="554"/>
        <v>0</v>
      </c>
      <c r="H400" s="179">
        <f t="shared" si="554"/>
        <v>1</v>
      </c>
      <c r="I400" s="179">
        <f t="shared" ref="I400:Q400" si="564">I415</f>
        <v>1</v>
      </c>
      <c r="J400" s="179">
        <f t="shared" si="564"/>
        <v>0</v>
      </c>
      <c r="K400" s="179">
        <f t="shared" si="564"/>
        <v>1</v>
      </c>
      <c r="L400" s="179">
        <f t="shared" si="564"/>
        <v>1</v>
      </c>
      <c r="M400" s="179">
        <f t="shared" si="564"/>
        <v>0</v>
      </c>
      <c r="N400" s="179">
        <f t="shared" si="564"/>
        <v>1</v>
      </c>
      <c r="O400" s="179">
        <f t="shared" si="564"/>
        <v>0.4</v>
      </c>
      <c r="P400" s="179">
        <f t="shared" si="564"/>
        <v>0</v>
      </c>
      <c r="Q400" s="179">
        <f t="shared" si="564"/>
        <v>0.4</v>
      </c>
      <c r="R400" s="330">
        <f t="shared" si="556"/>
        <v>40</v>
      </c>
      <c r="S400" s="330"/>
      <c r="T400" s="330">
        <f t="shared" si="557"/>
        <v>40</v>
      </c>
    </row>
    <row r="401" spans="1:20" s="139" customFormat="1" ht="42.75" customHeight="1">
      <c r="A401" s="411" t="s">
        <v>333</v>
      </c>
      <c r="B401" s="411" t="s">
        <v>367</v>
      </c>
      <c r="C401" s="370" t="s">
        <v>594</v>
      </c>
      <c r="D401" s="203" t="s">
        <v>436</v>
      </c>
      <c r="E401" s="183"/>
      <c r="F401" s="182">
        <f>F402</f>
        <v>0</v>
      </c>
      <c r="G401" s="209">
        <f t="shared" ref="G401:Q401" si="565">G402</f>
        <v>0</v>
      </c>
      <c r="H401" s="209">
        <f t="shared" si="565"/>
        <v>0</v>
      </c>
      <c r="I401" s="209">
        <f t="shared" si="565"/>
        <v>0</v>
      </c>
      <c r="J401" s="209">
        <f t="shared" si="565"/>
        <v>0</v>
      </c>
      <c r="K401" s="209">
        <f t="shared" si="565"/>
        <v>0</v>
      </c>
      <c r="L401" s="209">
        <f t="shared" si="565"/>
        <v>0</v>
      </c>
      <c r="M401" s="209">
        <f t="shared" si="565"/>
        <v>0</v>
      </c>
      <c r="N401" s="209">
        <f t="shared" si="565"/>
        <v>0</v>
      </c>
      <c r="O401" s="209">
        <f t="shared" si="565"/>
        <v>0</v>
      </c>
      <c r="P401" s="209">
        <f t="shared" si="565"/>
        <v>0</v>
      </c>
      <c r="Q401" s="209">
        <f t="shared" si="565"/>
        <v>0</v>
      </c>
      <c r="R401" s="332"/>
      <c r="S401" s="332"/>
      <c r="T401" s="332"/>
    </row>
    <row r="402" spans="1:20" s="139" customFormat="1" ht="19">
      <c r="A402" s="371"/>
      <c r="B402" s="371"/>
      <c r="C402" s="371"/>
      <c r="D402" s="372" t="s">
        <v>437</v>
      </c>
      <c r="E402" s="183" t="s">
        <v>438</v>
      </c>
      <c r="F402" s="182">
        <f t="shared" ref="F402:Q402" si="566">F403</f>
        <v>0</v>
      </c>
      <c r="G402" s="182">
        <f t="shared" si="566"/>
        <v>0</v>
      </c>
      <c r="H402" s="182">
        <f t="shared" si="566"/>
        <v>0</v>
      </c>
      <c r="I402" s="182">
        <f t="shared" si="566"/>
        <v>0</v>
      </c>
      <c r="J402" s="182">
        <f t="shared" si="566"/>
        <v>0</v>
      </c>
      <c r="K402" s="182">
        <f t="shared" si="566"/>
        <v>0</v>
      </c>
      <c r="L402" s="182">
        <f t="shared" si="566"/>
        <v>0</v>
      </c>
      <c r="M402" s="182">
        <f t="shared" si="566"/>
        <v>0</v>
      </c>
      <c r="N402" s="182">
        <f t="shared" si="566"/>
        <v>0</v>
      </c>
      <c r="O402" s="182">
        <f t="shared" si="566"/>
        <v>0</v>
      </c>
      <c r="P402" s="182">
        <f t="shared" si="566"/>
        <v>0</v>
      </c>
      <c r="Q402" s="182">
        <f t="shared" si="566"/>
        <v>0</v>
      </c>
      <c r="R402" s="332"/>
      <c r="S402" s="332"/>
      <c r="T402" s="332"/>
    </row>
    <row r="403" spans="1:20" s="139" customFormat="1" ht="19">
      <c r="A403" s="371"/>
      <c r="B403" s="371"/>
      <c r="C403" s="371"/>
      <c r="D403" s="371"/>
      <c r="E403" s="183" t="s">
        <v>439</v>
      </c>
      <c r="F403" s="182"/>
      <c r="G403" s="182"/>
      <c r="H403" s="182"/>
      <c r="I403" s="182"/>
      <c r="J403" s="182"/>
      <c r="K403" s="182"/>
      <c r="L403" s="182"/>
      <c r="M403" s="182"/>
      <c r="N403" s="182"/>
      <c r="O403" s="182"/>
      <c r="P403" s="182"/>
      <c r="Q403" s="182"/>
      <c r="R403" s="332"/>
      <c r="S403" s="332"/>
      <c r="T403" s="332"/>
    </row>
    <row r="404" spans="1:20" s="139" customFormat="1" ht="42.75" customHeight="1">
      <c r="A404" s="411" t="s">
        <v>334</v>
      </c>
      <c r="B404" s="411" t="s">
        <v>423</v>
      </c>
      <c r="C404" s="370" t="s">
        <v>595</v>
      </c>
      <c r="D404" s="203" t="s">
        <v>436</v>
      </c>
      <c r="E404" s="183"/>
      <c r="F404" s="182">
        <f>F405</f>
        <v>0</v>
      </c>
      <c r="G404" s="209">
        <f t="shared" ref="G404:Q404" si="567">G405</f>
        <v>0</v>
      </c>
      <c r="H404" s="209">
        <f t="shared" si="567"/>
        <v>0</v>
      </c>
      <c r="I404" s="209">
        <f t="shared" si="567"/>
        <v>0</v>
      </c>
      <c r="J404" s="209">
        <f t="shared" si="567"/>
        <v>0</v>
      </c>
      <c r="K404" s="209">
        <f t="shared" si="567"/>
        <v>0</v>
      </c>
      <c r="L404" s="209">
        <f t="shared" si="567"/>
        <v>0</v>
      </c>
      <c r="M404" s="209">
        <f t="shared" si="567"/>
        <v>0</v>
      </c>
      <c r="N404" s="209">
        <f t="shared" si="567"/>
        <v>0</v>
      </c>
      <c r="O404" s="209">
        <f t="shared" si="567"/>
        <v>0</v>
      </c>
      <c r="P404" s="209">
        <f t="shared" si="567"/>
        <v>0</v>
      </c>
      <c r="Q404" s="209">
        <f t="shared" si="567"/>
        <v>0</v>
      </c>
      <c r="R404" s="332"/>
      <c r="S404" s="332"/>
      <c r="T404" s="332"/>
    </row>
    <row r="405" spans="1:20" s="146" customFormat="1" ht="19">
      <c r="A405" s="371"/>
      <c r="B405" s="371"/>
      <c r="C405" s="371"/>
      <c r="D405" s="372" t="s">
        <v>437</v>
      </c>
      <c r="E405" s="183" t="s">
        <v>438</v>
      </c>
      <c r="F405" s="182">
        <f t="shared" ref="F405:Q405" si="568">F406</f>
        <v>0</v>
      </c>
      <c r="G405" s="182">
        <f t="shared" si="568"/>
        <v>0</v>
      </c>
      <c r="H405" s="182">
        <f t="shared" si="568"/>
        <v>0</v>
      </c>
      <c r="I405" s="182">
        <f t="shared" si="568"/>
        <v>0</v>
      </c>
      <c r="J405" s="182">
        <f t="shared" si="568"/>
        <v>0</v>
      </c>
      <c r="K405" s="182">
        <f t="shared" si="568"/>
        <v>0</v>
      </c>
      <c r="L405" s="182">
        <f t="shared" si="568"/>
        <v>0</v>
      </c>
      <c r="M405" s="182">
        <f t="shared" si="568"/>
        <v>0</v>
      </c>
      <c r="N405" s="182">
        <f t="shared" si="568"/>
        <v>0</v>
      </c>
      <c r="O405" s="182">
        <f t="shared" si="568"/>
        <v>0</v>
      </c>
      <c r="P405" s="182">
        <f t="shared" si="568"/>
        <v>0</v>
      </c>
      <c r="Q405" s="182">
        <f t="shared" si="568"/>
        <v>0</v>
      </c>
      <c r="R405" s="332"/>
      <c r="S405" s="332"/>
      <c r="T405" s="332"/>
    </row>
    <row r="406" spans="1:20" s="134" customFormat="1" ht="33.75" customHeight="1">
      <c r="A406" s="371"/>
      <c r="B406" s="371"/>
      <c r="C406" s="371"/>
      <c r="D406" s="371"/>
      <c r="E406" s="183" t="s">
        <v>439</v>
      </c>
      <c r="F406" s="182"/>
      <c r="G406" s="182"/>
      <c r="H406" s="182"/>
      <c r="I406" s="127"/>
      <c r="J406" s="127"/>
      <c r="K406" s="127"/>
      <c r="L406" s="127"/>
      <c r="M406" s="127"/>
      <c r="N406" s="127"/>
      <c r="O406" s="127"/>
      <c r="P406" s="127"/>
      <c r="Q406" s="127"/>
      <c r="R406" s="332"/>
      <c r="S406" s="332"/>
      <c r="T406" s="332"/>
    </row>
    <row r="407" spans="1:20" s="139" customFormat="1" ht="45" customHeight="1">
      <c r="A407" s="372" t="s">
        <v>335</v>
      </c>
      <c r="B407" s="372" t="s">
        <v>336</v>
      </c>
      <c r="C407" s="372" t="s">
        <v>596</v>
      </c>
      <c r="D407" s="203" t="s">
        <v>436</v>
      </c>
      <c r="E407" s="183"/>
      <c r="F407" s="182">
        <f t="shared" ref="F407:H407" si="569">F408</f>
        <v>110740</v>
      </c>
      <c r="G407" s="182">
        <f t="shared" si="569"/>
        <v>0</v>
      </c>
      <c r="H407" s="182">
        <f t="shared" si="569"/>
        <v>110740</v>
      </c>
      <c r="I407" s="182">
        <f t="shared" ref="I407:Q407" si="570">I408</f>
        <v>110740</v>
      </c>
      <c r="J407" s="182">
        <f t="shared" si="570"/>
        <v>0</v>
      </c>
      <c r="K407" s="182">
        <f t="shared" si="570"/>
        <v>110740</v>
      </c>
      <c r="L407" s="182">
        <f t="shared" si="570"/>
        <v>110740</v>
      </c>
      <c r="M407" s="182">
        <f t="shared" si="570"/>
        <v>0</v>
      </c>
      <c r="N407" s="182">
        <f t="shared" si="570"/>
        <v>110740</v>
      </c>
      <c r="O407" s="182">
        <f t="shared" si="570"/>
        <v>110698.79999999999</v>
      </c>
      <c r="P407" s="182">
        <f t="shared" si="570"/>
        <v>0</v>
      </c>
      <c r="Q407" s="182">
        <f t="shared" si="570"/>
        <v>110698.79999999999</v>
      </c>
      <c r="R407" s="331">
        <f t="shared" ref="R407" si="571">S407+T407</f>
        <v>99.962795737764111</v>
      </c>
      <c r="S407" s="331"/>
      <c r="T407" s="331">
        <f t="shared" ref="T407" si="572">Q407/N407%</f>
        <v>99.962795737764111</v>
      </c>
    </row>
    <row r="408" spans="1:20" s="139" customFormat="1" ht="19">
      <c r="A408" s="371"/>
      <c r="B408" s="371"/>
      <c r="C408" s="371"/>
      <c r="D408" s="372" t="s">
        <v>437</v>
      </c>
      <c r="E408" s="138" t="s">
        <v>543</v>
      </c>
      <c r="F408" s="182">
        <f t="shared" ref="F408:H408" si="573">F409+F410+F411+F412+F413+F414+F415</f>
        <v>110740</v>
      </c>
      <c r="G408" s="182">
        <f t="shared" si="573"/>
        <v>0</v>
      </c>
      <c r="H408" s="182">
        <f t="shared" si="573"/>
        <v>110740</v>
      </c>
      <c r="I408" s="182">
        <f t="shared" ref="I408:Q408" si="574">I409+I410+I411+I412+I413+I414+I415</f>
        <v>110740</v>
      </c>
      <c r="J408" s="182">
        <f t="shared" si="574"/>
        <v>0</v>
      </c>
      <c r="K408" s="182">
        <f t="shared" si="574"/>
        <v>110740</v>
      </c>
      <c r="L408" s="182">
        <f t="shared" si="574"/>
        <v>110740</v>
      </c>
      <c r="M408" s="182">
        <f t="shared" si="574"/>
        <v>0</v>
      </c>
      <c r="N408" s="182">
        <f t="shared" si="574"/>
        <v>110740</v>
      </c>
      <c r="O408" s="182">
        <f t="shared" si="574"/>
        <v>110698.79999999999</v>
      </c>
      <c r="P408" s="182">
        <f t="shared" si="574"/>
        <v>0</v>
      </c>
      <c r="Q408" s="182">
        <f t="shared" si="574"/>
        <v>110698.79999999999</v>
      </c>
      <c r="R408" s="331">
        <f t="shared" ref="R408:R415" si="575">S408+T408</f>
        <v>99.962795737764111</v>
      </c>
      <c r="S408" s="331"/>
      <c r="T408" s="331">
        <f t="shared" ref="T408:T415" si="576">Q408/N408%</f>
        <v>99.962795737764111</v>
      </c>
    </row>
    <row r="409" spans="1:20" s="139" customFormat="1" ht="19">
      <c r="A409" s="371"/>
      <c r="B409" s="371"/>
      <c r="C409" s="371"/>
      <c r="D409" s="413"/>
      <c r="E409" s="138" t="s">
        <v>579</v>
      </c>
      <c r="F409" s="215">
        <f t="shared" ref="F409:F414" si="577">G409+H409</f>
        <v>67541</v>
      </c>
      <c r="G409" s="215">
        <v>0</v>
      </c>
      <c r="H409" s="215">
        <v>67541</v>
      </c>
      <c r="I409" s="185">
        <f t="shared" ref="I409" si="578">J409+K409</f>
        <v>67541</v>
      </c>
      <c r="J409" s="185">
        <v>0</v>
      </c>
      <c r="K409" s="185">
        <v>67541</v>
      </c>
      <c r="L409" s="185">
        <f t="shared" ref="L409" si="579">M409+N409</f>
        <v>67541</v>
      </c>
      <c r="M409" s="185">
        <v>0</v>
      </c>
      <c r="N409" s="185">
        <v>67541</v>
      </c>
      <c r="O409" s="185">
        <f t="shared" ref="O409" si="580">P409+Q409</f>
        <v>67541</v>
      </c>
      <c r="P409" s="185">
        <v>0</v>
      </c>
      <c r="Q409" s="185">
        <v>67541</v>
      </c>
      <c r="R409" s="331">
        <f t="shared" si="575"/>
        <v>100</v>
      </c>
      <c r="S409" s="331"/>
      <c r="T409" s="331">
        <f t="shared" si="576"/>
        <v>100</v>
      </c>
    </row>
    <row r="410" spans="1:20" s="139" customFormat="1" ht="19">
      <c r="A410" s="371"/>
      <c r="B410" s="371"/>
      <c r="C410" s="371"/>
      <c r="D410" s="413"/>
      <c r="E410" s="138" t="s">
        <v>580</v>
      </c>
      <c r="F410" s="215">
        <f t="shared" si="577"/>
        <v>2382</v>
      </c>
      <c r="G410" s="215">
        <v>0</v>
      </c>
      <c r="H410" s="215">
        <v>2382</v>
      </c>
      <c r="I410" s="185">
        <f t="shared" ref="I410" si="581">J410+K410</f>
        <v>2382</v>
      </c>
      <c r="J410" s="185">
        <v>0</v>
      </c>
      <c r="K410" s="185">
        <v>2382</v>
      </c>
      <c r="L410" s="185">
        <f t="shared" ref="L410" si="582">M410+N410</f>
        <v>2382</v>
      </c>
      <c r="M410" s="185">
        <v>0</v>
      </c>
      <c r="N410" s="185">
        <v>2382</v>
      </c>
      <c r="O410" s="185">
        <f t="shared" ref="O410" si="583">P410+Q410</f>
        <v>2379.5</v>
      </c>
      <c r="P410" s="185">
        <v>0</v>
      </c>
      <c r="Q410" s="185">
        <v>2379.5</v>
      </c>
      <c r="R410" s="331">
        <f t="shared" si="575"/>
        <v>99.895046179680932</v>
      </c>
      <c r="S410" s="331"/>
      <c r="T410" s="331">
        <f t="shared" si="576"/>
        <v>99.895046179680932</v>
      </c>
    </row>
    <row r="411" spans="1:20" s="139" customFormat="1" ht="19">
      <c r="A411" s="371"/>
      <c r="B411" s="371"/>
      <c r="C411" s="371"/>
      <c r="D411" s="413"/>
      <c r="E411" s="138" t="s">
        <v>581</v>
      </c>
      <c r="F411" s="215">
        <f t="shared" si="577"/>
        <v>18788</v>
      </c>
      <c r="G411" s="215">
        <v>0</v>
      </c>
      <c r="H411" s="215">
        <v>18788</v>
      </c>
      <c r="I411" s="185">
        <f t="shared" ref="I411" si="584">J411+K411</f>
        <v>18788</v>
      </c>
      <c r="J411" s="185">
        <v>0</v>
      </c>
      <c r="K411" s="185">
        <v>18788</v>
      </c>
      <c r="L411" s="185">
        <f t="shared" ref="L411" si="585">M411+N411</f>
        <v>18788</v>
      </c>
      <c r="M411" s="185">
        <v>0</v>
      </c>
      <c r="N411" s="185">
        <v>18788</v>
      </c>
      <c r="O411" s="185">
        <f t="shared" ref="O411" si="586">P411+Q411</f>
        <v>18787.7</v>
      </c>
      <c r="P411" s="185">
        <v>0</v>
      </c>
      <c r="Q411" s="185">
        <v>18787.7</v>
      </c>
      <c r="R411" s="331">
        <f t="shared" si="575"/>
        <v>99.99840323610816</v>
      </c>
      <c r="S411" s="331"/>
      <c r="T411" s="331">
        <f t="shared" si="576"/>
        <v>99.99840323610816</v>
      </c>
    </row>
    <row r="412" spans="1:20" s="139" customFormat="1" ht="18.75" customHeight="1">
      <c r="A412" s="371"/>
      <c r="B412" s="371"/>
      <c r="C412" s="371"/>
      <c r="D412" s="413"/>
      <c r="E412" s="138" t="s">
        <v>582</v>
      </c>
      <c r="F412" s="182">
        <f t="shared" si="577"/>
        <v>13495</v>
      </c>
      <c r="G412" s="182">
        <v>0</v>
      </c>
      <c r="H412" s="182">
        <v>13495</v>
      </c>
      <c r="I412" s="185">
        <f t="shared" ref="I412" si="587">J412+K412</f>
        <v>13495</v>
      </c>
      <c r="J412" s="185">
        <v>0</v>
      </c>
      <c r="K412" s="185">
        <v>13495</v>
      </c>
      <c r="L412" s="185">
        <f t="shared" ref="L412" si="588">M412+N412</f>
        <v>13495</v>
      </c>
      <c r="M412" s="185">
        <v>0</v>
      </c>
      <c r="N412" s="185">
        <v>13495</v>
      </c>
      <c r="O412" s="185">
        <f t="shared" ref="O412" si="589">P412+Q412</f>
        <v>13476.8</v>
      </c>
      <c r="P412" s="185">
        <v>0</v>
      </c>
      <c r="Q412" s="185">
        <v>13476.8</v>
      </c>
      <c r="R412" s="331">
        <f t="shared" si="575"/>
        <v>99.865135235272319</v>
      </c>
      <c r="S412" s="331"/>
      <c r="T412" s="331">
        <f t="shared" si="576"/>
        <v>99.865135235272319</v>
      </c>
    </row>
    <row r="413" spans="1:20" s="139" customFormat="1" ht="19">
      <c r="A413" s="371"/>
      <c r="B413" s="371"/>
      <c r="C413" s="371"/>
      <c r="D413" s="413"/>
      <c r="E413" s="138" t="s">
        <v>583</v>
      </c>
      <c r="F413" s="182">
        <f t="shared" si="577"/>
        <v>8342</v>
      </c>
      <c r="G413" s="182">
        <v>0</v>
      </c>
      <c r="H413" s="182">
        <v>8342</v>
      </c>
      <c r="I413" s="185">
        <f t="shared" ref="I413" si="590">J413+K413</f>
        <v>8342</v>
      </c>
      <c r="J413" s="185">
        <v>0</v>
      </c>
      <c r="K413" s="185">
        <v>8342</v>
      </c>
      <c r="L413" s="185">
        <f t="shared" ref="L413" si="591">M413+N413</f>
        <v>8342</v>
      </c>
      <c r="M413" s="185">
        <v>0</v>
      </c>
      <c r="N413" s="185">
        <v>8342</v>
      </c>
      <c r="O413" s="185">
        <f t="shared" ref="O413" si="592">P413+Q413</f>
        <v>8335.5</v>
      </c>
      <c r="P413" s="185">
        <v>0</v>
      </c>
      <c r="Q413" s="185">
        <v>8335.5</v>
      </c>
      <c r="R413" s="331">
        <f t="shared" si="575"/>
        <v>99.92208103572284</v>
      </c>
      <c r="S413" s="331"/>
      <c r="T413" s="331">
        <f t="shared" si="576"/>
        <v>99.92208103572284</v>
      </c>
    </row>
    <row r="414" spans="1:20" s="128" customFormat="1" ht="19">
      <c r="A414" s="371"/>
      <c r="B414" s="371"/>
      <c r="C414" s="371"/>
      <c r="D414" s="413"/>
      <c r="E414" s="138" t="s">
        <v>584</v>
      </c>
      <c r="F414" s="182">
        <f t="shared" si="577"/>
        <v>191</v>
      </c>
      <c r="G414" s="182">
        <v>0</v>
      </c>
      <c r="H414" s="182">
        <v>191</v>
      </c>
      <c r="I414" s="185">
        <f t="shared" ref="I414" si="593">J414+K414</f>
        <v>191</v>
      </c>
      <c r="J414" s="185">
        <v>0</v>
      </c>
      <c r="K414" s="185">
        <v>191</v>
      </c>
      <c r="L414" s="185">
        <f t="shared" ref="L414" si="594">M414+N414</f>
        <v>191</v>
      </c>
      <c r="M414" s="185">
        <v>0</v>
      </c>
      <c r="N414" s="185">
        <v>191</v>
      </c>
      <c r="O414" s="185">
        <f t="shared" ref="O414" si="595">P414+Q414</f>
        <v>177.9</v>
      </c>
      <c r="P414" s="185">
        <v>0</v>
      </c>
      <c r="Q414" s="185">
        <v>177.9</v>
      </c>
      <c r="R414" s="331">
        <f t="shared" si="575"/>
        <v>93.141361256544513</v>
      </c>
      <c r="S414" s="331"/>
      <c r="T414" s="331">
        <f t="shared" si="576"/>
        <v>93.141361256544513</v>
      </c>
    </row>
    <row r="415" spans="1:20" s="134" customFormat="1" ht="24" customHeight="1">
      <c r="A415" s="371"/>
      <c r="B415" s="371"/>
      <c r="C415" s="371"/>
      <c r="D415" s="413"/>
      <c r="E415" s="138" t="s">
        <v>585</v>
      </c>
      <c r="F415" s="182">
        <f>G415+H415</f>
        <v>1</v>
      </c>
      <c r="G415" s="182">
        <v>0</v>
      </c>
      <c r="H415" s="182">
        <v>1</v>
      </c>
      <c r="I415" s="185">
        <f t="shared" ref="I415" si="596">J415+K415</f>
        <v>1</v>
      </c>
      <c r="J415" s="185">
        <v>0</v>
      </c>
      <c r="K415" s="185">
        <v>1</v>
      </c>
      <c r="L415" s="185">
        <f t="shared" ref="L415" si="597">M415+N415</f>
        <v>1</v>
      </c>
      <c r="M415" s="185">
        <v>0</v>
      </c>
      <c r="N415" s="185">
        <v>1</v>
      </c>
      <c r="O415" s="185">
        <f t="shared" ref="O415" si="598">P415+Q415</f>
        <v>0.4</v>
      </c>
      <c r="P415" s="185">
        <v>0</v>
      </c>
      <c r="Q415" s="185">
        <v>0.4</v>
      </c>
      <c r="R415" s="331">
        <f t="shared" si="575"/>
        <v>40</v>
      </c>
      <c r="S415" s="331"/>
      <c r="T415" s="331">
        <f t="shared" si="576"/>
        <v>40</v>
      </c>
    </row>
    <row r="416" spans="1:20" s="139" customFormat="1" ht="39.75" customHeight="1">
      <c r="A416" s="411" t="s">
        <v>337</v>
      </c>
      <c r="B416" s="411" t="s">
        <v>338</v>
      </c>
      <c r="C416" s="370" t="s">
        <v>597</v>
      </c>
      <c r="D416" s="203" t="s">
        <v>436</v>
      </c>
      <c r="E416" s="183"/>
      <c r="F416" s="182">
        <f>F417</f>
        <v>0</v>
      </c>
      <c r="G416" s="209">
        <f t="shared" ref="G416:Q416" si="599">G417</f>
        <v>0</v>
      </c>
      <c r="H416" s="209">
        <f t="shared" si="599"/>
        <v>0</v>
      </c>
      <c r="I416" s="209">
        <f t="shared" si="599"/>
        <v>0</v>
      </c>
      <c r="J416" s="209">
        <f t="shared" si="599"/>
        <v>0</v>
      </c>
      <c r="K416" s="209">
        <f t="shared" si="599"/>
        <v>0</v>
      </c>
      <c r="L416" s="209">
        <f t="shared" si="599"/>
        <v>0</v>
      </c>
      <c r="M416" s="209">
        <f t="shared" si="599"/>
        <v>0</v>
      </c>
      <c r="N416" s="209">
        <f t="shared" si="599"/>
        <v>0</v>
      </c>
      <c r="O416" s="209">
        <f t="shared" si="599"/>
        <v>0</v>
      </c>
      <c r="P416" s="209">
        <f t="shared" si="599"/>
        <v>0</v>
      </c>
      <c r="Q416" s="209">
        <f t="shared" si="599"/>
        <v>0</v>
      </c>
      <c r="R416" s="332"/>
      <c r="S416" s="332"/>
      <c r="T416" s="332"/>
    </row>
    <row r="417" spans="1:20" s="139" customFormat="1" ht="19">
      <c r="A417" s="371"/>
      <c r="B417" s="371"/>
      <c r="C417" s="371"/>
      <c r="D417" s="372" t="s">
        <v>437</v>
      </c>
      <c r="E417" s="183" t="s">
        <v>438</v>
      </c>
      <c r="F417" s="182">
        <f t="shared" ref="F417:Q417" si="600">F418</f>
        <v>0</v>
      </c>
      <c r="G417" s="182">
        <f t="shared" si="600"/>
        <v>0</v>
      </c>
      <c r="H417" s="182">
        <f t="shared" si="600"/>
        <v>0</v>
      </c>
      <c r="I417" s="182">
        <f t="shared" si="600"/>
        <v>0</v>
      </c>
      <c r="J417" s="182">
        <f t="shared" si="600"/>
        <v>0</v>
      </c>
      <c r="K417" s="182">
        <f t="shared" si="600"/>
        <v>0</v>
      </c>
      <c r="L417" s="182">
        <f t="shared" si="600"/>
        <v>0</v>
      </c>
      <c r="M417" s="182">
        <f t="shared" si="600"/>
        <v>0</v>
      </c>
      <c r="N417" s="182">
        <f t="shared" si="600"/>
        <v>0</v>
      </c>
      <c r="O417" s="182">
        <f t="shared" si="600"/>
        <v>0</v>
      </c>
      <c r="P417" s="182">
        <f t="shared" si="600"/>
        <v>0</v>
      </c>
      <c r="Q417" s="182">
        <f t="shared" si="600"/>
        <v>0</v>
      </c>
      <c r="R417" s="332"/>
      <c r="S417" s="332"/>
      <c r="T417" s="332"/>
    </row>
    <row r="418" spans="1:20" s="139" customFormat="1" ht="19">
      <c r="A418" s="371"/>
      <c r="B418" s="371"/>
      <c r="C418" s="371"/>
      <c r="D418" s="371"/>
      <c r="E418" s="138" t="s">
        <v>439</v>
      </c>
      <c r="F418" s="182"/>
      <c r="G418" s="182"/>
      <c r="H418" s="182"/>
      <c r="I418" s="182"/>
      <c r="J418" s="182"/>
      <c r="K418" s="182"/>
      <c r="L418" s="182"/>
      <c r="M418" s="182"/>
      <c r="N418" s="182"/>
      <c r="O418" s="182"/>
      <c r="P418" s="182"/>
      <c r="Q418" s="182"/>
      <c r="R418" s="332"/>
      <c r="S418" s="332"/>
      <c r="T418" s="332"/>
    </row>
    <row r="419" spans="1:20" s="139" customFormat="1" ht="39.75" customHeight="1">
      <c r="A419" s="379" t="s">
        <v>339</v>
      </c>
      <c r="B419" s="379" t="s">
        <v>340</v>
      </c>
      <c r="C419" s="379" t="s">
        <v>598</v>
      </c>
      <c r="D419" s="382" t="s">
        <v>436</v>
      </c>
      <c r="E419" s="178"/>
      <c r="F419" s="179">
        <f t="shared" ref="F419:Q419" si="601">F420</f>
        <v>0</v>
      </c>
      <c r="G419" s="179">
        <f t="shared" si="601"/>
        <v>0</v>
      </c>
      <c r="H419" s="179">
        <f t="shared" si="601"/>
        <v>0</v>
      </c>
      <c r="I419" s="179">
        <f t="shared" si="601"/>
        <v>0</v>
      </c>
      <c r="J419" s="179">
        <f t="shared" si="601"/>
        <v>0</v>
      </c>
      <c r="K419" s="179">
        <f t="shared" si="601"/>
        <v>0</v>
      </c>
      <c r="L419" s="179">
        <f t="shared" si="601"/>
        <v>0</v>
      </c>
      <c r="M419" s="179">
        <f t="shared" si="601"/>
        <v>0</v>
      </c>
      <c r="N419" s="179">
        <f t="shared" si="601"/>
        <v>0</v>
      </c>
      <c r="O419" s="179">
        <f t="shared" si="601"/>
        <v>0</v>
      </c>
      <c r="P419" s="179">
        <f t="shared" si="601"/>
        <v>0</v>
      </c>
      <c r="Q419" s="179">
        <f t="shared" si="601"/>
        <v>0</v>
      </c>
      <c r="R419" s="335"/>
      <c r="S419" s="335"/>
      <c r="T419" s="335"/>
    </row>
    <row r="420" spans="1:20" s="139" customFormat="1" ht="18">
      <c r="A420" s="380"/>
      <c r="B420" s="380"/>
      <c r="C420" s="380"/>
      <c r="D420" s="382"/>
      <c r="E420" s="178"/>
      <c r="F420" s="179"/>
      <c r="G420" s="179"/>
      <c r="H420" s="179"/>
      <c r="I420" s="179"/>
      <c r="J420" s="179"/>
      <c r="K420" s="179"/>
      <c r="L420" s="179"/>
      <c r="M420" s="179"/>
      <c r="N420" s="179"/>
      <c r="O420" s="179"/>
      <c r="P420" s="179"/>
      <c r="Q420" s="179"/>
      <c r="R420" s="335"/>
      <c r="S420" s="335"/>
      <c r="T420" s="335"/>
    </row>
    <row r="421" spans="1:20" s="139" customFormat="1" ht="23.25" customHeight="1">
      <c r="A421" s="380"/>
      <c r="B421" s="380"/>
      <c r="C421" s="380"/>
      <c r="D421" s="382" t="s">
        <v>437</v>
      </c>
      <c r="E421" s="178" t="s">
        <v>438</v>
      </c>
      <c r="F421" s="179">
        <f t="shared" ref="F421:Q421" si="602">F422</f>
        <v>0</v>
      </c>
      <c r="G421" s="179">
        <f t="shared" si="602"/>
        <v>0</v>
      </c>
      <c r="H421" s="179">
        <f t="shared" si="602"/>
        <v>0</v>
      </c>
      <c r="I421" s="179">
        <f t="shared" si="602"/>
        <v>0</v>
      </c>
      <c r="J421" s="179">
        <f t="shared" si="602"/>
        <v>0</v>
      </c>
      <c r="K421" s="179">
        <f t="shared" si="602"/>
        <v>0</v>
      </c>
      <c r="L421" s="179">
        <f t="shared" si="602"/>
        <v>0</v>
      </c>
      <c r="M421" s="179">
        <f t="shared" si="602"/>
        <v>0</v>
      </c>
      <c r="N421" s="179">
        <f t="shared" si="602"/>
        <v>0</v>
      </c>
      <c r="O421" s="179">
        <f t="shared" si="602"/>
        <v>0</v>
      </c>
      <c r="P421" s="179">
        <f t="shared" si="602"/>
        <v>0</v>
      </c>
      <c r="Q421" s="179">
        <f t="shared" si="602"/>
        <v>0</v>
      </c>
      <c r="R421" s="335"/>
      <c r="S421" s="335"/>
      <c r="T421" s="335"/>
    </row>
    <row r="422" spans="1:20" s="139" customFormat="1" ht="33.75" customHeight="1">
      <c r="A422" s="380"/>
      <c r="B422" s="380"/>
      <c r="C422" s="380"/>
      <c r="D422" s="380"/>
      <c r="E422" s="180" t="s">
        <v>439</v>
      </c>
      <c r="F422" s="179"/>
      <c r="G422" s="179"/>
      <c r="H422" s="179"/>
      <c r="I422" s="179"/>
      <c r="J422" s="179"/>
      <c r="K422" s="179"/>
      <c r="L422" s="179"/>
      <c r="M422" s="179"/>
      <c r="N422" s="179"/>
      <c r="O422" s="179"/>
      <c r="P422" s="179"/>
      <c r="Q422" s="179"/>
      <c r="R422" s="335"/>
      <c r="S422" s="335"/>
      <c r="T422" s="335"/>
    </row>
    <row r="423" spans="1:20" s="128" customFormat="1" ht="38.25" customHeight="1">
      <c r="A423" s="411" t="s">
        <v>341</v>
      </c>
      <c r="B423" s="411" t="s">
        <v>366</v>
      </c>
      <c r="C423" s="370" t="s">
        <v>594</v>
      </c>
      <c r="D423" s="203" t="s">
        <v>436</v>
      </c>
      <c r="E423" s="183"/>
      <c r="F423" s="182">
        <f>F424</f>
        <v>0</v>
      </c>
      <c r="G423" s="209">
        <f t="shared" ref="G423:Q423" si="603">G424</f>
        <v>0</v>
      </c>
      <c r="H423" s="209">
        <f t="shared" si="603"/>
        <v>0</v>
      </c>
      <c r="I423" s="209">
        <f t="shared" si="603"/>
        <v>0</v>
      </c>
      <c r="J423" s="209">
        <f t="shared" si="603"/>
        <v>0</v>
      </c>
      <c r="K423" s="209">
        <f t="shared" si="603"/>
        <v>0</v>
      </c>
      <c r="L423" s="209">
        <f t="shared" si="603"/>
        <v>0</v>
      </c>
      <c r="M423" s="209">
        <f t="shared" si="603"/>
        <v>0</v>
      </c>
      <c r="N423" s="209">
        <f t="shared" si="603"/>
        <v>0</v>
      </c>
      <c r="O423" s="209">
        <f t="shared" si="603"/>
        <v>0</v>
      </c>
      <c r="P423" s="209">
        <f t="shared" si="603"/>
        <v>0</v>
      </c>
      <c r="Q423" s="209">
        <f t="shared" si="603"/>
        <v>0</v>
      </c>
      <c r="R423" s="332"/>
      <c r="S423" s="332"/>
      <c r="T423" s="332"/>
    </row>
    <row r="424" spans="1:20" s="134" customFormat="1" ht="19">
      <c r="A424" s="371"/>
      <c r="B424" s="371"/>
      <c r="C424" s="371"/>
      <c r="D424" s="372" t="s">
        <v>437</v>
      </c>
      <c r="E424" s="183" t="s">
        <v>438</v>
      </c>
      <c r="F424" s="182">
        <f t="shared" ref="F424:Q424" si="604">F425</f>
        <v>0</v>
      </c>
      <c r="G424" s="182">
        <f t="shared" si="604"/>
        <v>0</v>
      </c>
      <c r="H424" s="182">
        <f t="shared" si="604"/>
        <v>0</v>
      </c>
      <c r="I424" s="182">
        <f t="shared" si="604"/>
        <v>0</v>
      </c>
      <c r="J424" s="182">
        <f t="shared" si="604"/>
        <v>0</v>
      </c>
      <c r="K424" s="182">
        <f t="shared" si="604"/>
        <v>0</v>
      </c>
      <c r="L424" s="182">
        <f t="shared" si="604"/>
        <v>0</v>
      </c>
      <c r="M424" s="182">
        <f t="shared" si="604"/>
        <v>0</v>
      </c>
      <c r="N424" s="182">
        <f t="shared" si="604"/>
        <v>0</v>
      </c>
      <c r="O424" s="182">
        <f t="shared" si="604"/>
        <v>0</v>
      </c>
      <c r="P424" s="182">
        <f t="shared" si="604"/>
        <v>0</v>
      </c>
      <c r="Q424" s="182">
        <f t="shared" si="604"/>
        <v>0</v>
      </c>
      <c r="R424" s="332"/>
      <c r="S424" s="332"/>
      <c r="T424" s="332"/>
    </row>
    <row r="425" spans="1:20" s="139" customFormat="1" ht="19">
      <c r="A425" s="371"/>
      <c r="B425" s="371"/>
      <c r="C425" s="371"/>
      <c r="D425" s="371"/>
      <c r="E425" s="138" t="s">
        <v>439</v>
      </c>
      <c r="F425" s="182"/>
      <c r="G425" s="182"/>
      <c r="H425" s="182"/>
      <c r="I425" s="182"/>
      <c r="J425" s="182"/>
      <c r="K425" s="182"/>
      <c r="L425" s="182"/>
      <c r="M425" s="182"/>
      <c r="N425" s="182"/>
      <c r="O425" s="182"/>
      <c r="P425" s="182"/>
      <c r="Q425" s="182"/>
      <c r="R425" s="332"/>
      <c r="S425" s="332"/>
      <c r="T425" s="332"/>
    </row>
    <row r="426" spans="1:20" s="139" customFormat="1" ht="39.75" customHeight="1">
      <c r="A426" s="411" t="s">
        <v>342</v>
      </c>
      <c r="B426" s="411" t="s">
        <v>425</v>
      </c>
      <c r="C426" s="370" t="s">
        <v>595</v>
      </c>
      <c r="D426" s="203" t="s">
        <v>436</v>
      </c>
      <c r="E426" s="183"/>
      <c r="F426" s="182">
        <f>F427</f>
        <v>0</v>
      </c>
      <c r="G426" s="209">
        <f t="shared" ref="G426:Q426" si="605">G427</f>
        <v>0</v>
      </c>
      <c r="H426" s="209">
        <f t="shared" si="605"/>
        <v>0</v>
      </c>
      <c r="I426" s="209">
        <f t="shared" si="605"/>
        <v>0</v>
      </c>
      <c r="J426" s="209">
        <f t="shared" si="605"/>
        <v>0</v>
      </c>
      <c r="K426" s="209">
        <f t="shared" si="605"/>
        <v>0</v>
      </c>
      <c r="L426" s="209">
        <f t="shared" si="605"/>
        <v>0</v>
      </c>
      <c r="M426" s="209">
        <f t="shared" si="605"/>
        <v>0</v>
      </c>
      <c r="N426" s="209">
        <f t="shared" si="605"/>
        <v>0</v>
      </c>
      <c r="O426" s="209">
        <f t="shared" si="605"/>
        <v>0</v>
      </c>
      <c r="P426" s="209">
        <f t="shared" si="605"/>
        <v>0</v>
      </c>
      <c r="Q426" s="209">
        <f t="shared" si="605"/>
        <v>0</v>
      </c>
      <c r="R426" s="332"/>
      <c r="S426" s="332"/>
      <c r="T426" s="332"/>
    </row>
    <row r="427" spans="1:20" s="139" customFormat="1" ht="19">
      <c r="A427" s="371"/>
      <c r="B427" s="371"/>
      <c r="C427" s="371"/>
      <c r="D427" s="372" t="s">
        <v>437</v>
      </c>
      <c r="E427" s="183" t="s">
        <v>438</v>
      </c>
      <c r="F427" s="182">
        <f t="shared" ref="F427:Q427" si="606">F428</f>
        <v>0</v>
      </c>
      <c r="G427" s="182">
        <f t="shared" si="606"/>
        <v>0</v>
      </c>
      <c r="H427" s="182">
        <f t="shared" si="606"/>
        <v>0</v>
      </c>
      <c r="I427" s="182">
        <f t="shared" si="606"/>
        <v>0</v>
      </c>
      <c r="J427" s="182">
        <f t="shared" si="606"/>
        <v>0</v>
      </c>
      <c r="K427" s="182">
        <f t="shared" si="606"/>
        <v>0</v>
      </c>
      <c r="L427" s="182">
        <f t="shared" si="606"/>
        <v>0</v>
      </c>
      <c r="M427" s="182">
        <f t="shared" si="606"/>
        <v>0</v>
      </c>
      <c r="N427" s="182">
        <f t="shared" si="606"/>
        <v>0</v>
      </c>
      <c r="O427" s="182">
        <f t="shared" si="606"/>
        <v>0</v>
      </c>
      <c r="P427" s="182">
        <f t="shared" si="606"/>
        <v>0</v>
      </c>
      <c r="Q427" s="182">
        <f t="shared" si="606"/>
        <v>0</v>
      </c>
      <c r="R427" s="332"/>
      <c r="S427" s="332"/>
      <c r="T427" s="332"/>
    </row>
    <row r="428" spans="1:20" s="139" customFormat="1" ht="62.25" customHeight="1">
      <c r="A428" s="371"/>
      <c r="B428" s="371"/>
      <c r="C428" s="371"/>
      <c r="D428" s="371"/>
      <c r="E428" s="138" t="s">
        <v>439</v>
      </c>
      <c r="F428" s="182"/>
      <c r="G428" s="182"/>
      <c r="H428" s="182"/>
      <c r="I428" s="182"/>
      <c r="J428" s="182"/>
      <c r="K428" s="182"/>
      <c r="L428" s="182"/>
      <c r="M428" s="182"/>
      <c r="N428" s="182"/>
      <c r="O428" s="182"/>
      <c r="P428" s="182"/>
      <c r="Q428" s="182"/>
      <c r="R428" s="332"/>
      <c r="S428" s="332"/>
      <c r="T428" s="332"/>
    </row>
    <row r="429" spans="1:20" s="139" customFormat="1" ht="41.25" customHeight="1">
      <c r="A429" s="411" t="s">
        <v>343</v>
      </c>
      <c r="B429" s="411" t="s">
        <v>424</v>
      </c>
      <c r="C429" s="370" t="s">
        <v>599</v>
      </c>
      <c r="D429" s="203" t="s">
        <v>436</v>
      </c>
      <c r="E429" s="183"/>
      <c r="F429" s="182">
        <f>F430</f>
        <v>0</v>
      </c>
      <c r="G429" s="209">
        <f t="shared" ref="G429:Q429" si="607">G430</f>
        <v>0</v>
      </c>
      <c r="H429" s="209">
        <f t="shared" si="607"/>
        <v>0</v>
      </c>
      <c r="I429" s="209">
        <f t="shared" si="607"/>
        <v>0</v>
      </c>
      <c r="J429" s="209">
        <f t="shared" si="607"/>
        <v>0</v>
      </c>
      <c r="K429" s="209">
        <f t="shared" si="607"/>
        <v>0</v>
      </c>
      <c r="L429" s="209">
        <f t="shared" si="607"/>
        <v>0</v>
      </c>
      <c r="M429" s="209">
        <f t="shared" si="607"/>
        <v>0</v>
      </c>
      <c r="N429" s="209">
        <f t="shared" si="607"/>
        <v>0</v>
      </c>
      <c r="O429" s="209">
        <f t="shared" si="607"/>
        <v>0</v>
      </c>
      <c r="P429" s="209">
        <f t="shared" si="607"/>
        <v>0</v>
      </c>
      <c r="Q429" s="209">
        <f t="shared" si="607"/>
        <v>0</v>
      </c>
      <c r="R429" s="332"/>
      <c r="S429" s="332"/>
      <c r="T429" s="332"/>
    </row>
    <row r="430" spans="1:20" s="139" customFormat="1" ht="20.25" customHeight="1">
      <c r="A430" s="371"/>
      <c r="B430" s="371"/>
      <c r="C430" s="371"/>
      <c r="D430" s="372" t="s">
        <v>437</v>
      </c>
      <c r="E430" s="183" t="s">
        <v>438</v>
      </c>
      <c r="F430" s="182">
        <f t="shared" ref="F430:Q430" si="608">F431</f>
        <v>0</v>
      </c>
      <c r="G430" s="182">
        <f t="shared" si="608"/>
        <v>0</v>
      </c>
      <c r="H430" s="182">
        <f t="shared" si="608"/>
        <v>0</v>
      </c>
      <c r="I430" s="182">
        <f t="shared" si="608"/>
        <v>0</v>
      </c>
      <c r="J430" s="182">
        <f t="shared" si="608"/>
        <v>0</v>
      </c>
      <c r="K430" s="182">
        <f t="shared" si="608"/>
        <v>0</v>
      </c>
      <c r="L430" s="182">
        <f t="shared" si="608"/>
        <v>0</v>
      </c>
      <c r="M430" s="182">
        <f t="shared" si="608"/>
        <v>0</v>
      </c>
      <c r="N430" s="182">
        <f t="shared" si="608"/>
        <v>0</v>
      </c>
      <c r="O430" s="182">
        <f t="shared" si="608"/>
        <v>0</v>
      </c>
      <c r="P430" s="182">
        <f t="shared" si="608"/>
        <v>0</v>
      </c>
      <c r="Q430" s="182">
        <f t="shared" si="608"/>
        <v>0</v>
      </c>
      <c r="R430" s="332"/>
      <c r="S430" s="332"/>
      <c r="T430" s="332"/>
    </row>
    <row r="431" spans="1:20" s="128" customFormat="1" ht="26.25" customHeight="1">
      <c r="A431" s="371"/>
      <c r="B431" s="371"/>
      <c r="C431" s="371"/>
      <c r="D431" s="371"/>
      <c r="E431" s="138" t="s">
        <v>439</v>
      </c>
      <c r="F431" s="182"/>
      <c r="G431" s="182"/>
      <c r="H431" s="182"/>
      <c r="I431" s="182"/>
      <c r="J431" s="182"/>
      <c r="K431" s="182"/>
      <c r="L431" s="182"/>
      <c r="M431" s="182"/>
      <c r="N431" s="182"/>
      <c r="O431" s="182"/>
      <c r="P431" s="182"/>
      <c r="Q431" s="182"/>
      <c r="R431" s="332"/>
      <c r="S431" s="332"/>
      <c r="T431" s="332"/>
    </row>
    <row r="432" spans="1:20" s="134" customFormat="1" ht="42.75" customHeight="1">
      <c r="A432" s="411" t="s">
        <v>344</v>
      </c>
      <c r="B432" s="411" t="s">
        <v>364</v>
      </c>
      <c r="C432" s="370" t="s">
        <v>600</v>
      </c>
      <c r="D432" s="203" t="s">
        <v>436</v>
      </c>
      <c r="E432" s="183"/>
      <c r="F432" s="182">
        <f>F433</f>
        <v>0</v>
      </c>
      <c r="G432" s="209">
        <f t="shared" ref="G432:Q432" si="609">G433</f>
        <v>0</v>
      </c>
      <c r="H432" s="209">
        <f t="shared" si="609"/>
        <v>0</v>
      </c>
      <c r="I432" s="209">
        <f t="shared" si="609"/>
        <v>0</v>
      </c>
      <c r="J432" s="209">
        <f t="shared" si="609"/>
        <v>0</v>
      </c>
      <c r="K432" s="209">
        <f t="shared" si="609"/>
        <v>0</v>
      </c>
      <c r="L432" s="209">
        <f t="shared" si="609"/>
        <v>0</v>
      </c>
      <c r="M432" s="209">
        <f t="shared" si="609"/>
        <v>0</v>
      </c>
      <c r="N432" s="209">
        <f t="shared" si="609"/>
        <v>0</v>
      </c>
      <c r="O432" s="209">
        <f t="shared" si="609"/>
        <v>0</v>
      </c>
      <c r="P432" s="209">
        <f t="shared" si="609"/>
        <v>0</v>
      </c>
      <c r="Q432" s="209">
        <f t="shared" si="609"/>
        <v>0</v>
      </c>
      <c r="R432" s="332"/>
      <c r="S432" s="332"/>
      <c r="T432" s="332"/>
    </row>
    <row r="433" spans="1:20" s="139" customFormat="1" ht="23.25" customHeight="1">
      <c r="A433" s="371"/>
      <c r="B433" s="371"/>
      <c r="C433" s="371"/>
      <c r="D433" s="372" t="s">
        <v>437</v>
      </c>
      <c r="E433" s="183" t="s">
        <v>438</v>
      </c>
      <c r="F433" s="182">
        <f t="shared" ref="F433:Q433" si="610">F434</f>
        <v>0</v>
      </c>
      <c r="G433" s="182">
        <f t="shared" si="610"/>
        <v>0</v>
      </c>
      <c r="H433" s="182">
        <f t="shared" si="610"/>
        <v>0</v>
      </c>
      <c r="I433" s="182">
        <f t="shared" si="610"/>
        <v>0</v>
      </c>
      <c r="J433" s="182">
        <f t="shared" si="610"/>
        <v>0</v>
      </c>
      <c r="K433" s="182">
        <f t="shared" si="610"/>
        <v>0</v>
      </c>
      <c r="L433" s="182">
        <f t="shared" si="610"/>
        <v>0</v>
      </c>
      <c r="M433" s="182">
        <f t="shared" si="610"/>
        <v>0</v>
      </c>
      <c r="N433" s="182">
        <f t="shared" si="610"/>
        <v>0</v>
      </c>
      <c r="O433" s="182">
        <f t="shared" si="610"/>
        <v>0</v>
      </c>
      <c r="P433" s="182">
        <f t="shared" si="610"/>
        <v>0</v>
      </c>
      <c r="Q433" s="182">
        <f t="shared" si="610"/>
        <v>0</v>
      </c>
      <c r="R433" s="332"/>
      <c r="S433" s="332"/>
      <c r="T433" s="332"/>
    </row>
    <row r="434" spans="1:20" s="139" customFormat="1" ht="19">
      <c r="A434" s="371"/>
      <c r="B434" s="371"/>
      <c r="C434" s="371"/>
      <c r="D434" s="371"/>
      <c r="E434" s="138" t="s">
        <v>439</v>
      </c>
      <c r="F434" s="182"/>
      <c r="G434" s="182"/>
      <c r="H434" s="182"/>
      <c r="I434" s="127"/>
      <c r="J434" s="127"/>
      <c r="K434" s="127"/>
      <c r="L434" s="127"/>
      <c r="M434" s="127"/>
      <c r="N434" s="127"/>
      <c r="O434" s="127"/>
      <c r="P434" s="127"/>
      <c r="Q434" s="127"/>
      <c r="R434" s="332"/>
      <c r="S434" s="332"/>
      <c r="T434" s="332"/>
    </row>
    <row r="435" spans="1:20" s="139" customFormat="1" ht="45.75" customHeight="1">
      <c r="A435" s="379" t="s">
        <v>345</v>
      </c>
      <c r="B435" s="379" t="s">
        <v>346</v>
      </c>
      <c r="C435" s="379" t="s">
        <v>601</v>
      </c>
      <c r="D435" s="205" t="s">
        <v>436</v>
      </c>
      <c r="E435" s="178"/>
      <c r="F435" s="179">
        <f t="shared" ref="F435:Q435" si="611">F444+F447+F456</f>
        <v>50548.999999999985</v>
      </c>
      <c r="G435" s="179">
        <f t="shared" si="611"/>
        <v>0</v>
      </c>
      <c r="H435" s="179">
        <f t="shared" si="611"/>
        <v>50548.999999999985</v>
      </c>
      <c r="I435" s="179">
        <f t="shared" si="611"/>
        <v>50548.999999999985</v>
      </c>
      <c r="J435" s="179">
        <f t="shared" si="611"/>
        <v>0</v>
      </c>
      <c r="K435" s="179">
        <f t="shared" si="611"/>
        <v>50548.999999999985</v>
      </c>
      <c r="L435" s="179">
        <f t="shared" si="611"/>
        <v>50548.999999999985</v>
      </c>
      <c r="M435" s="179">
        <f t="shared" si="611"/>
        <v>0</v>
      </c>
      <c r="N435" s="179">
        <f t="shared" si="611"/>
        <v>50548.999999999985</v>
      </c>
      <c r="O435" s="179">
        <f t="shared" si="611"/>
        <v>50545.599999999999</v>
      </c>
      <c r="P435" s="179">
        <f t="shared" si="611"/>
        <v>0</v>
      </c>
      <c r="Q435" s="179">
        <f t="shared" si="611"/>
        <v>50545.599999999999</v>
      </c>
      <c r="R435" s="330">
        <f t="shared" ref="R435" si="612">S435+T435</f>
        <v>99.993273853093072</v>
      </c>
      <c r="S435" s="330"/>
      <c r="T435" s="330">
        <f t="shared" ref="T435" si="613">Q435/N435%</f>
        <v>99.993273853093072</v>
      </c>
    </row>
    <row r="436" spans="1:20" s="139" customFormat="1" ht="19">
      <c r="A436" s="380"/>
      <c r="B436" s="380"/>
      <c r="C436" s="380"/>
      <c r="D436" s="382" t="s">
        <v>437</v>
      </c>
      <c r="E436" s="178" t="s">
        <v>543</v>
      </c>
      <c r="F436" s="179">
        <f t="shared" ref="F436:H436" si="614">F437+F438+F439+F440+F441+F442+F443</f>
        <v>50548.999999999985</v>
      </c>
      <c r="G436" s="179">
        <f t="shared" si="614"/>
        <v>0</v>
      </c>
      <c r="H436" s="179">
        <f t="shared" si="614"/>
        <v>50548.999999999985</v>
      </c>
      <c r="I436" s="179">
        <f t="shared" ref="I436:Q436" si="615">I437+I438+I439+I440+I441+I442+I443</f>
        <v>50548.999999999985</v>
      </c>
      <c r="J436" s="179">
        <f t="shared" si="615"/>
        <v>0</v>
      </c>
      <c r="K436" s="179">
        <f t="shared" si="615"/>
        <v>50548.999999999985</v>
      </c>
      <c r="L436" s="179">
        <f t="shared" si="615"/>
        <v>50548.999999999985</v>
      </c>
      <c r="M436" s="179">
        <f t="shared" si="615"/>
        <v>0</v>
      </c>
      <c r="N436" s="179">
        <f t="shared" si="615"/>
        <v>50548.999999999985</v>
      </c>
      <c r="O436" s="179">
        <f t="shared" si="615"/>
        <v>50545.599999999999</v>
      </c>
      <c r="P436" s="179">
        <f t="shared" si="615"/>
        <v>0</v>
      </c>
      <c r="Q436" s="179">
        <f t="shared" si="615"/>
        <v>50545.599999999999</v>
      </c>
      <c r="R436" s="330">
        <f t="shared" ref="R436" si="616">S436+T436</f>
        <v>99.993273853093072</v>
      </c>
      <c r="S436" s="330"/>
      <c r="T436" s="330">
        <f t="shared" ref="T436" si="617">Q436/N436%</f>
        <v>99.993273853093072</v>
      </c>
    </row>
    <row r="437" spans="1:20" s="139" customFormat="1" ht="23.25" customHeight="1">
      <c r="A437" s="380"/>
      <c r="B437" s="380"/>
      <c r="C437" s="380"/>
      <c r="D437" s="380"/>
      <c r="E437" s="180" t="s">
        <v>586</v>
      </c>
      <c r="F437" s="179">
        <f t="shared" ref="F437:H443" si="618">F449</f>
        <v>35574.699999999997</v>
      </c>
      <c r="G437" s="179">
        <f t="shared" si="618"/>
        <v>0</v>
      </c>
      <c r="H437" s="179">
        <f t="shared" si="618"/>
        <v>35574.699999999997</v>
      </c>
      <c r="I437" s="179">
        <f t="shared" ref="I437:Q437" si="619">I449</f>
        <v>35574.699999999997</v>
      </c>
      <c r="J437" s="179">
        <f t="shared" si="619"/>
        <v>0</v>
      </c>
      <c r="K437" s="179">
        <f t="shared" si="619"/>
        <v>35574.699999999997</v>
      </c>
      <c r="L437" s="179">
        <f t="shared" si="619"/>
        <v>35574.699999999997</v>
      </c>
      <c r="M437" s="179">
        <f t="shared" si="619"/>
        <v>0</v>
      </c>
      <c r="N437" s="179">
        <f t="shared" si="619"/>
        <v>35574.699999999997</v>
      </c>
      <c r="O437" s="179">
        <f t="shared" si="619"/>
        <v>35574.5</v>
      </c>
      <c r="P437" s="179">
        <f t="shared" si="619"/>
        <v>0</v>
      </c>
      <c r="Q437" s="179">
        <f t="shared" si="619"/>
        <v>35574.5</v>
      </c>
      <c r="R437" s="330">
        <f t="shared" ref="R437:R443" si="620">S437+T437</f>
        <v>99.999437802708115</v>
      </c>
      <c r="S437" s="330"/>
      <c r="T437" s="330">
        <f t="shared" ref="T437:T443" si="621">Q437/N437%</f>
        <v>99.999437802708115</v>
      </c>
    </row>
    <row r="438" spans="1:20" s="139" customFormat="1" ht="21" customHeight="1">
      <c r="A438" s="380"/>
      <c r="B438" s="380"/>
      <c r="C438" s="380"/>
      <c r="D438" s="380"/>
      <c r="E438" s="180" t="s">
        <v>587</v>
      </c>
      <c r="F438" s="179">
        <f t="shared" si="618"/>
        <v>185.1</v>
      </c>
      <c r="G438" s="179">
        <f t="shared" si="618"/>
        <v>0</v>
      </c>
      <c r="H438" s="179">
        <f t="shared" si="618"/>
        <v>185.1</v>
      </c>
      <c r="I438" s="179">
        <f t="shared" ref="I438:Q438" si="622">I450</f>
        <v>185.1</v>
      </c>
      <c r="J438" s="179">
        <f t="shared" si="622"/>
        <v>0</v>
      </c>
      <c r="K438" s="179">
        <f t="shared" si="622"/>
        <v>185.1</v>
      </c>
      <c r="L438" s="179">
        <f t="shared" si="622"/>
        <v>185.1</v>
      </c>
      <c r="M438" s="179">
        <f t="shared" si="622"/>
        <v>0</v>
      </c>
      <c r="N438" s="179">
        <f t="shared" si="622"/>
        <v>185.1</v>
      </c>
      <c r="O438" s="179">
        <f t="shared" si="622"/>
        <v>184.7</v>
      </c>
      <c r="P438" s="179">
        <f t="shared" si="622"/>
        <v>0</v>
      </c>
      <c r="Q438" s="179">
        <f t="shared" si="622"/>
        <v>184.7</v>
      </c>
      <c r="R438" s="330">
        <f t="shared" si="620"/>
        <v>99.783900594273362</v>
      </c>
      <c r="S438" s="330"/>
      <c r="T438" s="330">
        <f t="shared" si="621"/>
        <v>99.783900594273362</v>
      </c>
    </row>
    <row r="439" spans="1:20" s="128" customFormat="1" ht="24" customHeight="1">
      <c r="A439" s="380"/>
      <c r="B439" s="380"/>
      <c r="C439" s="380"/>
      <c r="D439" s="380"/>
      <c r="E439" s="180" t="s">
        <v>588</v>
      </c>
      <c r="F439" s="179">
        <f t="shared" si="618"/>
        <v>10504.3</v>
      </c>
      <c r="G439" s="179">
        <f t="shared" si="618"/>
        <v>0</v>
      </c>
      <c r="H439" s="179">
        <f t="shared" si="618"/>
        <v>10504.3</v>
      </c>
      <c r="I439" s="179">
        <f t="shared" ref="I439:Q439" si="623">I451</f>
        <v>10504.3</v>
      </c>
      <c r="J439" s="179">
        <f t="shared" si="623"/>
        <v>0</v>
      </c>
      <c r="K439" s="179">
        <f t="shared" si="623"/>
        <v>10504.3</v>
      </c>
      <c r="L439" s="179">
        <f t="shared" si="623"/>
        <v>10504.3</v>
      </c>
      <c r="M439" s="179">
        <f t="shared" si="623"/>
        <v>0</v>
      </c>
      <c r="N439" s="179">
        <f t="shared" si="623"/>
        <v>10504.3</v>
      </c>
      <c r="O439" s="179">
        <f t="shared" si="623"/>
        <v>10504.1</v>
      </c>
      <c r="P439" s="179">
        <f t="shared" si="623"/>
        <v>0</v>
      </c>
      <c r="Q439" s="179">
        <f t="shared" si="623"/>
        <v>10504.1</v>
      </c>
      <c r="R439" s="330">
        <f t="shared" si="620"/>
        <v>99.998096017821283</v>
      </c>
      <c r="S439" s="330"/>
      <c r="T439" s="330">
        <f t="shared" si="621"/>
        <v>99.998096017821283</v>
      </c>
    </row>
    <row r="440" spans="1:20" s="134" customFormat="1" ht="24" customHeight="1">
      <c r="A440" s="380"/>
      <c r="B440" s="380"/>
      <c r="C440" s="380"/>
      <c r="D440" s="380"/>
      <c r="E440" s="180" t="s">
        <v>589</v>
      </c>
      <c r="F440" s="179">
        <f t="shared" si="618"/>
        <v>123</v>
      </c>
      <c r="G440" s="179">
        <f t="shared" si="618"/>
        <v>0</v>
      </c>
      <c r="H440" s="179">
        <f t="shared" si="618"/>
        <v>123</v>
      </c>
      <c r="I440" s="179">
        <f t="shared" ref="I440:Q440" si="624">I452</f>
        <v>123</v>
      </c>
      <c r="J440" s="179">
        <f t="shared" si="624"/>
        <v>0</v>
      </c>
      <c r="K440" s="179">
        <f t="shared" si="624"/>
        <v>123</v>
      </c>
      <c r="L440" s="179">
        <f t="shared" si="624"/>
        <v>123</v>
      </c>
      <c r="M440" s="179">
        <f t="shared" si="624"/>
        <v>0</v>
      </c>
      <c r="N440" s="179">
        <f t="shared" si="624"/>
        <v>123</v>
      </c>
      <c r="O440" s="179">
        <f t="shared" si="624"/>
        <v>122.9</v>
      </c>
      <c r="P440" s="179">
        <f t="shared" si="624"/>
        <v>0</v>
      </c>
      <c r="Q440" s="179">
        <f t="shared" si="624"/>
        <v>122.9</v>
      </c>
      <c r="R440" s="330">
        <f t="shared" si="620"/>
        <v>99.918699186991873</v>
      </c>
      <c r="S440" s="330"/>
      <c r="T440" s="330">
        <f t="shared" si="621"/>
        <v>99.918699186991873</v>
      </c>
    </row>
    <row r="441" spans="1:20" s="139" customFormat="1" ht="19.5" customHeight="1">
      <c r="A441" s="380"/>
      <c r="B441" s="380"/>
      <c r="C441" s="380"/>
      <c r="D441" s="380"/>
      <c r="E441" s="180" t="s">
        <v>590</v>
      </c>
      <c r="F441" s="179">
        <f t="shared" si="618"/>
        <v>3572.2</v>
      </c>
      <c r="G441" s="179">
        <f t="shared" si="618"/>
        <v>0</v>
      </c>
      <c r="H441" s="179">
        <f t="shared" si="618"/>
        <v>3572.2</v>
      </c>
      <c r="I441" s="179">
        <f t="shared" ref="I441:Q441" si="625">I453</f>
        <v>3572.2</v>
      </c>
      <c r="J441" s="179">
        <f t="shared" si="625"/>
        <v>0</v>
      </c>
      <c r="K441" s="179">
        <f t="shared" si="625"/>
        <v>3572.2</v>
      </c>
      <c r="L441" s="179">
        <f t="shared" si="625"/>
        <v>3572.2</v>
      </c>
      <c r="M441" s="179">
        <f t="shared" si="625"/>
        <v>0</v>
      </c>
      <c r="N441" s="179">
        <f t="shared" si="625"/>
        <v>3572.2</v>
      </c>
      <c r="O441" s="179">
        <f t="shared" si="625"/>
        <v>3570.1</v>
      </c>
      <c r="P441" s="179">
        <f t="shared" si="625"/>
        <v>0</v>
      </c>
      <c r="Q441" s="179">
        <f t="shared" si="625"/>
        <v>3570.1</v>
      </c>
      <c r="R441" s="330">
        <f t="shared" si="620"/>
        <v>99.941212698057214</v>
      </c>
      <c r="S441" s="330"/>
      <c r="T441" s="330">
        <f t="shared" si="621"/>
        <v>99.941212698057214</v>
      </c>
    </row>
    <row r="442" spans="1:20" s="139" customFormat="1" ht="23.25" customHeight="1">
      <c r="A442" s="380"/>
      <c r="B442" s="380"/>
      <c r="C442" s="380"/>
      <c r="D442" s="380"/>
      <c r="E442" s="180" t="s">
        <v>591</v>
      </c>
      <c r="F442" s="179">
        <f t="shared" si="618"/>
        <v>566.6</v>
      </c>
      <c r="G442" s="179">
        <f t="shared" si="618"/>
        <v>0</v>
      </c>
      <c r="H442" s="179">
        <f t="shared" si="618"/>
        <v>566.6</v>
      </c>
      <c r="I442" s="179">
        <f t="shared" ref="I442:Q442" si="626">I454</f>
        <v>566.6</v>
      </c>
      <c r="J442" s="179">
        <f t="shared" si="626"/>
        <v>0</v>
      </c>
      <c r="K442" s="179">
        <f t="shared" si="626"/>
        <v>566.6</v>
      </c>
      <c r="L442" s="179">
        <f t="shared" si="626"/>
        <v>566.6</v>
      </c>
      <c r="M442" s="179">
        <f t="shared" si="626"/>
        <v>0</v>
      </c>
      <c r="N442" s="179">
        <f t="shared" si="626"/>
        <v>566.6</v>
      </c>
      <c r="O442" s="179">
        <f t="shared" si="626"/>
        <v>566.29999999999995</v>
      </c>
      <c r="P442" s="179">
        <f t="shared" si="626"/>
        <v>0</v>
      </c>
      <c r="Q442" s="179">
        <f t="shared" si="626"/>
        <v>566.29999999999995</v>
      </c>
      <c r="R442" s="330">
        <f t="shared" si="620"/>
        <v>99.947052594422857</v>
      </c>
      <c r="S442" s="330"/>
      <c r="T442" s="330">
        <f t="shared" si="621"/>
        <v>99.947052594422857</v>
      </c>
    </row>
    <row r="443" spans="1:20" s="139" customFormat="1" ht="19.5" customHeight="1">
      <c r="A443" s="380"/>
      <c r="B443" s="380"/>
      <c r="C443" s="380"/>
      <c r="D443" s="380"/>
      <c r="E443" s="180" t="s">
        <v>592</v>
      </c>
      <c r="F443" s="179">
        <f t="shared" si="618"/>
        <v>23.1</v>
      </c>
      <c r="G443" s="179">
        <f t="shared" si="618"/>
        <v>0</v>
      </c>
      <c r="H443" s="179">
        <f t="shared" si="618"/>
        <v>23.1</v>
      </c>
      <c r="I443" s="179">
        <f t="shared" ref="I443:Q443" si="627">I455</f>
        <v>23.1</v>
      </c>
      <c r="J443" s="179">
        <f t="shared" si="627"/>
        <v>0</v>
      </c>
      <c r="K443" s="179">
        <f t="shared" si="627"/>
        <v>23.1</v>
      </c>
      <c r="L443" s="179">
        <f t="shared" si="627"/>
        <v>23.1</v>
      </c>
      <c r="M443" s="179">
        <f t="shared" si="627"/>
        <v>0</v>
      </c>
      <c r="N443" s="179">
        <f t="shared" si="627"/>
        <v>23.1</v>
      </c>
      <c r="O443" s="179">
        <f t="shared" si="627"/>
        <v>23</v>
      </c>
      <c r="P443" s="179">
        <f t="shared" si="627"/>
        <v>0</v>
      </c>
      <c r="Q443" s="179">
        <f t="shared" si="627"/>
        <v>23</v>
      </c>
      <c r="R443" s="330">
        <f t="shared" si="620"/>
        <v>99.567099567099561</v>
      </c>
      <c r="S443" s="330"/>
      <c r="T443" s="330">
        <f t="shared" si="621"/>
        <v>99.567099567099561</v>
      </c>
    </row>
    <row r="444" spans="1:20" s="139" customFormat="1" ht="38.25" customHeight="1">
      <c r="A444" s="370" t="s">
        <v>347</v>
      </c>
      <c r="B444" s="370" t="s">
        <v>348</v>
      </c>
      <c r="C444" s="370" t="s">
        <v>602</v>
      </c>
      <c r="D444" s="203" t="s">
        <v>436</v>
      </c>
      <c r="E444" s="183"/>
      <c r="F444" s="182">
        <f>F445</f>
        <v>0</v>
      </c>
      <c r="G444" s="209">
        <f t="shared" ref="G444:Q444" si="628">G445</f>
        <v>0</v>
      </c>
      <c r="H444" s="209">
        <f t="shared" si="628"/>
        <v>0</v>
      </c>
      <c r="I444" s="209">
        <f t="shared" si="628"/>
        <v>0</v>
      </c>
      <c r="J444" s="209">
        <f t="shared" si="628"/>
        <v>0</v>
      </c>
      <c r="K444" s="209">
        <f t="shared" si="628"/>
        <v>0</v>
      </c>
      <c r="L444" s="209">
        <f t="shared" si="628"/>
        <v>0</v>
      </c>
      <c r="M444" s="209">
        <f t="shared" si="628"/>
        <v>0</v>
      </c>
      <c r="N444" s="209">
        <f t="shared" si="628"/>
        <v>0</v>
      </c>
      <c r="O444" s="209">
        <f t="shared" si="628"/>
        <v>0</v>
      </c>
      <c r="P444" s="209">
        <f t="shared" si="628"/>
        <v>0</v>
      </c>
      <c r="Q444" s="209">
        <f t="shared" si="628"/>
        <v>0</v>
      </c>
      <c r="R444" s="332"/>
      <c r="S444" s="332"/>
      <c r="T444" s="332"/>
    </row>
    <row r="445" spans="1:20" s="139" customFormat="1" ht="19">
      <c r="A445" s="371"/>
      <c r="B445" s="371"/>
      <c r="C445" s="371"/>
      <c r="D445" s="372" t="s">
        <v>437</v>
      </c>
      <c r="E445" s="183" t="s">
        <v>438</v>
      </c>
      <c r="F445" s="182">
        <f t="shared" ref="F445:Q445" si="629">F446</f>
        <v>0</v>
      </c>
      <c r="G445" s="182">
        <f t="shared" si="629"/>
        <v>0</v>
      </c>
      <c r="H445" s="182">
        <f t="shared" si="629"/>
        <v>0</v>
      </c>
      <c r="I445" s="182">
        <f t="shared" si="629"/>
        <v>0</v>
      </c>
      <c r="J445" s="182">
        <f t="shared" si="629"/>
        <v>0</v>
      </c>
      <c r="K445" s="182">
        <f t="shared" si="629"/>
        <v>0</v>
      </c>
      <c r="L445" s="182">
        <f t="shared" si="629"/>
        <v>0</v>
      </c>
      <c r="M445" s="182">
        <f t="shared" si="629"/>
        <v>0</v>
      </c>
      <c r="N445" s="182">
        <f t="shared" si="629"/>
        <v>0</v>
      </c>
      <c r="O445" s="182">
        <f t="shared" si="629"/>
        <v>0</v>
      </c>
      <c r="P445" s="182">
        <f t="shared" si="629"/>
        <v>0</v>
      </c>
      <c r="Q445" s="182">
        <f t="shared" si="629"/>
        <v>0</v>
      </c>
      <c r="R445" s="332"/>
      <c r="S445" s="332"/>
      <c r="T445" s="332"/>
    </row>
    <row r="446" spans="1:20" s="139" customFormat="1" ht="23.25" customHeight="1">
      <c r="A446" s="371"/>
      <c r="B446" s="371"/>
      <c r="C446" s="371"/>
      <c r="D446" s="371"/>
      <c r="E446" s="138" t="s">
        <v>439</v>
      </c>
      <c r="F446" s="182"/>
      <c r="G446" s="182"/>
      <c r="H446" s="182"/>
      <c r="I446" s="182"/>
      <c r="J446" s="182"/>
      <c r="K446" s="182"/>
      <c r="L446" s="182"/>
      <c r="M446" s="182"/>
      <c r="N446" s="182"/>
      <c r="O446" s="182"/>
      <c r="P446" s="182"/>
      <c r="Q446" s="182"/>
      <c r="R446" s="332"/>
      <c r="S446" s="332"/>
      <c r="T446" s="332"/>
    </row>
    <row r="447" spans="1:20" s="139" customFormat="1" ht="42.75" customHeight="1">
      <c r="A447" s="370" t="s">
        <v>349</v>
      </c>
      <c r="B447" s="370" t="s">
        <v>350</v>
      </c>
      <c r="C447" s="370" t="s">
        <v>603</v>
      </c>
      <c r="D447" s="203" t="s">
        <v>436</v>
      </c>
      <c r="E447" s="138"/>
      <c r="F447" s="182">
        <f t="shared" ref="F447:Q447" si="630">F448</f>
        <v>50548.999999999985</v>
      </c>
      <c r="G447" s="182">
        <f t="shared" si="630"/>
        <v>0</v>
      </c>
      <c r="H447" s="182">
        <f t="shared" si="630"/>
        <v>50548.999999999985</v>
      </c>
      <c r="I447" s="182">
        <f t="shared" si="630"/>
        <v>50548.999999999985</v>
      </c>
      <c r="J447" s="182">
        <f t="shared" si="630"/>
        <v>0</v>
      </c>
      <c r="K447" s="182">
        <f t="shared" si="630"/>
        <v>50548.999999999985</v>
      </c>
      <c r="L447" s="182">
        <f t="shared" si="630"/>
        <v>50548.999999999985</v>
      </c>
      <c r="M447" s="182">
        <f t="shared" si="630"/>
        <v>0</v>
      </c>
      <c r="N447" s="182">
        <f t="shared" si="630"/>
        <v>50548.999999999985</v>
      </c>
      <c r="O447" s="182">
        <f t="shared" si="630"/>
        <v>50545.599999999999</v>
      </c>
      <c r="P447" s="182">
        <f t="shared" si="630"/>
        <v>0</v>
      </c>
      <c r="Q447" s="182">
        <f t="shared" si="630"/>
        <v>50545.599999999999</v>
      </c>
      <c r="R447" s="331">
        <f t="shared" ref="R447" si="631">S447+T447</f>
        <v>99.993273853093072</v>
      </c>
      <c r="S447" s="331"/>
      <c r="T447" s="331">
        <f t="shared" ref="T447" si="632">Q447/N447%</f>
        <v>99.993273853093072</v>
      </c>
    </row>
    <row r="448" spans="1:20" s="139" customFormat="1" ht="19">
      <c r="A448" s="371"/>
      <c r="B448" s="371"/>
      <c r="C448" s="371"/>
      <c r="D448" s="372" t="s">
        <v>437</v>
      </c>
      <c r="E448" s="138" t="s">
        <v>543</v>
      </c>
      <c r="F448" s="182">
        <f t="shared" ref="F448:Q448" si="633">F449+F450+F451+F452+F453+F454+F455</f>
        <v>50548.999999999985</v>
      </c>
      <c r="G448" s="182">
        <f t="shared" si="633"/>
        <v>0</v>
      </c>
      <c r="H448" s="182">
        <f t="shared" si="633"/>
        <v>50548.999999999985</v>
      </c>
      <c r="I448" s="182">
        <f t="shared" si="633"/>
        <v>50548.999999999985</v>
      </c>
      <c r="J448" s="182">
        <f t="shared" si="633"/>
        <v>0</v>
      </c>
      <c r="K448" s="182">
        <f t="shared" si="633"/>
        <v>50548.999999999985</v>
      </c>
      <c r="L448" s="182">
        <f t="shared" si="633"/>
        <v>50548.999999999985</v>
      </c>
      <c r="M448" s="182">
        <f t="shared" si="633"/>
        <v>0</v>
      </c>
      <c r="N448" s="182">
        <f t="shared" si="633"/>
        <v>50548.999999999985</v>
      </c>
      <c r="O448" s="182">
        <f t="shared" si="633"/>
        <v>50545.599999999999</v>
      </c>
      <c r="P448" s="182">
        <f t="shared" si="633"/>
        <v>0</v>
      </c>
      <c r="Q448" s="182">
        <f t="shared" si="633"/>
        <v>50545.599999999999</v>
      </c>
      <c r="R448" s="331">
        <f t="shared" ref="R448:R455" si="634">S448+T448</f>
        <v>99.993273853093072</v>
      </c>
      <c r="S448" s="331"/>
      <c r="T448" s="331">
        <f t="shared" ref="T448:T455" si="635">Q448/N448%</f>
        <v>99.993273853093072</v>
      </c>
    </row>
    <row r="449" spans="1:20" s="139" customFormat="1" ht="23.25" customHeight="1">
      <c r="A449" s="371"/>
      <c r="B449" s="371"/>
      <c r="C449" s="371"/>
      <c r="D449" s="371"/>
      <c r="E449" s="138" t="s">
        <v>586</v>
      </c>
      <c r="F449" s="209">
        <f t="shared" ref="F449" si="636">G449+H449</f>
        <v>35574.699999999997</v>
      </c>
      <c r="G449" s="209">
        <v>0</v>
      </c>
      <c r="H449" s="209">
        <v>35574.699999999997</v>
      </c>
      <c r="I449" s="185">
        <f t="shared" ref="I449" si="637">J449+K449</f>
        <v>35574.699999999997</v>
      </c>
      <c r="J449" s="185">
        <v>0</v>
      </c>
      <c r="K449" s="185">
        <v>35574.699999999997</v>
      </c>
      <c r="L449" s="185">
        <f t="shared" ref="L449" si="638">M449+N449</f>
        <v>35574.699999999997</v>
      </c>
      <c r="M449" s="185">
        <v>0</v>
      </c>
      <c r="N449" s="185">
        <v>35574.699999999997</v>
      </c>
      <c r="O449" s="185">
        <f t="shared" ref="O449" si="639">P449+Q449</f>
        <v>35574.5</v>
      </c>
      <c r="P449" s="185">
        <v>0</v>
      </c>
      <c r="Q449" s="185">
        <v>35574.5</v>
      </c>
      <c r="R449" s="331">
        <f t="shared" si="634"/>
        <v>99.999437802708115</v>
      </c>
      <c r="S449" s="331"/>
      <c r="T449" s="331">
        <f t="shared" si="635"/>
        <v>99.999437802708115</v>
      </c>
    </row>
    <row r="450" spans="1:20" s="139" customFormat="1" ht="19">
      <c r="A450" s="371"/>
      <c r="B450" s="371"/>
      <c r="C450" s="371"/>
      <c r="D450" s="371"/>
      <c r="E450" s="138" t="s">
        <v>587</v>
      </c>
      <c r="F450" s="182">
        <f t="shared" ref="F450:F455" si="640">G450+H450</f>
        <v>185.1</v>
      </c>
      <c r="G450" s="182">
        <v>0</v>
      </c>
      <c r="H450" s="182">
        <v>185.1</v>
      </c>
      <c r="I450" s="185">
        <f t="shared" ref="I450" si="641">J450+K450</f>
        <v>185.1</v>
      </c>
      <c r="J450" s="185">
        <v>0</v>
      </c>
      <c r="K450" s="185">
        <v>185.1</v>
      </c>
      <c r="L450" s="185">
        <f t="shared" ref="L450" si="642">M450+N450</f>
        <v>185.1</v>
      </c>
      <c r="M450" s="185">
        <v>0</v>
      </c>
      <c r="N450" s="185">
        <v>185.1</v>
      </c>
      <c r="O450" s="185">
        <f t="shared" ref="O450" si="643">P450+Q450</f>
        <v>184.7</v>
      </c>
      <c r="P450" s="185">
        <v>0</v>
      </c>
      <c r="Q450" s="185">
        <v>184.7</v>
      </c>
      <c r="R450" s="331">
        <f t="shared" si="634"/>
        <v>99.783900594273362</v>
      </c>
      <c r="S450" s="331"/>
      <c r="T450" s="331">
        <f t="shared" si="635"/>
        <v>99.783900594273362</v>
      </c>
    </row>
    <row r="451" spans="1:20" s="128" customFormat="1" ht="19">
      <c r="A451" s="371"/>
      <c r="B451" s="371"/>
      <c r="C451" s="371"/>
      <c r="D451" s="371"/>
      <c r="E451" s="138" t="s">
        <v>588</v>
      </c>
      <c r="F451" s="209">
        <f t="shared" si="640"/>
        <v>10504.3</v>
      </c>
      <c r="G451" s="209">
        <v>0</v>
      </c>
      <c r="H451" s="209">
        <v>10504.3</v>
      </c>
      <c r="I451" s="185">
        <f t="shared" ref="I451" si="644">J451+K451</f>
        <v>10504.3</v>
      </c>
      <c r="J451" s="185">
        <v>0</v>
      </c>
      <c r="K451" s="185">
        <v>10504.3</v>
      </c>
      <c r="L451" s="185">
        <f t="shared" ref="L451" si="645">M451+N451</f>
        <v>10504.3</v>
      </c>
      <c r="M451" s="185">
        <v>0</v>
      </c>
      <c r="N451" s="185">
        <v>10504.3</v>
      </c>
      <c r="O451" s="185">
        <f t="shared" ref="O451" si="646">P451+Q451</f>
        <v>10504.1</v>
      </c>
      <c r="P451" s="185">
        <v>0</v>
      </c>
      <c r="Q451" s="185">
        <v>10504.1</v>
      </c>
      <c r="R451" s="331">
        <f t="shared" si="634"/>
        <v>99.998096017821283</v>
      </c>
      <c r="S451" s="331"/>
      <c r="T451" s="331">
        <f t="shared" si="635"/>
        <v>99.998096017821283</v>
      </c>
    </row>
    <row r="452" spans="1:20" s="134" customFormat="1" ht="19">
      <c r="A452" s="371"/>
      <c r="B452" s="371"/>
      <c r="C452" s="371"/>
      <c r="D452" s="371"/>
      <c r="E452" s="138" t="s">
        <v>589</v>
      </c>
      <c r="F452" s="182">
        <f t="shared" si="640"/>
        <v>123</v>
      </c>
      <c r="G452" s="182">
        <v>0</v>
      </c>
      <c r="H452" s="182">
        <v>123</v>
      </c>
      <c r="I452" s="185">
        <f t="shared" ref="I452" si="647">J452+K452</f>
        <v>123</v>
      </c>
      <c r="J452" s="185">
        <v>0</v>
      </c>
      <c r="K452" s="185">
        <v>123</v>
      </c>
      <c r="L452" s="185">
        <f t="shared" ref="L452" si="648">M452+N452</f>
        <v>123</v>
      </c>
      <c r="M452" s="185">
        <v>0</v>
      </c>
      <c r="N452" s="185">
        <v>123</v>
      </c>
      <c r="O452" s="185">
        <f t="shared" ref="O452" si="649">P452+Q452</f>
        <v>122.9</v>
      </c>
      <c r="P452" s="185">
        <v>0</v>
      </c>
      <c r="Q452" s="185">
        <v>122.9</v>
      </c>
      <c r="R452" s="331">
        <f t="shared" si="634"/>
        <v>99.918699186991873</v>
      </c>
      <c r="S452" s="331"/>
      <c r="T452" s="331">
        <f t="shared" si="635"/>
        <v>99.918699186991873</v>
      </c>
    </row>
    <row r="453" spans="1:20" s="139" customFormat="1" ht="19">
      <c r="A453" s="371"/>
      <c r="B453" s="371"/>
      <c r="C453" s="371"/>
      <c r="D453" s="371"/>
      <c r="E453" s="138" t="s">
        <v>590</v>
      </c>
      <c r="F453" s="182">
        <f t="shared" si="640"/>
        <v>3572.2</v>
      </c>
      <c r="G453" s="182">
        <v>0</v>
      </c>
      <c r="H453" s="182">
        <v>3572.2</v>
      </c>
      <c r="I453" s="185">
        <f t="shared" ref="I453" si="650">J453+K453</f>
        <v>3572.2</v>
      </c>
      <c r="J453" s="185">
        <v>0</v>
      </c>
      <c r="K453" s="185">
        <v>3572.2</v>
      </c>
      <c r="L453" s="185">
        <f t="shared" ref="L453" si="651">M453+N453</f>
        <v>3572.2</v>
      </c>
      <c r="M453" s="185">
        <v>0</v>
      </c>
      <c r="N453" s="185">
        <v>3572.2</v>
      </c>
      <c r="O453" s="185">
        <f t="shared" ref="O453" si="652">P453+Q453</f>
        <v>3570.1</v>
      </c>
      <c r="P453" s="185">
        <v>0</v>
      </c>
      <c r="Q453" s="185">
        <v>3570.1</v>
      </c>
      <c r="R453" s="331">
        <f t="shared" si="634"/>
        <v>99.941212698057214</v>
      </c>
      <c r="S453" s="331"/>
      <c r="T453" s="331">
        <f t="shared" si="635"/>
        <v>99.941212698057214</v>
      </c>
    </row>
    <row r="454" spans="1:20" s="139" customFormat="1" ht="23.25" customHeight="1">
      <c r="A454" s="371"/>
      <c r="B454" s="371"/>
      <c r="C454" s="371"/>
      <c r="D454" s="371"/>
      <c r="E454" s="138" t="s">
        <v>591</v>
      </c>
      <c r="F454" s="182">
        <f t="shared" si="640"/>
        <v>566.6</v>
      </c>
      <c r="G454" s="182">
        <v>0</v>
      </c>
      <c r="H454" s="182">
        <v>566.6</v>
      </c>
      <c r="I454" s="185">
        <f t="shared" ref="I454" si="653">J454+K454</f>
        <v>566.6</v>
      </c>
      <c r="J454" s="185">
        <v>0</v>
      </c>
      <c r="K454" s="185">
        <v>566.6</v>
      </c>
      <c r="L454" s="185">
        <f t="shared" ref="L454" si="654">M454+N454</f>
        <v>566.6</v>
      </c>
      <c r="M454" s="185">
        <v>0</v>
      </c>
      <c r="N454" s="185">
        <v>566.6</v>
      </c>
      <c r="O454" s="185">
        <f t="shared" ref="O454" si="655">P454+Q454</f>
        <v>566.29999999999995</v>
      </c>
      <c r="P454" s="185">
        <v>0</v>
      </c>
      <c r="Q454" s="185">
        <v>566.29999999999995</v>
      </c>
      <c r="R454" s="331">
        <f t="shared" si="634"/>
        <v>99.947052594422857</v>
      </c>
      <c r="S454" s="331"/>
      <c r="T454" s="331">
        <f t="shared" si="635"/>
        <v>99.947052594422857</v>
      </c>
    </row>
    <row r="455" spans="1:20" s="139" customFormat="1" ht="19">
      <c r="A455" s="371"/>
      <c r="B455" s="371"/>
      <c r="C455" s="371"/>
      <c r="D455" s="371"/>
      <c r="E455" s="138" t="s">
        <v>592</v>
      </c>
      <c r="F455" s="182">
        <f t="shared" si="640"/>
        <v>23.1</v>
      </c>
      <c r="G455" s="182">
        <v>0</v>
      </c>
      <c r="H455" s="182">
        <v>23.1</v>
      </c>
      <c r="I455" s="185">
        <f t="shared" ref="I455" si="656">J455+K455</f>
        <v>23.1</v>
      </c>
      <c r="J455" s="185">
        <v>0</v>
      </c>
      <c r="K455" s="185">
        <v>23.1</v>
      </c>
      <c r="L455" s="185">
        <f t="shared" ref="L455" si="657">M455+N455</f>
        <v>23.1</v>
      </c>
      <c r="M455" s="185">
        <v>0</v>
      </c>
      <c r="N455" s="185">
        <v>23.1</v>
      </c>
      <c r="O455" s="185">
        <f t="shared" ref="O455" si="658">P455+Q455</f>
        <v>23</v>
      </c>
      <c r="P455" s="185">
        <v>0</v>
      </c>
      <c r="Q455" s="185">
        <v>23</v>
      </c>
      <c r="R455" s="331">
        <f t="shared" si="634"/>
        <v>99.567099567099561</v>
      </c>
      <c r="S455" s="331"/>
      <c r="T455" s="331">
        <f t="shared" si="635"/>
        <v>99.567099567099561</v>
      </c>
    </row>
    <row r="456" spans="1:20" s="139" customFormat="1" ht="47.25" customHeight="1">
      <c r="A456" s="370" t="s">
        <v>351</v>
      </c>
      <c r="B456" s="370" t="s">
        <v>352</v>
      </c>
      <c r="C456" s="370" t="s">
        <v>604</v>
      </c>
      <c r="D456" s="203" t="s">
        <v>436</v>
      </c>
      <c r="E456" s="183"/>
      <c r="F456" s="182">
        <f>F457</f>
        <v>0</v>
      </c>
      <c r="G456" s="209">
        <f t="shared" ref="G456:Q456" si="659">G457</f>
        <v>0</v>
      </c>
      <c r="H456" s="209">
        <f t="shared" si="659"/>
        <v>0</v>
      </c>
      <c r="I456" s="209">
        <f t="shared" si="659"/>
        <v>0</v>
      </c>
      <c r="J456" s="209">
        <f t="shared" si="659"/>
        <v>0</v>
      </c>
      <c r="K456" s="209">
        <f t="shared" si="659"/>
        <v>0</v>
      </c>
      <c r="L456" s="209">
        <f t="shared" si="659"/>
        <v>0</v>
      </c>
      <c r="M456" s="209">
        <f t="shared" si="659"/>
        <v>0</v>
      </c>
      <c r="N456" s="209">
        <f t="shared" si="659"/>
        <v>0</v>
      </c>
      <c r="O456" s="209">
        <f t="shared" si="659"/>
        <v>0</v>
      </c>
      <c r="P456" s="209">
        <f t="shared" si="659"/>
        <v>0</v>
      </c>
      <c r="Q456" s="209">
        <f t="shared" si="659"/>
        <v>0</v>
      </c>
      <c r="R456" s="331"/>
      <c r="S456" s="331"/>
      <c r="T456" s="331"/>
    </row>
    <row r="457" spans="1:20" s="139" customFormat="1" ht="19">
      <c r="A457" s="371"/>
      <c r="B457" s="371"/>
      <c r="C457" s="371"/>
      <c r="D457" s="372" t="s">
        <v>437</v>
      </c>
      <c r="E457" s="183" t="s">
        <v>438</v>
      </c>
      <c r="F457" s="182">
        <f t="shared" ref="F457:Q457" si="660">F458</f>
        <v>0</v>
      </c>
      <c r="G457" s="182">
        <f t="shared" si="660"/>
        <v>0</v>
      </c>
      <c r="H457" s="182">
        <f t="shared" si="660"/>
        <v>0</v>
      </c>
      <c r="I457" s="182">
        <f t="shared" si="660"/>
        <v>0</v>
      </c>
      <c r="J457" s="182">
        <f t="shared" si="660"/>
        <v>0</v>
      </c>
      <c r="K457" s="182">
        <f t="shared" si="660"/>
        <v>0</v>
      </c>
      <c r="L457" s="182">
        <f t="shared" si="660"/>
        <v>0</v>
      </c>
      <c r="M457" s="182">
        <f t="shared" si="660"/>
        <v>0</v>
      </c>
      <c r="N457" s="182">
        <f t="shared" si="660"/>
        <v>0</v>
      </c>
      <c r="O457" s="182">
        <f t="shared" si="660"/>
        <v>0</v>
      </c>
      <c r="P457" s="182">
        <f t="shared" si="660"/>
        <v>0</v>
      </c>
      <c r="Q457" s="182">
        <f t="shared" si="660"/>
        <v>0</v>
      </c>
      <c r="R457" s="331"/>
      <c r="S457" s="331"/>
      <c r="T457" s="331"/>
    </row>
    <row r="458" spans="1:20" s="139" customFormat="1" ht="23.25" customHeight="1">
      <c r="A458" s="371"/>
      <c r="B458" s="371"/>
      <c r="C458" s="371"/>
      <c r="D458" s="371"/>
      <c r="E458" s="183" t="s">
        <v>439</v>
      </c>
      <c r="F458" s="182"/>
      <c r="G458" s="182"/>
      <c r="H458" s="182"/>
      <c r="I458" s="127"/>
      <c r="J458" s="127"/>
      <c r="K458" s="127"/>
      <c r="L458" s="127"/>
      <c r="M458" s="127"/>
      <c r="N458" s="127"/>
      <c r="O458" s="127"/>
      <c r="P458" s="127"/>
      <c r="Q458" s="127"/>
      <c r="R458" s="332"/>
      <c r="S458" s="332"/>
      <c r="T458" s="332"/>
    </row>
    <row r="459" spans="1:20">
      <c r="R459" s="187"/>
      <c r="S459" s="187"/>
      <c r="T459" s="187"/>
    </row>
    <row r="460" spans="1:20" ht="18">
      <c r="A460" s="416" t="s">
        <v>426</v>
      </c>
      <c r="B460" s="416"/>
      <c r="C460" s="416"/>
      <c r="D460" s="416"/>
      <c r="E460" s="416"/>
      <c r="F460" s="416"/>
      <c r="G460" s="416"/>
      <c r="H460" s="416"/>
      <c r="I460" s="416"/>
      <c r="J460" s="416"/>
      <c r="K460" s="416"/>
      <c r="L460" s="416"/>
      <c r="M460" s="416"/>
      <c r="N460" s="416"/>
      <c r="O460" s="416"/>
      <c r="P460" s="416"/>
      <c r="Q460" s="416"/>
      <c r="R460" s="416"/>
      <c r="S460" s="187"/>
      <c r="T460" s="187"/>
    </row>
    <row r="461" spans="1:20" ht="18">
      <c r="A461" s="416" t="s">
        <v>427</v>
      </c>
      <c r="B461" s="416"/>
      <c r="C461" s="416"/>
      <c r="D461" s="416"/>
      <c r="E461" s="416"/>
      <c r="F461" s="416"/>
      <c r="G461" s="416"/>
      <c r="H461" s="416"/>
      <c r="I461" s="416"/>
      <c r="J461" s="416"/>
      <c r="K461" s="416"/>
      <c r="L461" s="416"/>
      <c r="M461" s="416"/>
      <c r="N461" s="416"/>
      <c r="O461" s="416"/>
      <c r="P461" s="416"/>
      <c r="Q461" s="155"/>
      <c r="R461" s="155"/>
      <c r="S461" s="187"/>
      <c r="T461" s="187"/>
    </row>
  </sheetData>
  <mergeCells count="544">
    <mergeCell ref="S5:T5"/>
    <mergeCell ref="A460:R460"/>
    <mergeCell ref="A461:P461"/>
    <mergeCell ref="D448:D455"/>
    <mergeCell ref="A456:A458"/>
    <mergeCell ref="B456:B458"/>
    <mergeCell ref="C456:C458"/>
    <mergeCell ref="D457:D458"/>
    <mergeCell ref="A447:A455"/>
    <mergeCell ref="B447:B455"/>
    <mergeCell ref="C447:C455"/>
    <mergeCell ref="A444:A446"/>
    <mergeCell ref="B444:B446"/>
    <mergeCell ref="C444:C446"/>
    <mergeCell ref="D445:D446"/>
    <mergeCell ref="A435:A443"/>
    <mergeCell ref="B435:B443"/>
    <mergeCell ref="C435:C443"/>
    <mergeCell ref="D436:D443"/>
    <mergeCell ref="A432:A434"/>
    <mergeCell ref="A423:A425"/>
    <mergeCell ref="B423:B425"/>
    <mergeCell ref="C423:C425"/>
    <mergeCell ref="D424:D425"/>
    <mergeCell ref="A426:A428"/>
    <mergeCell ref="B426:B428"/>
    <mergeCell ref="C426:C428"/>
    <mergeCell ref="D427:D428"/>
    <mergeCell ref="B432:B434"/>
    <mergeCell ref="C432:C434"/>
    <mergeCell ref="D433:D434"/>
    <mergeCell ref="A429:A431"/>
    <mergeCell ref="B429:B431"/>
    <mergeCell ref="C429:C431"/>
    <mergeCell ref="D430:D431"/>
    <mergeCell ref="A419:A422"/>
    <mergeCell ref="B419:B422"/>
    <mergeCell ref="C419:C422"/>
    <mergeCell ref="D419:D420"/>
    <mergeCell ref="D421:D422"/>
    <mergeCell ref="A416:A418"/>
    <mergeCell ref="B416:B418"/>
    <mergeCell ref="C416:C418"/>
    <mergeCell ref="D417:D418"/>
    <mergeCell ref="A401:A403"/>
    <mergeCell ref="B401:B403"/>
    <mergeCell ref="C401:C403"/>
    <mergeCell ref="D402:D403"/>
    <mergeCell ref="A392:A400"/>
    <mergeCell ref="B392:B400"/>
    <mergeCell ref="C392:C400"/>
    <mergeCell ref="D393:D400"/>
    <mergeCell ref="A407:A415"/>
    <mergeCell ref="B407:B415"/>
    <mergeCell ref="C407:C415"/>
    <mergeCell ref="D408:D415"/>
    <mergeCell ref="A404:A406"/>
    <mergeCell ref="B404:B406"/>
    <mergeCell ref="C404:C406"/>
    <mergeCell ref="D405:D406"/>
    <mergeCell ref="A375:A391"/>
    <mergeCell ref="B375:B391"/>
    <mergeCell ref="C375:C391"/>
    <mergeCell ref="D375:D376"/>
    <mergeCell ref="D377:D391"/>
    <mergeCell ref="A372:A374"/>
    <mergeCell ref="B372:B374"/>
    <mergeCell ref="C372:C374"/>
    <mergeCell ref="D373:D374"/>
    <mergeCell ref="A369:A371"/>
    <mergeCell ref="B369:B371"/>
    <mergeCell ref="C369:C371"/>
    <mergeCell ref="D370:D371"/>
    <mergeCell ref="A363:A365"/>
    <mergeCell ref="B363:B365"/>
    <mergeCell ref="C363:C365"/>
    <mergeCell ref="D363:D364"/>
    <mergeCell ref="A366:A368"/>
    <mergeCell ref="B366:B368"/>
    <mergeCell ref="C366:C368"/>
    <mergeCell ref="D367:D368"/>
    <mergeCell ref="A354:A356"/>
    <mergeCell ref="B354:B356"/>
    <mergeCell ref="C354:C356"/>
    <mergeCell ref="D355:D356"/>
    <mergeCell ref="A351:A353"/>
    <mergeCell ref="B351:B353"/>
    <mergeCell ref="C351:C353"/>
    <mergeCell ref="D352:D353"/>
    <mergeCell ref="A360:A362"/>
    <mergeCell ref="B360:B362"/>
    <mergeCell ref="C360:C362"/>
    <mergeCell ref="D361:D362"/>
    <mergeCell ref="A357:A359"/>
    <mergeCell ref="B357:B359"/>
    <mergeCell ref="C357:C359"/>
    <mergeCell ref="D358:D359"/>
    <mergeCell ref="A342:A344"/>
    <mergeCell ref="B342:B344"/>
    <mergeCell ref="C342:C344"/>
    <mergeCell ref="D343:D344"/>
    <mergeCell ref="A339:A341"/>
    <mergeCell ref="B339:B341"/>
    <mergeCell ref="C339:C341"/>
    <mergeCell ref="D340:D341"/>
    <mergeCell ref="A348:A350"/>
    <mergeCell ref="B348:B350"/>
    <mergeCell ref="C348:C350"/>
    <mergeCell ref="D349:D350"/>
    <mergeCell ref="A345:A347"/>
    <mergeCell ref="B345:B347"/>
    <mergeCell ref="C345:C347"/>
    <mergeCell ref="D346:D347"/>
    <mergeCell ref="A336:A338"/>
    <mergeCell ref="B336:B338"/>
    <mergeCell ref="C336:C338"/>
    <mergeCell ref="D337:D338"/>
    <mergeCell ref="A326:A328"/>
    <mergeCell ref="B326:B328"/>
    <mergeCell ref="C326:C328"/>
    <mergeCell ref="D327:D328"/>
    <mergeCell ref="A329:A332"/>
    <mergeCell ref="B329:B332"/>
    <mergeCell ref="C329:C332"/>
    <mergeCell ref="D330:D332"/>
    <mergeCell ref="A333:A335"/>
    <mergeCell ref="B333:B335"/>
    <mergeCell ref="C333:C335"/>
    <mergeCell ref="A323:A325"/>
    <mergeCell ref="B323:B325"/>
    <mergeCell ref="C323:C325"/>
    <mergeCell ref="D324:D325"/>
    <mergeCell ref="A320:A322"/>
    <mergeCell ref="B320:B322"/>
    <mergeCell ref="C320:C322"/>
    <mergeCell ref="D321:D322"/>
    <mergeCell ref="D334:D335"/>
    <mergeCell ref="A311:A313"/>
    <mergeCell ref="B311:B313"/>
    <mergeCell ref="C311:C313"/>
    <mergeCell ref="D312:D313"/>
    <mergeCell ref="A308:A310"/>
    <mergeCell ref="B308:B310"/>
    <mergeCell ref="C308:C310"/>
    <mergeCell ref="D309:D310"/>
    <mergeCell ref="A317:A319"/>
    <mergeCell ref="B317:B319"/>
    <mergeCell ref="C317:C319"/>
    <mergeCell ref="D318:D319"/>
    <mergeCell ref="A314:A316"/>
    <mergeCell ref="B314:B316"/>
    <mergeCell ref="C314:C316"/>
    <mergeCell ref="D315:D316"/>
    <mergeCell ref="A299:A301"/>
    <mergeCell ref="B299:B301"/>
    <mergeCell ref="C299:C301"/>
    <mergeCell ref="D300:D301"/>
    <mergeCell ref="A296:A298"/>
    <mergeCell ref="B296:B298"/>
    <mergeCell ref="C296:C298"/>
    <mergeCell ref="D297:D298"/>
    <mergeCell ref="A305:A307"/>
    <mergeCell ref="B305:B307"/>
    <mergeCell ref="C305:C307"/>
    <mergeCell ref="D306:D307"/>
    <mergeCell ref="A302:A304"/>
    <mergeCell ref="B302:B304"/>
    <mergeCell ref="C302:C304"/>
    <mergeCell ref="D303:D304"/>
    <mergeCell ref="A273:A275"/>
    <mergeCell ref="B273:B275"/>
    <mergeCell ref="C273:C275"/>
    <mergeCell ref="D274:D275"/>
    <mergeCell ref="A292:A295"/>
    <mergeCell ref="B292:B295"/>
    <mergeCell ref="C292:C295"/>
    <mergeCell ref="D293:D295"/>
    <mergeCell ref="C286:C288"/>
    <mergeCell ref="D287:D288"/>
    <mergeCell ref="A289:A291"/>
    <mergeCell ref="B289:B291"/>
    <mergeCell ref="C289:C291"/>
    <mergeCell ref="D290:D291"/>
    <mergeCell ref="A283:A285"/>
    <mergeCell ref="B283:B285"/>
    <mergeCell ref="C283:C285"/>
    <mergeCell ref="D284:D285"/>
    <mergeCell ref="A286:A288"/>
    <mergeCell ref="B286:B288"/>
    <mergeCell ref="A276:A279"/>
    <mergeCell ref="B276:B279"/>
    <mergeCell ref="C276:C279"/>
    <mergeCell ref="D277:D279"/>
    <mergeCell ref="A262:A266"/>
    <mergeCell ref="B262:B266"/>
    <mergeCell ref="C262:C266"/>
    <mergeCell ref="D263:D266"/>
    <mergeCell ref="D260:D261"/>
    <mergeCell ref="A270:A272"/>
    <mergeCell ref="B270:B272"/>
    <mergeCell ref="C270:C272"/>
    <mergeCell ref="D271:D272"/>
    <mergeCell ref="A267:A269"/>
    <mergeCell ref="B267:B269"/>
    <mergeCell ref="C267:C269"/>
    <mergeCell ref="D268:D269"/>
    <mergeCell ref="A256:A258"/>
    <mergeCell ref="B256:B258"/>
    <mergeCell ref="C256:C258"/>
    <mergeCell ref="D257:D258"/>
    <mergeCell ref="A253:A255"/>
    <mergeCell ref="B253:B255"/>
    <mergeCell ref="C253:C255"/>
    <mergeCell ref="D254:D255"/>
    <mergeCell ref="A259:A261"/>
    <mergeCell ref="B259:B261"/>
    <mergeCell ref="C259:C261"/>
    <mergeCell ref="A239:A241"/>
    <mergeCell ref="B239:B241"/>
    <mergeCell ref="C239:C241"/>
    <mergeCell ref="D240:D241"/>
    <mergeCell ref="A236:A238"/>
    <mergeCell ref="B236:B238"/>
    <mergeCell ref="C236:C238"/>
    <mergeCell ref="D237:D238"/>
    <mergeCell ref="A245:A252"/>
    <mergeCell ref="B245:B252"/>
    <mergeCell ref="C245:C252"/>
    <mergeCell ref="D246:D252"/>
    <mergeCell ref="A242:A244"/>
    <mergeCell ref="B242:B244"/>
    <mergeCell ref="C242:C244"/>
    <mergeCell ref="D243:D244"/>
    <mergeCell ref="A227:A229"/>
    <mergeCell ref="B227:B229"/>
    <mergeCell ref="C227:C229"/>
    <mergeCell ref="D228:D229"/>
    <mergeCell ref="A224:A226"/>
    <mergeCell ref="B224:B226"/>
    <mergeCell ref="C224:C226"/>
    <mergeCell ref="D225:D226"/>
    <mergeCell ref="A233:A235"/>
    <mergeCell ref="B233:B235"/>
    <mergeCell ref="C233:C235"/>
    <mergeCell ref="D234:D235"/>
    <mergeCell ref="A230:A232"/>
    <mergeCell ref="B230:B232"/>
    <mergeCell ref="C230:C232"/>
    <mergeCell ref="D231:D232"/>
    <mergeCell ref="A215:A217"/>
    <mergeCell ref="B215:B217"/>
    <mergeCell ref="C215:C217"/>
    <mergeCell ref="D216:D217"/>
    <mergeCell ref="A212:A214"/>
    <mergeCell ref="B212:B214"/>
    <mergeCell ref="C212:C214"/>
    <mergeCell ref="D213:D214"/>
    <mergeCell ref="A221:A223"/>
    <mergeCell ref="B221:B223"/>
    <mergeCell ref="C221:C223"/>
    <mergeCell ref="D222:D223"/>
    <mergeCell ref="A218:A220"/>
    <mergeCell ref="B218:B220"/>
    <mergeCell ref="C218:C220"/>
    <mergeCell ref="D219:D220"/>
    <mergeCell ref="A203:A205"/>
    <mergeCell ref="B203:B205"/>
    <mergeCell ref="C203:C205"/>
    <mergeCell ref="D204:D205"/>
    <mergeCell ref="A200:A202"/>
    <mergeCell ref="B200:B202"/>
    <mergeCell ref="C200:C202"/>
    <mergeCell ref="D201:D202"/>
    <mergeCell ref="A209:A211"/>
    <mergeCell ref="B209:B211"/>
    <mergeCell ref="C209:C211"/>
    <mergeCell ref="D210:D211"/>
    <mergeCell ref="A206:A208"/>
    <mergeCell ref="B206:B208"/>
    <mergeCell ref="C206:C208"/>
    <mergeCell ref="D207:D208"/>
    <mergeCell ref="A191:A193"/>
    <mergeCell ref="B191:B193"/>
    <mergeCell ref="C191:C193"/>
    <mergeCell ref="D192:D193"/>
    <mergeCell ref="A188:A190"/>
    <mergeCell ref="B188:B190"/>
    <mergeCell ref="C188:C190"/>
    <mergeCell ref="D189:D190"/>
    <mergeCell ref="A197:A199"/>
    <mergeCell ref="B197:B199"/>
    <mergeCell ref="C197:C199"/>
    <mergeCell ref="D198:D199"/>
    <mergeCell ref="A194:A196"/>
    <mergeCell ref="B194:B196"/>
    <mergeCell ref="C194:C196"/>
    <mergeCell ref="D195:D196"/>
    <mergeCell ref="A179:A181"/>
    <mergeCell ref="B179:B181"/>
    <mergeCell ref="C179:C181"/>
    <mergeCell ref="D180:D181"/>
    <mergeCell ref="A176:A178"/>
    <mergeCell ref="B176:B178"/>
    <mergeCell ref="C176:C178"/>
    <mergeCell ref="D177:D178"/>
    <mergeCell ref="A185:A187"/>
    <mergeCell ref="B185:B187"/>
    <mergeCell ref="C185:C187"/>
    <mergeCell ref="D186:D187"/>
    <mergeCell ref="A182:A184"/>
    <mergeCell ref="B182:B184"/>
    <mergeCell ref="C182:C184"/>
    <mergeCell ref="D183:D184"/>
    <mergeCell ref="A167:A169"/>
    <mergeCell ref="B167:B169"/>
    <mergeCell ref="C167:C169"/>
    <mergeCell ref="D168:D169"/>
    <mergeCell ref="A164:A166"/>
    <mergeCell ref="B164:B166"/>
    <mergeCell ref="C164:C166"/>
    <mergeCell ref="D165:D166"/>
    <mergeCell ref="A173:A175"/>
    <mergeCell ref="B173:B175"/>
    <mergeCell ref="C173:C175"/>
    <mergeCell ref="D174:D175"/>
    <mergeCell ref="A170:A172"/>
    <mergeCell ref="B170:B172"/>
    <mergeCell ref="C170:C172"/>
    <mergeCell ref="D171:D172"/>
    <mergeCell ref="C158:C160"/>
    <mergeCell ref="D159:D160"/>
    <mergeCell ref="A161:A163"/>
    <mergeCell ref="B161:B163"/>
    <mergeCell ref="C161:C163"/>
    <mergeCell ref="D162:D163"/>
    <mergeCell ref="A151:A153"/>
    <mergeCell ref="B151:B153"/>
    <mergeCell ref="C151:C153"/>
    <mergeCell ref="D152:D153"/>
    <mergeCell ref="A154:A157"/>
    <mergeCell ref="B154:B157"/>
    <mergeCell ref="C154:C157"/>
    <mergeCell ref="D155:D157"/>
    <mergeCell ref="A158:A160"/>
    <mergeCell ref="B158:B160"/>
    <mergeCell ref="A138:A142"/>
    <mergeCell ref="B138:B142"/>
    <mergeCell ref="C138:C142"/>
    <mergeCell ref="D139:D142"/>
    <mergeCell ref="A146:A150"/>
    <mergeCell ref="B146:B150"/>
    <mergeCell ref="C146:C150"/>
    <mergeCell ref="D147:D150"/>
    <mergeCell ref="A143:A145"/>
    <mergeCell ref="B143:B145"/>
    <mergeCell ref="C143:C145"/>
    <mergeCell ref="D144:D145"/>
    <mergeCell ref="A132:A134"/>
    <mergeCell ref="B132:B134"/>
    <mergeCell ref="C132:C134"/>
    <mergeCell ref="D133:D134"/>
    <mergeCell ref="A129:A131"/>
    <mergeCell ref="B129:B131"/>
    <mergeCell ref="C129:C131"/>
    <mergeCell ref="D130:D131"/>
    <mergeCell ref="A135:A137"/>
    <mergeCell ref="B135:B137"/>
    <mergeCell ref="C135:C137"/>
    <mergeCell ref="D136:D137"/>
    <mergeCell ref="A120:A122"/>
    <mergeCell ref="B120:B122"/>
    <mergeCell ref="C120:C122"/>
    <mergeCell ref="D121:D122"/>
    <mergeCell ref="A117:A119"/>
    <mergeCell ref="B117:B119"/>
    <mergeCell ref="C117:C119"/>
    <mergeCell ref="D118:D119"/>
    <mergeCell ref="A126:A128"/>
    <mergeCell ref="B126:B128"/>
    <mergeCell ref="C126:C128"/>
    <mergeCell ref="D127:D128"/>
    <mergeCell ref="A123:A125"/>
    <mergeCell ref="B123:B125"/>
    <mergeCell ref="C123:C125"/>
    <mergeCell ref="D124:D125"/>
    <mergeCell ref="A108:A110"/>
    <mergeCell ref="B108:B110"/>
    <mergeCell ref="C108:C110"/>
    <mergeCell ref="D109:D110"/>
    <mergeCell ref="A105:A107"/>
    <mergeCell ref="B105:B107"/>
    <mergeCell ref="C105:C107"/>
    <mergeCell ref="D106:D107"/>
    <mergeCell ref="A114:A116"/>
    <mergeCell ref="B114:B116"/>
    <mergeCell ref="C114:C116"/>
    <mergeCell ref="D115:D116"/>
    <mergeCell ref="A111:A113"/>
    <mergeCell ref="B111:B113"/>
    <mergeCell ref="C111:C113"/>
    <mergeCell ref="D112:D113"/>
    <mergeCell ref="A96:A98"/>
    <mergeCell ref="B96:B98"/>
    <mergeCell ref="C96:C98"/>
    <mergeCell ref="D97:D98"/>
    <mergeCell ref="A93:A95"/>
    <mergeCell ref="B93:B95"/>
    <mergeCell ref="C93:C95"/>
    <mergeCell ref="D94:D95"/>
    <mergeCell ref="A102:A104"/>
    <mergeCell ref="B102:B104"/>
    <mergeCell ref="C102:C104"/>
    <mergeCell ref="D103:D104"/>
    <mergeCell ref="A99:A101"/>
    <mergeCell ref="B99:B101"/>
    <mergeCell ref="C99:C101"/>
    <mergeCell ref="D100:D101"/>
    <mergeCell ref="A84:A86"/>
    <mergeCell ref="B84:B86"/>
    <mergeCell ref="C84:C86"/>
    <mergeCell ref="D85:D86"/>
    <mergeCell ref="A80:A83"/>
    <mergeCell ref="B80:B83"/>
    <mergeCell ref="C80:C83"/>
    <mergeCell ref="D81:D83"/>
    <mergeCell ref="A90:A92"/>
    <mergeCell ref="B90:B92"/>
    <mergeCell ref="C90:C92"/>
    <mergeCell ref="D91:D92"/>
    <mergeCell ref="A87:A89"/>
    <mergeCell ref="B87:B89"/>
    <mergeCell ref="C87:C89"/>
    <mergeCell ref="D88:D89"/>
    <mergeCell ref="A69:A72"/>
    <mergeCell ref="B69:B72"/>
    <mergeCell ref="C70:C72"/>
    <mergeCell ref="D71:D72"/>
    <mergeCell ref="A73:A76"/>
    <mergeCell ref="B73:B76"/>
    <mergeCell ref="C74:C76"/>
    <mergeCell ref="D69:D70"/>
    <mergeCell ref="A77:A79"/>
    <mergeCell ref="B77:B79"/>
    <mergeCell ref="C77:C79"/>
    <mergeCell ref="D78:D79"/>
    <mergeCell ref="A60:A62"/>
    <mergeCell ref="B60:B62"/>
    <mergeCell ref="C60:C62"/>
    <mergeCell ref="D61:D62"/>
    <mergeCell ref="A57:A59"/>
    <mergeCell ref="B57:B59"/>
    <mergeCell ref="C57:C59"/>
    <mergeCell ref="D58:D59"/>
    <mergeCell ref="A66:A68"/>
    <mergeCell ref="B66:B68"/>
    <mergeCell ref="C66:C68"/>
    <mergeCell ref="D67:D68"/>
    <mergeCell ref="A63:A65"/>
    <mergeCell ref="B63:B65"/>
    <mergeCell ref="C63:C65"/>
    <mergeCell ref="D64:D65"/>
    <mergeCell ref="A48:A50"/>
    <mergeCell ref="B48:B50"/>
    <mergeCell ref="C48:C50"/>
    <mergeCell ref="D49:D50"/>
    <mergeCell ref="A45:A47"/>
    <mergeCell ref="B45:B47"/>
    <mergeCell ref="C45:C47"/>
    <mergeCell ref="D46:D47"/>
    <mergeCell ref="A54:A56"/>
    <mergeCell ref="B54:B56"/>
    <mergeCell ref="C54:C56"/>
    <mergeCell ref="D55:D56"/>
    <mergeCell ref="A51:A53"/>
    <mergeCell ref="B51:B53"/>
    <mergeCell ref="C51:C53"/>
    <mergeCell ref="D52:D53"/>
    <mergeCell ref="A36:A38"/>
    <mergeCell ref="B36:B38"/>
    <mergeCell ref="C36:C38"/>
    <mergeCell ref="D37:D38"/>
    <mergeCell ref="A33:A35"/>
    <mergeCell ref="B33:B35"/>
    <mergeCell ref="C33:C35"/>
    <mergeCell ref="D34:D35"/>
    <mergeCell ref="A42:A44"/>
    <mergeCell ref="B42:B44"/>
    <mergeCell ref="C42:C44"/>
    <mergeCell ref="D43:D44"/>
    <mergeCell ref="A39:A41"/>
    <mergeCell ref="B39:B41"/>
    <mergeCell ref="C39:C41"/>
    <mergeCell ref="D40:D41"/>
    <mergeCell ref="C12:C13"/>
    <mergeCell ref="A14:A23"/>
    <mergeCell ref="B14:B23"/>
    <mergeCell ref="C14:C23"/>
    <mergeCell ref="A30:A32"/>
    <mergeCell ref="B30:B32"/>
    <mergeCell ref="C30:C32"/>
    <mergeCell ref="D31:D32"/>
    <mergeCell ref="A27:A29"/>
    <mergeCell ref="B27:B29"/>
    <mergeCell ref="C27:C29"/>
    <mergeCell ref="D28:D29"/>
    <mergeCell ref="A280:A282"/>
    <mergeCell ref="B280:B282"/>
    <mergeCell ref="C280:C282"/>
    <mergeCell ref="D281:D282"/>
    <mergeCell ref="E69:E70"/>
    <mergeCell ref="E73:E74"/>
    <mergeCell ref="D75:D76"/>
    <mergeCell ref="B5:R5"/>
    <mergeCell ref="S4:T4"/>
    <mergeCell ref="D15:D23"/>
    <mergeCell ref="A24:A26"/>
    <mergeCell ref="B24:B26"/>
    <mergeCell ref="C24:C26"/>
    <mergeCell ref="D25:D26"/>
    <mergeCell ref="R7:T8"/>
    <mergeCell ref="R9:R10"/>
    <mergeCell ref="S9:T9"/>
    <mergeCell ref="C7:C10"/>
    <mergeCell ref="L9:L10"/>
    <mergeCell ref="M9:N9"/>
    <mergeCell ref="O9:O10"/>
    <mergeCell ref="P9:Q9"/>
    <mergeCell ref="A12:A13"/>
    <mergeCell ref="B12:B13"/>
    <mergeCell ref="A1:R1"/>
    <mergeCell ref="A3:R3"/>
    <mergeCell ref="A7:A10"/>
    <mergeCell ref="B7:B10"/>
    <mergeCell ref="D7:D10"/>
    <mergeCell ref="E7:E10"/>
    <mergeCell ref="F7:Q7"/>
    <mergeCell ref="F8:H8"/>
    <mergeCell ref="I8:K8"/>
    <mergeCell ref="L8:N8"/>
    <mergeCell ref="O8:Q8"/>
    <mergeCell ref="F9:F10"/>
    <mergeCell ref="G9:H9"/>
    <mergeCell ref="I9:I10"/>
    <mergeCell ref="J9:K9"/>
  </mergeCells>
  <pageMargins left="0.47244094488188981" right="0.15748031496062992" top="0.23622047244094491" bottom="0.15748031496062992" header="3.937007874015748E-2" footer="0.15748031496062992"/>
  <pageSetup paperSize="8" scale="40" fitToHeight="30" orientation="landscape" r:id="rId1"/>
  <headerFooter differentFirst="1">
    <oddHeader>&amp;C&amp;P</oddHeader>
  </headerFooter>
  <rowBreaks count="7" manualBreakCount="7">
    <brk id="41" max="19" man="1"/>
    <brk id="125" max="19" man="1"/>
    <brk id="211" max="19" man="1"/>
    <brk id="255" max="19" man="1"/>
    <brk id="288" max="19" man="1"/>
    <brk id="319" max="19" man="1"/>
    <brk id="353" max="1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677"/>
  <sheetViews>
    <sheetView view="pageBreakPreview" zoomScale="60" zoomScaleNormal="80" workbookViewId="0">
      <pane xSplit="4" ySplit="9" topLeftCell="E10" activePane="bottomRight" state="frozen"/>
      <selection pane="topRight" activeCell="E1" sqref="E1"/>
      <selection pane="bottomLeft" activeCell="A10" sqref="A10"/>
      <selection pane="bottomRight" activeCell="I22" sqref="I22"/>
    </sheetView>
  </sheetViews>
  <sheetFormatPr baseColWidth="10" defaultColWidth="9.1640625" defaultRowHeight="18" outlineLevelRow="1" outlineLevelCol="1"/>
  <cols>
    <col min="1" max="1" width="10.83203125" style="293" hidden="1" customWidth="1" outlineLevel="1"/>
    <col min="2" max="2" width="30.5" style="155" customWidth="1" collapsed="1"/>
    <col min="3" max="3" width="49.1640625" style="155" customWidth="1"/>
    <col min="4" max="4" width="25.5" style="155" customWidth="1"/>
    <col min="5" max="5" width="15.1640625" style="155" customWidth="1"/>
    <col min="6" max="6" width="16.6640625" style="155" customWidth="1"/>
    <col min="7" max="7" width="15.5" style="155" customWidth="1"/>
    <col min="8" max="8" width="15.6640625" style="155" customWidth="1"/>
    <col min="9" max="9" width="17.6640625" style="155" customWidth="1"/>
    <col min="10" max="10" width="15.83203125" style="155" customWidth="1"/>
    <col min="11" max="11" width="15.5" style="155" customWidth="1"/>
    <col min="12" max="12" width="18.1640625" style="155" customWidth="1"/>
    <col min="13" max="13" width="15.83203125" style="155" customWidth="1"/>
    <col min="14" max="14" width="15.33203125" style="155" customWidth="1"/>
    <col min="15" max="15" width="17.1640625" style="155" customWidth="1"/>
    <col min="16" max="16" width="16.1640625" style="155" customWidth="1"/>
    <col min="17" max="16384" width="9.1640625" style="210"/>
  </cols>
  <sheetData>
    <row r="1" spans="1:16" ht="24.75" customHeight="1">
      <c r="A1" s="201"/>
      <c r="B1" s="201"/>
      <c r="C1" s="201"/>
      <c r="D1" s="201"/>
      <c r="E1" s="201"/>
      <c r="F1" s="201"/>
      <c r="G1" s="201"/>
      <c r="H1" s="201"/>
      <c r="I1" s="201"/>
      <c r="J1" s="201"/>
      <c r="K1" s="201"/>
      <c r="L1" s="201"/>
      <c r="M1" s="201"/>
      <c r="N1" s="201"/>
      <c r="O1" s="240" t="s">
        <v>4</v>
      </c>
      <c r="P1" s="201"/>
    </row>
    <row r="2" spans="1:16" ht="27.75" customHeight="1">
      <c r="A2" s="155"/>
    </row>
    <row r="3" spans="1:16" s="211" customFormat="1" ht="113.25" customHeight="1">
      <c r="A3" s="364" t="s">
        <v>844</v>
      </c>
      <c r="B3" s="364"/>
      <c r="C3" s="364"/>
      <c r="D3" s="364"/>
      <c r="E3" s="364"/>
      <c r="F3" s="364"/>
      <c r="G3" s="364"/>
      <c r="H3" s="364"/>
      <c r="I3" s="364"/>
      <c r="J3" s="364"/>
      <c r="K3" s="364"/>
      <c r="L3" s="364"/>
      <c r="M3" s="364"/>
      <c r="N3" s="364"/>
      <c r="O3" s="364"/>
      <c r="P3" s="364"/>
    </row>
    <row r="4" spans="1:16" ht="13.5" customHeight="1">
      <c r="A4" s="241"/>
      <c r="B4" s="241"/>
      <c r="C4" s="242"/>
      <c r="D4" s="243"/>
      <c r="E4" s="243"/>
      <c r="F4" s="243"/>
      <c r="G4" s="243"/>
      <c r="H4" s="243"/>
      <c r="I4" s="243"/>
      <c r="J4" s="243"/>
      <c r="K4" s="243"/>
      <c r="L4" s="243"/>
      <c r="M4" s="243"/>
      <c r="N4" s="243"/>
      <c r="O4" s="243"/>
      <c r="P4" s="243"/>
    </row>
    <row r="5" spans="1:16" s="124" customFormat="1" ht="33.75" customHeight="1">
      <c r="A5" s="421" t="s">
        <v>2</v>
      </c>
      <c r="B5" s="421" t="s">
        <v>7</v>
      </c>
      <c r="C5" s="421" t="s">
        <v>23</v>
      </c>
      <c r="D5" s="389" t="s">
        <v>675</v>
      </c>
      <c r="E5" s="421" t="s">
        <v>74</v>
      </c>
      <c r="F5" s="421"/>
      <c r="G5" s="421"/>
      <c r="H5" s="421"/>
      <c r="I5" s="421"/>
      <c r="J5" s="421"/>
      <c r="K5" s="421"/>
      <c r="L5" s="421"/>
      <c r="M5" s="421"/>
      <c r="N5" s="421"/>
      <c r="O5" s="421"/>
      <c r="P5" s="421"/>
    </row>
    <row r="6" spans="1:16" s="124" customFormat="1" ht="111" customHeight="1">
      <c r="A6" s="421"/>
      <c r="B6" s="421"/>
      <c r="C6" s="421"/>
      <c r="D6" s="389"/>
      <c r="E6" s="389" t="s">
        <v>75</v>
      </c>
      <c r="F6" s="389"/>
      <c r="G6" s="389"/>
      <c r="H6" s="389" t="s">
        <v>676</v>
      </c>
      <c r="I6" s="389"/>
      <c r="J6" s="389"/>
      <c r="K6" s="421" t="s">
        <v>677</v>
      </c>
      <c r="L6" s="421"/>
      <c r="M6" s="421"/>
      <c r="N6" s="421" t="s">
        <v>79</v>
      </c>
      <c r="O6" s="421"/>
      <c r="P6" s="421"/>
    </row>
    <row r="7" spans="1:16" s="124" customFormat="1" ht="26.25" customHeight="1">
      <c r="A7" s="421"/>
      <c r="B7" s="421"/>
      <c r="C7" s="421"/>
      <c r="D7" s="389"/>
      <c r="E7" s="389" t="s">
        <v>1</v>
      </c>
      <c r="F7" s="389" t="s">
        <v>71</v>
      </c>
      <c r="G7" s="389"/>
      <c r="H7" s="389" t="s">
        <v>1</v>
      </c>
      <c r="I7" s="389" t="s">
        <v>71</v>
      </c>
      <c r="J7" s="389"/>
      <c r="K7" s="389" t="s">
        <v>1</v>
      </c>
      <c r="L7" s="389" t="s">
        <v>71</v>
      </c>
      <c r="M7" s="389"/>
      <c r="N7" s="389" t="s">
        <v>1</v>
      </c>
      <c r="O7" s="389" t="s">
        <v>71</v>
      </c>
      <c r="P7" s="389"/>
    </row>
    <row r="8" spans="1:16" s="126" customFormat="1" ht="48" customHeight="1">
      <c r="A8" s="421"/>
      <c r="B8" s="421"/>
      <c r="C8" s="421"/>
      <c r="D8" s="389"/>
      <c r="E8" s="389"/>
      <c r="F8" s="206" t="s">
        <v>69</v>
      </c>
      <c r="G8" s="206" t="s">
        <v>8</v>
      </c>
      <c r="H8" s="389"/>
      <c r="I8" s="206" t="s">
        <v>69</v>
      </c>
      <c r="J8" s="206" t="s">
        <v>8</v>
      </c>
      <c r="K8" s="389"/>
      <c r="L8" s="206" t="s">
        <v>69</v>
      </c>
      <c r="M8" s="206" t="s">
        <v>8</v>
      </c>
      <c r="N8" s="389"/>
      <c r="O8" s="206" t="s">
        <v>69</v>
      </c>
      <c r="P8" s="206" t="s">
        <v>8</v>
      </c>
    </row>
    <row r="9" spans="1:16" s="7" customFormat="1" ht="31.5" customHeight="1">
      <c r="A9" s="207">
        <v>1</v>
      </c>
      <c r="B9" s="207">
        <v>1</v>
      </c>
      <c r="C9" s="239">
        <v>2</v>
      </c>
      <c r="D9" s="207">
        <v>3</v>
      </c>
      <c r="E9" s="207">
        <v>4</v>
      </c>
      <c r="F9" s="207">
        <v>5</v>
      </c>
      <c r="G9" s="207">
        <v>6</v>
      </c>
      <c r="H9" s="207">
        <v>7</v>
      </c>
      <c r="I9" s="207">
        <v>8</v>
      </c>
      <c r="J9" s="207">
        <v>9</v>
      </c>
      <c r="K9" s="207">
        <v>10</v>
      </c>
      <c r="L9" s="207">
        <v>11</v>
      </c>
      <c r="M9" s="207">
        <v>12</v>
      </c>
      <c r="N9" s="207">
        <v>13</v>
      </c>
      <c r="O9" s="207">
        <v>14</v>
      </c>
      <c r="P9" s="207">
        <v>15</v>
      </c>
    </row>
    <row r="10" spans="1:16" s="128" customFormat="1" ht="139.5" customHeight="1">
      <c r="A10" s="244"/>
      <c r="B10" s="130" t="s">
        <v>381</v>
      </c>
      <c r="C10" s="130" t="s">
        <v>157</v>
      </c>
      <c r="D10" s="245" t="s">
        <v>678</v>
      </c>
      <c r="E10" s="189">
        <f t="shared" ref="E10:P10" si="0">E23+E959+E1285+E1480</f>
        <v>7737769.1000000006</v>
      </c>
      <c r="F10" s="189">
        <f t="shared" si="0"/>
        <v>45266.9</v>
      </c>
      <c r="G10" s="189">
        <f t="shared" si="0"/>
        <v>7692502.2000000002</v>
      </c>
      <c r="H10" s="189">
        <f t="shared" si="0"/>
        <v>7449125.1000000006</v>
      </c>
      <c r="I10" s="189">
        <f t="shared" si="0"/>
        <v>45266.9</v>
      </c>
      <c r="J10" s="189">
        <f t="shared" si="0"/>
        <v>7403858.2000000002</v>
      </c>
      <c r="K10" s="189">
        <f t="shared" si="0"/>
        <v>7449125.1000000006</v>
      </c>
      <c r="L10" s="189">
        <f t="shared" si="0"/>
        <v>45266.9</v>
      </c>
      <c r="M10" s="189">
        <f t="shared" si="0"/>
        <v>7403858.2000000002</v>
      </c>
      <c r="N10" s="189">
        <f t="shared" si="0"/>
        <v>7418304.2000000002</v>
      </c>
      <c r="O10" s="189">
        <f t="shared" si="0"/>
        <v>43999.1</v>
      </c>
      <c r="P10" s="189">
        <f t="shared" si="0"/>
        <v>7374305.1000000006</v>
      </c>
    </row>
    <row r="11" spans="1:16" s="128" customFormat="1" ht="57" hidden="1" outlineLevel="1">
      <c r="A11" s="244"/>
      <c r="B11" s="130"/>
      <c r="C11" s="130"/>
      <c r="D11" s="246" t="s">
        <v>679</v>
      </c>
      <c r="E11" s="189"/>
      <c r="F11" s="189"/>
      <c r="G11" s="189"/>
      <c r="H11" s="189"/>
      <c r="I11" s="189"/>
      <c r="J11" s="189"/>
      <c r="K11" s="189"/>
      <c r="L11" s="189"/>
      <c r="M11" s="189"/>
      <c r="N11" s="189"/>
      <c r="O11" s="189"/>
      <c r="P11" s="189"/>
    </row>
    <row r="12" spans="1:16" s="128" customFormat="1" ht="19" hidden="1" outlineLevel="1">
      <c r="A12" s="244"/>
      <c r="B12" s="129"/>
      <c r="C12" s="130"/>
      <c r="D12" s="246" t="s">
        <v>680</v>
      </c>
      <c r="E12" s="189"/>
      <c r="F12" s="189"/>
      <c r="G12" s="189"/>
      <c r="H12" s="189"/>
      <c r="I12" s="189"/>
      <c r="J12" s="189"/>
      <c r="K12" s="189"/>
      <c r="L12" s="189"/>
      <c r="M12" s="189"/>
      <c r="N12" s="189"/>
      <c r="O12" s="189"/>
      <c r="P12" s="189"/>
    </row>
    <row r="13" spans="1:16" s="128" customFormat="1" ht="114" hidden="1" outlineLevel="1">
      <c r="A13" s="244"/>
      <c r="B13" s="130"/>
      <c r="C13" s="130"/>
      <c r="D13" s="247" t="s">
        <v>681</v>
      </c>
      <c r="E13" s="189"/>
      <c r="F13" s="189"/>
      <c r="G13" s="189"/>
      <c r="H13" s="189"/>
      <c r="I13" s="189"/>
      <c r="J13" s="189"/>
      <c r="K13" s="189"/>
      <c r="L13" s="189"/>
      <c r="M13" s="189"/>
      <c r="N13" s="189"/>
      <c r="O13" s="189"/>
      <c r="P13" s="189"/>
    </row>
    <row r="14" spans="1:16" s="128" customFormat="1" ht="114" hidden="1" outlineLevel="1">
      <c r="A14" s="244"/>
      <c r="B14" s="129"/>
      <c r="C14" s="130"/>
      <c r="D14" s="248" t="s">
        <v>682</v>
      </c>
      <c r="E14" s="189"/>
      <c r="F14" s="189"/>
      <c r="G14" s="189"/>
      <c r="H14" s="189"/>
      <c r="I14" s="189"/>
      <c r="J14" s="189"/>
      <c r="K14" s="189"/>
      <c r="L14" s="189"/>
      <c r="M14" s="189"/>
      <c r="N14" s="189"/>
      <c r="O14" s="189"/>
      <c r="P14" s="189"/>
    </row>
    <row r="15" spans="1:16" s="128" customFormat="1" ht="133" hidden="1" outlineLevel="1">
      <c r="A15" s="244"/>
      <c r="B15" s="129"/>
      <c r="C15" s="130"/>
      <c r="D15" s="248" t="s">
        <v>683</v>
      </c>
      <c r="E15" s="189"/>
      <c r="F15" s="189"/>
      <c r="G15" s="189"/>
      <c r="H15" s="189"/>
      <c r="I15" s="189"/>
      <c r="J15" s="189"/>
      <c r="K15" s="189"/>
      <c r="L15" s="189"/>
      <c r="M15" s="189"/>
      <c r="N15" s="189"/>
      <c r="O15" s="189"/>
      <c r="P15" s="189"/>
    </row>
    <row r="16" spans="1:16" s="128" customFormat="1" ht="114" hidden="1" outlineLevel="1">
      <c r="A16" s="244"/>
      <c r="B16" s="130"/>
      <c r="C16" s="130"/>
      <c r="D16" s="248" t="s">
        <v>684</v>
      </c>
      <c r="E16" s="189"/>
      <c r="F16" s="189"/>
      <c r="G16" s="189"/>
      <c r="H16" s="189"/>
      <c r="I16" s="189"/>
      <c r="J16" s="189"/>
      <c r="K16" s="189"/>
      <c r="L16" s="189"/>
      <c r="M16" s="189"/>
      <c r="N16" s="189"/>
      <c r="O16" s="189"/>
      <c r="P16" s="189"/>
    </row>
    <row r="17" spans="1:18" s="128" customFormat="1" ht="133" hidden="1" outlineLevel="1">
      <c r="A17" s="244"/>
      <c r="B17" s="130"/>
      <c r="C17" s="130"/>
      <c r="D17" s="248" t="s">
        <v>685</v>
      </c>
      <c r="E17" s="189"/>
      <c r="F17" s="189"/>
      <c r="G17" s="189"/>
      <c r="H17" s="189"/>
      <c r="I17" s="189"/>
      <c r="J17" s="189"/>
      <c r="K17" s="189"/>
      <c r="L17" s="189"/>
      <c r="M17" s="189"/>
      <c r="N17" s="189"/>
      <c r="O17" s="189"/>
      <c r="P17" s="189"/>
    </row>
    <row r="18" spans="1:18" s="128" customFormat="1" ht="114" hidden="1" outlineLevel="1">
      <c r="A18" s="244"/>
      <c r="B18" s="130"/>
      <c r="C18" s="130"/>
      <c r="D18" s="248" t="s">
        <v>686</v>
      </c>
      <c r="E18" s="189"/>
      <c r="F18" s="189"/>
      <c r="G18" s="189"/>
      <c r="H18" s="189"/>
      <c r="I18" s="189"/>
      <c r="J18" s="189"/>
      <c r="K18" s="189"/>
      <c r="L18" s="189"/>
      <c r="M18" s="189"/>
      <c r="N18" s="189"/>
      <c r="O18" s="189"/>
      <c r="P18" s="189"/>
    </row>
    <row r="19" spans="1:18" s="128" customFormat="1" ht="133" hidden="1" outlineLevel="1">
      <c r="A19" s="244"/>
      <c r="B19" s="130"/>
      <c r="C19" s="130"/>
      <c r="D19" s="248" t="s">
        <v>687</v>
      </c>
      <c r="E19" s="189"/>
      <c r="F19" s="189"/>
      <c r="G19" s="189"/>
      <c r="H19" s="189"/>
      <c r="I19" s="189"/>
      <c r="J19" s="189"/>
      <c r="K19" s="189"/>
      <c r="L19" s="189"/>
      <c r="M19" s="189"/>
      <c r="N19" s="189"/>
      <c r="O19" s="189"/>
      <c r="P19" s="189"/>
    </row>
    <row r="20" spans="1:18" s="128" customFormat="1" ht="133" hidden="1" outlineLevel="1">
      <c r="A20" s="244"/>
      <c r="B20" s="130"/>
      <c r="C20" s="130"/>
      <c r="D20" s="247" t="s">
        <v>688</v>
      </c>
      <c r="E20" s="249"/>
      <c r="F20" s="249"/>
      <c r="G20" s="249"/>
      <c r="H20" s="189"/>
      <c r="I20" s="189"/>
      <c r="J20" s="189"/>
      <c r="K20" s="189"/>
      <c r="L20" s="189"/>
      <c r="M20" s="189"/>
      <c r="N20" s="189"/>
      <c r="O20" s="189"/>
      <c r="P20" s="189"/>
      <c r="Q20" s="131"/>
      <c r="R20" s="131"/>
    </row>
    <row r="21" spans="1:18" s="133" customFormat="1" ht="23.25" hidden="1" customHeight="1" outlineLevel="1">
      <c r="A21" s="250"/>
      <c r="B21" s="251"/>
      <c r="C21" s="251"/>
      <c r="D21" s="246" t="s">
        <v>689</v>
      </c>
      <c r="E21" s="252"/>
      <c r="F21" s="252"/>
      <c r="G21" s="252"/>
      <c r="H21" s="189"/>
      <c r="I21" s="189"/>
      <c r="J21" s="189"/>
      <c r="K21" s="189"/>
      <c r="L21" s="189"/>
      <c r="M21" s="189"/>
      <c r="N21" s="189"/>
      <c r="O21" s="189"/>
      <c r="P21" s="189"/>
      <c r="Q21" s="132"/>
      <c r="R21" s="132"/>
    </row>
    <row r="22" spans="1:18" s="133" customFormat="1" ht="21.75" customHeight="1" collapsed="1">
      <c r="A22" s="250"/>
      <c r="B22" s="251"/>
      <c r="C22" s="251"/>
      <c r="D22" s="253" t="s">
        <v>690</v>
      </c>
      <c r="E22" s="189">
        <f t="shared" ref="E22:P22" si="1">E35+E971+E1297+E1492</f>
        <v>7737769.1000000006</v>
      </c>
      <c r="F22" s="189">
        <f t="shared" si="1"/>
        <v>45266.9</v>
      </c>
      <c r="G22" s="189">
        <f t="shared" si="1"/>
        <v>7692502.2000000002</v>
      </c>
      <c r="H22" s="189">
        <f t="shared" si="1"/>
        <v>7449125.1000000006</v>
      </c>
      <c r="I22" s="189">
        <f t="shared" si="1"/>
        <v>45266.9</v>
      </c>
      <c r="J22" s="189">
        <f t="shared" si="1"/>
        <v>7403858.2000000002</v>
      </c>
      <c r="K22" s="189">
        <f t="shared" si="1"/>
        <v>7449125.1000000006</v>
      </c>
      <c r="L22" s="189">
        <f t="shared" si="1"/>
        <v>45266.9</v>
      </c>
      <c r="M22" s="189">
        <f t="shared" si="1"/>
        <v>7403858.2000000002</v>
      </c>
      <c r="N22" s="189">
        <f t="shared" si="1"/>
        <v>7418304.2000000002</v>
      </c>
      <c r="O22" s="189">
        <f t="shared" si="1"/>
        <v>43999.1</v>
      </c>
      <c r="P22" s="189">
        <f t="shared" si="1"/>
        <v>7374305.1000000006</v>
      </c>
      <c r="Q22" s="132"/>
      <c r="R22" s="132"/>
    </row>
    <row r="23" spans="1:18" s="128" customFormat="1" ht="44.25" customHeight="1">
      <c r="A23" s="254" t="s">
        <v>3</v>
      </c>
      <c r="B23" s="255" t="s">
        <v>383</v>
      </c>
      <c r="C23" s="255" t="s">
        <v>158</v>
      </c>
      <c r="D23" s="256" t="s">
        <v>678</v>
      </c>
      <c r="E23" s="257">
        <f t="shared" ref="E23:P23" si="2">E36+E88+E270+E517+E569+E673+E816</f>
        <v>2592419.5</v>
      </c>
      <c r="F23" s="257">
        <f t="shared" si="2"/>
        <v>0</v>
      </c>
      <c r="G23" s="257">
        <f t="shared" si="2"/>
        <v>2592419.5</v>
      </c>
      <c r="H23" s="257">
        <f t="shared" si="2"/>
        <v>2441903.5</v>
      </c>
      <c r="I23" s="257">
        <f t="shared" si="2"/>
        <v>0</v>
      </c>
      <c r="J23" s="257">
        <f t="shared" si="2"/>
        <v>2441903.5</v>
      </c>
      <c r="K23" s="257">
        <f t="shared" si="2"/>
        <v>2441903.5</v>
      </c>
      <c r="L23" s="257">
        <f t="shared" si="2"/>
        <v>0</v>
      </c>
      <c r="M23" s="257">
        <f t="shared" si="2"/>
        <v>2441903.5</v>
      </c>
      <c r="N23" s="257">
        <f t="shared" si="2"/>
        <v>2441903.5</v>
      </c>
      <c r="O23" s="257">
        <f t="shared" si="2"/>
        <v>0</v>
      </c>
      <c r="P23" s="257">
        <f t="shared" si="2"/>
        <v>2441903.5</v>
      </c>
      <c r="Q23" s="131"/>
      <c r="R23" s="131"/>
    </row>
    <row r="24" spans="1:18" s="134" customFormat="1" ht="30.75" hidden="1" customHeight="1" outlineLevel="1">
      <c r="A24" s="244"/>
      <c r="B24" s="129"/>
      <c r="C24" s="130"/>
      <c r="D24" s="246" t="s">
        <v>679</v>
      </c>
      <c r="E24" s="189"/>
      <c r="F24" s="189"/>
      <c r="G24" s="189"/>
      <c r="H24" s="189"/>
      <c r="I24" s="189"/>
      <c r="J24" s="189"/>
      <c r="K24" s="189"/>
      <c r="L24" s="189"/>
      <c r="M24" s="189"/>
      <c r="N24" s="189"/>
      <c r="O24" s="189"/>
      <c r="P24" s="189"/>
      <c r="Q24" s="131"/>
      <c r="R24" s="131"/>
    </row>
    <row r="25" spans="1:18" s="128" customFormat="1" ht="24.75" hidden="1" customHeight="1" outlineLevel="1">
      <c r="A25" s="244"/>
      <c r="B25" s="130"/>
      <c r="C25" s="130"/>
      <c r="D25" s="246" t="s">
        <v>680</v>
      </c>
      <c r="E25" s="189"/>
      <c r="F25" s="189"/>
      <c r="G25" s="189"/>
      <c r="H25" s="189"/>
      <c r="I25" s="189"/>
      <c r="J25" s="189"/>
      <c r="K25" s="189"/>
      <c r="L25" s="189"/>
      <c r="M25" s="189"/>
      <c r="N25" s="189"/>
      <c r="O25" s="189"/>
      <c r="P25" s="189"/>
      <c r="Q25" s="131"/>
      <c r="R25" s="131"/>
    </row>
    <row r="26" spans="1:18" s="128" customFormat="1" ht="44.25" hidden="1" customHeight="1" outlineLevel="1">
      <c r="A26" s="244"/>
      <c r="B26" s="129"/>
      <c r="C26" s="130"/>
      <c r="D26" s="247" t="s">
        <v>681</v>
      </c>
      <c r="E26" s="189"/>
      <c r="F26" s="189"/>
      <c r="G26" s="189"/>
      <c r="H26" s="189"/>
      <c r="I26" s="189"/>
      <c r="J26" s="189"/>
      <c r="K26" s="189"/>
      <c r="L26" s="189"/>
      <c r="M26" s="189"/>
      <c r="N26" s="189"/>
      <c r="O26" s="189"/>
      <c r="P26" s="189"/>
      <c r="Q26" s="131"/>
      <c r="R26" s="131"/>
    </row>
    <row r="27" spans="1:18" s="128" customFormat="1" ht="39.75" hidden="1" customHeight="1" outlineLevel="1">
      <c r="A27" s="244"/>
      <c r="B27" s="130"/>
      <c r="C27" s="130"/>
      <c r="D27" s="248" t="s">
        <v>682</v>
      </c>
      <c r="E27" s="189"/>
      <c r="F27" s="189"/>
      <c r="G27" s="189"/>
      <c r="H27" s="189"/>
      <c r="I27" s="189"/>
      <c r="J27" s="189"/>
      <c r="K27" s="189"/>
      <c r="L27" s="189"/>
      <c r="M27" s="189"/>
      <c r="N27" s="189"/>
      <c r="O27" s="189"/>
      <c r="P27" s="189"/>
      <c r="Q27" s="131"/>
      <c r="R27" s="131"/>
    </row>
    <row r="28" spans="1:18" s="128" customFormat="1" ht="39.75" hidden="1" customHeight="1" outlineLevel="1">
      <c r="A28" s="244"/>
      <c r="B28" s="130"/>
      <c r="C28" s="130"/>
      <c r="D28" s="248" t="s">
        <v>683</v>
      </c>
      <c r="E28" s="189"/>
      <c r="F28" s="189"/>
      <c r="G28" s="189"/>
      <c r="H28" s="189"/>
      <c r="I28" s="189"/>
      <c r="J28" s="189"/>
      <c r="K28" s="189"/>
      <c r="L28" s="189"/>
      <c r="M28" s="189"/>
      <c r="N28" s="189"/>
      <c r="O28" s="189"/>
      <c r="P28" s="189"/>
      <c r="Q28" s="131"/>
      <c r="R28" s="131"/>
    </row>
    <row r="29" spans="1:18" s="128" customFormat="1" ht="38.25" hidden="1" customHeight="1" outlineLevel="1">
      <c r="A29" s="244"/>
      <c r="B29" s="130"/>
      <c r="C29" s="130"/>
      <c r="D29" s="248" t="s">
        <v>684</v>
      </c>
      <c r="E29" s="189"/>
      <c r="F29" s="189"/>
      <c r="G29" s="189"/>
      <c r="H29" s="189"/>
      <c r="I29" s="189"/>
      <c r="J29" s="189"/>
      <c r="K29" s="189"/>
      <c r="L29" s="189"/>
      <c r="M29" s="189"/>
      <c r="N29" s="189"/>
      <c r="O29" s="189"/>
      <c r="P29" s="189"/>
      <c r="Q29" s="131"/>
      <c r="R29" s="131"/>
    </row>
    <row r="30" spans="1:18" s="128" customFormat="1" ht="41.25" hidden="1" customHeight="1" outlineLevel="1">
      <c r="A30" s="244"/>
      <c r="B30" s="129"/>
      <c r="C30" s="130"/>
      <c r="D30" s="248" t="s">
        <v>685</v>
      </c>
      <c r="E30" s="189"/>
      <c r="F30" s="189"/>
      <c r="G30" s="189"/>
      <c r="H30" s="189"/>
      <c r="I30" s="189"/>
      <c r="J30" s="189"/>
      <c r="K30" s="189"/>
      <c r="L30" s="189"/>
      <c r="M30" s="189"/>
      <c r="N30" s="189"/>
      <c r="O30" s="189"/>
      <c r="P30" s="189"/>
      <c r="Q30" s="131"/>
      <c r="R30" s="131"/>
    </row>
    <row r="31" spans="1:18" s="128" customFormat="1" ht="42.75" hidden="1" customHeight="1" outlineLevel="1">
      <c r="A31" s="244"/>
      <c r="B31" s="129"/>
      <c r="C31" s="130"/>
      <c r="D31" s="248" t="s">
        <v>686</v>
      </c>
      <c r="E31" s="189"/>
      <c r="F31" s="189"/>
      <c r="G31" s="189"/>
      <c r="H31" s="189"/>
      <c r="I31" s="189"/>
      <c r="J31" s="189"/>
      <c r="K31" s="189"/>
      <c r="L31" s="189"/>
      <c r="M31" s="189"/>
      <c r="N31" s="189"/>
      <c r="O31" s="189"/>
      <c r="P31" s="189"/>
      <c r="Q31" s="131"/>
      <c r="R31" s="131"/>
    </row>
    <row r="32" spans="1:18" s="128" customFormat="1" ht="44.25" hidden="1" customHeight="1" outlineLevel="1">
      <c r="A32" s="244"/>
      <c r="B32" s="130"/>
      <c r="C32" s="130"/>
      <c r="D32" s="248" t="s">
        <v>687</v>
      </c>
      <c r="E32" s="189"/>
      <c r="F32" s="189"/>
      <c r="G32" s="189"/>
      <c r="H32" s="189"/>
      <c r="I32" s="189"/>
      <c r="J32" s="189"/>
      <c r="K32" s="189"/>
      <c r="L32" s="189"/>
      <c r="M32" s="189"/>
      <c r="N32" s="189"/>
      <c r="O32" s="189"/>
      <c r="P32" s="189"/>
      <c r="Q32" s="131"/>
      <c r="R32" s="131"/>
    </row>
    <row r="33" spans="1:18" s="128" customFormat="1" ht="36.75" hidden="1" customHeight="1" outlineLevel="1">
      <c r="A33" s="244"/>
      <c r="B33" s="130"/>
      <c r="C33" s="130"/>
      <c r="D33" s="247" t="s">
        <v>688</v>
      </c>
      <c r="E33" s="189"/>
      <c r="F33" s="189"/>
      <c r="G33" s="189"/>
      <c r="H33" s="189"/>
      <c r="I33" s="189"/>
      <c r="J33" s="189"/>
      <c r="K33" s="189"/>
      <c r="L33" s="189"/>
      <c r="M33" s="189"/>
      <c r="N33" s="189"/>
      <c r="O33" s="189"/>
      <c r="P33" s="189"/>
      <c r="Q33" s="131"/>
      <c r="R33" s="131"/>
    </row>
    <row r="34" spans="1:18" s="128" customFormat="1" ht="24.75" hidden="1" customHeight="1" outlineLevel="1">
      <c r="A34" s="244"/>
      <c r="B34" s="130"/>
      <c r="C34" s="130"/>
      <c r="D34" s="246" t="s">
        <v>689</v>
      </c>
      <c r="E34" s="189"/>
      <c r="F34" s="189"/>
      <c r="G34" s="189"/>
      <c r="H34" s="189"/>
      <c r="I34" s="189"/>
      <c r="J34" s="189"/>
      <c r="K34" s="189"/>
      <c r="L34" s="189"/>
      <c r="M34" s="189"/>
      <c r="N34" s="189"/>
      <c r="O34" s="189"/>
      <c r="P34" s="189"/>
      <c r="Q34" s="131"/>
      <c r="R34" s="131"/>
    </row>
    <row r="35" spans="1:18" s="133" customFormat="1" ht="27" customHeight="1" collapsed="1">
      <c r="A35" s="250"/>
      <c r="B35" s="251"/>
      <c r="C35" s="251"/>
      <c r="D35" s="253" t="s">
        <v>690</v>
      </c>
      <c r="E35" s="189">
        <f t="shared" ref="E35:P35" si="3">E48+E100+E282+E529+E581+E685+E828</f>
        <v>2592419.5</v>
      </c>
      <c r="F35" s="189">
        <f t="shared" si="3"/>
        <v>0</v>
      </c>
      <c r="G35" s="189">
        <f t="shared" si="3"/>
        <v>2592419.5</v>
      </c>
      <c r="H35" s="189">
        <f t="shared" si="3"/>
        <v>2441903.5</v>
      </c>
      <c r="I35" s="189">
        <f t="shared" si="3"/>
        <v>0</v>
      </c>
      <c r="J35" s="189">
        <f t="shared" si="3"/>
        <v>2441903.5</v>
      </c>
      <c r="K35" s="189">
        <f t="shared" si="3"/>
        <v>2441903.5</v>
      </c>
      <c r="L35" s="189">
        <f t="shared" si="3"/>
        <v>0</v>
      </c>
      <c r="M35" s="189">
        <f t="shared" si="3"/>
        <v>2441903.5</v>
      </c>
      <c r="N35" s="189">
        <f t="shared" si="3"/>
        <v>2441903.5</v>
      </c>
      <c r="O35" s="189">
        <f t="shared" si="3"/>
        <v>0</v>
      </c>
      <c r="P35" s="189">
        <f t="shared" si="3"/>
        <v>2441903.5</v>
      </c>
      <c r="Q35" s="132"/>
      <c r="R35" s="132"/>
    </row>
    <row r="36" spans="1:18" s="128" customFormat="1" ht="59">
      <c r="A36" s="258" t="s">
        <v>691</v>
      </c>
      <c r="B36" s="259" t="s">
        <v>385</v>
      </c>
      <c r="C36" s="259" t="s">
        <v>833</v>
      </c>
      <c r="D36" s="260" t="s">
        <v>678</v>
      </c>
      <c r="E36" s="261">
        <f>E49+E62+E75</f>
        <v>38098</v>
      </c>
      <c r="F36" s="261">
        <f t="shared" ref="F36:P36" si="4">F49+F62+F75</f>
        <v>0</v>
      </c>
      <c r="G36" s="261">
        <f t="shared" si="4"/>
        <v>38098</v>
      </c>
      <c r="H36" s="261">
        <f t="shared" si="4"/>
        <v>38098</v>
      </c>
      <c r="I36" s="261">
        <f t="shared" si="4"/>
        <v>0</v>
      </c>
      <c r="J36" s="261">
        <f t="shared" si="4"/>
        <v>38098</v>
      </c>
      <c r="K36" s="261">
        <f t="shared" si="4"/>
        <v>38098</v>
      </c>
      <c r="L36" s="261">
        <f t="shared" si="4"/>
        <v>0</v>
      </c>
      <c r="M36" s="261">
        <f t="shared" si="4"/>
        <v>38098</v>
      </c>
      <c r="N36" s="261">
        <f t="shared" si="4"/>
        <v>38098</v>
      </c>
      <c r="O36" s="261">
        <f t="shared" si="4"/>
        <v>0</v>
      </c>
      <c r="P36" s="261">
        <f t="shared" si="4"/>
        <v>38098</v>
      </c>
      <c r="Q36" s="135"/>
      <c r="R36" s="131"/>
    </row>
    <row r="37" spans="1:18" s="134" customFormat="1" ht="57" hidden="1" outlineLevel="1">
      <c r="A37" s="244"/>
      <c r="B37" s="136"/>
      <c r="C37" s="137"/>
      <c r="D37" s="246" t="s">
        <v>679</v>
      </c>
      <c r="E37" s="189"/>
      <c r="F37" s="189"/>
      <c r="G37" s="189"/>
      <c r="H37" s="189"/>
      <c r="I37" s="189"/>
      <c r="J37" s="189"/>
      <c r="K37" s="189"/>
      <c r="L37" s="189"/>
      <c r="M37" s="189"/>
      <c r="N37" s="189"/>
      <c r="O37" s="189"/>
      <c r="P37" s="189"/>
    </row>
    <row r="38" spans="1:18" s="134" customFormat="1" ht="19" hidden="1" outlineLevel="1">
      <c r="A38" s="244"/>
      <c r="B38" s="136"/>
      <c r="C38" s="137"/>
      <c r="D38" s="246" t="s">
        <v>680</v>
      </c>
      <c r="E38" s="189"/>
      <c r="F38" s="189"/>
      <c r="G38" s="189"/>
      <c r="H38" s="189"/>
      <c r="I38" s="189"/>
      <c r="J38" s="189"/>
      <c r="K38" s="189"/>
      <c r="L38" s="189"/>
      <c r="M38" s="189"/>
      <c r="N38" s="189"/>
      <c r="O38" s="189"/>
      <c r="P38" s="189"/>
    </row>
    <row r="39" spans="1:18" s="134" customFormat="1" ht="114" hidden="1" outlineLevel="1">
      <c r="A39" s="244"/>
      <c r="B39" s="136"/>
      <c r="C39" s="137"/>
      <c r="D39" s="247" t="s">
        <v>681</v>
      </c>
      <c r="E39" s="189"/>
      <c r="F39" s="189"/>
      <c r="G39" s="189"/>
      <c r="H39" s="189"/>
      <c r="I39" s="189"/>
      <c r="J39" s="189"/>
      <c r="K39" s="189"/>
      <c r="L39" s="189"/>
      <c r="M39" s="189"/>
      <c r="N39" s="189"/>
      <c r="O39" s="189"/>
      <c r="P39" s="189"/>
    </row>
    <row r="40" spans="1:18" s="139" customFormat="1" ht="45" hidden="1" customHeight="1" outlineLevel="1">
      <c r="A40" s="244"/>
      <c r="B40" s="137"/>
      <c r="C40" s="137"/>
      <c r="D40" s="248" t="s">
        <v>682</v>
      </c>
      <c r="E40" s="189"/>
      <c r="F40" s="189"/>
      <c r="G40" s="189"/>
      <c r="H40" s="189"/>
      <c r="I40" s="189"/>
      <c r="J40" s="189"/>
      <c r="K40" s="189"/>
      <c r="L40" s="189"/>
      <c r="M40" s="189"/>
      <c r="N40" s="189"/>
      <c r="O40" s="189"/>
      <c r="P40" s="189"/>
    </row>
    <row r="41" spans="1:18" s="139" customFormat="1" ht="23.25" hidden="1" customHeight="1" outlineLevel="1">
      <c r="A41" s="244"/>
      <c r="B41" s="136"/>
      <c r="C41" s="137"/>
      <c r="D41" s="248" t="s">
        <v>683</v>
      </c>
      <c r="E41" s="189"/>
      <c r="F41" s="189"/>
      <c r="G41" s="189"/>
      <c r="H41" s="189"/>
      <c r="I41" s="189"/>
      <c r="J41" s="189"/>
      <c r="K41" s="189"/>
      <c r="L41" s="189"/>
      <c r="M41" s="189"/>
      <c r="N41" s="189"/>
      <c r="O41" s="189"/>
      <c r="P41" s="189"/>
    </row>
    <row r="42" spans="1:18" s="139" customFormat="1" ht="23.25" hidden="1" customHeight="1" outlineLevel="1">
      <c r="A42" s="244"/>
      <c r="B42" s="136"/>
      <c r="C42" s="137"/>
      <c r="D42" s="248" t="s">
        <v>684</v>
      </c>
      <c r="E42" s="189"/>
      <c r="F42" s="189"/>
      <c r="G42" s="189"/>
      <c r="H42" s="189"/>
      <c r="I42" s="189"/>
      <c r="J42" s="189"/>
      <c r="K42" s="189"/>
      <c r="L42" s="189"/>
      <c r="M42" s="189"/>
      <c r="N42" s="189"/>
      <c r="O42" s="189"/>
      <c r="P42" s="189"/>
    </row>
    <row r="43" spans="1:18" s="139" customFormat="1" ht="133" hidden="1" outlineLevel="1">
      <c r="A43" s="244"/>
      <c r="B43" s="137"/>
      <c r="C43" s="137"/>
      <c r="D43" s="248" t="s">
        <v>685</v>
      </c>
      <c r="E43" s="189"/>
      <c r="F43" s="189"/>
      <c r="G43" s="189"/>
      <c r="H43" s="189"/>
      <c r="I43" s="189"/>
      <c r="J43" s="189"/>
      <c r="K43" s="189"/>
      <c r="L43" s="189"/>
      <c r="M43" s="189"/>
      <c r="N43" s="189"/>
      <c r="O43" s="189"/>
      <c r="P43" s="189"/>
    </row>
    <row r="44" spans="1:18" s="139" customFormat="1" ht="114" hidden="1" outlineLevel="1">
      <c r="A44" s="244"/>
      <c r="B44" s="136"/>
      <c r="C44" s="137"/>
      <c r="D44" s="248" t="s">
        <v>686</v>
      </c>
      <c r="E44" s="189"/>
      <c r="F44" s="189"/>
      <c r="G44" s="189"/>
      <c r="H44" s="189"/>
      <c r="I44" s="189"/>
      <c r="J44" s="189"/>
      <c r="K44" s="189"/>
      <c r="L44" s="189"/>
      <c r="M44" s="189"/>
      <c r="N44" s="189"/>
      <c r="O44" s="189"/>
      <c r="P44" s="189"/>
    </row>
    <row r="45" spans="1:18" s="139" customFormat="1" ht="133" hidden="1" outlineLevel="1">
      <c r="A45" s="244"/>
      <c r="B45" s="136"/>
      <c r="C45" s="137"/>
      <c r="D45" s="248" t="s">
        <v>687</v>
      </c>
      <c r="E45" s="189"/>
      <c r="F45" s="189"/>
      <c r="G45" s="189"/>
      <c r="H45" s="189"/>
      <c r="I45" s="189"/>
      <c r="J45" s="189"/>
      <c r="K45" s="189"/>
      <c r="L45" s="189"/>
      <c r="M45" s="189"/>
      <c r="N45" s="189"/>
      <c r="O45" s="189"/>
      <c r="P45" s="189"/>
    </row>
    <row r="46" spans="1:18" s="139" customFormat="1" ht="133" hidden="1" outlineLevel="1">
      <c r="A46" s="244"/>
      <c r="B46" s="137"/>
      <c r="C46" s="137"/>
      <c r="D46" s="247" t="s">
        <v>688</v>
      </c>
      <c r="E46" s="189"/>
      <c r="F46" s="189"/>
      <c r="G46" s="189"/>
      <c r="H46" s="189"/>
      <c r="I46" s="189"/>
      <c r="J46" s="189"/>
      <c r="K46" s="189"/>
      <c r="L46" s="189"/>
      <c r="M46" s="189"/>
      <c r="N46" s="189"/>
      <c r="O46" s="189"/>
      <c r="P46" s="189"/>
    </row>
    <row r="47" spans="1:18" s="139" customFormat="1" ht="23.25" hidden="1" customHeight="1" outlineLevel="1">
      <c r="A47" s="244"/>
      <c r="B47" s="137"/>
      <c r="C47" s="137"/>
      <c r="D47" s="246" t="s">
        <v>689</v>
      </c>
      <c r="E47" s="189"/>
      <c r="F47" s="189"/>
      <c r="G47" s="189"/>
      <c r="H47" s="189"/>
      <c r="I47" s="189"/>
      <c r="J47" s="189"/>
      <c r="K47" s="189"/>
      <c r="L47" s="189"/>
      <c r="M47" s="189"/>
      <c r="N47" s="189"/>
      <c r="O47" s="189"/>
      <c r="P47" s="189"/>
    </row>
    <row r="48" spans="1:18" s="139" customFormat="1" ht="19" collapsed="1">
      <c r="A48" s="244"/>
      <c r="B48" s="137"/>
      <c r="C48" s="137"/>
      <c r="D48" s="246" t="s">
        <v>690</v>
      </c>
      <c r="E48" s="189">
        <f>E61+E74+E87</f>
        <v>38098</v>
      </c>
      <c r="F48" s="189">
        <f t="shared" ref="F48:P48" si="5">F61+F74+F87</f>
        <v>0</v>
      </c>
      <c r="G48" s="189">
        <f t="shared" si="5"/>
        <v>38098</v>
      </c>
      <c r="H48" s="189">
        <f t="shared" si="5"/>
        <v>38098</v>
      </c>
      <c r="I48" s="189">
        <f t="shared" si="5"/>
        <v>0</v>
      </c>
      <c r="J48" s="189">
        <f t="shared" si="5"/>
        <v>38098</v>
      </c>
      <c r="K48" s="189">
        <f t="shared" si="5"/>
        <v>38098</v>
      </c>
      <c r="L48" s="189">
        <f t="shared" si="5"/>
        <v>0</v>
      </c>
      <c r="M48" s="189">
        <f t="shared" si="5"/>
        <v>38098</v>
      </c>
      <c r="N48" s="189">
        <f t="shared" si="5"/>
        <v>38098</v>
      </c>
      <c r="O48" s="189">
        <f t="shared" si="5"/>
        <v>0</v>
      </c>
      <c r="P48" s="189">
        <f t="shared" si="5"/>
        <v>38098</v>
      </c>
    </row>
    <row r="49" spans="1:16" s="128" customFormat="1" ht="238.5" customHeight="1">
      <c r="A49" s="244" t="s">
        <v>692</v>
      </c>
      <c r="B49" s="262"/>
      <c r="C49" s="263" t="s">
        <v>387</v>
      </c>
      <c r="D49" s="264" t="s">
        <v>678</v>
      </c>
      <c r="E49" s="189">
        <f>E61</f>
        <v>38098</v>
      </c>
      <c r="F49" s="189">
        <f t="shared" ref="F49:P49" si="6">F61</f>
        <v>0</v>
      </c>
      <c r="G49" s="189">
        <f t="shared" si="6"/>
        <v>38098</v>
      </c>
      <c r="H49" s="189">
        <f t="shared" si="6"/>
        <v>38098</v>
      </c>
      <c r="I49" s="189">
        <f t="shared" si="6"/>
        <v>0</v>
      </c>
      <c r="J49" s="189">
        <f t="shared" si="6"/>
        <v>38098</v>
      </c>
      <c r="K49" s="189">
        <f t="shared" si="6"/>
        <v>38098</v>
      </c>
      <c r="L49" s="189">
        <f t="shared" si="6"/>
        <v>0</v>
      </c>
      <c r="M49" s="189">
        <f t="shared" si="6"/>
        <v>38098</v>
      </c>
      <c r="N49" s="189">
        <f t="shared" si="6"/>
        <v>38098</v>
      </c>
      <c r="O49" s="189">
        <f t="shared" si="6"/>
        <v>0</v>
      </c>
      <c r="P49" s="189">
        <f t="shared" si="6"/>
        <v>38098</v>
      </c>
    </row>
    <row r="50" spans="1:16" s="134" customFormat="1" ht="57" hidden="1" outlineLevel="1">
      <c r="A50" s="244"/>
      <c r="B50" s="136"/>
      <c r="C50" s="137"/>
      <c r="D50" s="246" t="s">
        <v>679</v>
      </c>
      <c r="E50" s="189"/>
      <c r="F50" s="189"/>
      <c r="G50" s="189"/>
      <c r="H50" s="189"/>
      <c r="I50" s="189"/>
      <c r="J50" s="189"/>
      <c r="K50" s="189"/>
      <c r="L50" s="189"/>
      <c r="M50" s="189"/>
      <c r="N50" s="189"/>
      <c r="O50" s="189"/>
      <c r="P50" s="189"/>
    </row>
    <row r="51" spans="1:16" s="134" customFormat="1" ht="19" hidden="1" outlineLevel="1">
      <c r="A51" s="244"/>
      <c r="B51" s="136"/>
      <c r="C51" s="137"/>
      <c r="D51" s="246" t="s">
        <v>680</v>
      </c>
      <c r="E51" s="189"/>
      <c r="F51" s="189"/>
      <c r="G51" s="189"/>
      <c r="H51" s="189"/>
      <c r="I51" s="189"/>
      <c r="J51" s="189"/>
      <c r="K51" s="189"/>
      <c r="L51" s="189"/>
      <c r="M51" s="189"/>
      <c r="N51" s="189"/>
      <c r="O51" s="189"/>
      <c r="P51" s="189"/>
    </row>
    <row r="52" spans="1:16" s="134" customFormat="1" ht="114" hidden="1" outlineLevel="1">
      <c r="A52" s="244"/>
      <c r="B52" s="136"/>
      <c r="C52" s="137"/>
      <c r="D52" s="247" t="s">
        <v>681</v>
      </c>
      <c r="E52" s="189"/>
      <c r="F52" s="189"/>
      <c r="G52" s="189"/>
      <c r="H52" s="189"/>
      <c r="I52" s="189"/>
      <c r="J52" s="189"/>
      <c r="K52" s="189"/>
      <c r="L52" s="189"/>
      <c r="M52" s="189"/>
      <c r="N52" s="189"/>
      <c r="O52" s="189"/>
      <c r="P52" s="189"/>
    </row>
    <row r="53" spans="1:16" s="134" customFormat="1" ht="114" hidden="1" outlineLevel="1">
      <c r="A53" s="244"/>
      <c r="B53" s="136"/>
      <c r="C53" s="137"/>
      <c r="D53" s="248" t="s">
        <v>682</v>
      </c>
      <c r="E53" s="189"/>
      <c r="F53" s="189"/>
      <c r="G53" s="189"/>
      <c r="H53" s="189"/>
      <c r="I53" s="189"/>
      <c r="J53" s="189"/>
      <c r="K53" s="189"/>
      <c r="L53" s="189"/>
      <c r="M53" s="189"/>
      <c r="N53" s="189"/>
      <c r="O53" s="189"/>
      <c r="P53" s="189"/>
    </row>
    <row r="54" spans="1:16" s="139" customFormat="1" ht="133" hidden="1" outlineLevel="1">
      <c r="A54" s="244"/>
      <c r="B54" s="137"/>
      <c r="C54" s="137"/>
      <c r="D54" s="248" t="s">
        <v>683</v>
      </c>
      <c r="E54" s="189"/>
      <c r="F54" s="189"/>
      <c r="G54" s="189"/>
      <c r="H54" s="189"/>
      <c r="I54" s="189"/>
      <c r="J54" s="189"/>
      <c r="K54" s="189"/>
      <c r="L54" s="189"/>
      <c r="M54" s="189"/>
      <c r="N54" s="189"/>
      <c r="O54" s="189"/>
      <c r="P54" s="189"/>
    </row>
    <row r="55" spans="1:16" s="139" customFormat="1" ht="114" hidden="1" outlineLevel="1">
      <c r="A55" s="244"/>
      <c r="B55" s="136"/>
      <c r="C55" s="137"/>
      <c r="D55" s="248" t="s">
        <v>684</v>
      </c>
      <c r="E55" s="189"/>
      <c r="F55" s="189"/>
      <c r="G55" s="189"/>
      <c r="H55" s="189"/>
      <c r="I55" s="189"/>
      <c r="J55" s="189"/>
      <c r="K55" s="189"/>
      <c r="L55" s="189"/>
      <c r="M55" s="189"/>
      <c r="N55" s="189"/>
      <c r="O55" s="189"/>
      <c r="P55" s="189"/>
    </row>
    <row r="56" spans="1:16" s="139" customFormat="1" ht="133" hidden="1" outlineLevel="1">
      <c r="A56" s="244"/>
      <c r="B56" s="137"/>
      <c r="C56" s="137"/>
      <c r="D56" s="248" t="s">
        <v>685</v>
      </c>
      <c r="E56" s="189"/>
      <c r="F56" s="189"/>
      <c r="G56" s="189"/>
      <c r="H56" s="189"/>
      <c r="I56" s="189"/>
      <c r="J56" s="189"/>
      <c r="K56" s="189"/>
      <c r="L56" s="189"/>
      <c r="M56" s="189"/>
      <c r="N56" s="189"/>
      <c r="O56" s="189"/>
      <c r="P56" s="189"/>
    </row>
    <row r="57" spans="1:16" s="139" customFormat="1" ht="114" hidden="1" outlineLevel="1">
      <c r="A57" s="244"/>
      <c r="B57" s="136"/>
      <c r="C57" s="137"/>
      <c r="D57" s="248" t="s">
        <v>686</v>
      </c>
      <c r="E57" s="189"/>
      <c r="F57" s="189"/>
      <c r="G57" s="189"/>
      <c r="H57" s="189"/>
      <c r="I57" s="189"/>
      <c r="J57" s="189"/>
      <c r="K57" s="189"/>
      <c r="L57" s="189"/>
      <c r="M57" s="189"/>
      <c r="N57" s="189"/>
      <c r="O57" s="189"/>
      <c r="P57" s="189"/>
    </row>
    <row r="58" spans="1:16" s="139" customFormat="1" ht="133" hidden="1" outlineLevel="1">
      <c r="A58" s="244"/>
      <c r="B58" s="136"/>
      <c r="C58" s="137"/>
      <c r="D58" s="248" t="s">
        <v>687</v>
      </c>
      <c r="E58" s="189"/>
      <c r="F58" s="189"/>
      <c r="G58" s="189"/>
      <c r="H58" s="189"/>
      <c r="I58" s="189"/>
      <c r="J58" s="189"/>
      <c r="K58" s="189"/>
      <c r="L58" s="189"/>
      <c r="M58" s="189"/>
      <c r="N58" s="189"/>
      <c r="O58" s="189"/>
      <c r="P58" s="189"/>
    </row>
    <row r="59" spans="1:16" s="139" customFormat="1" ht="133" hidden="1" outlineLevel="1">
      <c r="A59" s="244"/>
      <c r="B59" s="137"/>
      <c r="C59" s="137"/>
      <c r="D59" s="247" t="s">
        <v>688</v>
      </c>
      <c r="E59" s="189"/>
      <c r="F59" s="189"/>
      <c r="G59" s="189"/>
      <c r="H59" s="189"/>
      <c r="I59" s="189"/>
      <c r="J59" s="189"/>
      <c r="K59" s="189"/>
      <c r="L59" s="189"/>
      <c r="M59" s="189"/>
      <c r="N59" s="189"/>
      <c r="O59" s="189"/>
      <c r="P59" s="189"/>
    </row>
    <row r="60" spans="1:16" s="139" customFormat="1" ht="19" hidden="1" outlineLevel="1">
      <c r="A60" s="244"/>
      <c r="B60" s="137"/>
      <c r="C60" s="137"/>
      <c r="D60" s="246" t="s">
        <v>689</v>
      </c>
      <c r="E60" s="189"/>
      <c r="F60" s="189"/>
      <c r="G60" s="189"/>
      <c r="H60" s="189"/>
      <c r="I60" s="189"/>
      <c r="J60" s="189"/>
      <c r="K60" s="189"/>
      <c r="L60" s="189"/>
      <c r="M60" s="189"/>
      <c r="N60" s="189"/>
      <c r="O60" s="189"/>
      <c r="P60" s="189"/>
    </row>
    <row r="61" spans="1:16" s="139" customFormat="1" ht="19" collapsed="1">
      <c r="A61" s="244"/>
      <c r="B61" s="137"/>
      <c r="C61" s="137"/>
      <c r="D61" s="246" t="s">
        <v>690</v>
      </c>
      <c r="E61" s="189">
        <f>'табл_3_отчет по плану'!F27</f>
        <v>38098</v>
      </c>
      <c r="F61" s="189">
        <f>'табл_3_отчет по плану'!G27</f>
        <v>0</v>
      </c>
      <c r="G61" s="189">
        <f>'табл_3_отчет по плану'!H27</f>
        <v>38098</v>
      </c>
      <c r="H61" s="189">
        <f>'табл_3_отчет по плану'!I27</f>
        <v>38098</v>
      </c>
      <c r="I61" s="189">
        <f>'табл_3_отчет по плану'!J27</f>
        <v>0</v>
      </c>
      <c r="J61" s="189">
        <f>'табл_3_отчет по плану'!K27</f>
        <v>38098</v>
      </c>
      <c r="K61" s="189">
        <f>'табл_3_отчет по плану'!L27</f>
        <v>38098</v>
      </c>
      <c r="L61" s="189">
        <f>'табл_3_отчет по плану'!M27</f>
        <v>0</v>
      </c>
      <c r="M61" s="189">
        <f>'табл_3_отчет по плану'!N27</f>
        <v>38098</v>
      </c>
      <c r="N61" s="189">
        <f>'табл_3_отчет по плану'!O27</f>
        <v>38098</v>
      </c>
      <c r="O61" s="189">
        <f>'табл_3_отчет по плану'!P27</f>
        <v>0</v>
      </c>
      <c r="P61" s="189">
        <f>'табл_3_отчет по плану'!Q27</f>
        <v>38098</v>
      </c>
    </row>
    <row r="62" spans="1:16" s="140" customFormat="1" ht="100.5" customHeight="1">
      <c r="A62" s="244" t="s">
        <v>369</v>
      </c>
      <c r="B62" s="262" t="s">
        <v>388</v>
      </c>
      <c r="C62" s="263" t="s">
        <v>639</v>
      </c>
      <c r="D62" s="264" t="s">
        <v>678</v>
      </c>
      <c r="E62" s="189">
        <v>0</v>
      </c>
      <c r="F62" s="189">
        <v>0</v>
      </c>
      <c r="G62" s="189">
        <v>0</v>
      </c>
      <c r="H62" s="189">
        <v>0</v>
      </c>
      <c r="I62" s="189">
        <v>0</v>
      </c>
      <c r="J62" s="189">
        <v>0</v>
      </c>
      <c r="K62" s="189">
        <v>0</v>
      </c>
      <c r="L62" s="189">
        <v>0</v>
      </c>
      <c r="M62" s="189">
        <v>0</v>
      </c>
      <c r="N62" s="189">
        <v>0</v>
      </c>
      <c r="O62" s="189">
        <v>0</v>
      </c>
      <c r="P62" s="189">
        <v>0</v>
      </c>
    </row>
    <row r="63" spans="1:16" s="134" customFormat="1" ht="57" hidden="1" outlineLevel="1">
      <c r="A63" s="244"/>
      <c r="B63" s="136"/>
      <c r="C63" s="137"/>
      <c r="D63" s="246" t="s">
        <v>679</v>
      </c>
      <c r="E63" s="189"/>
      <c r="F63" s="189"/>
      <c r="G63" s="189"/>
      <c r="H63" s="189"/>
      <c r="I63" s="189"/>
      <c r="J63" s="189"/>
      <c r="K63" s="189"/>
      <c r="L63" s="189"/>
      <c r="M63" s="189"/>
      <c r="N63" s="189"/>
      <c r="O63" s="189"/>
      <c r="P63" s="189"/>
    </row>
    <row r="64" spans="1:16" s="134" customFormat="1" ht="19" hidden="1" outlineLevel="1">
      <c r="A64" s="244"/>
      <c r="B64" s="136"/>
      <c r="C64" s="137"/>
      <c r="D64" s="246" t="s">
        <v>680</v>
      </c>
      <c r="E64" s="189"/>
      <c r="F64" s="189"/>
      <c r="G64" s="189"/>
      <c r="H64" s="189"/>
      <c r="I64" s="189"/>
      <c r="J64" s="189"/>
      <c r="K64" s="189"/>
      <c r="L64" s="189"/>
      <c r="M64" s="189"/>
      <c r="N64" s="189"/>
      <c r="O64" s="189"/>
      <c r="P64" s="189"/>
    </row>
    <row r="65" spans="1:16" s="134" customFormat="1" ht="114" hidden="1" outlineLevel="1">
      <c r="A65" s="244"/>
      <c r="B65" s="136"/>
      <c r="C65" s="137"/>
      <c r="D65" s="247" t="s">
        <v>681</v>
      </c>
      <c r="E65" s="189"/>
      <c r="F65" s="189"/>
      <c r="G65" s="189"/>
      <c r="H65" s="189"/>
      <c r="I65" s="189"/>
      <c r="J65" s="189"/>
      <c r="K65" s="189"/>
      <c r="L65" s="189"/>
      <c r="M65" s="189"/>
      <c r="N65" s="189"/>
      <c r="O65" s="189"/>
      <c r="P65" s="189"/>
    </row>
    <row r="66" spans="1:16" s="134" customFormat="1" ht="114" hidden="1" outlineLevel="1">
      <c r="A66" s="244"/>
      <c r="B66" s="136"/>
      <c r="C66" s="137"/>
      <c r="D66" s="248" t="s">
        <v>682</v>
      </c>
      <c r="E66" s="189"/>
      <c r="F66" s="189"/>
      <c r="G66" s="189"/>
      <c r="H66" s="189"/>
      <c r="I66" s="189"/>
      <c r="J66" s="189"/>
      <c r="K66" s="189"/>
      <c r="L66" s="189"/>
      <c r="M66" s="189"/>
      <c r="N66" s="189"/>
      <c r="O66" s="189"/>
      <c r="P66" s="189"/>
    </row>
    <row r="67" spans="1:16" s="139" customFormat="1" ht="133" hidden="1" outlineLevel="1">
      <c r="A67" s="244"/>
      <c r="B67" s="137"/>
      <c r="C67" s="137"/>
      <c r="D67" s="248" t="s">
        <v>683</v>
      </c>
      <c r="E67" s="189"/>
      <c r="F67" s="189"/>
      <c r="G67" s="189"/>
      <c r="H67" s="189"/>
      <c r="I67" s="189"/>
      <c r="J67" s="189"/>
      <c r="K67" s="189"/>
      <c r="L67" s="189"/>
      <c r="M67" s="189"/>
      <c r="N67" s="189"/>
      <c r="O67" s="189"/>
      <c r="P67" s="189"/>
    </row>
    <row r="68" spans="1:16" s="139" customFormat="1" ht="114" hidden="1" outlineLevel="1">
      <c r="A68" s="244"/>
      <c r="B68" s="136"/>
      <c r="C68" s="137"/>
      <c r="D68" s="248" t="s">
        <v>684</v>
      </c>
      <c r="E68" s="189"/>
      <c r="F68" s="189"/>
      <c r="G68" s="189"/>
      <c r="H68" s="189"/>
      <c r="I68" s="189"/>
      <c r="J68" s="189"/>
      <c r="K68" s="189"/>
      <c r="L68" s="189"/>
      <c r="M68" s="189"/>
      <c r="N68" s="189"/>
      <c r="O68" s="189"/>
      <c r="P68" s="189"/>
    </row>
    <row r="69" spans="1:16" s="139" customFormat="1" ht="133" hidden="1" outlineLevel="1">
      <c r="A69" s="244"/>
      <c r="B69" s="137"/>
      <c r="C69" s="137"/>
      <c r="D69" s="248" t="s">
        <v>685</v>
      </c>
      <c r="E69" s="189"/>
      <c r="F69" s="189"/>
      <c r="G69" s="189"/>
      <c r="H69" s="189"/>
      <c r="I69" s="189"/>
      <c r="J69" s="189"/>
      <c r="K69" s="189"/>
      <c r="L69" s="189"/>
      <c r="M69" s="189"/>
      <c r="N69" s="189"/>
      <c r="O69" s="189"/>
      <c r="P69" s="189"/>
    </row>
    <row r="70" spans="1:16" s="139" customFormat="1" ht="114" hidden="1" outlineLevel="1">
      <c r="A70" s="244"/>
      <c r="B70" s="136"/>
      <c r="C70" s="137"/>
      <c r="D70" s="248" t="s">
        <v>686</v>
      </c>
      <c r="E70" s="189"/>
      <c r="F70" s="189"/>
      <c r="G70" s="189"/>
      <c r="H70" s="189"/>
      <c r="I70" s="189"/>
      <c r="J70" s="189"/>
      <c r="K70" s="189"/>
      <c r="L70" s="189"/>
      <c r="M70" s="189"/>
      <c r="N70" s="189"/>
      <c r="O70" s="189"/>
      <c r="P70" s="189"/>
    </row>
    <row r="71" spans="1:16" s="139" customFormat="1" ht="133" hidden="1" outlineLevel="1">
      <c r="A71" s="244"/>
      <c r="B71" s="136"/>
      <c r="C71" s="137"/>
      <c r="D71" s="248" t="s">
        <v>687</v>
      </c>
      <c r="E71" s="189"/>
      <c r="F71" s="189"/>
      <c r="G71" s="189"/>
      <c r="H71" s="189"/>
      <c r="I71" s="189"/>
      <c r="J71" s="189"/>
      <c r="K71" s="189"/>
      <c r="L71" s="189"/>
      <c r="M71" s="189"/>
      <c r="N71" s="189"/>
      <c r="O71" s="189"/>
      <c r="P71" s="189"/>
    </row>
    <row r="72" spans="1:16" s="139" customFormat="1" ht="133" hidden="1" outlineLevel="1">
      <c r="A72" s="244"/>
      <c r="B72" s="137"/>
      <c r="C72" s="137"/>
      <c r="D72" s="247" t="s">
        <v>688</v>
      </c>
      <c r="E72" s="189"/>
      <c r="F72" s="189"/>
      <c r="G72" s="189"/>
      <c r="H72" s="189"/>
      <c r="I72" s="189"/>
      <c r="J72" s="189"/>
      <c r="K72" s="189"/>
      <c r="L72" s="189"/>
      <c r="M72" s="189"/>
      <c r="N72" s="189"/>
      <c r="O72" s="189"/>
      <c r="P72" s="189"/>
    </row>
    <row r="73" spans="1:16" s="139" customFormat="1" ht="19" hidden="1" outlineLevel="1">
      <c r="A73" s="244"/>
      <c r="B73" s="137"/>
      <c r="C73" s="137"/>
      <c r="D73" s="246" t="s">
        <v>689</v>
      </c>
      <c r="E73" s="189"/>
      <c r="F73" s="189"/>
      <c r="G73" s="189"/>
      <c r="H73" s="189"/>
      <c r="I73" s="189"/>
      <c r="J73" s="189"/>
      <c r="K73" s="189"/>
      <c r="L73" s="189"/>
      <c r="M73" s="189"/>
      <c r="N73" s="189"/>
      <c r="O73" s="189"/>
      <c r="P73" s="189"/>
    </row>
    <row r="74" spans="1:16" s="139" customFormat="1" ht="19" collapsed="1">
      <c r="A74" s="244"/>
      <c r="B74" s="137"/>
      <c r="C74" s="137"/>
      <c r="D74" s="246" t="s">
        <v>690</v>
      </c>
      <c r="E74" s="189">
        <v>0</v>
      </c>
      <c r="F74" s="189">
        <v>0</v>
      </c>
      <c r="G74" s="189">
        <v>0</v>
      </c>
      <c r="H74" s="189">
        <v>0</v>
      </c>
      <c r="I74" s="189">
        <v>0</v>
      </c>
      <c r="J74" s="189">
        <v>0</v>
      </c>
      <c r="K74" s="189">
        <v>0</v>
      </c>
      <c r="L74" s="189">
        <v>0</v>
      </c>
      <c r="M74" s="189">
        <v>0</v>
      </c>
      <c r="N74" s="189">
        <v>0</v>
      </c>
      <c r="O74" s="189">
        <v>0</v>
      </c>
      <c r="P74" s="189">
        <v>0</v>
      </c>
    </row>
    <row r="75" spans="1:16" s="128" customFormat="1" ht="81.75" customHeight="1">
      <c r="A75" s="244" t="s">
        <v>370</v>
      </c>
      <c r="B75" s="262" t="s">
        <v>390</v>
      </c>
      <c r="C75" s="263" t="s">
        <v>391</v>
      </c>
      <c r="D75" s="264" t="s">
        <v>678</v>
      </c>
      <c r="E75" s="189">
        <v>0</v>
      </c>
      <c r="F75" s="189">
        <v>0</v>
      </c>
      <c r="G75" s="189">
        <v>0</v>
      </c>
      <c r="H75" s="189">
        <v>0</v>
      </c>
      <c r="I75" s="189">
        <v>0</v>
      </c>
      <c r="J75" s="189">
        <v>0</v>
      </c>
      <c r="K75" s="189">
        <v>0</v>
      </c>
      <c r="L75" s="189">
        <v>0</v>
      </c>
      <c r="M75" s="189">
        <v>0</v>
      </c>
      <c r="N75" s="189">
        <v>0</v>
      </c>
      <c r="O75" s="189">
        <v>0</v>
      </c>
      <c r="P75" s="189">
        <v>0</v>
      </c>
    </row>
    <row r="76" spans="1:16" s="134" customFormat="1" ht="57" hidden="1" outlineLevel="1">
      <c r="A76" s="244"/>
      <c r="B76" s="136"/>
      <c r="C76" s="137"/>
      <c r="D76" s="246" t="s">
        <v>679</v>
      </c>
      <c r="E76" s="189"/>
      <c r="F76" s="189"/>
      <c r="G76" s="189"/>
      <c r="H76" s="189"/>
      <c r="I76" s="189"/>
      <c r="J76" s="189"/>
      <c r="K76" s="189"/>
      <c r="L76" s="189"/>
      <c r="M76" s="189"/>
      <c r="N76" s="189"/>
      <c r="O76" s="189"/>
      <c r="P76" s="189"/>
    </row>
    <row r="77" spans="1:16" s="134" customFormat="1" ht="19" hidden="1" outlineLevel="1">
      <c r="A77" s="244"/>
      <c r="B77" s="136"/>
      <c r="C77" s="137"/>
      <c r="D77" s="246" t="s">
        <v>680</v>
      </c>
      <c r="E77" s="189"/>
      <c r="F77" s="189"/>
      <c r="G77" s="189"/>
      <c r="H77" s="189"/>
      <c r="I77" s="189"/>
      <c r="J77" s="189"/>
      <c r="K77" s="189"/>
      <c r="L77" s="189"/>
      <c r="M77" s="189"/>
      <c r="N77" s="189"/>
      <c r="O77" s="189"/>
      <c r="P77" s="189"/>
    </row>
    <row r="78" spans="1:16" s="134" customFormat="1" ht="114" hidden="1" outlineLevel="1">
      <c r="A78" s="244"/>
      <c r="B78" s="136"/>
      <c r="C78" s="137"/>
      <c r="D78" s="247" t="s">
        <v>681</v>
      </c>
      <c r="E78" s="189"/>
      <c r="F78" s="189"/>
      <c r="G78" s="189"/>
      <c r="H78" s="189"/>
      <c r="I78" s="189"/>
      <c r="J78" s="189"/>
      <c r="K78" s="189"/>
      <c r="L78" s="189"/>
      <c r="M78" s="189"/>
      <c r="N78" s="189"/>
      <c r="O78" s="189"/>
      <c r="P78" s="189"/>
    </row>
    <row r="79" spans="1:16" s="134" customFormat="1" ht="114" hidden="1" outlineLevel="1">
      <c r="A79" s="244"/>
      <c r="B79" s="136"/>
      <c r="C79" s="137"/>
      <c r="D79" s="248" t="s">
        <v>682</v>
      </c>
      <c r="E79" s="189"/>
      <c r="F79" s="189"/>
      <c r="G79" s="189"/>
      <c r="H79" s="189"/>
      <c r="I79" s="189"/>
      <c r="J79" s="189"/>
      <c r="K79" s="189"/>
      <c r="L79" s="189"/>
      <c r="M79" s="189"/>
      <c r="N79" s="189"/>
      <c r="O79" s="189"/>
      <c r="P79" s="189"/>
    </row>
    <row r="80" spans="1:16" s="139" customFormat="1" ht="133" hidden="1" outlineLevel="1">
      <c r="A80" s="244"/>
      <c r="B80" s="137"/>
      <c r="C80" s="137"/>
      <c r="D80" s="248" t="s">
        <v>683</v>
      </c>
      <c r="E80" s="189"/>
      <c r="F80" s="189"/>
      <c r="G80" s="189"/>
      <c r="H80" s="189"/>
      <c r="I80" s="189"/>
      <c r="J80" s="189"/>
      <c r="K80" s="189"/>
      <c r="L80" s="189"/>
      <c r="M80" s="189"/>
      <c r="N80" s="189"/>
      <c r="O80" s="189"/>
      <c r="P80" s="189"/>
    </row>
    <row r="81" spans="1:16" s="139" customFormat="1" ht="114" hidden="1" outlineLevel="1">
      <c r="A81" s="244"/>
      <c r="B81" s="136"/>
      <c r="C81" s="137"/>
      <c r="D81" s="248" t="s">
        <v>684</v>
      </c>
      <c r="E81" s="189"/>
      <c r="F81" s="189"/>
      <c r="G81" s="189"/>
      <c r="H81" s="189"/>
      <c r="I81" s="189"/>
      <c r="J81" s="189"/>
      <c r="K81" s="189"/>
      <c r="L81" s="189"/>
      <c r="M81" s="189"/>
      <c r="N81" s="189"/>
      <c r="O81" s="189"/>
      <c r="P81" s="189"/>
    </row>
    <row r="82" spans="1:16" s="139" customFormat="1" ht="133" hidden="1" outlineLevel="1">
      <c r="A82" s="244"/>
      <c r="B82" s="137"/>
      <c r="C82" s="137"/>
      <c r="D82" s="248" t="s">
        <v>685</v>
      </c>
      <c r="E82" s="189"/>
      <c r="F82" s="189"/>
      <c r="G82" s="189"/>
      <c r="H82" s="189"/>
      <c r="I82" s="189"/>
      <c r="J82" s="189"/>
      <c r="K82" s="189"/>
      <c r="L82" s="189"/>
      <c r="M82" s="189"/>
      <c r="N82" s="189"/>
      <c r="O82" s="189"/>
      <c r="P82" s="189"/>
    </row>
    <row r="83" spans="1:16" s="139" customFormat="1" ht="114" hidden="1" outlineLevel="1">
      <c r="A83" s="244"/>
      <c r="B83" s="136"/>
      <c r="C83" s="137"/>
      <c r="D83" s="248" t="s">
        <v>686</v>
      </c>
      <c r="E83" s="189"/>
      <c r="F83" s="189"/>
      <c r="G83" s="189"/>
      <c r="H83" s="189"/>
      <c r="I83" s="189"/>
      <c r="J83" s="189"/>
      <c r="K83" s="189"/>
      <c r="L83" s="189"/>
      <c r="M83" s="189"/>
      <c r="N83" s="189"/>
      <c r="O83" s="189"/>
      <c r="P83" s="189"/>
    </row>
    <row r="84" spans="1:16" s="139" customFormat="1" ht="133" hidden="1" outlineLevel="1">
      <c r="A84" s="244"/>
      <c r="B84" s="136"/>
      <c r="C84" s="137"/>
      <c r="D84" s="248" t="s">
        <v>687</v>
      </c>
      <c r="E84" s="189"/>
      <c r="F84" s="189"/>
      <c r="G84" s="189"/>
      <c r="H84" s="189"/>
      <c r="I84" s="189"/>
      <c r="J84" s="189"/>
      <c r="K84" s="189"/>
      <c r="L84" s="189"/>
      <c r="M84" s="189"/>
      <c r="N84" s="189"/>
      <c r="O84" s="189"/>
      <c r="P84" s="189"/>
    </row>
    <row r="85" spans="1:16" s="139" customFormat="1" ht="133" hidden="1" outlineLevel="1">
      <c r="A85" s="244"/>
      <c r="B85" s="137"/>
      <c r="C85" s="137"/>
      <c r="D85" s="247" t="s">
        <v>688</v>
      </c>
      <c r="E85" s="189"/>
      <c r="F85" s="189"/>
      <c r="G85" s="189"/>
      <c r="H85" s="189"/>
      <c r="I85" s="189"/>
      <c r="J85" s="189"/>
      <c r="K85" s="189"/>
      <c r="L85" s="189"/>
      <c r="M85" s="189"/>
      <c r="N85" s="189"/>
      <c r="O85" s="189"/>
      <c r="P85" s="189"/>
    </row>
    <row r="86" spans="1:16" s="139" customFormat="1" ht="19" hidden="1" outlineLevel="1">
      <c r="A86" s="244"/>
      <c r="B86" s="137"/>
      <c r="C86" s="137"/>
      <c r="D86" s="246" t="s">
        <v>689</v>
      </c>
      <c r="E86" s="189"/>
      <c r="F86" s="189"/>
      <c r="G86" s="189"/>
      <c r="H86" s="189"/>
      <c r="I86" s="189"/>
      <c r="J86" s="189"/>
      <c r="K86" s="189"/>
      <c r="L86" s="189"/>
      <c r="M86" s="189"/>
      <c r="N86" s="189"/>
      <c r="O86" s="189"/>
      <c r="P86" s="189"/>
    </row>
    <row r="87" spans="1:16" s="139" customFormat="1" ht="19" collapsed="1">
      <c r="A87" s="244"/>
      <c r="B87" s="137"/>
      <c r="C87" s="137"/>
      <c r="D87" s="246" t="s">
        <v>690</v>
      </c>
      <c r="E87" s="189">
        <v>0</v>
      </c>
      <c r="F87" s="189">
        <v>0</v>
      </c>
      <c r="G87" s="189">
        <v>0</v>
      </c>
      <c r="H87" s="189">
        <v>0</v>
      </c>
      <c r="I87" s="189">
        <v>0</v>
      </c>
      <c r="J87" s="189">
        <v>0</v>
      </c>
      <c r="K87" s="189">
        <v>0</v>
      </c>
      <c r="L87" s="189">
        <v>0</v>
      </c>
      <c r="M87" s="189">
        <v>0</v>
      </c>
      <c r="N87" s="189">
        <v>0</v>
      </c>
      <c r="O87" s="189">
        <v>0</v>
      </c>
      <c r="P87" s="189">
        <v>0</v>
      </c>
    </row>
    <row r="88" spans="1:16" s="128" customFormat="1" ht="57">
      <c r="A88" s="258" t="s">
        <v>693</v>
      </c>
      <c r="B88" s="259" t="s">
        <v>159</v>
      </c>
      <c r="C88" s="259" t="s">
        <v>160</v>
      </c>
      <c r="D88" s="260" t="s">
        <v>678</v>
      </c>
      <c r="E88" s="261">
        <v>0</v>
      </c>
      <c r="F88" s="261">
        <v>0</v>
      </c>
      <c r="G88" s="261">
        <v>0</v>
      </c>
      <c r="H88" s="261">
        <v>0</v>
      </c>
      <c r="I88" s="261">
        <v>0</v>
      </c>
      <c r="J88" s="261">
        <v>0</v>
      </c>
      <c r="K88" s="261">
        <v>0</v>
      </c>
      <c r="L88" s="261">
        <v>0</v>
      </c>
      <c r="M88" s="261">
        <v>0</v>
      </c>
      <c r="N88" s="261">
        <v>0</v>
      </c>
      <c r="O88" s="261">
        <v>0</v>
      </c>
      <c r="P88" s="261">
        <v>0</v>
      </c>
    </row>
    <row r="89" spans="1:16" s="134" customFormat="1" ht="57" hidden="1" outlineLevel="1">
      <c r="A89" s="244"/>
      <c r="B89" s="136"/>
      <c r="C89" s="137"/>
      <c r="D89" s="246" t="s">
        <v>679</v>
      </c>
      <c r="E89" s="189"/>
      <c r="F89" s="189"/>
      <c r="G89" s="189"/>
      <c r="H89" s="189"/>
      <c r="I89" s="189"/>
      <c r="J89" s="189"/>
      <c r="K89" s="189"/>
      <c r="L89" s="189"/>
      <c r="M89" s="189"/>
      <c r="N89" s="189"/>
      <c r="O89" s="189"/>
      <c r="P89" s="189"/>
    </row>
    <row r="90" spans="1:16" s="134" customFormat="1" ht="19" hidden="1" outlineLevel="1">
      <c r="A90" s="244"/>
      <c r="B90" s="136"/>
      <c r="C90" s="137"/>
      <c r="D90" s="246" t="s">
        <v>680</v>
      </c>
      <c r="E90" s="189"/>
      <c r="F90" s="189"/>
      <c r="G90" s="189"/>
      <c r="H90" s="189"/>
      <c r="I90" s="189"/>
      <c r="J90" s="189"/>
      <c r="K90" s="189"/>
      <c r="L90" s="189"/>
      <c r="M90" s="189"/>
      <c r="N90" s="189"/>
      <c r="O90" s="189"/>
      <c r="P90" s="189"/>
    </row>
    <row r="91" spans="1:16" s="134" customFormat="1" ht="114" hidden="1" outlineLevel="1">
      <c r="A91" s="244"/>
      <c r="B91" s="136"/>
      <c r="C91" s="137"/>
      <c r="D91" s="247" t="s">
        <v>681</v>
      </c>
      <c r="E91" s="189"/>
      <c r="F91" s="189"/>
      <c r="G91" s="189"/>
      <c r="H91" s="189"/>
      <c r="I91" s="189"/>
      <c r="J91" s="189"/>
      <c r="K91" s="189"/>
      <c r="L91" s="189"/>
      <c r="M91" s="189"/>
      <c r="N91" s="189"/>
      <c r="O91" s="189"/>
      <c r="P91" s="189"/>
    </row>
    <row r="92" spans="1:16" s="134" customFormat="1" ht="114" hidden="1" outlineLevel="1">
      <c r="A92" s="244"/>
      <c r="B92" s="136"/>
      <c r="C92" s="137"/>
      <c r="D92" s="248" t="s">
        <v>682</v>
      </c>
      <c r="E92" s="189"/>
      <c r="F92" s="189"/>
      <c r="G92" s="189"/>
      <c r="H92" s="189"/>
      <c r="I92" s="189"/>
      <c r="J92" s="189"/>
      <c r="K92" s="189"/>
      <c r="L92" s="189"/>
      <c r="M92" s="189"/>
      <c r="N92" s="189"/>
      <c r="O92" s="189"/>
      <c r="P92" s="189"/>
    </row>
    <row r="93" spans="1:16" s="139" customFormat="1" ht="133" hidden="1" outlineLevel="1">
      <c r="A93" s="244"/>
      <c r="B93" s="137"/>
      <c r="C93" s="137"/>
      <c r="D93" s="248" t="s">
        <v>683</v>
      </c>
      <c r="E93" s="189"/>
      <c r="F93" s="189"/>
      <c r="G93" s="189"/>
      <c r="H93" s="189"/>
      <c r="I93" s="189"/>
      <c r="J93" s="189"/>
      <c r="K93" s="189"/>
      <c r="L93" s="189"/>
      <c r="M93" s="189"/>
      <c r="N93" s="189"/>
      <c r="O93" s="189"/>
      <c r="P93" s="189"/>
    </row>
    <row r="94" spans="1:16" s="139" customFormat="1" ht="114" hidden="1" outlineLevel="1">
      <c r="A94" s="244"/>
      <c r="B94" s="136"/>
      <c r="C94" s="137"/>
      <c r="D94" s="248" t="s">
        <v>684</v>
      </c>
      <c r="E94" s="189"/>
      <c r="F94" s="189"/>
      <c r="G94" s="189"/>
      <c r="H94" s="189"/>
      <c r="I94" s="189"/>
      <c r="J94" s="189"/>
      <c r="K94" s="189"/>
      <c r="L94" s="189"/>
      <c r="M94" s="189"/>
      <c r="N94" s="189"/>
      <c r="O94" s="189"/>
      <c r="P94" s="189"/>
    </row>
    <row r="95" spans="1:16" s="139" customFormat="1" ht="133" hidden="1" outlineLevel="1">
      <c r="A95" s="244"/>
      <c r="B95" s="137"/>
      <c r="C95" s="137"/>
      <c r="D95" s="248" t="s">
        <v>685</v>
      </c>
      <c r="E95" s="189"/>
      <c r="F95" s="189"/>
      <c r="G95" s="189"/>
      <c r="H95" s="189"/>
      <c r="I95" s="189"/>
      <c r="J95" s="189"/>
      <c r="K95" s="189"/>
      <c r="L95" s="189"/>
      <c r="M95" s="189"/>
      <c r="N95" s="189"/>
      <c r="O95" s="189"/>
      <c r="P95" s="189"/>
    </row>
    <row r="96" spans="1:16" s="139" customFormat="1" ht="114" hidden="1" outlineLevel="1">
      <c r="A96" s="244"/>
      <c r="B96" s="136"/>
      <c r="C96" s="137"/>
      <c r="D96" s="248" t="s">
        <v>686</v>
      </c>
      <c r="E96" s="189"/>
      <c r="F96" s="189"/>
      <c r="G96" s="189"/>
      <c r="H96" s="189"/>
      <c r="I96" s="189"/>
      <c r="J96" s="189"/>
      <c r="K96" s="189"/>
      <c r="L96" s="189"/>
      <c r="M96" s="189"/>
      <c r="N96" s="189"/>
      <c r="O96" s="189"/>
      <c r="P96" s="189"/>
    </row>
    <row r="97" spans="1:16" s="139" customFormat="1" ht="133" hidden="1" outlineLevel="1">
      <c r="A97" s="244"/>
      <c r="B97" s="136"/>
      <c r="C97" s="137"/>
      <c r="D97" s="248" t="s">
        <v>687</v>
      </c>
      <c r="E97" s="189"/>
      <c r="F97" s="189"/>
      <c r="G97" s="189"/>
      <c r="H97" s="189"/>
      <c r="I97" s="189"/>
      <c r="J97" s="189"/>
      <c r="K97" s="189"/>
      <c r="L97" s="189"/>
      <c r="M97" s="189"/>
      <c r="N97" s="189"/>
      <c r="O97" s="189"/>
      <c r="P97" s="189"/>
    </row>
    <row r="98" spans="1:16" s="139" customFormat="1" ht="133" hidden="1" outlineLevel="1">
      <c r="A98" s="244"/>
      <c r="B98" s="137"/>
      <c r="C98" s="137"/>
      <c r="D98" s="247" t="s">
        <v>688</v>
      </c>
      <c r="E98" s="189"/>
      <c r="F98" s="189"/>
      <c r="G98" s="189"/>
      <c r="H98" s="189"/>
      <c r="I98" s="189"/>
      <c r="J98" s="189"/>
      <c r="K98" s="189"/>
      <c r="L98" s="189"/>
      <c r="M98" s="189"/>
      <c r="N98" s="189"/>
      <c r="O98" s="189"/>
      <c r="P98" s="189"/>
    </row>
    <row r="99" spans="1:16" s="139" customFormat="1" ht="19" hidden="1" outlineLevel="1">
      <c r="A99" s="244"/>
      <c r="B99" s="137"/>
      <c r="C99" s="137"/>
      <c r="D99" s="246" t="s">
        <v>689</v>
      </c>
      <c r="E99" s="189"/>
      <c r="F99" s="189"/>
      <c r="G99" s="189"/>
      <c r="H99" s="189"/>
      <c r="I99" s="189"/>
      <c r="J99" s="189"/>
      <c r="K99" s="189"/>
      <c r="L99" s="189"/>
      <c r="M99" s="189"/>
      <c r="N99" s="189"/>
      <c r="O99" s="189"/>
      <c r="P99" s="189"/>
    </row>
    <row r="100" spans="1:16" s="139" customFormat="1" ht="19" collapsed="1">
      <c r="A100" s="244"/>
      <c r="B100" s="137"/>
      <c r="C100" s="137"/>
      <c r="D100" s="246" t="s">
        <v>690</v>
      </c>
      <c r="E100" s="189">
        <v>0</v>
      </c>
      <c r="F100" s="189">
        <v>0</v>
      </c>
      <c r="G100" s="189">
        <v>0</v>
      </c>
      <c r="H100" s="189">
        <v>0</v>
      </c>
      <c r="I100" s="189">
        <v>0</v>
      </c>
      <c r="J100" s="189">
        <v>0</v>
      </c>
      <c r="K100" s="189">
        <v>0</v>
      </c>
      <c r="L100" s="189">
        <v>0</v>
      </c>
      <c r="M100" s="189">
        <v>0</v>
      </c>
      <c r="N100" s="189">
        <v>0</v>
      </c>
      <c r="O100" s="189">
        <v>0</v>
      </c>
      <c r="P100" s="189">
        <v>0</v>
      </c>
    </row>
    <row r="101" spans="1:16" s="142" customFormat="1" ht="103.5" customHeight="1">
      <c r="A101" s="265" t="s">
        <v>694</v>
      </c>
      <c r="B101" s="266" t="s">
        <v>161</v>
      </c>
      <c r="C101" s="266" t="s">
        <v>695</v>
      </c>
      <c r="D101" s="264" t="s">
        <v>678</v>
      </c>
      <c r="E101" s="267">
        <v>0</v>
      </c>
      <c r="F101" s="267">
        <v>0</v>
      </c>
      <c r="G101" s="267">
        <v>0</v>
      </c>
      <c r="H101" s="267">
        <v>0</v>
      </c>
      <c r="I101" s="267">
        <v>0</v>
      </c>
      <c r="J101" s="267">
        <v>0</v>
      </c>
      <c r="K101" s="267">
        <v>0</v>
      </c>
      <c r="L101" s="267">
        <v>0</v>
      </c>
      <c r="M101" s="267">
        <v>0</v>
      </c>
      <c r="N101" s="267">
        <v>0</v>
      </c>
      <c r="O101" s="267">
        <v>0</v>
      </c>
      <c r="P101" s="267">
        <v>0</v>
      </c>
    </row>
    <row r="102" spans="1:16" s="134" customFormat="1" ht="57" hidden="1" outlineLevel="1">
      <c r="A102" s="244"/>
      <c r="B102" s="136"/>
      <c r="C102" s="137"/>
      <c r="D102" s="246" t="s">
        <v>679</v>
      </c>
      <c r="E102" s="189"/>
      <c r="F102" s="189"/>
      <c r="G102" s="189"/>
      <c r="H102" s="189"/>
      <c r="I102" s="189"/>
      <c r="J102" s="189"/>
      <c r="K102" s="189"/>
      <c r="L102" s="189"/>
      <c r="M102" s="189"/>
      <c r="N102" s="189"/>
      <c r="O102" s="189"/>
      <c r="P102" s="189"/>
    </row>
    <row r="103" spans="1:16" s="134" customFormat="1" ht="19" hidden="1" outlineLevel="1">
      <c r="A103" s="244"/>
      <c r="B103" s="136"/>
      <c r="C103" s="137"/>
      <c r="D103" s="246" t="s">
        <v>680</v>
      </c>
      <c r="E103" s="189"/>
      <c r="F103" s="189"/>
      <c r="G103" s="189"/>
      <c r="H103" s="189"/>
      <c r="I103" s="189"/>
      <c r="J103" s="189"/>
      <c r="K103" s="189"/>
      <c r="L103" s="189"/>
      <c r="M103" s="189"/>
      <c r="N103" s="189"/>
      <c r="O103" s="189"/>
      <c r="P103" s="189"/>
    </row>
    <row r="104" spans="1:16" s="134" customFormat="1" ht="114" hidden="1" outlineLevel="1">
      <c r="A104" s="244"/>
      <c r="B104" s="136"/>
      <c r="C104" s="137"/>
      <c r="D104" s="247" t="s">
        <v>681</v>
      </c>
      <c r="E104" s="189"/>
      <c r="F104" s="189"/>
      <c r="G104" s="189"/>
      <c r="H104" s="189"/>
      <c r="I104" s="189"/>
      <c r="J104" s="189"/>
      <c r="K104" s="189"/>
      <c r="L104" s="189"/>
      <c r="M104" s="189"/>
      <c r="N104" s="189"/>
      <c r="O104" s="189"/>
      <c r="P104" s="189"/>
    </row>
    <row r="105" spans="1:16" s="134" customFormat="1" ht="114" hidden="1" outlineLevel="1">
      <c r="A105" s="244"/>
      <c r="B105" s="136"/>
      <c r="C105" s="137"/>
      <c r="D105" s="248" t="s">
        <v>682</v>
      </c>
      <c r="E105" s="189"/>
      <c r="F105" s="189"/>
      <c r="G105" s="189"/>
      <c r="H105" s="189"/>
      <c r="I105" s="189"/>
      <c r="J105" s="189"/>
      <c r="K105" s="189"/>
      <c r="L105" s="189"/>
      <c r="M105" s="189"/>
      <c r="N105" s="189"/>
      <c r="O105" s="189"/>
      <c r="P105" s="189"/>
    </row>
    <row r="106" spans="1:16" s="139" customFormat="1" ht="133" hidden="1" outlineLevel="1">
      <c r="A106" s="244"/>
      <c r="B106" s="137"/>
      <c r="C106" s="137"/>
      <c r="D106" s="248" t="s">
        <v>683</v>
      </c>
      <c r="E106" s="189"/>
      <c r="F106" s="189"/>
      <c r="G106" s="189"/>
      <c r="H106" s="189"/>
      <c r="I106" s="189"/>
      <c r="J106" s="189"/>
      <c r="K106" s="189"/>
      <c r="L106" s="189"/>
      <c r="M106" s="189"/>
      <c r="N106" s="189"/>
      <c r="O106" s="189"/>
      <c r="P106" s="189"/>
    </row>
    <row r="107" spans="1:16" s="139" customFormat="1" ht="114" hidden="1" outlineLevel="1">
      <c r="A107" s="244"/>
      <c r="B107" s="136"/>
      <c r="C107" s="137"/>
      <c r="D107" s="248" t="s">
        <v>684</v>
      </c>
      <c r="E107" s="189"/>
      <c r="F107" s="189"/>
      <c r="G107" s="189"/>
      <c r="H107" s="189"/>
      <c r="I107" s="189"/>
      <c r="J107" s="189"/>
      <c r="K107" s="189"/>
      <c r="L107" s="189"/>
      <c r="M107" s="189"/>
      <c r="N107" s="189"/>
      <c r="O107" s="189"/>
      <c r="P107" s="189"/>
    </row>
    <row r="108" spans="1:16" s="139" customFormat="1" ht="133" hidden="1" outlineLevel="1">
      <c r="A108" s="244"/>
      <c r="B108" s="137"/>
      <c r="C108" s="137"/>
      <c r="D108" s="248" t="s">
        <v>685</v>
      </c>
      <c r="E108" s="189"/>
      <c r="F108" s="189"/>
      <c r="G108" s="189"/>
      <c r="H108" s="189"/>
      <c r="I108" s="189"/>
      <c r="J108" s="189"/>
      <c r="K108" s="189"/>
      <c r="L108" s="189"/>
      <c r="M108" s="189"/>
      <c r="N108" s="189"/>
      <c r="O108" s="189"/>
      <c r="P108" s="189"/>
    </row>
    <row r="109" spans="1:16" s="139" customFormat="1" ht="114" hidden="1" outlineLevel="1">
      <c r="A109" s="244"/>
      <c r="B109" s="136"/>
      <c r="C109" s="137"/>
      <c r="D109" s="248" t="s">
        <v>686</v>
      </c>
      <c r="E109" s="189"/>
      <c r="F109" s="189"/>
      <c r="G109" s="189"/>
      <c r="H109" s="189"/>
      <c r="I109" s="189"/>
      <c r="J109" s="189"/>
      <c r="K109" s="189"/>
      <c r="L109" s="189"/>
      <c r="M109" s="189"/>
      <c r="N109" s="189"/>
      <c r="O109" s="189"/>
      <c r="P109" s="189"/>
    </row>
    <row r="110" spans="1:16" s="139" customFormat="1" ht="133" hidden="1" outlineLevel="1">
      <c r="A110" s="244"/>
      <c r="B110" s="136"/>
      <c r="C110" s="137"/>
      <c r="D110" s="248" t="s">
        <v>687</v>
      </c>
      <c r="E110" s="189"/>
      <c r="F110" s="189"/>
      <c r="G110" s="189"/>
      <c r="H110" s="189"/>
      <c r="I110" s="189"/>
      <c r="J110" s="189"/>
      <c r="K110" s="189"/>
      <c r="L110" s="189"/>
      <c r="M110" s="189"/>
      <c r="N110" s="189"/>
      <c r="O110" s="189"/>
      <c r="P110" s="189"/>
    </row>
    <row r="111" spans="1:16" s="139" customFormat="1" ht="133" hidden="1" outlineLevel="1">
      <c r="A111" s="244"/>
      <c r="B111" s="137"/>
      <c r="C111" s="137"/>
      <c r="D111" s="247" t="s">
        <v>688</v>
      </c>
      <c r="E111" s="189"/>
      <c r="F111" s="189"/>
      <c r="G111" s="189"/>
      <c r="H111" s="189"/>
      <c r="I111" s="189"/>
      <c r="J111" s="189"/>
      <c r="K111" s="189"/>
      <c r="L111" s="189"/>
      <c r="M111" s="189"/>
      <c r="N111" s="189"/>
      <c r="O111" s="189"/>
      <c r="P111" s="189"/>
    </row>
    <row r="112" spans="1:16" s="139" customFormat="1" ht="19" hidden="1" outlineLevel="1">
      <c r="A112" s="244"/>
      <c r="B112" s="137"/>
      <c r="C112" s="137"/>
      <c r="D112" s="246" t="s">
        <v>689</v>
      </c>
      <c r="E112" s="189"/>
      <c r="F112" s="189"/>
      <c r="G112" s="189"/>
      <c r="H112" s="189"/>
      <c r="I112" s="189"/>
      <c r="J112" s="189"/>
      <c r="K112" s="189"/>
      <c r="L112" s="189"/>
      <c r="M112" s="189"/>
      <c r="N112" s="189"/>
      <c r="O112" s="189"/>
      <c r="P112" s="189"/>
    </row>
    <row r="113" spans="1:16" s="139" customFormat="1" ht="19" collapsed="1">
      <c r="A113" s="244"/>
      <c r="B113" s="137"/>
      <c r="C113" s="137"/>
      <c r="D113" s="246" t="s">
        <v>690</v>
      </c>
      <c r="E113" s="189">
        <v>0</v>
      </c>
      <c r="F113" s="189">
        <v>0</v>
      </c>
      <c r="G113" s="189">
        <v>0</v>
      </c>
      <c r="H113" s="189">
        <v>0</v>
      </c>
      <c r="I113" s="189">
        <v>0</v>
      </c>
      <c r="J113" s="189">
        <v>0</v>
      </c>
      <c r="K113" s="189">
        <v>0</v>
      </c>
      <c r="L113" s="189">
        <v>0</v>
      </c>
      <c r="M113" s="189">
        <v>0</v>
      </c>
      <c r="N113" s="189">
        <v>0</v>
      </c>
      <c r="O113" s="189">
        <v>0</v>
      </c>
      <c r="P113" s="189">
        <v>0</v>
      </c>
    </row>
    <row r="114" spans="1:16" s="142" customFormat="1" ht="157.5" customHeight="1">
      <c r="A114" s="265" t="s">
        <v>694</v>
      </c>
      <c r="B114" s="266" t="s">
        <v>353</v>
      </c>
      <c r="C114" s="417" t="s">
        <v>454</v>
      </c>
      <c r="D114" s="264" t="s">
        <v>678</v>
      </c>
      <c r="E114" s="267">
        <v>0</v>
      </c>
      <c r="F114" s="267">
        <v>0</v>
      </c>
      <c r="G114" s="267">
        <v>0</v>
      </c>
      <c r="H114" s="267">
        <v>0</v>
      </c>
      <c r="I114" s="267">
        <v>0</v>
      </c>
      <c r="J114" s="267">
        <v>0</v>
      </c>
      <c r="K114" s="267">
        <v>0</v>
      </c>
      <c r="L114" s="267">
        <v>0</v>
      </c>
      <c r="M114" s="267">
        <v>0</v>
      </c>
      <c r="N114" s="267">
        <v>0</v>
      </c>
      <c r="O114" s="267">
        <v>0</v>
      </c>
      <c r="P114" s="267">
        <v>0</v>
      </c>
    </row>
    <row r="115" spans="1:16" s="134" customFormat="1" ht="57" hidden="1" outlineLevel="1">
      <c r="A115" s="244"/>
      <c r="B115" s="136"/>
      <c r="C115" s="418"/>
      <c r="D115" s="246" t="s">
        <v>679</v>
      </c>
      <c r="E115" s="189"/>
      <c r="F115" s="189"/>
      <c r="G115" s="189"/>
      <c r="H115" s="189"/>
      <c r="I115" s="189"/>
      <c r="J115" s="189"/>
      <c r="K115" s="189"/>
      <c r="L115" s="189"/>
      <c r="M115" s="189"/>
      <c r="N115" s="189"/>
      <c r="O115" s="189"/>
      <c r="P115" s="189"/>
    </row>
    <row r="116" spans="1:16" s="134" customFormat="1" ht="19" hidden="1" outlineLevel="1">
      <c r="A116" s="244"/>
      <c r="B116" s="136"/>
      <c r="C116" s="418"/>
      <c r="D116" s="246" t="s">
        <v>680</v>
      </c>
      <c r="E116" s="189"/>
      <c r="F116" s="189"/>
      <c r="G116" s="189"/>
      <c r="H116" s="189"/>
      <c r="I116" s="189"/>
      <c r="J116" s="189"/>
      <c r="K116" s="189"/>
      <c r="L116" s="189"/>
      <c r="M116" s="189"/>
      <c r="N116" s="189"/>
      <c r="O116" s="189"/>
      <c r="P116" s="189"/>
    </row>
    <row r="117" spans="1:16" s="134" customFormat="1" ht="114" hidden="1" outlineLevel="1">
      <c r="A117" s="244"/>
      <c r="B117" s="136"/>
      <c r="C117" s="137"/>
      <c r="D117" s="247" t="s">
        <v>681</v>
      </c>
      <c r="E117" s="189"/>
      <c r="F117" s="189"/>
      <c r="G117" s="189"/>
      <c r="H117" s="189"/>
      <c r="I117" s="189"/>
      <c r="J117" s="189"/>
      <c r="K117" s="189"/>
      <c r="L117" s="189"/>
      <c r="M117" s="189"/>
      <c r="N117" s="189"/>
      <c r="O117" s="189"/>
      <c r="P117" s="189"/>
    </row>
    <row r="118" spans="1:16" s="134" customFormat="1" ht="114" hidden="1" outlineLevel="1">
      <c r="A118" s="244"/>
      <c r="B118" s="136"/>
      <c r="C118" s="137"/>
      <c r="D118" s="248" t="s">
        <v>682</v>
      </c>
      <c r="E118" s="189"/>
      <c r="F118" s="189"/>
      <c r="G118" s="189"/>
      <c r="H118" s="189"/>
      <c r="I118" s="189"/>
      <c r="J118" s="189"/>
      <c r="K118" s="189"/>
      <c r="L118" s="189"/>
      <c r="M118" s="189"/>
      <c r="N118" s="189"/>
      <c r="O118" s="189"/>
      <c r="P118" s="189"/>
    </row>
    <row r="119" spans="1:16" s="139" customFormat="1" ht="133" hidden="1" outlineLevel="1">
      <c r="A119" s="244"/>
      <c r="B119" s="137"/>
      <c r="C119" s="137"/>
      <c r="D119" s="248" t="s">
        <v>683</v>
      </c>
      <c r="E119" s="189"/>
      <c r="F119" s="189"/>
      <c r="G119" s="189"/>
      <c r="H119" s="189"/>
      <c r="I119" s="189"/>
      <c r="J119" s="189"/>
      <c r="K119" s="189"/>
      <c r="L119" s="189"/>
      <c r="M119" s="189"/>
      <c r="N119" s="189"/>
      <c r="O119" s="189"/>
      <c r="P119" s="189"/>
    </row>
    <row r="120" spans="1:16" s="139" customFormat="1" ht="114" hidden="1" outlineLevel="1">
      <c r="A120" s="244"/>
      <c r="B120" s="136"/>
      <c r="C120" s="137"/>
      <c r="D120" s="248" t="s">
        <v>684</v>
      </c>
      <c r="E120" s="189"/>
      <c r="F120" s="189"/>
      <c r="G120" s="189"/>
      <c r="H120" s="189"/>
      <c r="I120" s="189"/>
      <c r="J120" s="189"/>
      <c r="K120" s="189"/>
      <c r="L120" s="189"/>
      <c r="M120" s="189"/>
      <c r="N120" s="189"/>
      <c r="O120" s="189"/>
      <c r="P120" s="189"/>
    </row>
    <row r="121" spans="1:16" s="139" customFormat="1" ht="133" hidden="1" outlineLevel="1">
      <c r="A121" s="244"/>
      <c r="B121" s="137"/>
      <c r="C121" s="137"/>
      <c r="D121" s="248" t="s">
        <v>685</v>
      </c>
      <c r="E121" s="189"/>
      <c r="F121" s="189"/>
      <c r="G121" s="189"/>
      <c r="H121" s="189"/>
      <c r="I121" s="189"/>
      <c r="J121" s="189"/>
      <c r="K121" s="189"/>
      <c r="L121" s="189"/>
      <c r="M121" s="189"/>
      <c r="N121" s="189"/>
      <c r="O121" s="189"/>
      <c r="P121" s="189"/>
    </row>
    <row r="122" spans="1:16" s="139" customFormat="1" ht="114" hidden="1" outlineLevel="1">
      <c r="A122" s="244"/>
      <c r="B122" s="136"/>
      <c r="C122" s="137"/>
      <c r="D122" s="248" t="s">
        <v>686</v>
      </c>
      <c r="E122" s="189"/>
      <c r="F122" s="189"/>
      <c r="G122" s="189"/>
      <c r="H122" s="189"/>
      <c r="I122" s="189"/>
      <c r="J122" s="189"/>
      <c r="K122" s="189"/>
      <c r="L122" s="189"/>
      <c r="M122" s="189"/>
      <c r="N122" s="189"/>
      <c r="O122" s="189"/>
      <c r="P122" s="189"/>
    </row>
    <row r="123" spans="1:16" s="139" customFormat="1" ht="133" hidden="1" outlineLevel="1">
      <c r="A123" s="244"/>
      <c r="B123" s="136"/>
      <c r="C123" s="137"/>
      <c r="D123" s="248" t="s">
        <v>687</v>
      </c>
      <c r="E123" s="189"/>
      <c r="F123" s="189"/>
      <c r="G123" s="189"/>
      <c r="H123" s="189"/>
      <c r="I123" s="189"/>
      <c r="J123" s="189"/>
      <c r="K123" s="189"/>
      <c r="L123" s="189"/>
      <c r="M123" s="189"/>
      <c r="N123" s="189"/>
      <c r="O123" s="189"/>
      <c r="P123" s="189"/>
    </row>
    <row r="124" spans="1:16" s="139" customFormat="1" ht="133" hidden="1" outlineLevel="1">
      <c r="A124" s="244"/>
      <c r="B124" s="137"/>
      <c r="C124" s="137"/>
      <c r="D124" s="247" t="s">
        <v>688</v>
      </c>
      <c r="E124" s="189"/>
      <c r="F124" s="189"/>
      <c r="G124" s="189"/>
      <c r="H124" s="189"/>
      <c r="I124" s="189"/>
      <c r="J124" s="189"/>
      <c r="K124" s="189"/>
      <c r="L124" s="189"/>
      <c r="M124" s="189"/>
      <c r="N124" s="189"/>
      <c r="O124" s="189"/>
      <c r="P124" s="189"/>
    </row>
    <row r="125" spans="1:16" s="139" customFormat="1" ht="19" hidden="1" outlineLevel="1">
      <c r="A125" s="244"/>
      <c r="B125" s="137"/>
      <c r="C125" s="137"/>
      <c r="D125" s="246" t="s">
        <v>689</v>
      </c>
      <c r="E125" s="189"/>
      <c r="F125" s="189"/>
      <c r="G125" s="189"/>
      <c r="H125" s="189"/>
      <c r="I125" s="189"/>
      <c r="J125" s="189"/>
      <c r="K125" s="189"/>
      <c r="L125" s="189"/>
      <c r="M125" s="189"/>
      <c r="N125" s="189"/>
      <c r="O125" s="189"/>
      <c r="P125" s="189"/>
    </row>
    <row r="126" spans="1:16" s="139" customFormat="1" ht="19" collapsed="1">
      <c r="A126" s="244"/>
      <c r="B126" s="137"/>
      <c r="C126" s="137"/>
      <c r="D126" s="246" t="s">
        <v>690</v>
      </c>
      <c r="E126" s="189">
        <v>0</v>
      </c>
      <c r="F126" s="189">
        <v>0</v>
      </c>
      <c r="G126" s="189">
        <v>0</v>
      </c>
      <c r="H126" s="189">
        <v>0</v>
      </c>
      <c r="I126" s="189">
        <v>0</v>
      </c>
      <c r="J126" s="189">
        <v>0</v>
      </c>
      <c r="K126" s="189">
        <v>0</v>
      </c>
      <c r="L126" s="189">
        <v>0</v>
      </c>
      <c r="M126" s="189">
        <v>0</v>
      </c>
      <c r="N126" s="189">
        <v>0</v>
      </c>
      <c r="O126" s="189">
        <v>0</v>
      </c>
      <c r="P126" s="189">
        <v>0</v>
      </c>
    </row>
    <row r="127" spans="1:16" s="142" customFormat="1" ht="194.25" customHeight="1">
      <c r="A127" s="268" t="s">
        <v>696</v>
      </c>
      <c r="B127" s="262" t="s">
        <v>163</v>
      </c>
      <c r="C127" s="417" t="s">
        <v>456</v>
      </c>
      <c r="D127" s="264" t="s">
        <v>678</v>
      </c>
      <c r="E127" s="269">
        <v>0</v>
      </c>
      <c r="F127" s="269">
        <v>0</v>
      </c>
      <c r="G127" s="269">
        <v>0</v>
      </c>
      <c r="H127" s="269">
        <v>0</v>
      </c>
      <c r="I127" s="269">
        <v>0</v>
      </c>
      <c r="J127" s="269">
        <v>0</v>
      </c>
      <c r="K127" s="269">
        <v>0</v>
      </c>
      <c r="L127" s="269">
        <v>0</v>
      </c>
      <c r="M127" s="269">
        <v>0</v>
      </c>
      <c r="N127" s="269">
        <v>0</v>
      </c>
      <c r="O127" s="269">
        <v>0</v>
      </c>
      <c r="P127" s="269">
        <v>0</v>
      </c>
    </row>
    <row r="128" spans="1:16" s="134" customFormat="1" ht="57" hidden="1" outlineLevel="1">
      <c r="A128" s="244"/>
      <c r="B128" s="136"/>
      <c r="C128" s="418"/>
      <c r="D128" s="246" t="s">
        <v>679</v>
      </c>
      <c r="E128" s="189"/>
      <c r="F128" s="189"/>
      <c r="G128" s="189"/>
      <c r="H128" s="189"/>
      <c r="I128" s="189"/>
      <c r="J128" s="189"/>
      <c r="K128" s="189"/>
      <c r="L128" s="189"/>
      <c r="M128" s="189"/>
      <c r="N128" s="189"/>
      <c r="O128" s="189"/>
      <c r="P128" s="189"/>
    </row>
    <row r="129" spans="1:16" s="139" customFormat="1" ht="19" hidden="1" outlineLevel="1">
      <c r="A129" s="244"/>
      <c r="B129" s="137"/>
      <c r="C129" s="418"/>
      <c r="D129" s="246" t="s">
        <v>680</v>
      </c>
      <c r="E129" s="189"/>
      <c r="F129" s="189"/>
      <c r="G129" s="189"/>
      <c r="H129" s="189"/>
      <c r="I129" s="189"/>
      <c r="J129" s="189"/>
      <c r="K129" s="189"/>
      <c r="L129" s="189"/>
      <c r="M129" s="189"/>
      <c r="N129" s="189"/>
      <c r="O129" s="189"/>
      <c r="P129" s="189"/>
    </row>
    <row r="130" spans="1:16" s="139" customFormat="1" ht="114" hidden="1" outlineLevel="1">
      <c r="A130" s="244"/>
      <c r="B130" s="137"/>
      <c r="C130" s="137"/>
      <c r="D130" s="247" t="s">
        <v>681</v>
      </c>
      <c r="E130" s="189"/>
      <c r="F130" s="189"/>
      <c r="G130" s="189"/>
      <c r="H130" s="189"/>
      <c r="I130" s="189"/>
      <c r="J130" s="189"/>
      <c r="K130" s="189"/>
      <c r="L130" s="189"/>
      <c r="M130" s="189"/>
      <c r="N130" s="189"/>
      <c r="O130" s="189"/>
      <c r="P130" s="189"/>
    </row>
    <row r="131" spans="1:16" s="139" customFormat="1" ht="114" hidden="1" outlineLevel="1">
      <c r="A131" s="244"/>
      <c r="B131" s="137"/>
      <c r="C131" s="137"/>
      <c r="D131" s="248" t="s">
        <v>682</v>
      </c>
      <c r="E131" s="189"/>
      <c r="F131" s="189"/>
      <c r="G131" s="189"/>
      <c r="H131" s="189"/>
      <c r="I131" s="189"/>
      <c r="J131" s="189"/>
      <c r="K131" s="189"/>
      <c r="L131" s="189"/>
      <c r="M131" s="189"/>
      <c r="N131" s="189"/>
      <c r="O131" s="189"/>
      <c r="P131" s="189"/>
    </row>
    <row r="132" spans="1:16" s="139" customFormat="1" ht="133" hidden="1" outlineLevel="1">
      <c r="A132" s="244"/>
      <c r="B132" s="137"/>
      <c r="C132" s="137"/>
      <c r="D132" s="248" t="s">
        <v>683</v>
      </c>
      <c r="E132" s="189"/>
      <c r="F132" s="189"/>
      <c r="G132" s="189"/>
      <c r="H132" s="189"/>
      <c r="I132" s="189"/>
      <c r="J132" s="189"/>
      <c r="K132" s="189"/>
      <c r="L132" s="189"/>
      <c r="M132" s="189"/>
      <c r="N132" s="189"/>
      <c r="O132" s="189"/>
      <c r="P132" s="189"/>
    </row>
    <row r="133" spans="1:16" s="139" customFormat="1" ht="114" hidden="1" outlineLevel="1">
      <c r="A133" s="244"/>
      <c r="B133" s="136"/>
      <c r="C133" s="137"/>
      <c r="D133" s="248" t="s">
        <v>684</v>
      </c>
      <c r="E133" s="189"/>
      <c r="F133" s="189"/>
      <c r="G133" s="189"/>
      <c r="H133" s="189"/>
      <c r="I133" s="189"/>
      <c r="J133" s="189"/>
      <c r="K133" s="189"/>
      <c r="L133" s="189"/>
      <c r="M133" s="189"/>
      <c r="N133" s="189"/>
      <c r="O133" s="189"/>
      <c r="P133" s="189"/>
    </row>
    <row r="134" spans="1:16" s="139" customFormat="1" ht="133" hidden="1" outlineLevel="1">
      <c r="A134" s="244"/>
      <c r="B134" s="137"/>
      <c r="C134" s="137"/>
      <c r="D134" s="248" t="s">
        <v>685</v>
      </c>
      <c r="E134" s="189"/>
      <c r="F134" s="189"/>
      <c r="G134" s="189"/>
      <c r="H134" s="189"/>
      <c r="I134" s="189"/>
      <c r="J134" s="189"/>
      <c r="K134" s="189"/>
      <c r="L134" s="189"/>
      <c r="M134" s="189"/>
      <c r="N134" s="189"/>
      <c r="O134" s="189"/>
      <c r="P134" s="189"/>
    </row>
    <row r="135" spans="1:16" s="139" customFormat="1" ht="114" hidden="1" outlineLevel="1">
      <c r="A135" s="244"/>
      <c r="B135" s="136"/>
      <c r="C135" s="137"/>
      <c r="D135" s="248" t="s">
        <v>686</v>
      </c>
      <c r="E135" s="189"/>
      <c r="F135" s="189"/>
      <c r="G135" s="189"/>
      <c r="H135" s="189"/>
      <c r="I135" s="189"/>
      <c r="J135" s="189"/>
      <c r="K135" s="189"/>
      <c r="L135" s="189"/>
      <c r="M135" s="189"/>
      <c r="N135" s="189"/>
      <c r="O135" s="189"/>
      <c r="P135" s="189"/>
    </row>
    <row r="136" spans="1:16" s="139" customFormat="1" ht="133" hidden="1" outlineLevel="1">
      <c r="A136" s="244"/>
      <c r="B136" s="136"/>
      <c r="C136" s="137"/>
      <c r="D136" s="248" t="s">
        <v>687</v>
      </c>
      <c r="E136" s="189"/>
      <c r="F136" s="189"/>
      <c r="G136" s="189"/>
      <c r="H136" s="189"/>
      <c r="I136" s="189"/>
      <c r="J136" s="189"/>
      <c r="K136" s="189"/>
      <c r="L136" s="189"/>
      <c r="M136" s="189"/>
      <c r="N136" s="189"/>
      <c r="O136" s="189"/>
      <c r="P136" s="189"/>
    </row>
    <row r="137" spans="1:16" s="139" customFormat="1" ht="133" hidden="1" outlineLevel="1">
      <c r="A137" s="244"/>
      <c r="B137" s="137"/>
      <c r="C137" s="137"/>
      <c r="D137" s="247" t="s">
        <v>688</v>
      </c>
      <c r="E137" s="189"/>
      <c r="F137" s="189"/>
      <c r="G137" s="189"/>
      <c r="H137" s="189"/>
      <c r="I137" s="189"/>
      <c r="J137" s="189"/>
      <c r="K137" s="189"/>
      <c r="L137" s="189"/>
      <c r="M137" s="189"/>
      <c r="N137" s="189"/>
      <c r="O137" s="189"/>
      <c r="P137" s="189"/>
    </row>
    <row r="138" spans="1:16" s="139" customFormat="1" ht="19" hidden="1" outlineLevel="1">
      <c r="A138" s="244"/>
      <c r="B138" s="137"/>
      <c r="C138" s="137"/>
      <c r="D138" s="246" t="s">
        <v>689</v>
      </c>
      <c r="E138" s="189"/>
      <c r="F138" s="189"/>
      <c r="G138" s="189"/>
      <c r="H138" s="189"/>
      <c r="I138" s="189"/>
      <c r="J138" s="189"/>
      <c r="K138" s="189"/>
      <c r="L138" s="189"/>
      <c r="M138" s="189"/>
      <c r="N138" s="189"/>
      <c r="O138" s="189"/>
      <c r="P138" s="189"/>
    </row>
    <row r="139" spans="1:16" s="139" customFormat="1" ht="19" collapsed="1">
      <c r="A139" s="244"/>
      <c r="B139" s="137"/>
      <c r="C139" s="137"/>
      <c r="D139" s="246" t="s">
        <v>690</v>
      </c>
      <c r="E139" s="189">
        <v>0</v>
      </c>
      <c r="F139" s="189">
        <v>0</v>
      </c>
      <c r="G139" s="189">
        <v>0</v>
      </c>
      <c r="H139" s="189">
        <v>0</v>
      </c>
      <c r="I139" s="189">
        <v>0</v>
      </c>
      <c r="J139" s="189">
        <v>0</v>
      </c>
      <c r="K139" s="189">
        <v>0</v>
      </c>
      <c r="L139" s="189">
        <v>0</v>
      </c>
      <c r="M139" s="189">
        <v>0</v>
      </c>
      <c r="N139" s="189">
        <v>0</v>
      </c>
      <c r="O139" s="189">
        <v>0</v>
      </c>
      <c r="P139" s="189">
        <v>0</v>
      </c>
    </row>
    <row r="140" spans="1:16" s="142" customFormat="1" ht="76">
      <c r="A140" s="268" t="s">
        <v>697</v>
      </c>
      <c r="B140" s="262" t="s">
        <v>165</v>
      </c>
      <c r="C140" s="262" t="s">
        <v>698</v>
      </c>
      <c r="D140" s="264" t="s">
        <v>678</v>
      </c>
      <c r="E140" s="269">
        <v>0</v>
      </c>
      <c r="F140" s="269">
        <v>0</v>
      </c>
      <c r="G140" s="269">
        <v>0</v>
      </c>
      <c r="H140" s="269">
        <v>0</v>
      </c>
      <c r="I140" s="269">
        <v>0</v>
      </c>
      <c r="J140" s="269">
        <v>0</v>
      </c>
      <c r="K140" s="269">
        <v>0</v>
      </c>
      <c r="L140" s="269">
        <v>0</v>
      </c>
      <c r="M140" s="269">
        <v>0</v>
      </c>
      <c r="N140" s="269">
        <v>0</v>
      </c>
      <c r="O140" s="269">
        <v>0</v>
      </c>
      <c r="P140" s="269">
        <v>0</v>
      </c>
    </row>
    <row r="141" spans="1:16" s="134" customFormat="1" ht="57" hidden="1" outlineLevel="1">
      <c r="A141" s="244"/>
      <c r="B141" s="136"/>
      <c r="C141" s="137"/>
      <c r="D141" s="246" t="s">
        <v>679</v>
      </c>
      <c r="E141" s="189"/>
      <c r="F141" s="189"/>
      <c r="G141" s="189"/>
      <c r="H141" s="189"/>
      <c r="I141" s="189"/>
      <c r="J141" s="189"/>
      <c r="K141" s="189"/>
      <c r="L141" s="189"/>
      <c r="M141" s="189"/>
      <c r="N141" s="189"/>
      <c r="O141" s="189"/>
      <c r="P141" s="189"/>
    </row>
    <row r="142" spans="1:16" s="134" customFormat="1" ht="19" hidden="1" outlineLevel="1">
      <c r="A142" s="244"/>
      <c r="B142" s="136"/>
      <c r="C142" s="137"/>
      <c r="D142" s="246" t="s">
        <v>680</v>
      </c>
      <c r="E142" s="189"/>
      <c r="F142" s="189"/>
      <c r="G142" s="189"/>
      <c r="H142" s="189"/>
      <c r="I142" s="189"/>
      <c r="J142" s="189"/>
      <c r="K142" s="189"/>
      <c r="L142" s="189"/>
      <c r="M142" s="189"/>
      <c r="N142" s="189"/>
      <c r="O142" s="189"/>
      <c r="P142" s="189"/>
    </row>
    <row r="143" spans="1:16" s="134" customFormat="1" ht="114" hidden="1" outlineLevel="1">
      <c r="A143" s="244"/>
      <c r="B143" s="136"/>
      <c r="C143" s="137"/>
      <c r="D143" s="247" t="s">
        <v>681</v>
      </c>
      <c r="E143" s="189"/>
      <c r="F143" s="189"/>
      <c r="G143" s="189"/>
      <c r="H143" s="189"/>
      <c r="I143" s="189"/>
      <c r="J143" s="189"/>
      <c r="K143" s="189"/>
      <c r="L143" s="189"/>
      <c r="M143" s="189"/>
      <c r="N143" s="189"/>
      <c r="O143" s="189"/>
      <c r="P143" s="189"/>
    </row>
    <row r="144" spans="1:16" s="134" customFormat="1" ht="114" hidden="1" outlineLevel="1">
      <c r="A144" s="244"/>
      <c r="B144" s="136"/>
      <c r="C144" s="137"/>
      <c r="D144" s="248" t="s">
        <v>682</v>
      </c>
      <c r="E144" s="189"/>
      <c r="F144" s="189"/>
      <c r="G144" s="189"/>
      <c r="H144" s="189"/>
      <c r="I144" s="189"/>
      <c r="J144" s="189"/>
      <c r="K144" s="189"/>
      <c r="L144" s="189"/>
      <c r="M144" s="189"/>
      <c r="N144" s="189"/>
      <c r="O144" s="189"/>
      <c r="P144" s="189"/>
    </row>
    <row r="145" spans="1:16" s="139" customFormat="1" ht="133" hidden="1" outlineLevel="1">
      <c r="A145" s="244"/>
      <c r="B145" s="137"/>
      <c r="C145" s="137"/>
      <c r="D145" s="248" t="s">
        <v>683</v>
      </c>
      <c r="E145" s="189"/>
      <c r="F145" s="189"/>
      <c r="G145" s="189"/>
      <c r="H145" s="189"/>
      <c r="I145" s="189"/>
      <c r="J145" s="189"/>
      <c r="K145" s="189"/>
      <c r="L145" s="189"/>
      <c r="M145" s="189"/>
      <c r="N145" s="189"/>
      <c r="O145" s="189"/>
      <c r="P145" s="189"/>
    </row>
    <row r="146" spans="1:16" s="139" customFormat="1" ht="114" hidden="1" outlineLevel="1">
      <c r="A146" s="244"/>
      <c r="B146" s="136"/>
      <c r="C146" s="137"/>
      <c r="D146" s="248" t="s">
        <v>684</v>
      </c>
      <c r="E146" s="189"/>
      <c r="F146" s="189"/>
      <c r="G146" s="189"/>
      <c r="H146" s="189"/>
      <c r="I146" s="189"/>
      <c r="J146" s="189"/>
      <c r="K146" s="189"/>
      <c r="L146" s="189"/>
      <c r="M146" s="189"/>
      <c r="N146" s="189"/>
      <c r="O146" s="189"/>
      <c r="P146" s="189"/>
    </row>
    <row r="147" spans="1:16" s="139" customFormat="1" ht="133" hidden="1" outlineLevel="1">
      <c r="A147" s="244"/>
      <c r="B147" s="137"/>
      <c r="C147" s="137"/>
      <c r="D147" s="248" t="s">
        <v>685</v>
      </c>
      <c r="E147" s="189"/>
      <c r="F147" s="189"/>
      <c r="G147" s="189"/>
      <c r="H147" s="189"/>
      <c r="I147" s="189"/>
      <c r="J147" s="189"/>
      <c r="K147" s="189"/>
      <c r="L147" s="189"/>
      <c r="M147" s="189"/>
      <c r="N147" s="189"/>
      <c r="O147" s="189"/>
      <c r="P147" s="189"/>
    </row>
    <row r="148" spans="1:16" s="139" customFormat="1" ht="114" hidden="1" outlineLevel="1">
      <c r="A148" s="244"/>
      <c r="B148" s="136"/>
      <c r="C148" s="137"/>
      <c r="D148" s="248" t="s">
        <v>686</v>
      </c>
      <c r="E148" s="189"/>
      <c r="F148" s="189"/>
      <c r="G148" s="189"/>
      <c r="H148" s="189"/>
      <c r="I148" s="189"/>
      <c r="J148" s="189"/>
      <c r="K148" s="189"/>
      <c r="L148" s="189"/>
      <c r="M148" s="189"/>
      <c r="N148" s="189"/>
      <c r="O148" s="189"/>
      <c r="P148" s="189"/>
    </row>
    <row r="149" spans="1:16" s="139" customFormat="1" ht="133" hidden="1" outlineLevel="1">
      <c r="A149" s="244"/>
      <c r="B149" s="136"/>
      <c r="C149" s="137"/>
      <c r="D149" s="248" t="s">
        <v>687</v>
      </c>
      <c r="E149" s="189"/>
      <c r="F149" s="189"/>
      <c r="G149" s="189"/>
      <c r="H149" s="189"/>
      <c r="I149" s="189"/>
      <c r="J149" s="189"/>
      <c r="K149" s="189"/>
      <c r="L149" s="189"/>
      <c r="M149" s="189"/>
      <c r="N149" s="189"/>
      <c r="O149" s="189"/>
      <c r="P149" s="189"/>
    </row>
    <row r="150" spans="1:16" s="139" customFormat="1" ht="133" hidden="1" outlineLevel="1">
      <c r="A150" s="244"/>
      <c r="B150" s="137"/>
      <c r="C150" s="137"/>
      <c r="D150" s="247" t="s">
        <v>688</v>
      </c>
      <c r="E150" s="189"/>
      <c r="F150" s="189"/>
      <c r="G150" s="189"/>
      <c r="H150" s="189"/>
      <c r="I150" s="189"/>
      <c r="J150" s="189"/>
      <c r="K150" s="189"/>
      <c r="L150" s="189"/>
      <c r="M150" s="189"/>
      <c r="N150" s="189"/>
      <c r="O150" s="189"/>
      <c r="P150" s="189"/>
    </row>
    <row r="151" spans="1:16" s="139" customFormat="1" ht="19" hidden="1" outlineLevel="1">
      <c r="A151" s="244"/>
      <c r="B151" s="137"/>
      <c r="C151" s="137"/>
      <c r="D151" s="246" t="s">
        <v>689</v>
      </c>
      <c r="E151" s="189"/>
      <c r="F151" s="189"/>
      <c r="G151" s="189"/>
      <c r="H151" s="189"/>
      <c r="I151" s="189"/>
      <c r="J151" s="189"/>
      <c r="K151" s="189"/>
      <c r="L151" s="189"/>
      <c r="M151" s="189"/>
      <c r="N151" s="189"/>
      <c r="O151" s="189"/>
      <c r="P151" s="189"/>
    </row>
    <row r="152" spans="1:16" s="139" customFormat="1" ht="19" collapsed="1">
      <c r="A152" s="244"/>
      <c r="B152" s="137"/>
      <c r="C152" s="137"/>
      <c r="D152" s="246" t="s">
        <v>690</v>
      </c>
      <c r="E152" s="189">
        <v>0</v>
      </c>
      <c r="F152" s="189">
        <v>0</v>
      </c>
      <c r="G152" s="189">
        <v>0</v>
      </c>
      <c r="H152" s="189">
        <v>0</v>
      </c>
      <c r="I152" s="189">
        <v>0</v>
      </c>
      <c r="J152" s="189">
        <v>0</v>
      </c>
      <c r="K152" s="189">
        <v>0</v>
      </c>
      <c r="L152" s="189">
        <v>0</v>
      </c>
      <c r="M152" s="189">
        <v>0</v>
      </c>
      <c r="N152" s="189">
        <v>0</v>
      </c>
      <c r="O152" s="189">
        <v>0</v>
      </c>
      <c r="P152" s="189">
        <v>0</v>
      </c>
    </row>
    <row r="153" spans="1:16" s="142" customFormat="1" ht="76">
      <c r="A153" s="265" t="s">
        <v>699</v>
      </c>
      <c r="B153" s="270" t="s">
        <v>166</v>
      </c>
      <c r="C153" s="266" t="s">
        <v>640</v>
      </c>
      <c r="D153" s="264" t="s">
        <v>678</v>
      </c>
      <c r="E153" s="271">
        <v>0</v>
      </c>
      <c r="F153" s="271">
        <v>0</v>
      </c>
      <c r="G153" s="271">
        <v>0</v>
      </c>
      <c r="H153" s="271">
        <v>0</v>
      </c>
      <c r="I153" s="271">
        <v>0</v>
      </c>
      <c r="J153" s="271">
        <v>0</v>
      </c>
      <c r="K153" s="271">
        <v>0</v>
      </c>
      <c r="L153" s="271">
        <v>0</v>
      </c>
      <c r="M153" s="271">
        <v>0</v>
      </c>
      <c r="N153" s="271">
        <v>0</v>
      </c>
      <c r="O153" s="271">
        <v>0</v>
      </c>
      <c r="P153" s="271">
        <v>0</v>
      </c>
    </row>
    <row r="154" spans="1:16" s="134" customFormat="1" ht="57" hidden="1" outlineLevel="1">
      <c r="A154" s="244"/>
      <c r="B154" s="136"/>
      <c r="C154" s="137"/>
      <c r="D154" s="246" t="s">
        <v>679</v>
      </c>
      <c r="E154" s="189"/>
      <c r="F154" s="189"/>
      <c r="G154" s="189"/>
      <c r="H154" s="189"/>
      <c r="I154" s="189"/>
      <c r="J154" s="189"/>
      <c r="K154" s="189"/>
      <c r="L154" s="189"/>
      <c r="M154" s="189"/>
      <c r="N154" s="189"/>
      <c r="O154" s="189"/>
      <c r="P154" s="189"/>
    </row>
    <row r="155" spans="1:16" s="139" customFormat="1" ht="19" hidden="1" outlineLevel="1">
      <c r="A155" s="244"/>
      <c r="B155" s="137"/>
      <c r="C155" s="137"/>
      <c r="D155" s="246" t="s">
        <v>680</v>
      </c>
      <c r="E155" s="189"/>
      <c r="F155" s="189"/>
      <c r="G155" s="189"/>
      <c r="H155" s="189"/>
      <c r="I155" s="189"/>
      <c r="J155" s="189"/>
      <c r="K155" s="189"/>
      <c r="L155" s="189"/>
      <c r="M155" s="189"/>
      <c r="N155" s="189"/>
      <c r="O155" s="189"/>
      <c r="P155" s="189"/>
    </row>
    <row r="156" spans="1:16" s="139" customFormat="1" ht="114" hidden="1" outlineLevel="1">
      <c r="A156" s="244"/>
      <c r="B156" s="137"/>
      <c r="C156" s="137"/>
      <c r="D156" s="247" t="s">
        <v>681</v>
      </c>
      <c r="E156" s="189"/>
      <c r="F156" s="189"/>
      <c r="G156" s="189"/>
      <c r="H156" s="189"/>
      <c r="I156" s="189"/>
      <c r="J156" s="189"/>
      <c r="K156" s="189"/>
      <c r="L156" s="189"/>
      <c r="M156" s="189"/>
      <c r="N156" s="189"/>
      <c r="O156" s="189"/>
      <c r="P156" s="189"/>
    </row>
    <row r="157" spans="1:16" s="139" customFormat="1" ht="114" hidden="1" outlineLevel="1">
      <c r="A157" s="244"/>
      <c r="B157" s="137"/>
      <c r="C157" s="137"/>
      <c r="D157" s="248" t="s">
        <v>682</v>
      </c>
      <c r="E157" s="189"/>
      <c r="F157" s="189"/>
      <c r="G157" s="189"/>
      <c r="H157" s="189"/>
      <c r="I157" s="189"/>
      <c r="J157" s="189"/>
      <c r="K157" s="189"/>
      <c r="L157" s="189"/>
      <c r="M157" s="189"/>
      <c r="N157" s="189"/>
      <c r="O157" s="189"/>
      <c r="P157" s="189"/>
    </row>
    <row r="158" spans="1:16" s="139" customFormat="1" ht="133" hidden="1" outlineLevel="1">
      <c r="A158" s="244"/>
      <c r="B158" s="137"/>
      <c r="C158" s="137"/>
      <c r="D158" s="248" t="s">
        <v>683</v>
      </c>
      <c r="E158" s="189"/>
      <c r="F158" s="189"/>
      <c r="G158" s="189"/>
      <c r="H158" s="189"/>
      <c r="I158" s="189"/>
      <c r="J158" s="189"/>
      <c r="K158" s="189"/>
      <c r="L158" s="189"/>
      <c r="M158" s="189"/>
      <c r="N158" s="189"/>
      <c r="O158" s="189"/>
      <c r="P158" s="189"/>
    </row>
    <row r="159" spans="1:16" s="139" customFormat="1" ht="114" hidden="1" outlineLevel="1">
      <c r="A159" s="244"/>
      <c r="B159" s="136"/>
      <c r="C159" s="137"/>
      <c r="D159" s="248" t="s">
        <v>684</v>
      </c>
      <c r="E159" s="189"/>
      <c r="F159" s="189"/>
      <c r="G159" s="189"/>
      <c r="H159" s="189"/>
      <c r="I159" s="189"/>
      <c r="J159" s="189"/>
      <c r="K159" s="189"/>
      <c r="L159" s="189"/>
      <c r="M159" s="189"/>
      <c r="N159" s="189"/>
      <c r="O159" s="189"/>
      <c r="P159" s="189"/>
    </row>
    <row r="160" spans="1:16" s="139" customFormat="1" ht="133" hidden="1" outlineLevel="1">
      <c r="A160" s="244"/>
      <c r="B160" s="137"/>
      <c r="C160" s="137"/>
      <c r="D160" s="248" t="s">
        <v>685</v>
      </c>
      <c r="E160" s="189"/>
      <c r="F160" s="189"/>
      <c r="G160" s="189"/>
      <c r="H160" s="189"/>
      <c r="I160" s="189"/>
      <c r="J160" s="189"/>
      <c r="K160" s="189"/>
      <c r="L160" s="189"/>
      <c r="M160" s="189"/>
      <c r="N160" s="189"/>
      <c r="O160" s="189"/>
      <c r="P160" s="189"/>
    </row>
    <row r="161" spans="1:16" s="139" customFormat="1" ht="114" hidden="1" outlineLevel="1">
      <c r="A161" s="244"/>
      <c r="B161" s="136"/>
      <c r="C161" s="137"/>
      <c r="D161" s="248" t="s">
        <v>686</v>
      </c>
      <c r="E161" s="189"/>
      <c r="F161" s="189"/>
      <c r="G161" s="189"/>
      <c r="H161" s="189"/>
      <c r="I161" s="189"/>
      <c r="J161" s="189"/>
      <c r="K161" s="189"/>
      <c r="L161" s="189"/>
      <c r="M161" s="189"/>
      <c r="N161" s="189"/>
      <c r="O161" s="189"/>
      <c r="P161" s="189"/>
    </row>
    <row r="162" spans="1:16" s="139" customFormat="1" ht="133" hidden="1" outlineLevel="1">
      <c r="A162" s="244"/>
      <c r="B162" s="136"/>
      <c r="C162" s="137"/>
      <c r="D162" s="248" t="s">
        <v>687</v>
      </c>
      <c r="E162" s="189"/>
      <c r="F162" s="189"/>
      <c r="G162" s="189"/>
      <c r="H162" s="189"/>
      <c r="I162" s="189"/>
      <c r="J162" s="189"/>
      <c r="K162" s="189"/>
      <c r="L162" s="189"/>
      <c r="M162" s="189"/>
      <c r="N162" s="189"/>
      <c r="O162" s="189"/>
      <c r="P162" s="189"/>
    </row>
    <row r="163" spans="1:16" s="139" customFormat="1" ht="133" hidden="1" outlineLevel="1">
      <c r="A163" s="244"/>
      <c r="B163" s="137"/>
      <c r="C163" s="137"/>
      <c r="D163" s="247" t="s">
        <v>688</v>
      </c>
      <c r="E163" s="189"/>
      <c r="F163" s="189"/>
      <c r="G163" s="189"/>
      <c r="H163" s="189"/>
      <c r="I163" s="189"/>
      <c r="J163" s="189"/>
      <c r="K163" s="189"/>
      <c r="L163" s="189"/>
      <c r="M163" s="189"/>
      <c r="N163" s="189"/>
      <c r="O163" s="189"/>
      <c r="P163" s="189"/>
    </row>
    <row r="164" spans="1:16" s="139" customFormat="1" ht="19" hidden="1" outlineLevel="1">
      <c r="A164" s="244"/>
      <c r="B164" s="137"/>
      <c r="C164" s="137"/>
      <c r="D164" s="246" t="s">
        <v>689</v>
      </c>
      <c r="E164" s="189"/>
      <c r="F164" s="189"/>
      <c r="G164" s="189"/>
      <c r="H164" s="189"/>
      <c r="I164" s="189"/>
      <c r="J164" s="189"/>
      <c r="K164" s="189"/>
      <c r="L164" s="189"/>
      <c r="M164" s="189"/>
      <c r="N164" s="189"/>
      <c r="O164" s="189"/>
      <c r="P164" s="189"/>
    </row>
    <row r="165" spans="1:16" s="139" customFormat="1" ht="19" collapsed="1">
      <c r="A165" s="244"/>
      <c r="B165" s="137"/>
      <c r="C165" s="137"/>
      <c r="D165" s="246" t="s">
        <v>690</v>
      </c>
      <c r="E165" s="189">
        <v>0</v>
      </c>
      <c r="F165" s="189">
        <v>0</v>
      </c>
      <c r="G165" s="189">
        <v>0</v>
      </c>
      <c r="H165" s="189">
        <v>0</v>
      </c>
      <c r="I165" s="189">
        <v>0</v>
      </c>
      <c r="J165" s="189">
        <v>0</v>
      </c>
      <c r="K165" s="189">
        <v>0</v>
      </c>
      <c r="L165" s="189">
        <v>0</v>
      </c>
      <c r="M165" s="189">
        <v>0</v>
      </c>
      <c r="N165" s="189">
        <v>0</v>
      </c>
      <c r="O165" s="189">
        <v>0</v>
      </c>
      <c r="P165" s="189">
        <v>0</v>
      </c>
    </row>
    <row r="166" spans="1:16" s="142" customFormat="1" ht="95">
      <c r="A166" s="272" t="s">
        <v>700</v>
      </c>
      <c r="B166" s="273" t="s">
        <v>167</v>
      </c>
      <c r="C166" s="273" t="s">
        <v>168</v>
      </c>
      <c r="D166" s="264" t="s">
        <v>678</v>
      </c>
      <c r="E166" s="269">
        <v>0</v>
      </c>
      <c r="F166" s="269">
        <v>0</v>
      </c>
      <c r="G166" s="269">
        <v>0</v>
      </c>
      <c r="H166" s="269">
        <v>0</v>
      </c>
      <c r="I166" s="269">
        <v>0</v>
      </c>
      <c r="J166" s="269">
        <v>0</v>
      </c>
      <c r="K166" s="269">
        <v>0</v>
      </c>
      <c r="L166" s="269">
        <v>0</v>
      </c>
      <c r="M166" s="269">
        <v>0</v>
      </c>
      <c r="N166" s="269">
        <v>0</v>
      </c>
      <c r="O166" s="269">
        <v>0</v>
      </c>
      <c r="P166" s="269">
        <v>0</v>
      </c>
    </row>
    <row r="167" spans="1:16" s="134" customFormat="1" ht="57" hidden="1" outlineLevel="1">
      <c r="A167" s="244"/>
      <c r="B167" s="136"/>
      <c r="C167" s="137"/>
      <c r="D167" s="246" t="s">
        <v>679</v>
      </c>
      <c r="E167" s="189"/>
      <c r="F167" s="189"/>
      <c r="G167" s="189"/>
      <c r="H167" s="189"/>
      <c r="I167" s="189"/>
      <c r="J167" s="189"/>
      <c r="K167" s="189"/>
      <c r="L167" s="189"/>
      <c r="M167" s="189"/>
      <c r="N167" s="189"/>
      <c r="O167" s="189"/>
      <c r="P167" s="189"/>
    </row>
    <row r="168" spans="1:16" s="134" customFormat="1" ht="19" hidden="1" outlineLevel="1">
      <c r="A168" s="244"/>
      <c r="B168" s="136"/>
      <c r="C168" s="137"/>
      <c r="D168" s="246" t="s">
        <v>680</v>
      </c>
      <c r="E168" s="189"/>
      <c r="F168" s="189"/>
      <c r="G168" s="189"/>
      <c r="H168" s="189"/>
      <c r="I168" s="189"/>
      <c r="J168" s="189"/>
      <c r="K168" s="189"/>
      <c r="L168" s="189"/>
      <c r="M168" s="189"/>
      <c r="N168" s="189"/>
      <c r="O168" s="189"/>
      <c r="P168" s="189"/>
    </row>
    <row r="169" spans="1:16" s="134" customFormat="1" ht="114" hidden="1" outlineLevel="1">
      <c r="A169" s="244"/>
      <c r="B169" s="136"/>
      <c r="C169" s="137"/>
      <c r="D169" s="247" t="s">
        <v>681</v>
      </c>
      <c r="E169" s="189"/>
      <c r="F169" s="189"/>
      <c r="G169" s="189"/>
      <c r="H169" s="189"/>
      <c r="I169" s="189"/>
      <c r="J169" s="189"/>
      <c r="K169" s="189"/>
      <c r="L169" s="189"/>
      <c r="M169" s="189"/>
      <c r="N169" s="189"/>
      <c r="O169" s="189"/>
      <c r="P169" s="189"/>
    </row>
    <row r="170" spans="1:16" s="134" customFormat="1" ht="114" hidden="1" outlineLevel="1">
      <c r="A170" s="244"/>
      <c r="B170" s="136"/>
      <c r="C170" s="137"/>
      <c r="D170" s="248" t="s">
        <v>682</v>
      </c>
      <c r="E170" s="189"/>
      <c r="F170" s="189"/>
      <c r="G170" s="189"/>
      <c r="H170" s="189"/>
      <c r="I170" s="189"/>
      <c r="J170" s="189"/>
      <c r="K170" s="189"/>
      <c r="L170" s="189"/>
      <c r="M170" s="189"/>
      <c r="N170" s="189"/>
      <c r="O170" s="189"/>
      <c r="P170" s="189"/>
    </row>
    <row r="171" spans="1:16" s="139" customFormat="1" ht="133" hidden="1" outlineLevel="1">
      <c r="A171" s="244"/>
      <c r="B171" s="137"/>
      <c r="C171" s="137"/>
      <c r="D171" s="248" t="s">
        <v>683</v>
      </c>
      <c r="E171" s="189"/>
      <c r="F171" s="189"/>
      <c r="G171" s="189"/>
      <c r="H171" s="189"/>
      <c r="I171" s="189"/>
      <c r="J171" s="189"/>
      <c r="K171" s="189"/>
      <c r="L171" s="189"/>
      <c r="M171" s="189"/>
      <c r="N171" s="189"/>
      <c r="O171" s="189"/>
      <c r="P171" s="189"/>
    </row>
    <row r="172" spans="1:16" s="139" customFormat="1" ht="114" hidden="1" outlineLevel="1">
      <c r="A172" s="244"/>
      <c r="B172" s="136"/>
      <c r="C172" s="137"/>
      <c r="D172" s="248" t="s">
        <v>684</v>
      </c>
      <c r="E172" s="189"/>
      <c r="F172" s="189"/>
      <c r="G172" s="189"/>
      <c r="H172" s="189"/>
      <c r="I172" s="189"/>
      <c r="J172" s="189"/>
      <c r="K172" s="189"/>
      <c r="L172" s="189"/>
      <c r="M172" s="189"/>
      <c r="N172" s="189"/>
      <c r="O172" s="189"/>
      <c r="P172" s="189"/>
    </row>
    <row r="173" spans="1:16" s="139" customFormat="1" ht="133" hidden="1" outlineLevel="1">
      <c r="A173" s="244"/>
      <c r="B173" s="137"/>
      <c r="C173" s="137"/>
      <c r="D173" s="248" t="s">
        <v>685</v>
      </c>
      <c r="E173" s="189"/>
      <c r="F173" s="189"/>
      <c r="G173" s="189"/>
      <c r="H173" s="189"/>
      <c r="I173" s="189"/>
      <c r="J173" s="189"/>
      <c r="K173" s="189"/>
      <c r="L173" s="189"/>
      <c r="M173" s="189"/>
      <c r="N173" s="189"/>
      <c r="O173" s="189"/>
      <c r="P173" s="189"/>
    </row>
    <row r="174" spans="1:16" s="139" customFormat="1" ht="114" hidden="1" outlineLevel="1">
      <c r="A174" s="244"/>
      <c r="B174" s="136"/>
      <c r="C174" s="137"/>
      <c r="D174" s="248" t="s">
        <v>686</v>
      </c>
      <c r="E174" s="189"/>
      <c r="F174" s="189"/>
      <c r="G174" s="189"/>
      <c r="H174" s="189"/>
      <c r="I174" s="189"/>
      <c r="J174" s="189"/>
      <c r="K174" s="189"/>
      <c r="L174" s="189"/>
      <c r="M174" s="189"/>
      <c r="N174" s="189"/>
      <c r="O174" s="189"/>
      <c r="P174" s="189"/>
    </row>
    <row r="175" spans="1:16" s="139" customFormat="1" ht="133" hidden="1" outlineLevel="1">
      <c r="A175" s="244"/>
      <c r="B175" s="136"/>
      <c r="C175" s="137"/>
      <c r="D175" s="248" t="s">
        <v>687</v>
      </c>
      <c r="E175" s="189"/>
      <c r="F175" s="189"/>
      <c r="G175" s="189"/>
      <c r="H175" s="189"/>
      <c r="I175" s="189"/>
      <c r="J175" s="189"/>
      <c r="K175" s="189"/>
      <c r="L175" s="189"/>
      <c r="M175" s="189"/>
      <c r="N175" s="189"/>
      <c r="O175" s="189"/>
      <c r="P175" s="189"/>
    </row>
    <row r="176" spans="1:16" s="139" customFormat="1" ht="133" hidden="1" outlineLevel="1">
      <c r="A176" s="244"/>
      <c r="B176" s="137"/>
      <c r="C176" s="137"/>
      <c r="D176" s="247" t="s">
        <v>688</v>
      </c>
      <c r="E176" s="189"/>
      <c r="F176" s="189"/>
      <c r="G176" s="189"/>
      <c r="H176" s="189"/>
      <c r="I176" s="189"/>
      <c r="J176" s="189"/>
      <c r="K176" s="189"/>
      <c r="L176" s="189"/>
      <c r="M176" s="189"/>
      <c r="N176" s="189"/>
      <c r="O176" s="189"/>
      <c r="P176" s="189"/>
    </row>
    <row r="177" spans="1:16" s="139" customFormat="1" ht="19" hidden="1" outlineLevel="1">
      <c r="A177" s="244"/>
      <c r="B177" s="137"/>
      <c r="C177" s="137"/>
      <c r="D177" s="246" t="s">
        <v>689</v>
      </c>
      <c r="E177" s="189"/>
      <c r="F177" s="189"/>
      <c r="G177" s="189"/>
      <c r="H177" s="189"/>
      <c r="I177" s="189"/>
      <c r="J177" s="189"/>
      <c r="K177" s="189"/>
      <c r="L177" s="189"/>
      <c r="M177" s="189"/>
      <c r="N177" s="189"/>
      <c r="O177" s="189"/>
      <c r="P177" s="189"/>
    </row>
    <row r="178" spans="1:16" s="139" customFormat="1" ht="19" collapsed="1">
      <c r="A178" s="244"/>
      <c r="B178" s="137"/>
      <c r="C178" s="137"/>
      <c r="D178" s="246" t="s">
        <v>690</v>
      </c>
      <c r="E178" s="189">
        <v>0</v>
      </c>
      <c r="F178" s="189">
        <v>0</v>
      </c>
      <c r="G178" s="189">
        <v>0</v>
      </c>
      <c r="H178" s="189">
        <v>0</v>
      </c>
      <c r="I178" s="189">
        <v>0</v>
      </c>
      <c r="J178" s="189">
        <v>0</v>
      </c>
      <c r="K178" s="189">
        <v>0</v>
      </c>
      <c r="L178" s="189">
        <v>0</v>
      </c>
      <c r="M178" s="189">
        <v>0</v>
      </c>
      <c r="N178" s="189">
        <v>0</v>
      </c>
      <c r="O178" s="189">
        <v>0</v>
      </c>
      <c r="P178" s="189">
        <v>0</v>
      </c>
    </row>
    <row r="179" spans="1:16" s="142" customFormat="1" ht="114">
      <c r="A179" s="268" t="s">
        <v>701</v>
      </c>
      <c r="B179" s="262" t="s">
        <v>169</v>
      </c>
      <c r="C179" s="262" t="s">
        <v>702</v>
      </c>
      <c r="D179" s="264" t="s">
        <v>678</v>
      </c>
      <c r="E179" s="269">
        <v>0</v>
      </c>
      <c r="F179" s="269">
        <v>0</v>
      </c>
      <c r="G179" s="269">
        <v>0</v>
      </c>
      <c r="H179" s="269">
        <v>0</v>
      </c>
      <c r="I179" s="269">
        <v>0</v>
      </c>
      <c r="J179" s="269">
        <v>0</v>
      </c>
      <c r="K179" s="269">
        <v>0</v>
      </c>
      <c r="L179" s="269">
        <v>0</v>
      </c>
      <c r="M179" s="269">
        <v>0</v>
      </c>
      <c r="N179" s="269">
        <v>0</v>
      </c>
      <c r="O179" s="269">
        <v>0</v>
      </c>
      <c r="P179" s="269">
        <v>0</v>
      </c>
    </row>
    <row r="180" spans="1:16" s="134" customFormat="1" ht="57" hidden="1" outlineLevel="1">
      <c r="A180" s="244"/>
      <c r="B180" s="136"/>
      <c r="C180" s="137"/>
      <c r="D180" s="246" t="s">
        <v>679</v>
      </c>
      <c r="E180" s="189"/>
      <c r="F180" s="189"/>
      <c r="G180" s="189"/>
      <c r="H180" s="189"/>
      <c r="I180" s="189"/>
      <c r="J180" s="189"/>
      <c r="K180" s="189"/>
      <c r="L180" s="189"/>
      <c r="M180" s="189"/>
      <c r="N180" s="189"/>
      <c r="O180" s="189"/>
      <c r="P180" s="189"/>
    </row>
    <row r="181" spans="1:16" s="139" customFormat="1" ht="19" hidden="1" outlineLevel="1">
      <c r="A181" s="244"/>
      <c r="B181" s="137"/>
      <c r="C181" s="137"/>
      <c r="D181" s="246" t="s">
        <v>680</v>
      </c>
      <c r="E181" s="189"/>
      <c r="F181" s="189"/>
      <c r="G181" s="189"/>
      <c r="H181" s="189"/>
      <c r="I181" s="189"/>
      <c r="J181" s="189"/>
      <c r="K181" s="189"/>
      <c r="L181" s="189"/>
      <c r="M181" s="189"/>
      <c r="N181" s="189"/>
      <c r="O181" s="189"/>
      <c r="P181" s="189"/>
    </row>
    <row r="182" spans="1:16" s="139" customFormat="1" ht="114" hidden="1" outlineLevel="1">
      <c r="A182" s="244"/>
      <c r="B182" s="137"/>
      <c r="C182" s="137"/>
      <c r="D182" s="247" t="s">
        <v>681</v>
      </c>
      <c r="E182" s="189"/>
      <c r="F182" s="189"/>
      <c r="G182" s="189"/>
      <c r="H182" s="189"/>
      <c r="I182" s="189"/>
      <c r="J182" s="189"/>
      <c r="K182" s="189"/>
      <c r="L182" s="189"/>
      <c r="M182" s="189"/>
      <c r="N182" s="189"/>
      <c r="O182" s="189"/>
      <c r="P182" s="189"/>
    </row>
    <row r="183" spans="1:16" s="139" customFormat="1" ht="114" hidden="1" outlineLevel="1">
      <c r="A183" s="244"/>
      <c r="B183" s="137"/>
      <c r="C183" s="137"/>
      <c r="D183" s="248" t="s">
        <v>682</v>
      </c>
      <c r="E183" s="189"/>
      <c r="F183" s="189"/>
      <c r="G183" s="189"/>
      <c r="H183" s="189"/>
      <c r="I183" s="189"/>
      <c r="J183" s="189"/>
      <c r="K183" s="189"/>
      <c r="L183" s="189"/>
      <c r="M183" s="189"/>
      <c r="N183" s="189"/>
      <c r="O183" s="189"/>
      <c r="P183" s="189"/>
    </row>
    <row r="184" spans="1:16" s="139" customFormat="1" ht="133" hidden="1" outlineLevel="1">
      <c r="A184" s="244"/>
      <c r="B184" s="137"/>
      <c r="C184" s="137"/>
      <c r="D184" s="248" t="s">
        <v>683</v>
      </c>
      <c r="E184" s="189"/>
      <c r="F184" s="189"/>
      <c r="G184" s="189"/>
      <c r="H184" s="189"/>
      <c r="I184" s="189"/>
      <c r="J184" s="189"/>
      <c r="K184" s="189"/>
      <c r="L184" s="189"/>
      <c r="M184" s="189"/>
      <c r="N184" s="189"/>
      <c r="O184" s="189"/>
      <c r="P184" s="189"/>
    </row>
    <row r="185" spans="1:16" s="139" customFormat="1" ht="114" hidden="1" outlineLevel="1">
      <c r="A185" s="244"/>
      <c r="B185" s="136"/>
      <c r="C185" s="137"/>
      <c r="D185" s="248" t="s">
        <v>684</v>
      </c>
      <c r="E185" s="189"/>
      <c r="F185" s="189"/>
      <c r="G185" s="189"/>
      <c r="H185" s="189"/>
      <c r="I185" s="189"/>
      <c r="J185" s="189"/>
      <c r="K185" s="189"/>
      <c r="L185" s="189"/>
      <c r="M185" s="189"/>
      <c r="N185" s="189"/>
      <c r="O185" s="189"/>
      <c r="P185" s="189"/>
    </row>
    <row r="186" spans="1:16" s="139" customFormat="1" ht="133" hidden="1" outlineLevel="1">
      <c r="A186" s="244"/>
      <c r="B186" s="137"/>
      <c r="C186" s="137"/>
      <c r="D186" s="248" t="s">
        <v>685</v>
      </c>
      <c r="E186" s="189"/>
      <c r="F186" s="189"/>
      <c r="G186" s="189"/>
      <c r="H186" s="189"/>
      <c r="I186" s="189"/>
      <c r="J186" s="189"/>
      <c r="K186" s="189"/>
      <c r="L186" s="189"/>
      <c r="M186" s="189"/>
      <c r="N186" s="189"/>
      <c r="O186" s="189"/>
      <c r="P186" s="189"/>
    </row>
    <row r="187" spans="1:16" s="139" customFormat="1" ht="114" hidden="1" outlineLevel="1">
      <c r="A187" s="244"/>
      <c r="B187" s="136"/>
      <c r="C187" s="137"/>
      <c r="D187" s="248" t="s">
        <v>686</v>
      </c>
      <c r="E187" s="189"/>
      <c r="F187" s="189"/>
      <c r="G187" s="189"/>
      <c r="H187" s="189"/>
      <c r="I187" s="189"/>
      <c r="J187" s="189"/>
      <c r="K187" s="189"/>
      <c r="L187" s="189"/>
      <c r="M187" s="189"/>
      <c r="N187" s="189"/>
      <c r="O187" s="189"/>
      <c r="P187" s="189"/>
    </row>
    <row r="188" spans="1:16" s="139" customFormat="1" ht="133" hidden="1" outlineLevel="1">
      <c r="A188" s="244"/>
      <c r="B188" s="136"/>
      <c r="C188" s="137"/>
      <c r="D188" s="248" t="s">
        <v>687</v>
      </c>
      <c r="E188" s="189"/>
      <c r="F188" s="189"/>
      <c r="G188" s="189"/>
      <c r="H188" s="189"/>
      <c r="I188" s="189"/>
      <c r="J188" s="189"/>
      <c r="K188" s="189"/>
      <c r="L188" s="189"/>
      <c r="M188" s="189"/>
      <c r="N188" s="189"/>
      <c r="O188" s="189"/>
      <c r="P188" s="189"/>
    </row>
    <row r="189" spans="1:16" s="139" customFormat="1" ht="133" hidden="1" outlineLevel="1">
      <c r="A189" s="244"/>
      <c r="B189" s="137"/>
      <c r="C189" s="137"/>
      <c r="D189" s="247" t="s">
        <v>688</v>
      </c>
      <c r="E189" s="189"/>
      <c r="F189" s="189"/>
      <c r="G189" s="189"/>
      <c r="H189" s="189"/>
      <c r="I189" s="189"/>
      <c r="J189" s="189"/>
      <c r="K189" s="189"/>
      <c r="L189" s="189"/>
      <c r="M189" s="189"/>
      <c r="N189" s="189"/>
      <c r="O189" s="189"/>
      <c r="P189" s="189"/>
    </row>
    <row r="190" spans="1:16" s="139" customFormat="1" ht="19" hidden="1" outlineLevel="1">
      <c r="A190" s="244"/>
      <c r="B190" s="137"/>
      <c r="C190" s="137"/>
      <c r="D190" s="246" t="s">
        <v>689</v>
      </c>
      <c r="E190" s="189"/>
      <c r="F190" s="189"/>
      <c r="G190" s="189"/>
      <c r="H190" s="189"/>
      <c r="I190" s="189"/>
      <c r="J190" s="189"/>
      <c r="K190" s="189"/>
      <c r="L190" s="189"/>
      <c r="M190" s="189"/>
      <c r="N190" s="189"/>
      <c r="O190" s="189"/>
      <c r="P190" s="189"/>
    </row>
    <row r="191" spans="1:16" s="139" customFormat="1" ht="19" collapsed="1">
      <c r="A191" s="244"/>
      <c r="B191" s="137"/>
      <c r="C191" s="137"/>
      <c r="D191" s="246" t="s">
        <v>690</v>
      </c>
      <c r="E191" s="189">
        <v>0</v>
      </c>
      <c r="F191" s="189">
        <v>0</v>
      </c>
      <c r="G191" s="189">
        <v>0</v>
      </c>
      <c r="H191" s="189">
        <v>0</v>
      </c>
      <c r="I191" s="189">
        <v>0</v>
      </c>
      <c r="J191" s="189">
        <v>0</v>
      </c>
      <c r="K191" s="189">
        <v>0</v>
      </c>
      <c r="L191" s="189">
        <v>0</v>
      </c>
      <c r="M191" s="189">
        <v>0</v>
      </c>
      <c r="N191" s="189">
        <v>0</v>
      </c>
      <c r="O191" s="189">
        <v>0</v>
      </c>
      <c r="P191" s="189">
        <v>0</v>
      </c>
    </row>
    <row r="192" spans="1:16" s="142" customFormat="1" ht="78" customHeight="1">
      <c r="A192" s="268" t="s">
        <v>703</v>
      </c>
      <c r="B192" s="274" t="s">
        <v>171</v>
      </c>
      <c r="C192" s="275" t="s">
        <v>393</v>
      </c>
      <c r="D192" s="264" t="s">
        <v>678</v>
      </c>
      <c r="E192" s="276">
        <v>0</v>
      </c>
      <c r="F192" s="276">
        <v>0</v>
      </c>
      <c r="G192" s="276">
        <v>0</v>
      </c>
      <c r="H192" s="276">
        <v>0</v>
      </c>
      <c r="I192" s="276">
        <v>0</v>
      </c>
      <c r="J192" s="276">
        <v>0</v>
      </c>
      <c r="K192" s="276">
        <v>0</v>
      </c>
      <c r="L192" s="276">
        <v>0</v>
      </c>
      <c r="M192" s="276">
        <v>0</v>
      </c>
      <c r="N192" s="276">
        <v>0</v>
      </c>
      <c r="O192" s="276">
        <v>0</v>
      </c>
      <c r="P192" s="276">
        <v>0</v>
      </c>
    </row>
    <row r="193" spans="1:16" s="134" customFormat="1" ht="57" hidden="1" outlineLevel="1">
      <c r="A193" s="244"/>
      <c r="B193" s="136"/>
      <c r="C193" s="137"/>
      <c r="D193" s="246" t="s">
        <v>679</v>
      </c>
      <c r="E193" s="189"/>
      <c r="F193" s="189"/>
      <c r="G193" s="189"/>
      <c r="H193" s="189"/>
      <c r="I193" s="189"/>
      <c r="J193" s="189"/>
      <c r="K193" s="189"/>
      <c r="L193" s="189"/>
      <c r="M193" s="189"/>
      <c r="N193" s="189"/>
      <c r="O193" s="189"/>
      <c r="P193" s="189"/>
    </row>
    <row r="194" spans="1:16" s="134" customFormat="1" ht="19" hidden="1" outlineLevel="1">
      <c r="A194" s="244"/>
      <c r="B194" s="136"/>
      <c r="C194" s="137"/>
      <c r="D194" s="246" t="s">
        <v>680</v>
      </c>
      <c r="E194" s="189"/>
      <c r="F194" s="189"/>
      <c r="G194" s="189"/>
      <c r="H194" s="189"/>
      <c r="I194" s="189"/>
      <c r="J194" s="189"/>
      <c r="K194" s="189"/>
      <c r="L194" s="189"/>
      <c r="M194" s="189"/>
      <c r="N194" s="189"/>
      <c r="O194" s="189"/>
      <c r="P194" s="189"/>
    </row>
    <row r="195" spans="1:16" s="134" customFormat="1" ht="114" hidden="1" outlineLevel="1">
      <c r="A195" s="244"/>
      <c r="B195" s="136"/>
      <c r="C195" s="137"/>
      <c r="D195" s="247" t="s">
        <v>681</v>
      </c>
      <c r="E195" s="189"/>
      <c r="F195" s="189"/>
      <c r="G195" s="189"/>
      <c r="H195" s="189"/>
      <c r="I195" s="189"/>
      <c r="J195" s="189"/>
      <c r="K195" s="189"/>
      <c r="L195" s="189"/>
      <c r="M195" s="189"/>
      <c r="N195" s="189"/>
      <c r="O195" s="189"/>
      <c r="P195" s="189"/>
    </row>
    <row r="196" spans="1:16" s="134" customFormat="1" ht="114" hidden="1" outlineLevel="1">
      <c r="A196" s="244"/>
      <c r="B196" s="136"/>
      <c r="C196" s="137"/>
      <c r="D196" s="248" t="s">
        <v>682</v>
      </c>
      <c r="E196" s="189"/>
      <c r="F196" s="189"/>
      <c r="G196" s="189"/>
      <c r="H196" s="189"/>
      <c r="I196" s="189"/>
      <c r="J196" s="189"/>
      <c r="K196" s="189"/>
      <c r="L196" s="189"/>
      <c r="M196" s="189"/>
      <c r="N196" s="189"/>
      <c r="O196" s="189"/>
      <c r="P196" s="189"/>
    </row>
    <row r="197" spans="1:16" s="139" customFormat="1" ht="133" hidden="1" outlineLevel="1">
      <c r="A197" s="244"/>
      <c r="B197" s="137"/>
      <c r="C197" s="137"/>
      <c r="D197" s="248" t="s">
        <v>683</v>
      </c>
      <c r="E197" s="189"/>
      <c r="F197" s="189"/>
      <c r="G197" s="189"/>
      <c r="H197" s="189"/>
      <c r="I197" s="189"/>
      <c r="J197" s="189"/>
      <c r="K197" s="189"/>
      <c r="L197" s="189"/>
      <c r="M197" s="189"/>
      <c r="N197" s="189"/>
      <c r="O197" s="189"/>
      <c r="P197" s="189"/>
    </row>
    <row r="198" spans="1:16" s="139" customFormat="1" ht="114" hidden="1" outlineLevel="1">
      <c r="A198" s="244"/>
      <c r="B198" s="136"/>
      <c r="C198" s="137"/>
      <c r="D198" s="248" t="s">
        <v>684</v>
      </c>
      <c r="E198" s="189"/>
      <c r="F198" s="189"/>
      <c r="G198" s="189"/>
      <c r="H198" s="189"/>
      <c r="I198" s="189"/>
      <c r="J198" s="189"/>
      <c r="K198" s="189"/>
      <c r="L198" s="189"/>
      <c r="M198" s="189"/>
      <c r="N198" s="189"/>
      <c r="O198" s="189"/>
      <c r="P198" s="189"/>
    </row>
    <row r="199" spans="1:16" s="139" customFormat="1" ht="133" hidden="1" outlineLevel="1">
      <c r="A199" s="244"/>
      <c r="B199" s="137"/>
      <c r="C199" s="137"/>
      <c r="D199" s="248" t="s">
        <v>685</v>
      </c>
      <c r="E199" s="189"/>
      <c r="F199" s="189"/>
      <c r="G199" s="189"/>
      <c r="H199" s="189"/>
      <c r="I199" s="189"/>
      <c r="J199" s="189"/>
      <c r="K199" s="189"/>
      <c r="L199" s="189"/>
      <c r="M199" s="189"/>
      <c r="N199" s="189"/>
      <c r="O199" s="189"/>
      <c r="P199" s="189"/>
    </row>
    <row r="200" spans="1:16" s="139" customFormat="1" ht="114" hidden="1" outlineLevel="1">
      <c r="A200" s="244"/>
      <c r="B200" s="136"/>
      <c r="C200" s="137"/>
      <c r="D200" s="248" t="s">
        <v>686</v>
      </c>
      <c r="E200" s="189"/>
      <c r="F200" s="189"/>
      <c r="G200" s="189"/>
      <c r="H200" s="189"/>
      <c r="I200" s="189"/>
      <c r="J200" s="189"/>
      <c r="K200" s="189"/>
      <c r="L200" s="189"/>
      <c r="M200" s="189"/>
      <c r="N200" s="189"/>
      <c r="O200" s="189"/>
      <c r="P200" s="189"/>
    </row>
    <row r="201" spans="1:16" s="139" customFormat="1" ht="133" hidden="1" outlineLevel="1">
      <c r="A201" s="244"/>
      <c r="B201" s="136"/>
      <c r="C201" s="137"/>
      <c r="D201" s="248" t="s">
        <v>687</v>
      </c>
      <c r="E201" s="189"/>
      <c r="F201" s="189"/>
      <c r="G201" s="189"/>
      <c r="H201" s="189"/>
      <c r="I201" s="189"/>
      <c r="J201" s="189"/>
      <c r="K201" s="189"/>
      <c r="L201" s="189"/>
      <c r="M201" s="189"/>
      <c r="N201" s="189"/>
      <c r="O201" s="189"/>
      <c r="P201" s="189"/>
    </row>
    <row r="202" spans="1:16" s="139" customFormat="1" ht="133" hidden="1" outlineLevel="1">
      <c r="A202" s="244"/>
      <c r="B202" s="137"/>
      <c r="C202" s="137"/>
      <c r="D202" s="247" t="s">
        <v>688</v>
      </c>
      <c r="E202" s="189"/>
      <c r="F202" s="189"/>
      <c r="G202" s="189"/>
      <c r="H202" s="189"/>
      <c r="I202" s="189"/>
      <c r="J202" s="189"/>
      <c r="K202" s="189"/>
      <c r="L202" s="189"/>
      <c r="M202" s="189"/>
      <c r="N202" s="189"/>
      <c r="O202" s="189"/>
      <c r="P202" s="189"/>
    </row>
    <row r="203" spans="1:16" s="139" customFormat="1" ht="19" hidden="1" outlineLevel="1">
      <c r="A203" s="244"/>
      <c r="B203" s="137"/>
      <c r="C203" s="137"/>
      <c r="D203" s="246" t="s">
        <v>689</v>
      </c>
      <c r="E203" s="189"/>
      <c r="F203" s="189"/>
      <c r="G203" s="189"/>
      <c r="H203" s="189"/>
      <c r="I203" s="189"/>
      <c r="J203" s="189"/>
      <c r="K203" s="189"/>
      <c r="L203" s="189"/>
      <c r="M203" s="189"/>
      <c r="N203" s="189"/>
      <c r="O203" s="189"/>
      <c r="P203" s="189"/>
    </row>
    <row r="204" spans="1:16" s="139" customFormat="1" ht="19" collapsed="1">
      <c r="A204" s="244"/>
      <c r="B204" s="137"/>
      <c r="C204" s="137"/>
      <c r="D204" s="246" t="s">
        <v>690</v>
      </c>
      <c r="E204" s="189">
        <v>0</v>
      </c>
      <c r="F204" s="189">
        <v>0</v>
      </c>
      <c r="G204" s="189">
        <v>0</v>
      </c>
      <c r="H204" s="189">
        <v>0</v>
      </c>
      <c r="I204" s="189">
        <v>0</v>
      </c>
      <c r="J204" s="189">
        <v>0</v>
      </c>
      <c r="K204" s="189">
        <v>0</v>
      </c>
      <c r="L204" s="189">
        <v>0</v>
      </c>
      <c r="M204" s="189">
        <v>0</v>
      </c>
      <c r="N204" s="189">
        <v>0</v>
      </c>
      <c r="O204" s="189">
        <v>0</v>
      </c>
      <c r="P204" s="189">
        <v>0</v>
      </c>
    </row>
    <row r="205" spans="1:16" s="142" customFormat="1" ht="95">
      <c r="A205" s="268" t="s">
        <v>704</v>
      </c>
      <c r="B205" s="262" t="s">
        <v>172</v>
      </c>
      <c r="C205" s="262" t="s">
        <v>394</v>
      </c>
      <c r="D205" s="264" t="s">
        <v>678</v>
      </c>
      <c r="E205" s="269">
        <v>0</v>
      </c>
      <c r="F205" s="269">
        <v>0</v>
      </c>
      <c r="G205" s="269">
        <v>0</v>
      </c>
      <c r="H205" s="269">
        <v>0</v>
      </c>
      <c r="I205" s="269">
        <v>0</v>
      </c>
      <c r="J205" s="269">
        <v>0</v>
      </c>
      <c r="K205" s="269">
        <v>0</v>
      </c>
      <c r="L205" s="269">
        <v>0</v>
      </c>
      <c r="M205" s="269">
        <v>0</v>
      </c>
      <c r="N205" s="269">
        <v>0</v>
      </c>
      <c r="O205" s="269">
        <v>0</v>
      </c>
      <c r="P205" s="269">
        <v>0</v>
      </c>
    </row>
    <row r="206" spans="1:16" s="134" customFormat="1" ht="57" hidden="1" outlineLevel="1">
      <c r="A206" s="244"/>
      <c r="B206" s="136"/>
      <c r="C206" s="137"/>
      <c r="D206" s="246" t="s">
        <v>679</v>
      </c>
      <c r="E206" s="189"/>
      <c r="F206" s="189"/>
      <c r="G206" s="189"/>
      <c r="H206" s="189"/>
      <c r="I206" s="189"/>
      <c r="J206" s="189"/>
      <c r="K206" s="189"/>
      <c r="L206" s="189"/>
      <c r="M206" s="189"/>
      <c r="N206" s="189"/>
      <c r="O206" s="189"/>
      <c r="P206" s="189"/>
    </row>
    <row r="207" spans="1:16" s="134" customFormat="1" ht="19" hidden="1" outlineLevel="1">
      <c r="A207" s="244"/>
      <c r="B207" s="136"/>
      <c r="C207" s="137"/>
      <c r="D207" s="246" t="s">
        <v>680</v>
      </c>
      <c r="E207" s="189"/>
      <c r="F207" s="189"/>
      <c r="G207" s="189"/>
      <c r="H207" s="189"/>
      <c r="I207" s="189"/>
      <c r="J207" s="189"/>
      <c r="K207" s="189"/>
      <c r="L207" s="189"/>
      <c r="M207" s="189"/>
      <c r="N207" s="189"/>
      <c r="O207" s="189"/>
      <c r="P207" s="189"/>
    </row>
    <row r="208" spans="1:16" s="134" customFormat="1" ht="114" hidden="1" outlineLevel="1">
      <c r="A208" s="244"/>
      <c r="B208" s="136"/>
      <c r="C208" s="137"/>
      <c r="D208" s="247" t="s">
        <v>681</v>
      </c>
      <c r="E208" s="189"/>
      <c r="F208" s="189"/>
      <c r="G208" s="189"/>
      <c r="H208" s="189"/>
      <c r="I208" s="189"/>
      <c r="J208" s="189"/>
      <c r="K208" s="189"/>
      <c r="L208" s="189"/>
      <c r="M208" s="189"/>
      <c r="N208" s="189"/>
      <c r="O208" s="189"/>
      <c r="P208" s="189"/>
    </row>
    <row r="209" spans="1:16" s="134" customFormat="1" ht="114" hidden="1" outlineLevel="1">
      <c r="A209" s="244"/>
      <c r="B209" s="136"/>
      <c r="C209" s="137"/>
      <c r="D209" s="248" t="s">
        <v>682</v>
      </c>
      <c r="E209" s="189"/>
      <c r="F209" s="189"/>
      <c r="G209" s="189"/>
      <c r="H209" s="189"/>
      <c r="I209" s="189"/>
      <c r="J209" s="189"/>
      <c r="K209" s="189"/>
      <c r="L209" s="189"/>
      <c r="M209" s="189"/>
      <c r="N209" s="189"/>
      <c r="O209" s="189"/>
      <c r="P209" s="189"/>
    </row>
    <row r="210" spans="1:16" s="139" customFormat="1" ht="133" hidden="1" outlineLevel="1">
      <c r="A210" s="244"/>
      <c r="B210" s="137"/>
      <c r="C210" s="137"/>
      <c r="D210" s="248" t="s">
        <v>683</v>
      </c>
      <c r="E210" s="189"/>
      <c r="F210" s="189"/>
      <c r="G210" s="189"/>
      <c r="H210" s="189"/>
      <c r="I210" s="189"/>
      <c r="J210" s="189"/>
      <c r="K210" s="189"/>
      <c r="L210" s="189"/>
      <c r="M210" s="189"/>
      <c r="N210" s="189"/>
      <c r="O210" s="189"/>
      <c r="P210" s="189"/>
    </row>
    <row r="211" spans="1:16" s="139" customFormat="1" ht="114" hidden="1" outlineLevel="1">
      <c r="A211" s="244"/>
      <c r="B211" s="136"/>
      <c r="C211" s="137"/>
      <c r="D211" s="248" t="s">
        <v>684</v>
      </c>
      <c r="E211" s="189"/>
      <c r="F211" s="189"/>
      <c r="G211" s="189"/>
      <c r="H211" s="189"/>
      <c r="I211" s="189"/>
      <c r="J211" s="189"/>
      <c r="K211" s="189"/>
      <c r="L211" s="189"/>
      <c r="M211" s="189"/>
      <c r="N211" s="189"/>
      <c r="O211" s="189"/>
      <c r="P211" s="189"/>
    </row>
    <row r="212" spans="1:16" s="139" customFormat="1" ht="133" hidden="1" outlineLevel="1">
      <c r="A212" s="244"/>
      <c r="B212" s="137"/>
      <c r="C212" s="137"/>
      <c r="D212" s="248" t="s">
        <v>685</v>
      </c>
      <c r="E212" s="189"/>
      <c r="F212" s="189"/>
      <c r="G212" s="189"/>
      <c r="H212" s="189"/>
      <c r="I212" s="189"/>
      <c r="J212" s="189"/>
      <c r="K212" s="189"/>
      <c r="L212" s="189"/>
      <c r="M212" s="189"/>
      <c r="N212" s="189"/>
      <c r="O212" s="189"/>
      <c r="P212" s="189"/>
    </row>
    <row r="213" spans="1:16" s="139" customFormat="1" ht="114" hidden="1" outlineLevel="1">
      <c r="A213" s="244"/>
      <c r="B213" s="136"/>
      <c r="C213" s="137"/>
      <c r="D213" s="248" t="s">
        <v>686</v>
      </c>
      <c r="E213" s="189"/>
      <c r="F213" s="189"/>
      <c r="G213" s="189"/>
      <c r="H213" s="189"/>
      <c r="I213" s="189"/>
      <c r="J213" s="189"/>
      <c r="K213" s="189"/>
      <c r="L213" s="189"/>
      <c r="M213" s="189"/>
      <c r="N213" s="189"/>
      <c r="O213" s="189"/>
      <c r="P213" s="189"/>
    </row>
    <row r="214" spans="1:16" s="139" customFormat="1" ht="133" hidden="1" outlineLevel="1">
      <c r="A214" s="244"/>
      <c r="B214" s="136"/>
      <c r="C214" s="137"/>
      <c r="D214" s="248" t="s">
        <v>687</v>
      </c>
      <c r="E214" s="189"/>
      <c r="F214" s="189"/>
      <c r="G214" s="189"/>
      <c r="H214" s="189"/>
      <c r="I214" s="189"/>
      <c r="J214" s="189"/>
      <c r="K214" s="189"/>
      <c r="L214" s="189"/>
      <c r="M214" s="189"/>
      <c r="N214" s="189"/>
      <c r="O214" s="189"/>
      <c r="P214" s="189"/>
    </row>
    <row r="215" spans="1:16" s="139" customFormat="1" ht="133" hidden="1" outlineLevel="1">
      <c r="A215" s="244"/>
      <c r="B215" s="137"/>
      <c r="C215" s="137"/>
      <c r="D215" s="247" t="s">
        <v>688</v>
      </c>
      <c r="E215" s="189"/>
      <c r="F215" s="189"/>
      <c r="G215" s="189"/>
      <c r="H215" s="189"/>
      <c r="I215" s="189"/>
      <c r="J215" s="189"/>
      <c r="K215" s="189"/>
      <c r="L215" s="189"/>
      <c r="M215" s="189"/>
      <c r="N215" s="189"/>
      <c r="O215" s="189"/>
      <c r="P215" s="189"/>
    </row>
    <row r="216" spans="1:16" s="139" customFormat="1" ht="19" hidden="1" outlineLevel="1">
      <c r="A216" s="244"/>
      <c r="B216" s="137"/>
      <c r="C216" s="137"/>
      <c r="D216" s="246" t="s">
        <v>689</v>
      </c>
      <c r="E216" s="189"/>
      <c r="F216" s="189"/>
      <c r="G216" s="189"/>
      <c r="H216" s="189"/>
      <c r="I216" s="189"/>
      <c r="J216" s="189"/>
      <c r="K216" s="189"/>
      <c r="L216" s="189"/>
      <c r="M216" s="189"/>
      <c r="N216" s="189"/>
      <c r="O216" s="189"/>
      <c r="P216" s="189"/>
    </row>
    <row r="217" spans="1:16" s="139" customFormat="1" ht="19" collapsed="1">
      <c r="A217" s="244"/>
      <c r="B217" s="137"/>
      <c r="C217" s="137"/>
      <c r="D217" s="246" t="s">
        <v>690</v>
      </c>
      <c r="E217" s="189">
        <v>0</v>
      </c>
      <c r="F217" s="189">
        <v>0</v>
      </c>
      <c r="G217" s="189">
        <v>0</v>
      </c>
      <c r="H217" s="189">
        <v>0</v>
      </c>
      <c r="I217" s="189">
        <v>0</v>
      </c>
      <c r="J217" s="189">
        <v>0</v>
      </c>
      <c r="K217" s="189">
        <v>0</v>
      </c>
      <c r="L217" s="189">
        <v>0</v>
      </c>
      <c r="M217" s="189">
        <v>0</v>
      </c>
      <c r="N217" s="189">
        <v>0</v>
      </c>
      <c r="O217" s="189">
        <v>0</v>
      </c>
      <c r="P217" s="189">
        <v>0</v>
      </c>
    </row>
    <row r="218" spans="1:16" s="142" customFormat="1" ht="76">
      <c r="A218" s="265" t="s">
        <v>705</v>
      </c>
      <c r="B218" s="266" t="s">
        <v>173</v>
      </c>
      <c r="C218" s="266" t="s">
        <v>706</v>
      </c>
      <c r="D218" s="264" t="s">
        <v>678</v>
      </c>
      <c r="E218" s="267">
        <v>0</v>
      </c>
      <c r="F218" s="267">
        <v>0</v>
      </c>
      <c r="G218" s="267">
        <v>0</v>
      </c>
      <c r="H218" s="267">
        <v>0</v>
      </c>
      <c r="I218" s="267">
        <v>0</v>
      </c>
      <c r="J218" s="267">
        <v>0</v>
      </c>
      <c r="K218" s="267">
        <v>0</v>
      </c>
      <c r="L218" s="267">
        <v>0</v>
      </c>
      <c r="M218" s="267">
        <v>0</v>
      </c>
      <c r="N218" s="267">
        <v>0</v>
      </c>
      <c r="O218" s="267">
        <v>0</v>
      </c>
      <c r="P218" s="267">
        <v>0</v>
      </c>
    </row>
    <row r="219" spans="1:16" s="134" customFormat="1" ht="57" hidden="1" outlineLevel="1">
      <c r="A219" s="244"/>
      <c r="B219" s="136"/>
      <c r="C219" s="137"/>
      <c r="D219" s="246" t="s">
        <v>679</v>
      </c>
      <c r="E219" s="189"/>
      <c r="F219" s="189"/>
      <c r="G219" s="189"/>
      <c r="H219" s="189"/>
      <c r="I219" s="189"/>
      <c r="J219" s="189"/>
      <c r="K219" s="189"/>
      <c r="L219" s="189"/>
      <c r="M219" s="189"/>
      <c r="N219" s="189"/>
      <c r="O219" s="189"/>
      <c r="P219" s="189"/>
    </row>
    <row r="220" spans="1:16" s="134" customFormat="1" ht="19" hidden="1" outlineLevel="1">
      <c r="A220" s="244"/>
      <c r="B220" s="136"/>
      <c r="C220" s="137"/>
      <c r="D220" s="246" t="s">
        <v>680</v>
      </c>
      <c r="E220" s="189"/>
      <c r="F220" s="189"/>
      <c r="G220" s="189"/>
      <c r="H220" s="189"/>
      <c r="I220" s="189"/>
      <c r="J220" s="189"/>
      <c r="K220" s="189"/>
      <c r="L220" s="189"/>
      <c r="M220" s="189"/>
      <c r="N220" s="189"/>
      <c r="O220" s="189"/>
      <c r="P220" s="189"/>
    </row>
    <row r="221" spans="1:16" s="134" customFormat="1" ht="114" hidden="1" outlineLevel="1">
      <c r="A221" s="244"/>
      <c r="B221" s="136"/>
      <c r="C221" s="137"/>
      <c r="D221" s="247" t="s">
        <v>681</v>
      </c>
      <c r="E221" s="189"/>
      <c r="F221" s="189"/>
      <c r="G221" s="189"/>
      <c r="H221" s="189"/>
      <c r="I221" s="189"/>
      <c r="J221" s="189"/>
      <c r="K221" s="189"/>
      <c r="L221" s="189"/>
      <c r="M221" s="189"/>
      <c r="N221" s="189"/>
      <c r="O221" s="189"/>
      <c r="P221" s="189"/>
    </row>
    <row r="222" spans="1:16" s="134" customFormat="1" ht="114" hidden="1" outlineLevel="1">
      <c r="A222" s="244"/>
      <c r="B222" s="136"/>
      <c r="C222" s="137"/>
      <c r="D222" s="248" t="s">
        <v>682</v>
      </c>
      <c r="E222" s="189"/>
      <c r="F222" s="189"/>
      <c r="G222" s="189"/>
      <c r="H222" s="189"/>
      <c r="I222" s="189"/>
      <c r="J222" s="189"/>
      <c r="K222" s="189"/>
      <c r="L222" s="189"/>
      <c r="M222" s="189"/>
      <c r="N222" s="189"/>
      <c r="O222" s="189"/>
      <c r="P222" s="189"/>
    </row>
    <row r="223" spans="1:16" s="139" customFormat="1" ht="133" hidden="1" outlineLevel="1">
      <c r="A223" s="244"/>
      <c r="B223" s="137"/>
      <c r="C223" s="137"/>
      <c r="D223" s="248" t="s">
        <v>683</v>
      </c>
      <c r="E223" s="189"/>
      <c r="F223" s="189"/>
      <c r="G223" s="189"/>
      <c r="H223" s="189"/>
      <c r="I223" s="189"/>
      <c r="J223" s="189"/>
      <c r="K223" s="189"/>
      <c r="L223" s="189"/>
      <c r="M223" s="189"/>
      <c r="N223" s="189"/>
      <c r="O223" s="189"/>
      <c r="P223" s="189"/>
    </row>
    <row r="224" spans="1:16" s="139" customFormat="1" ht="114" hidden="1" outlineLevel="1">
      <c r="A224" s="244"/>
      <c r="B224" s="136"/>
      <c r="C224" s="137"/>
      <c r="D224" s="248" t="s">
        <v>684</v>
      </c>
      <c r="E224" s="189"/>
      <c r="F224" s="189"/>
      <c r="G224" s="189"/>
      <c r="H224" s="189"/>
      <c r="I224" s="189"/>
      <c r="J224" s="189"/>
      <c r="K224" s="189"/>
      <c r="L224" s="189"/>
      <c r="M224" s="189"/>
      <c r="N224" s="189"/>
      <c r="O224" s="189"/>
      <c r="P224" s="189"/>
    </row>
    <row r="225" spans="1:16" s="139" customFormat="1" ht="133" hidden="1" outlineLevel="1">
      <c r="A225" s="244"/>
      <c r="B225" s="137"/>
      <c r="C225" s="137"/>
      <c r="D225" s="248" t="s">
        <v>685</v>
      </c>
      <c r="E225" s="189"/>
      <c r="F225" s="189"/>
      <c r="G225" s="189"/>
      <c r="H225" s="189"/>
      <c r="I225" s="189"/>
      <c r="J225" s="189"/>
      <c r="K225" s="189"/>
      <c r="L225" s="189"/>
      <c r="M225" s="189"/>
      <c r="N225" s="189"/>
      <c r="O225" s="189"/>
      <c r="P225" s="189"/>
    </row>
    <row r="226" spans="1:16" s="139" customFormat="1" ht="114" hidden="1" outlineLevel="1">
      <c r="A226" s="244"/>
      <c r="B226" s="136"/>
      <c r="C226" s="137"/>
      <c r="D226" s="248" t="s">
        <v>686</v>
      </c>
      <c r="E226" s="189"/>
      <c r="F226" s="189"/>
      <c r="G226" s="189"/>
      <c r="H226" s="189"/>
      <c r="I226" s="189"/>
      <c r="J226" s="189"/>
      <c r="K226" s="189"/>
      <c r="L226" s="189"/>
      <c r="M226" s="189"/>
      <c r="N226" s="189"/>
      <c r="O226" s="189"/>
      <c r="P226" s="189"/>
    </row>
    <row r="227" spans="1:16" s="139" customFormat="1" ht="133" hidden="1" outlineLevel="1">
      <c r="A227" s="244"/>
      <c r="B227" s="136"/>
      <c r="C227" s="137"/>
      <c r="D227" s="248" t="s">
        <v>687</v>
      </c>
      <c r="E227" s="189"/>
      <c r="F227" s="189"/>
      <c r="G227" s="189"/>
      <c r="H227" s="189"/>
      <c r="I227" s="189"/>
      <c r="J227" s="189"/>
      <c r="K227" s="189"/>
      <c r="L227" s="189"/>
      <c r="M227" s="189"/>
      <c r="N227" s="189"/>
      <c r="O227" s="189"/>
      <c r="P227" s="189"/>
    </row>
    <row r="228" spans="1:16" s="139" customFormat="1" ht="133" hidden="1" outlineLevel="1">
      <c r="A228" s="244"/>
      <c r="B228" s="137"/>
      <c r="C228" s="137"/>
      <c r="D228" s="247" t="s">
        <v>688</v>
      </c>
      <c r="E228" s="189"/>
      <c r="F228" s="189"/>
      <c r="G228" s="189"/>
      <c r="H228" s="189"/>
      <c r="I228" s="189"/>
      <c r="J228" s="189"/>
      <c r="K228" s="189"/>
      <c r="L228" s="189"/>
      <c r="M228" s="189"/>
      <c r="N228" s="189"/>
      <c r="O228" s="189"/>
      <c r="P228" s="189"/>
    </row>
    <row r="229" spans="1:16" s="139" customFormat="1" ht="19" hidden="1" outlineLevel="1">
      <c r="A229" s="244"/>
      <c r="B229" s="137"/>
      <c r="C229" s="137"/>
      <c r="D229" s="246" t="s">
        <v>689</v>
      </c>
      <c r="E229" s="189"/>
      <c r="F229" s="189"/>
      <c r="G229" s="189"/>
      <c r="H229" s="189"/>
      <c r="I229" s="189"/>
      <c r="J229" s="189"/>
      <c r="K229" s="189"/>
      <c r="L229" s="189"/>
      <c r="M229" s="189"/>
      <c r="N229" s="189"/>
      <c r="O229" s="189"/>
      <c r="P229" s="189"/>
    </row>
    <row r="230" spans="1:16" s="139" customFormat="1" ht="19" collapsed="1">
      <c r="A230" s="244"/>
      <c r="B230" s="137"/>
      <c r="C230" s="137"/>
      <c r="D230" s="246" t="s">
        <v>690</v>
      </c>
      <c r="E230" s="189">
        <v>0</v>
      </c>
      <c r="F230" s="189">
        <v>0</v>
      </c>
      <c r="G230" s="189">
        <v>0</v>
      </c>
      <c r="H230" s="189">
        <v>0</v>
      </c>
      <c r="I230" s="189">
        <v>0</v>
      </c>
      <c r="J230" s="189">
        <v>0</v>
      </c>
      <c r="K230" s="189">
        <v>0</v>
      </c>
      <c r="L230" s="189">
        <v>0</v>
      </c>
      <c r="M230" s="189">
        <v>0</v>
      </c>
      <c r="N230" s="189">
        <v>0</v>
      </c>
      <c r="O230" s="189">
        <v>0</v>
      </c>
      <c r="P230" s="189">
        <v>0</v>
      </c>
    </row>
    <row r="231" spans="1:16" s="142" customFormat="1" ht="95">
      <c r="A231" s="265" t="s">
        <v>707</v>
      </c>
      <c r="B231" s="266" t="s">
        <v>175</v>
      </c>
      <c r="C231" s="266" t="s">
        <v>708</v>
      </c>
      <c r="D231" s="264" t="s">
        <v>678</v>
      </c>
      <c r="E231" s="267">
        <v>0</v>
      </c>
      <c r="F231" s="267">
        <v>0</v>
      </c>
      <c r="G231" s="267">
        <v>0</v>
      </c>
      <c r="H231" s="267">
        <v>0</v>
      </c>
      <c r="I231" s="267">
        <v>0</v>
      </c>
      <c r="J231" s="267">
        <v>0</v>
      </c>
      <c r="K231" s="267">
        <v>0</v>
      </c>
      <c r="L231" s="267">
        <v>0</v>
      </c>
      <c r="M231" s="267">
        <v>0</v>
      </c>
      <c r="N231" s="267">
        <v>0</v>
      </c>
      <c r="O231" s="267">
        <v>0</v>
      </c>
      <c r="P231" s="267">
        <v>0</v>
      </c>
    </row>
    <row r="232" spans="1:16" s="139" customFormat="1" ht="57" hidden="1" outlineLevel="1">
      <c r="A232" s="244"/>
      <c r="B232" s="136"/>
      <c r="C232" s="137"/>
      <c r="D232" s="246" t="s">
        <v>679</v>
      </c>
      <c r="E232" s="189"/>
      <c r="F232" s="189"/>
      <c r="G232" s="189"/>
      <c r="H232" s="189"/>
      <c r="I232" s="189"/>
      <c r="J232" s="189"/>
      <c r="K232" s="189"/>
      <c r="L232" s="189"/>
      <c r="M232" s="189"/>
      <c r="N232" s="189"/>
      <c r="O232" s="189"/>
      <c r="P232" s="189"/>
    </row>
    <row r="233" spans="1:16" s="139" customFormat="1" ht="19" hidden="1" outlineLevel="1">
      <c r="A233" s="244"/>
      <c r="B233" s="137"/>
      <c r="C233" s="137"/>
      <c r="D233" s="246" t="s">
        <v>680</v>
      </c>
      <c r="E233" s="189"/>
      <c r="F233" s="189"/>
      <c r="G233" s="189"/>
      <c r="H233" s="189"/>
      <c r="I233" s="189"/>
      <c r="J233" s="189"/>
      <c r="K233" s="189"/>
      <c r="L233" s="189"/>
      <c r="M233" s="189"/>
      <c r="N233" s="189"/>
      <c r="O233" s="189"/>
      <c r="P233" s="189"/>
    </row>
    <row r="234" spans="1:16" s="139" customFormat="1" ht="114" hidden="1" outlineLevel="1">
      <c r="A234" s="244"/>
      <c r="B234" s="137"/>
      <c r="C234" s="137"/>
      <c r="D234" s="247" t="s">
        <v>681</v>
      </c>
      <c r="E234" s="189"/>
      <c r="F234" s="189"/>
      <c r="G234" s="189"/>
      <c r="H234" s="189"/>
      <c r="I234" s="189"/>
      <c r="J234" s="189"/>
      <c r="K234" s="189"/>
      <c r="L234" s="189"/>
      <c r="M234" s="189"/>
      <c r="N234" s="189"/>
      <c r="O234" s="189"/>
      <c r="P234" s="189"/>
    </row>
    <row r="235" spans="1:16" s="139" customFormat="1" ht="114" hidden="1" outlineLevel="1">
      <c r="A235" s="244"/>
      <c r="B235" s="137"/>
      <c r="C235" s="137"/>
      <c r="D235" s="248" t="s">
        <v>682</v>
      </c>
      <c r="E235" s="189"/>
      <c r="F235" s="189"/>
      <c r="G235" s="189"/>
      <c r="H235" s="189"/>
      <c r="I235" s="189"/>
      <c r="J235" s="189"/>
      <c r="K235" s="189"/>
      <c r="L235" s="189"/>
      <c r="M235" s="189"/>
      <c r="N235" s="189"/>
      <c r="O235" s="189"/>
      <c r="P235" s="189"/>
    </row>
    <row r="236" spans="1:16" s="139" customFormat="1" ht="133" hidden="1" outlineLevel="1">
      <c r="A236" s="244"/>
      <c r="B236" s="137"/>
      <c r="C236" s="137"/>
      <c r="D236" s="248" t="s">
        <v>683</v>
      </c>
      <c r="E236" s="189"/>
      <c r="F236" s="189"/>
      <c r="G236" s="189"/>
      <c r="H236" s="189"/>
      <c r="I236" s="189"/>
      <c r="J236" s="189"/>
      <c r="K236" s="189"/>
      <c r="L236" s="189"/>
      <c r="M236" s="189"/>
      <c r="N236" s="189"/>
      <c r="O236" s="189"/>
      <c r="P236" s="189"/>
    </row>
    <row r="237" spans="1:16" s="139" customFormat="1" ht="114" hidden="1" outlineLevel="1">
      <c r="A237" s="244"/>
      <c r="B237" s="136"/>
      <c r="C237" s="137"/>
      <c r="D237" s="248" t="s">
        <v>684</v>
      </c>
      <c r="E237" s="189"/>
      <c r="F237" s="189"/>
      <c r="G237" s="189"/>
      <c r="H237" s="189"/>
      <c r="I237" s="189"/>
      <c r="J237" s="189"/>
      <c r="K237" s="189"/>
      <c r="L237" s="189"/>
      <c r="M237" s="189"/>
      <c r="N237" s="189"/>
      <c r="O237" s="189"/>
      <c r="P237" s="189"/>
    </row>
    <row r="238" spans="1:16" s="139" customFormat="1" ht="133" hidden="1" outlineLevel="1">
      <c r="A238" s="244"/>
      <c r="B238" s="137"/>
      <c r="C238" s="137"/>
      <c r="D238" s="248" t="s">
        <v>685</v>
      </c>
      <c r="E238" s="189"/>
      <c r="F238" s="189"/>
      <c r="G238" s="189"/>
      <c r="H238" s="189"/>
      <c r="I238" s="189"/>
      <c r="J238" s="189"/>
      <c r="K238" s="189"/>
      <c r="L238" s="189"/>
      <c r="M238" s="189"/>
      <c r="N238" s="189"/>
      <c r="O238" s="189"/>
      <c r="P238" s="189"/>
    </row>
    <row r="239" spans="1:16" s="139" customFormat="1" ht="114" hidden="1" outlineLevel="1">
      <c r="A239" s="244"/>
      <c r="B239" s="136"/>
      <c r="C239" s="137"/>
      <c r="D239" s="248" t="s">
        <v>686</v>
      </c>
      <c r="E239" s="189"/>
      <c r="F239" s="189"/>
      <c r="G239" s="189"/>
      <c r="H239" s="189"/>
      <c r="I239" s="189"/>
      <c r="J239" s="189"/>
      <c r="K239" s="189"/>
      <c r="L239" s="189"/>
      <c r="M239" s="189"/>
      <c r="N239" s="189"/>
      <c r="O239" s="189"/>
      <c r="P239" s="189"/>
    </row>
    <row r="240" spans="1:16" s="139" customFormat="1" ht="133" hidden="1" outlineLevel="1">
      <c r="A240" s="244"/>
      <c r="B240" s="136"/>
      <c r="C240" s="137"/>
      <c r="D240" s="248" t="s">
        <v>687</v>
      </c>
      <c r="E240" s="189"/>
      <c r="F240" s="189"/>
      <c r="G240" s="189"/>
      <c r="H240" s="189"/>
      <c r="I240" s="189"/>
      <c r="J240" s="189"/>
      <c r="K240" s="189"/>
      <c r="L240" s="189"/>
      <c r="M240" s="189"/>
      <c r="N240" s="189"/>
      <c r="O240" s="189"/>
      <c r="P240" s="189"/>
    </row>
    <row r="241" spans="1:16" s="139" customFormat="1" ht="133" hidden="1" outlineLevel="1">
      <c r="A241" s="244"/>
      <c r="B241" s="137"/>
      <c r="C241" s="137"/>
      <c r="D241" s="247" t="s">
        <v>688</v>
      </c>
      <c r="E241" s="189"/>
      <c r="F241" s="189"/>
      <c r="G241" s="189"/>
      <c r="H241" s="189"/>
      <c r="I241" s="189"/>
      <c r="J241" s="189"/>
      <c r="K241" s="189"/>
      <c r="L241" s="189"/>
      <c r="M241" s="189"/>
      <c r="N241" s="189"/>
      <c r="O241" s="189"/>
      <c r="P241" s="189"/>
    </row>
    <row r="242" spans="1:16" s="139" customFormat="1" ht="19" hidden="1" outlineLevel="1">
      <c r="A242" s="244"/>
      <c r="B242" s="137"/>
      <c r="C242" s="137"/>
      <c r="D242" s="246" t="s">
        <v>689</v>
      </c>
      <c r="E242" s="189"/>
      <c r="F242" s="189"/>
      <c r="G242" s="189"/>
      <c r="H242" s="189"/>
      <c r="I242" s="189"/>
      <c r="J242" s="189"/>
      <c r="K242" s="189"/>
      <c r="L242" s="189"/>
      <c r="M242" s="189"/>
      <c r="N242" s="189"/>
      <c r="O242" s="189"/>
      <c r="P242" s="189"/>
    </row>
    <row r="243" spans="1:16" s="139" customFormat="1" ht="19" collapsed="1">
      <c r="A243" s="244"/>
      <c r="B243" s="137"/>
      <c r="C243" s="137"/>
      <c r="D243" s="246" t="s">
        <v>690</v>
      </c>
      <c r="E243" s="189">
        <v>0</v>
      </c>
      <c r="F243" s="189">
        <v>0</v>
      </c>
      <c r="G243" s="189">
        <v>0</v>
      </c>
      <c r="H243" s="189">
        <v>0</v>
      </c>
      <c r="I243" s="189">
        <v>0</v>
      </c>
      <c r="J243" s="189">
        <v>0</v>
      </c>
      <c r="K243" s="189">
        <v>0</v>
      </c>
      <c r="L243" s="189">
        <v>0</v>
      </c>
      <c r="M243" s="189">
        <v>0</v>
      </c>
      <c r="N243" s="189">
        <v>0</v>
      </c>
      <c r="O243" s="189">
        <v>0</v>
      </c>
      <c r="P243" s="189">
        <v>0</v>
      </c>
    </row>
    <row r="244" spans="1:16" s="142" customFormat="1" ht="152">
      <c r="A244" s="265" t="s">
        <v>709</v>
      </c>
      <c r="B244" s="266" t="s">
        <v>177</v>
      </c>
      <c r="C244" s="277" t="s">
        <v>710</v>
      </c>
      <c r="D244" s="264" t="s">
        <v>678</v>
      </c>
      <c r="E244" s="267">
        <v>0</v>
      </c>
      <c r="F244" s="267">
        <v>0</v>
      </c>
      <c r="G244" s="267">
        <v>0</v>
      </c>
      <c r="H244" s="267">
        <v>0</v>
      </c>
      <c r="I244" s="267">
        <v>0</v>
      </c>
      <c r="J244" s="267">
        <v>0</v>
      </c>
      <c r="K244" s="267">
        <v>0</v>
      </c>
      <c r="L244" s="267">
        <v>0</v>
      </c>
      <c r="M244" s="267">
        <v>0</v>
      </c>
      <c r="N244" s="267">
        <v>0</v>
      </c>
      <c r="O244" s="267">
        <v>0</v>
      </c>
      <c r="P244" s="267">
        <v>0</v>
      </c>
    </row>
    <row r="245" spans="1:16" s="134" customFormat="1" ht="57" hidden="1" outlineLevel="1">
      <c r="A245" s="244"/>
      <c r="B245" s="136"/>
      <c r="C245" s="137"/>
      <c r="D245" s="246" t="s">
        <v>679</v>
      </c>
      <c r="E245" s="189"/>
      <c r="F245" s="189"/>
      <c r="G245" s="189"/>
      <c r="H245" s="189"/>
      <c r="I245" s="189"/>
      <c r="J245" s="189"/>
      <c r="K245" s="189"/>
      <c r="L245" s="189"/>
      <c r="M245" s="189"/>
      <c r="N245" s="189"/>
      <c r="O245" s="189"/>
      <c r="P245" s="189"/>
    </row>
    <row r="246" spans="1:16" s="134" customFormat="1" ht="19" hidden="1" outlineLevel="1">
      <c r="A246" s="244"/>
      <c r="B246" s="136"/>
      <c r="C246" s="137"/>
      <c r="D246" s="246" t="s">
        <v>680</v>
      </c>
      <c r="E246" s="189"/>
      <c r="F246" s="189"/>
      <c r="G246" s="189"/>
      <c r="H246" s="189"/>
      <c r="I246" s="189"/>
      <c r="J246" s="189"/>
      <c r="K246" s="189"/>
      <c r="L246" s="189"/>
      <c r="M246" s="189"/>
      <c r="N246" s="189"/>
      <c r="O246" s="189"/>
      <c r="P246" s="189"/>
    </row>
    <row r="247" spans="1:16" s="134" customFormat="1" ht="114" hidden="1" outlineLevel="1">
      <c r="A247" s="244"/>
      <c r="B247" s="136"/>
      <c r="C247" s="137"/>
      <c r="D247" s="247" t="s">
        <v>681</v>
      </c>
      <c r="E247" s="189"/>
      <c r="F247" s="189"/>
      <c r="G247" s="189"/>
      <c r="H247" s="189"/>
      <c r="I247" s="189"/>
      <c r="J247" s="189"/>
      <c r="K247" s="189"/>
      <c r="L247" s="189"/>
      <c r="M247" s="189"/>
      <c r="N247" s="189"/>
      <c r="O247" s="189"/>
      <c r="P247" s="189"/>
    </row>
    <row r="248" spans="1:16" s="134" customFormat="1" ht="114" hidden="1" outlineLevel="1">
      <c r="A248" s="244"/>
      <c r="B248" s="136"/>
      <c r="C248" s="137"/>
      <c r="D248" s="248" t="s">
        <v>682</v>
      </c>
      <c r="E248" s="189"/>
      <c r="F248" s="189"/>
      <c r="G248" s="189"/>
      <c r="H248" s="189"/>
      <c r="I248" s="189"/>
      <c r="J248" s="189"/>
      <c r="K248" s="189"/>
      <c r="L248" s="189"/>
      <c r="M248" s="189"/>
      <c r="N248" s="189"/>
      <c r="O248" s="189"/>
      <c r="P248" s="189"/>
    </row>
    <row r="249" spans="1:16" s="139" customFormat="1" ht="133" hidden="1" outlineLevel="1">
      <c r="A249" s="244"/>
      <c r="B249" s="137"/>
      <c r="C249" s="137"/>
      <c r="D249" s="248" t="s">
        <v>683</v>
      </c>
      <c r="E249" s="189"/>
      <c r="F249" s="189"/>
      <c r="G249" s="189"/>
      <c r="H249" s="189"/>
      <c r="I249" s="189"/>
      <c r="J249" s="189"/>
      <c r="K249" s="189"/>
      <c r="L249" s="189"/>
      <c r="M249" s="189"/>
      <c r="N249" s="189"/>
      <c r="O249" s="189"/>
      <c r="P249" s="189"/>
    </row>
    <row r="250" spans="1:16" s="139" customFormat="1" ht="114" hidden="1" outlineLevel="1">
      <c r="A250" s="244"/>
      <c r="B250" s="136"/>
      <c r="C250" s="137"/>
      <c r="D250" s="248" t="s">
        <v>684</v>
      </c>
      <c r="E250" s="189"/>
      <c r="F250" s="189"/>
      <c r="G250" s="189"/>
      <c r="H250" s="189"/>
      <c r="I250" s="189"/>
      <c r="J250" s="189"/>
      <c r="K250" s="189"/>
      <c r="L250" s="189"/>
      <c r="M250" s="189"/>
      <c r="N250" s="189"/>
      <c r="O250" s="189"/>
      <c r="P250" s="189"/>
    </row>
    <row r="251" spans="1:16" s="139" customFormat="1" ht="133" hidden="1" outlineLevel="1">
      <c r="A251" s="244"/>
      <c r="B251" s="137"/>
      <c r="C251" s="137"/>
      <c r="D251" s="248" t="s">
        <v>685</v>
      </c>
      <c r="E251" s="189"/>
      <c r="F251" s="189"/>
      <c r="G251" s="189"/>
      <c r="H251" s="189"/>
      <c r="I251" s="189"/>
      <c r="J251" s="189"/>
      <c r="K251" s="189"/>
      <c r="L251" s="189"/>
      <c r="M251" s="189"/>
      <c r="N251" s="189"/>
      <c r="O251" s="189"/>
      <c r="P251" s="189"/>
    </row>
    <row r="252" spans="1:16" s="139" customFormat="1" ht="114" hidden="1" outlineLevel="1">
      <c r="A252" s="244"/>
      <c r="B252" s="136"/>
      <c r="C252" s="137"/>
      <c r="D252" s="248" t="s">
        <v>686</v>
      </c>
      <c r="E252" s="189"/>
      <c r="F252" s="189"/>
      <c r="G252" s="189"/>
      <c r="H252" s="189"/>
      <c r="I252" s="189"/>
      <c r="J252" s="189"/>
      <c r="K252" s="189"/>
      <c r="L252" s="189"/>
      <c r="M252" s="189"/>
      <c r="N252" s="189"/>
      <c r="O252" s="189"/>
      <c r="P252" s="189"/>
    </row>
    <row r="253" spans="1:16" s="139" customFormat="1" ht="133" hidden="1" outlineLevel="1">
      <c r="A253" s="244"/>
      <c r="B253" s="136"/>
      <c r="C253" s="137"/>
      <c r="D253" s="248" t="s">
        <v>687</v>
      </c>
      <c r="E253" s="189"/>
      <c r="F253" s="189"/>
      <c r="G253" s="189"/>
      <c r="H253" s="189"/>
      <c r="I253" s="189"/>
      <c r="J253" s="189"/>
      <c r="K253" s="189"/>
      <c r="L253" s="189"/>
      <c r="M253" s="189"/>
      <c r="N253" s="189"/>
      <c r="O253" s="189"/>
      <c r="P253" s="189"/>
    </row>
    <row r="254" spans="1:16" s="139" customFormat="1" ht="133" hidden="1" outlineLevel="1">
      <c r="A254" s="244"/>
      <c r="B254" s="137"/>
      <c r="C254" s="137"/>
      <c r="D254" s="247" t="s">
        <v>688</v>
      </c>
      <c r="E254" s="189"/>
      <c r="F254" s="189"/>
      <c r="G254" s="189"/>
      <c r="H254" s="189"/>
      <c r="I254" s="189"/>
      <c r="J254" s="189"/>
      <c r="K254" s="189"/>
      <c r="L254" s="189"/>
      <c r="M254" s="189"/>
      <c r="N254" s="189"/>
      <c r="O254" s="189"/>
      <c r="P254" s="189"/>
    </row>
    <row r="255" spans="1:16" s="139" customFormat="1" ht="19" hidden="1" outlineLevel="1">
      <c r="A255" s="244"/>
      <c r="B255" s="137"/>
      <c r="C255" s="137"/>
      <c r="D255" s="246" t="s">
        <v>689</v>
      </c>
      <c r="E255" s="189"/>
      <c r="F255" s="189"/>
      <c r="G255" s="189"/>
      <c r="H255" s="189"/>
      <c r="I255" s="189"/>
      <c r="J255" s="189"/>
      <c r="K255" s="189"/>
      <c r="L255" s="189"/>
      <c r="M255" s="189"/>
      <c r="N255" s="189"/>
      <c r="O255" s="189"/>
      <c r="P255" s="189"/>
    </row>
    <row r="256" spans="1:16" s="139" customFormat="1" ht="19" collapsed="1">
      <c r="A256" s="244"/>
      <c r="B256" s="137"/>
      <c r="C256" s="137"/>
      <c r="D256" s="246" t="s">
        <v>690</v>
      </c>
      <c r="E256" s="189">
        <v>0</v>
      </c>
      <c r="F256" s="189">
        <v>0</v>
      </c>
      <c r="G256" s="189">
        <v>0</v>
      </c>
      <c r="H256" s="189">
        <v>0</v>
      </c>
      <c r="I256" s="189">
        <v>0</v>
      </c>
      <c r="J256" s="189">
        <v>0</v>
      </c>
      <c r="K256" s="189">
        <v>0</v>
      </c>
      <c r="L256" s="189">
        <v>0</v>
      </c>
      <c r="M256" s="189">
        <v>0</v>
      </c>
      <c r="N256" s="189">
        <v>0</v>
      </c>
      <c r="O256" s="189">
        <v>0</v>
      </c>
      <c r="P256" s="189">
        <v>0</v>
      </c>
    </row>
    <row r="257" spans="1:16" s="142" customFormat="1" ht="114">
      <c r="A257" s="268" t="s">
        <v>711</v>
      </c>
      <c r="B257" s="262" t="s">
        <v>469</v>
      </c>
      <c r="C257" s="278" t="s">
        <v>712</v>
      </c>
      <c r="D257" s="264" t="s">
        <v>678</v>
      </c>
      <c r="E257" s="269">
        <v>0</v>
      </c>
      <c r="F257" s="269">
        <v>0</v>
      </c>
      <c r="G257" s="269">
        <v>0</v>
      </c>
      <c r="H257" s="269">
        <v>0</v>
      </c>
      <c r="I257" s="269">
        <v>0</v>
      </c>
      <c r="J257" s="269">
        <v>0</v>
      </c>
      <c r="K257" s="269">
        <v>0</v>
      </c>
      <c r="L257" s="269">
        <v>0</v>
      </c>
      <c r="M257" s="269">
        <v>0</v>
      </c>
      <c r="N257" s="269">
        <v>0</v>
      </c>
      <c r="O257" s="269">
        <v>0</v>
      </c>
      <c r="P257" s="269">
        <v>0</v>
      </c>
    </row>
    <row r="258" spans="1:16" s="134" customFormat="1" ht="57" hidden="1" outlineLevel="1">
      <c r="A258" s="244"/>
      <c r="B258" s="136"/>
      <c r="C258" s="137"/>
      <c r="D258" s="246" t="s">
        <v>679</v>
      </c>
      <c r="E258" s="189"/>
      <c r="F258" s="189"/>
      <c r="G258" s="189"/>
      <c r="H258" s="189"/>
      <c r="I258" s="189"/>
      <c r="J258" s="189"/>
      <c r="K258" s="189"/>
      <c r="L258" s="189"/>
      <c r="M258" s="189"/>
      <c r="N258" s="189"/>
      <c r="O258" s="189"/>
      <c r="P258" s="189"/>
    </row>
    <row r="259" spans="1:16" s="139" customFormat="1" ht="19" hidden="1" outlineLevel="1">
      <c r="A259" s="244"/>
      <c r="B259" s="137"/>
      <c r="C259" s="137"/>
      <c r="D259" s="246" t="s">
        <v>680</v>
      </c>
      <c r="E259" s="189"/>
      <c r="F259" s="189"/>
      <c r="G259" s="189"/>
      <c r="H259" s="189"/>
      <c r="I259" s="189"/>
      <c r="J259" s="189"/>
      <c r="K259" s="189"/>
      <c r="L259" s="189"/>
      <c r="M259" s="189"/>
      <c r="N259" s="189"/>
      <c r="O259" s="189"/>
      <c r="P259" s="189"/>
    </row>
    <row r="260" spans="1:16" s="139" customFormat="1" ht="114" hidden="1" outlineLevel="1">
      <c r="A260" s="244"/>
      <c r="B260" s="137"/>
      <c r="C260" s="137"/>
      <c r="D260" s="247" t="s">
        <v>681</v>
      </c>
      <c r="E260" s="189"/>
      <c r="F260" s="189"/>
      <c r="G260" s="189"/>
      <c r="H260" s="189"/>
      <c r="I260" s="189"/>
      <c r="J260" s="189"/>
      <c r="K260" s="189"/>
      <c r="L260" s="189"/>
      <c r="M260" s="189"/>
      <c r="N260" s="189"/>
      <c r="O260" s="189"/>
      <c r="P260" s="189"/>
    </row>
    <row r="261" spans="1:16" s="139" customFormat="1" ht="114" hidden="1" outlineLevel="1">
      <c r="A261" s="244"/>
      <c r="B261" s="137"/>
      <c r="C261" s="137"/>
      <c r="D261" s="248" t="s">
        <v>682</v>
      </c>
      <c r="E261" s="189"/>
      <c r="F261" s="189"/>
      <c r="G261" s="189"/>
      <c r="H261" s="189"/>
      <c r="I261" s="189"/>
      <c r="J261" s="189"/>
      <c r="K261" s="189"/>
      <c r="L261" s="189"/>
      <c r="M261" s="189"/>
      <c r="N261" s="189"/>
      <c r="O261" s="189"/>
      <c r="P261" s="189"/>
    </row>
    <row r="262" spans="1:16" s="139" customFormat="1" ht="133" hidden="1" outlineLevel="1">
      <c r="A262" s="244"/>
      <c r="B262" s="137"/>
      <c r="C262" s="137"/>
      <c r="D262" s="248" t="s">
        <v>683</v>
      </c>
      <c r="E262" s="189"/>
      <c r="F262" s="189"/>
      <c r="G262" s="189"/>
      <c r="H262" s="189"/>
      <c r="I262" s="189"/>
      <c r="J262" s="189"/>
      <c r="K262" s="189"/>
      <c r="L262" s="189"/>
      <c r="M262" s="189"/>
      <c r="N262" s="189"/>
      <c r="O262" s="189"/>
      <c r="P262" s="189"/>
    </row>
    <row r="263" spans="1:16" s="139" customFormat="1" ht="114" hidden="1" outlineLevel="1">
      <c r="A263" s="244"/>
      <c r="B263" s="136"/>
      <c r="C263" s="137"/>
      <c r="D263" s="248" t="s">
        <v>684</v>
      </c>
      <c r="E263" s="189"/>
      <c r="F263" s="189"/>
      <c r="G263" s="189"/>
      <c r="H263" s="189"/>
      <c r="I263" s="189"/>
      <c r="J263" s="189"/>
      <c r="K263" s="189"/>
      <c r="L263" s="189"/>
      <c r="M263" s="189"/>
      <c r="N263" s="189"/>
      <c r="O263" s="189"/>
      <c r="P263" s="189"/>
    </row>
    <row r="264" spans="1:16" s="139" customFormat="1" ht="133" hidden="1" outlineLevel="1">
      <c r="A264" s="244"/>
      <c r="B264" s="137"/>
      <c r="C264" s="137"/>
      <c r="D264" s="248" t="s">
        <v>685</v>
      </c>
      <c r="E264" s="189"/>
      <c r="F264" s="189"/>
      <c r="G264" s="189"/>
      <c r="H264" s="189"/>
      <c r="I264" s="189"/>
      <c r="J264" s="189"/>
      <c r="K264" s="189"/>
      <c r="L264" s="189"/>
      <c r="M264" s="189"/>
      <c r="N264" s="189"/>
      <c r="O264" s="189"/>
      <c r="P264" s="189"/>
    </row>
    <row r="265" spans="1:16" s="139" customFormat="1" ht="114" hidden="1" outlineLevel="1">
      <c r="A265" s="244"/>
      <c r="B265" s="136"/>
      <c r="C265" s="137"/>
      <c r="D265" s="248" t="s">
        <v>686</v>
      </c>
      <c r="E265" s="189"/>
      <c r="F265" s="189"/>
      <c r="G265" s="189"/>
      <c r="H265" s="189"/>
      <c r="I265" s="189"/>
      <c r="J265" s="189"/>
      <c r="K265" s="189"/>
      <c r="L265" s="189"/>
      <c r="M265" s="189"/>
      <c r="N265" s="189"/>
      <c r="O265" s="189"/>
      <c r="P265" s="189"/>
    </row>
    <row r="266" spans="1:16" s="139" customFormat="1" ht="133" hidden="1" outlineLevel="1">
      <c r="A266" s="244"/>
      <c r="B266" s="136"/>
      <c r="C266" s="137"/>
      <c r="D266" s="248" t="s">
        <v>687</v>
      </c>
      <c r="E266" s="189"/>
      <c r="F266" s="189"/>
      <c r="G266" s="189"/>
      <c r="H266" s="189"/>
      <c r="I266" s="189"/>
      <c r="J266" s="189"/>
      <c r="K266" s="189"/>
      <c r="L266" s="189"/>
      <c r="M266" s="189"/>
      <c r="N266" s="189"/>
      <c r="O266" s="189"/>
      <c r="P266" s="189"/>
    </row>
    <row r="267" spans="1:16" s="139" customFormat="1" ht="133" hidden="1" outlineLevel="1">
      <c r="A267" s="244"/>
      <c r="B267" s="137"/>
      <c r="C267" s="137"/>
      <c r="D267" s="247" t="s">
        <v>688</v>
      </c>
      <c r="E267" s="189"/>
      <c r="F267" s="189"/>
      <c r="G267" s="189"/>
      <c r="H267" s="189"/>
      <c r="I267" s="189"/>
      <c r="J267" s="189"/>
      <c r="K267" s="189"/>
      <c r="L267" s="189"/>
      <c r="M267" s="189"/>
      <c r="N267" s="189"/>
      <c r="O267" s="189"/>
      <c r="P267" s="189"/>
    </row>
    <row r="268" spans="1:16" s="139" customFormat="1" ht="19" hidden="1" outlineLevel="1">
      <c r="A268" s="244"/>
      <c r="B268" s="137"/>
      <c r="C268" s="137"/>
      <c r="D268" s="246" t="s">
        <v>689</v>
      </c>
      <c r="E268" s="189"/>
      <c r="F268" s="189"/>
      <c r="G268" s="189"/>
      <c r="H268" s="189"/>
      <c r="I268" s="189"/>
      <c r="J268" s="189"/>
      <c r="K268" s="189"/>
      <c r="L268" s="189"/>
      <c r="M268" s="189"/>
      <c r="N268" s="189"/>
      <c r="O268" s="189"/>
      <c r="P268" s="189"/>
    </row>
    <row r="269" spans="1:16" s="139" customFormat="1" ht="19" collapsed="1">
      <c r="A269" s="244"/>
      <c r="B269" s="137"/>
      <c r="C269" s="137"/>
      <c r="D269" s="246" t="s">
        <v>690</v>
      </c>
      <c r="E269" s="189">
        <v>0</v>
      </c>
      <c r="F269" s="189">
        <v>0</v>
      </c>
      <c r="G269" s="189">
        <v>0</v>
      </c>
      <c r="H269" s="189">
        <v>0</v>
      </c>
      <c r="I269" s="189">
        <v>0</v>
      </c>
      <c r="J269" s="189">
        <v>0</v>
      </c>
      <c r="K269" s="189">
        <v>0</v>
      </c>
      <c r="L269" s="189">
        <v>0</v>
      </c>
      <c r="M269" s="189">
        <v>0</v>
      </c>
      <c r="N269" s="189">
        <v>0</v>
      </c>
      <c r="O269" s="189">
        <v>0</v>
      </c>
      <c r="P269" s="189">
        <v>0</v>
      </c>
    </row>
    <row r="270" spans="1:16" s="146" customFormat="1" ht="42.75" customHeight="1">
      <c r="A270" s="279" t="s">
        <v>713</v>
      </c>
      <c r="B270" s="259" t="s">
        <v>180</v>
      </c>
      <c r="C270" s="259" t="s">
        <v>181</v>
      </c>
      <c r="D270" s="260" t="s">
        <v>678</v>
      </c>
      <c r="E270" s="280">
        <f t="shared" ref="E270:P270" si="7">E283+E296+E309+E322+E335+E348+E361+E374+E400+E413+E426+E439+E452+E465+E478+E491+E504</f>
        <v>7558</v>
      </c>
      <c r="F270" s="280">
        <f t="shared" si="7"/>
        <v>0</v>
      </c>
      <c r="G270" s="280">
        <f t="shared" si="7"/>
        <v>7558</v>
      </c>
      <c r="H270" s="280">
        <f t="shared" si="7"/>
        <v>322.8</v>
      </c>
      <c r="I270" s="280">
        <f t="shared" si="7"/>
        <v>0</v>
      </c>
      <c r="J270" s="280">
        <f t="shared" si="7"/>
        <v>322.8</v>
      </c>
      <c r="K270" s="280">
        <f t="shared" si="7"/>
        <v>322.8</v>
      </c>
      <c r="L270" s="280">
        <f t="shared" si="7"/>
        <v>0</v>
      </c>
      <c r="M270" s="280">
        <f t="shared" si="7"/>
        <v>322.8</v>
      </c>
      <c r="N270" s="280">
        <f t="shared" si="7"/>
        <v>322.8</v>
      </c>
      <c r="O270" s="280">
        <f t="shared" si="7"/>
        <v>0</v>
      </c>
      <c r="P270" s="280">
        <f t="shared" si="7"/>
        <v>322.8</v>
      </c>
    </row>
    <row r="271" spans="1:16" s="134" customFormat="1" ht="57" hidden="1" outlineLevel="1">
      <c r="A271" s="244"/>
      <c r="B271" s="136"/>
      <c r="C271" s="137"/>
      <c r="D271" s="246" t="s">
        <v>679</v>
      </c>
      <c r="E271" s="189"/>
      <c r="F271" s="189"/>
      <c r="G271" s="189"/>
      <c r="H271" s="189"/>
      <c r="I271" s="189"/>
      <c r="J271" s="189"/>
      <c r="K271" s="189"/>
      <c r="L271" s="189"/>
      <c r="M271" s="189"/>
      <c r="N271" s="189"/>
      <c r="O271" s="189"/>
      <c r="P271" s="189"/>
    </row>
    <row r="272" spans="1:16" s="134" customFormat="1" ht="19" hidden="1" outlineLevel="1">
      <c r="A272" s="244"/>
      <c r="B272" s="136"/>
      <c r="C272" s="137"/>
      <c r="D272" s="246" t="s">
        <v>680</v>
      </c>
      <c r="E272" s="189"/>
      <c r="F272" s="189"/>
      <c r="G272" s="189"/>
      <c r="H272" s="189"/>
      <c r="I272" s="189"/>
      <c r="J272" s="189"/>
      <c r="K272" s="189"/>
      <c r="L272" s="189"/>
      <c r="M272" s="189"/>
      <c r="N272" s="189"/>
      <c r="O272" s="189"/>
      <c r="P272" s="189"/>
    </row>
    <row r="273" spans="1:16" s="134" customFormat="1" ht="114" hidden="1" outlineLevel="1">
      <c r="A273" s="244"/>
      <c r="B273" s="136"/>
      <c r="C273" s="137"/>
      <c r="D273" s="247" t="s">
        <v>681</v>
      </c>
      <c r="E273" s="189"/>
      <c r="F273" s="189"/>
      <c r="G273" s="189"/>
      <c r="H273" s="189"/>
      <c r="I273" s="189"/>
      <c r="J273" s="189"/>
      <c r="K273" s="189"/>
      <c r="L273" s="189"/>
      <c r="M273" s="189"/>
      <c r="N273" s="189"/>
      <c r="O273" s="189"/>
      <c r="P273" s="189"/>
    </row>
    <row r="274" spans="1:16" s="134" customFormat="1" ht="114" hidden="1" outlineLevel="1">
      <c r="A274" s="244"/>
      <c r="B274" s="136"/>
      <c r="C274" s="137"/>
      <c r="D274" s="248" t="s">
        <v>682</v>
      </c>
      <c r="E274" s="189"/>
      <c r="F274" s="189"/>
      <c r="G274" s="189"/>
      <c r="H274" s="189"/>
      <c r="I274" s="189"/>
      <c r="J274" s="189"/>
      <c r="K274" s="189"/>
      <c r="L274" s="189"/>
      <c r="M274" s="189"/>
      <c r="N274" s="189"/>
      <c r="O274" s="189"/>
      <c r="P274" s="189"/>
    </row>
    <row r="275" spans="1:16" s="139" customFormat="1" ht="133" hidden="1" outlineLevel="1">
      <c r="A275" s="244"/>
      <c r="B275" s="137"/>
      <c r="C275" s="137"/>
      <c r="D275" s="248" t="s">
        <v>683</v>
      </c>
      <c r="E275" s="189"/>
      <c r="F275" s="189"/>
      <c r="G275" s="189"/>
      <c r="H275" s="189"/>
      <c r="I275" s="189"/>
      <c r="J275" s="189"/>
      <c r="K275" s="189"/>
      <c r="L275" s="189"/>
      <c r="M275" s="189"/>
      <c r="N275" s="189"/>
      <c r="O275" s="189"/>
      <c r="P275" s="189"/>
    </row>
    <row r="276" spans="1:16" s="139" customFormat="1" ht="114" hidden="1" outlineLevel="1">
      <c r="A276" s="244"/>
      <c r="B276" s="136"/>
      <c r="C276" s="137"/>
      <c r="D276" s="248" t="s">
        <v>684</v>
      </c>
      <c r="E276" s="189"/>
      <c r="F276" s="189"/>
      <c r="G276" s="189"/>
      <c r="H276" s="189"/>
      <c r="I276" s="189"/>
      <c r="J276" s="189"/>
      <c r="K276" s="189"/>
      <c r="L276" s="189"/>
      <c r="M276" s="189"/>
      <c r="N276" s="189"/>
      <c r="O276" s="189"/>
      <c r="P276" s="189"/>
    </row>
    <row r="277" spans="1:16" s="139" customFormat="1" ht="133" hidden="1" outlineLevel="1">
      <c r="A277" s="244"/>
      <c r="B277" s="137"/>
      <c r="C277" s="137"/>
      <c r="D277" s="248" t="s">
        <v>685</v>
      </c>
      <c r="E277" s="189"/>
      <c r="F277" s="189"/>
      <c r="G277" s="189"/>
      <c r="H277" s="189"/>
      <c r="I277" s="189"/>
      <c r="J277" s="189"/>
      <c r="K277" s="189"/>
      <c r="L277" s="189"/>
      <c r="M277" s="189"/>
      <c r="N277" s="189"/>
      <c r="O277" s="189"/>
      <c r="P277" s="189"/>
    </row>
    <row r="278" spans="1:16" s="139" customFormat="1" ht="114" hidden="1" outlineLevel="1">
      <c r="A278" s="244"/>
      <c r="B278" s="136"/>
      <c r="C278" s="137"/>
      <c r="D278" s="248" t="s">
        <v>686</v>
      </c>
      <c r="E278" s="189"/>
      <c r="F278" s="189"/>
      <c r="G278" s="189"/>
      <c r="H278" s="189"/>
      <c r="I278" s="189"/>
      <c r="J278" s="189"/>
      <c r="K278" s="189"/>
      <c r="L278" s="189"/>
      <c r="M278" s="189"/>
      <c r="N278" s="189"/>
      <c r="O278" s="189"/>
      <c r="P278" s="189"/>
    </row>
    <row r="279" spans="1:16" s="139" customFormat="1" ht="133" hidden="1" outlineLevel="1">
      <c r="A279" s="244"/>
      <c r="B279" s="136"/>
      <c r="C279" s="137"/>
      <c r="D279" s="248" t="s">
        <v>687</v>
      </c>
      <c r="E279" s="189"/>
      <c r="F279" s="189"/>
      <c r="G279" s="189"/>
      <c r="H279" s="189"/>
      <c r="I279" s="189"/>
      <c r="J279" s="189"/>
      <c r="K279" s="189"/>
      <c r="L279" s="189"/>
      <c r="M279" s="189"/>
      <c r="N279" s="189"/>
      <c r="O279" s="189"/>
      <c r="P279" s="189"/>
    </row>
    <row r="280" spans="1:16" s="139" customFormat="1" ht="133" hidden="1" outlineLevel="1">
      <c r="A280" s="244"/>
      <c r="B280" s="137"/>
      <c r="C280" s="137"/>
      <c r="D280" s="247" t="s">
        <v>688</v>
      </c>
      <c r="E280" s="189"/>
      <c r="F280" s="189"/>
      <c r="G280" s="189"/>
      <c r="H280" s="189"/>
      <c r="I280" s="189"/>
      <c r="J280" s="189"/>
      <c r="K280" s="189"/>
      <c r="L280" s="189"/>
      <c r="M280" s="189"/>
      <c r="N280" s="189"/>
      <c r="O280" s="189"/>
      <c r="P280" s="189"/>
    </row>
    <row r="281" spans="1:16" s="139" customFormat="1" ht="19" hidden="1" outlineLevel="1">
      <c r="A281" s="244"/>
      <c r="B281" s="137"/>
      <c r="C281" s="137"/>
      <c r="D281" s="246" t="s">
        <v>689</v>
      </c>
      <c r="E281" s="189"/>
      <c r="F281" s="189"/>
      <c r="G281" s="189"/>
      <c r="H281" s="189"/>
      <c r="I281" s="189"/>
      <c r="J281" s="189"/>
      <c r="K281" s="189"/>
      <c r="L281" s="189"/>
      <c r="M281" s="189"/>
      <c r="N281" s="189"/>
      <c r="O281" s="189"/>
      <c r="P281" s="189"/>
    </row>
    <row r="282" spans="1:16" s="139" customFormat="1" ht="19" collapsed="1">
      <c r="A282" s="244"/>
      <c r="B282" s="137"/>
      <c r="C282" s="137"/>
      <c r="D282" s="246" t="s">
        <v>690</v>
      </c>
      <c r="E282" s="189">
        <f t="shared" ref="E282:P282" si="8">E295+E308+E321+E334+E347+E360+E373+E386+E412+E425+E438+E451+E464+E477+E490+E503+E516</f>
        <v>7558</v>
      </c>
      <c r="F282" s="189">
        <f t="shared" si="8"/>
        <v>0</v>
      </c>
      <c r="G282" s="189">
        <f t="shared" si="8"/>
        <v>7558</v>
      </c>
      <c r="H282" s="189">
        <f t="shared" si="8"/>
        <v>322.8</v>
      </c>
      <c r="I282" s="189">
        <f t="shared" si="8"/>
        <v>0</v>
      </c>
      <c r="J282" s="189">
        <f t="shared" si="8"/>
        <v>322.8</v>
      </c>
      <c r="K282" s="189">
        <f t="shared" si="8"/>
        <v>322.8</v>
      </c>
      <c r="L282" s="189">
        <f t="shared" si="8"/>
        <v>0</v>
      </c>
      <c r="M282" s="189">
        <f t="shared" si="8"/>
        <v>322.8</v>
      </c>
      <c r="N282" s="189">
        <f t="shared" si="8"/>
        <v>322.8</v>
      </c>
      <c r="O282" s="189">
        <f t="shared" si="8"/>
        <v>0</v>
      </c>
      <c r="P282" s="189">
        <f t="shared" si="8"/>
        <v>322.8</v>
      </c>
    </row>
    <row r="283" spans="1:16" s="146" customFormat="1" ht="38">
      <c r="A283" s="268" t="s">
        <v>714</v>
      </c>
      <c r="B283" s="262" t="s">
        <v>182</v>
      </c>
      <c r="C283" s="262" t="s">
        <v>395</v>
      </c>
      <c r="D283" s="264" t="s">
        <v>678</v>
      </c>
      <c r="E283" s="269">
        <v>0</v>
      </c>
      <c r="F283" s="269">
        <v>0</v>
      </c>
      <c r="G283" s="269">
        <v>0</v>
      </c>
      <c r="H283" s="269">
        <v>0</v>
      </c>
      <c r="I283" s="269">
        <v>0</v>
      </c>
      <c r="J283" s="269">
        <v>0</v>
      </c>
      <c r="K283" s="269">
        <v>0</v>
      </c>
      <c r="L283" s="269">
        <v>0</v>
      </c>
      <c r="M283" s="269">
        <v>0</v>
      </c>
      <c r="N283" s="269">
        <v>0</v>
      </c>
      <c r="O283" s="269">
        <v>0</v>
      </c>
      <c r="P283" s="269">
        <v>0</v>
      </c>
    </row>
    <row r="284" spans="1:16" s="134" customFormat="1" ht="57" hidden="1" outlineLevel="1">
      <c r="A284" s="244"/>
      <c r="B284" s="136"/>
      <c r="C284" s="137"/>
      <c r="D284" s="246" t="s">
        <v>679</v>
      </c>
      <c r="E284" s="189"/>
      <c r="F284" s="189"/>
      <c r="G284" s="189"/>
      <c r="H284" s="189"/>
      <c r="I284" s="189"/>
      <c r="J284" s="189"/>
      <c r="K284" s="189"/>
      <c r="L284" s="189"/>
      <c r="M284" s="189"/>
      <c r="N284" s="189"/>
      <c r="O284" s="189"/>
      <c r="P284" s="189"/>
    </row>
    <row r="285" spans="1:16" s="134" customFormat="1" ht="19" hidden="1" outlineLevel="1">
      <c r="A285" s="244"/>
      <c r="B285" s="136"/>
      <c r="C285" s="137"/>
      <c r="D285" s="246" t="s">
        <v>680</v>
      </c>
      <c r="E285" s="189"/>
      <c r="F285" s="189"/>
      <c r="G285" s="189"/>
      <c r="H285" s="189"/>
      <c r="I285" s="189"/>
      <c r="J285" s="189"/>
      <c r="K285" s="189"/>
      <c r="L285" s="189"/>
      <c r="M285" s="189"/>
      <c r="N285" s="189"/>
      <c r="O285" s="189"/>
      <c r="P285" s="189"/>
    </row>
    <row r="286" spans="1:16" s="134" customFormat="1" ht="114" hidden="1" outlineLevel="1">
      <c r="A286" s="244"/>
      <c r="B286" s="136"/>
      <c r="C286" s="137"/>
      <c r="D286" s="247" t="s">
        <v>681</v>
      </c>
      <c r="E286" s="189"/>
      <c r="F286" s="189"/>
      <c r="G286" s="189"/>
      <c r="H286" s="189"/>
      <c r="I286" s="189"/>
      <c r="J286" s="189"/>
      <c r="K286" s="189"/>
      <c r="L286" s="189"/>
      <c r="M286" s="189"/>
      <c r="N286" s="189"/>
      <c r="O286" s="189"/>
      <c r="P286" s="189"/>
    </row>
    <row r="287" spans="1:16" s="134" customFormat="1" ht="114" hidden="1" outlineLevel="1">
      <c r="A287" s="244"/>
      <c r="B287" s="136"/>
      <c r="C287" s="137"/>
      <c r="D287" s="248" t="s">
        <v>682</v>
      </c>
      <c r="E287" s="189"/>
      <c r="F287" s="189"/>
      <c r="G287" s="189"/>
      <c r="H287" s="189"/>
      <c r="I287" s="189"/>
      <c r="J287" s="189"/>
      <c r="K287" s="189"/>
      <c r="L287" s="189"/>
      <c r="M287" s="189"/>
      <c r="N287" s="189"/>
      <c r="O287" s="189"/>
      <c r="P287" s="189"/>
    </row>
    <row r="288" spans="1:16" s="139" customFormat="1" ht="133" hidden="1" outlineLevel="1">
      <c r="A288" s="244"/>
      <c r="B288" s="137"/>
      <c r="C288" s="137"/>
      <c r="D288" s="248" t="s">
        <v>683</v>
      </c>
      <c r="E288" s="189"/>
      <c r="F288" s="189"/>
      <c r="G288" s="189"/>
      <c r="H288" s="189"/>
      <c r="I288" s="189"/>
      <c r="J288" s="189"/>
      <c r="K288" s="189"/>
      <c r="L288" s="189"/>
      <c r="M288" s="189"/>
      <c r="N288" s="189"/>
      <c r="O288" s="189"/>
      <c r="P288" s="189"/>
    </row>
    <row r="289" spans="1:16" s="139" customFormat="1" ht="114" hidden="1" outlineLevel="1">
      <c r="A289" s="244"/>
      <c r="B289" s="136"/>
      <c r="C289" s="137"/>
      <c r="D289" s="248" t="s">
        <v>684</v>
      </c>
      <c r="E289" s="189"/>
      <c r="F289" s="189"/>
      <c r="G289" s="189"/>
      <c r="H289" s="189"/>
      <c r="I289" s="189"/>
      <c r="J289" s="189"/>
      <c r="K289" s="189"/>
      <c r="L289" s="189"/>
      <c r="M289" s="189"/>
      <c r="N289" s="189"/>
      <c r="O289" s="189"/>
      <c r="P289" s="189"/>
    </row>
    <row r="290" spans="1:16" s="139" customFormat="1" ht="133" hidden="1" outlineLevel="1">
      <c r="A290" s="244"/>
      <c r="B290" s="137"/>
      <c r="C290" s="137"/>
      <c r="D290" s="248" t="s">
        <v>685</v>
      </c>
      <c r="E290" s="189"/>
      <c r="F290" s="189"/>
      <c r="G290" s="189"/>
      <c r="H290" s="189"/>
      <c r="I290" s="189"/>
      <c r="J290" s="189"/>
      <c r="K290" s="189"/>
      <c r="L290" s="189"/>
      <c r="M290" s="189"/>
      <c r="N290" s="189"/>
      <c r="O290" s="189"/>
      <c r="P290" s="189"/>
    </row>
    <row r="291" spans="1:16" s="139" customFormat="1" ht="114" hidden="1" outlineLevel="1">
      <c r="A291" s="244"/>
      <c r="B291" s="136"/>
      <c r="C291" s="137"/>
      <c r="D291" s="248" t="s">
        <v>686</v>
      </c>
      <c r="E291" s="189"/>
      <c r="F291" s="189"/>
      <c r="G291" s="189"/>
      <c r="H291" s="189"/>
      <c r="I291" s="189"/>
      <c r="J291" s="189"/>
      <c r="K291" s="189"/>
      <c r="L291" s="189"/>
      <c r="M291" s="189"/>
      <c r="N291" s="189"/>
      <c r="O291" s="189"/>
      <c r="P291" s="189"/>
    </row>
    <row r="292" spans="1:16" s="139" customFormat="1" ht="133" hidden="1" outlineLevel="1">
      <c r="A292" s="244"/>
      <c r="B292" s="136"/>
      <c r="C292" s="137"/>
      <c r="D292" s="248" t="s">
        <v>687</v>
      </c>
      <c r="E292" s="189"/>
      <c r="F292" s="189"/>
      <c r="G292" s="189"/>
      <c r="H292" s="189"/>
      <c r="I292" s="189"/>
      <c r="J292" s="189"/>
      <c r="K292" s="189"/>
      <c r="L292" s="189"/>
      <c r="M292" s="189"/>
      <c r="N292" s="189"/>
      <c r="O292" s="189"/>
      <c r="P292" s="189"/>
    </row>
    <row r="293" spans="1:16" s="139" customFormat="1" ht="133" hidden="1" outlineLevel="1">
      <c r="A293" s="244"/>
      <c r="B293" s="137"/>
      <c r="C293" s="137"/>
      <c r="D293" s="247" t="s">
        <v>688</v>
      </c>
      <c r="E293" s="189"/>
      <c r="F293" s="189"/>
      <c r="G293" s="189"/>
      <c r="H293" s="189"/>
      <c r="I293" s="189"/>
      <c r="J293" s="189"/>
      <c r="K293" s="189"/>
      <c r="L293" s="189"/>
      <c r="M293" s="189"/>
      <c r="N293" s="189"/>
      <c r="O293" s="189"/>
      <c r="P293" s="189"/>
    </row>
    <row r="294" spans="1:16" s="139" customFormat="1" ht="23.25" hidden="1" customHeight="1" outlineLevel="1">
      <c r="A294" s="244"/>
      <c r="B294" s="137"/>
      <c r="C294" s="137"/>
      <c r="D294" s="246" t="s">
        <v>689</v>
      </c>
      <c r="E294" s="189"/>
      <c r="F294" s="189"/>
      <c r="G294" s="189"/>
      <c r="H294" s="189"/>
      <c r="I294" s="189"/>
      <c r="J294" s="189"/>
      <c r="K294" s="189"/>
      <c r="L294" s="189"/>
      <c r="M294" s="189"/>
      <c r="N294" s="189"/>
      <c r="O294" s="189"/>
      <c r="P294" s="189"/>
    </row>
    <row r="295" spans="1:16" s="139" customFormat="1" ht="19" collapsed="1">
      <c r="A295" s="244"/>
      <c r="B295" s="137"/>
      <c r="C295" s="137"/>
      <c r="D295" s="246" t="s">
        <v>690</v>
      </c>
      <c r="E295" s="189">
        <v>0</v>
      </c>
      <c r="F295" s="189">
        <v>0</v>
      </c>
      <c r="G295" s="189">
        <v>0</v>
      </c>
      <c r="H295" s="189">
        <v>0</v>
      </c>
      <c r="I295" s="189">
        <v>0</v>
      </c>
      <c r="J295" s="189">
        <v>0</v>
      </c>
      <c r="K295" s="189">
        <v>0</v>
      </c>
      <c r="L295" s="189">
        <v>0</v>
      </c>
      <c r="M295" s="189">
        <v>0</v>
      </c>
      <c r="N295" s="189">
        <v>0</v>
      </c>
      <c r="O295" s="189">
        <v>0</v>
      </c>
      <c r="P295" s="189">
        <v>0</v>
      </c>
    </row>
    <row r="296" spans="1:16" s="146" customFormat="1" ht="38">
      <c r="A296" s="268" t="s">
        <v>715</v>
      </c>
      <c r="B296" s="262" t="s">
        <v>183</v>
      </c>
      <c r="C296" s="262" t="s">
        <v>184</v>
      </c>
      <c r="D296" s="264" t="s">
        <v>678</v>
      </c>
      <c r="E296" s="269">
        <v>0</v>
      </c>
      <c r="F296" s="269">
        <v>0</v>
      </c>
      <c r="G296" s="269">
        <v>0</v>
      </c>
      <c r="H296" s="269">
        <v>0</v>
      </c>
      <c r="I296" s="269">
        <v>0</v>
      </c>
      <c r="J296" s="269">
        <v>0</v>
      </c>
      <c r="K296" s="269">
        <v>0</v>
      </c>
      <c r="L296" s="269">
        <v>0</v>
      </c>
      <c r="M296" s="269">
        <v>0</v>
      </c>
      <c r="N296" s="269">
        <v>0</v>
      </c>
      <c r="O296" s="269">
        <v>0</v>
      </c>
      <c r="P296" s="269">
        <v>0</v>
      </c>
    </row>
    <row r="297" spans="1:16" s="134" customFormat="1" ht="57" hidden="1" outlineLevel="1">
      <c r="A297" s="244"/>
      <c r="B297" s="136"/>
      <c r="C297" s="137"/>
      <c r="D297" s="246" t="s">
        <v>679</v>
      </c>
      <c r="E297" s="189"/>
      <c r="F297" s="189"/>
      <c r="G297" s="189"/>
      <c r="H297" s="189"/>
      <c r="I297" s="189"/>
      <c r="J297" s="189"/>
      <c r="K297" s="189"/>
      <c r="L297" s="189"/>
      <c r="M297" s="189"/>
      <c r="N297" s="189"/>
      <c r="O297" s="189"/>
      <c r="P297" s="189"/>
    </row>
    <row r="298" spans="1:16" s="139" customFormat="1" ht="19" hidden="1" outlineLevel="1">
      <c r="A298" s="244"/>
      <c r="B298" s="137"/>
      <c r="C298" s="137"/>
      <c r="D298" s="246" t="s">
        <v>680</v>
      </c>
      <c r="E298" s="189"/>
      <c r="F298" s="189"/>
      <c r="G298" s="189"/>
      <c r="H298" s="189"/>
      <c r="I298" s="189"/>
      <c r="J298" s="189"/>
      <c r="K298" s="189"/>
      <c r="L298" s="189"/>
      <c r="M298" s="189"/>
      <c r="N298" s="189"/>
      <c r="O298" s="189"/>
      <c r="P298" s="189"/>
    </row>
    <row r="299" spans="1:16" s="139" customFormat="1" ht="114" hidden="1" outlineLevel="1">
      <c r="A299" s="244"/>
      <c r="B299" s="137"/>
      <c r="C299" s="137"/>
      <c r="D299" s="247" t="s">
        <v>681</v>
      </c>
      <c r="E299" s="189"/>
      <c r="F299" s="189"/>
      <c r="G299" s="189"/>
      <c r="H299" s="189"/>
      <c r="I299" s="189"/>
      <c r="J299" s="189"/>
      <c r="K299" s="189"/>
      <c r="L299" s="189"/>
      <c r="M299" s="189"/>
      <c r="N299" s="189"/>
      <c r="O299" s="189"/>
      <c r="P299" s="189"/>
    </row>
    <row r="300" spans="1:16" s="139" customFormat="1" ht="114" hidden="1" outlineLevel="1">
      <c r="A300" s="244"/>
      <c r="B300" s="137"/>
      <c r="C300" s="137"/>
      <c r="D300" s="248" t="s">
        <v>682</v>
      </c>
      <c r="E300" s="189"/>
      <c r="F300" s="189"/>
      <c r="G300" s="189"/>
      <c r="H300" s="189"/>
      <c r="I300" s="189"/>
      <c r="J300" s="189"/>
      <c r="K300" s="189"/>
      <c r="L300" s="189"/>
      <c r="M300" s="189"/>
      <c r="N300" s="189"/>
      <c r="O300" s="189"/>
      <c r="P300" s="189"/>
    </row>
    <row r="301" spans="1:16" s="139" customFormat="1" ht="133" hidden="1" outlineLevel="1">
      <c r="A301" s="244"/>
      <c r="B301" s="137"/>
      <c r="C301" s="137"/>
      <c r="D301" s="248" t="s">
        <v>683</v>
      </c>
      <c r="E301" s="189"/>
      <c r="F301" s="189"/>
      <c r="G301" s="189"/>
      <c r="H301" s="189"/>
      <c r="I301" s="189"/>
      <c r="J301" s="189"/>
      <c r="K301" s="189"/>
      <c r="L301" s="189"/>
      <c r="M301" s="189"/>
      <c r="N301" s="189"/>
      <c r="O301" s="189"/>
      <c r="P301" s="189"/>
    </row>
    <row r="302" spans="1:16" s="139" customFormat="1" ht="114" hidden="1" outlineLevel="1">
      <c r="A302" s="244"/>
      <c r="B302" s="136"/>
      <c r="C302" s="137"/>
      <c r="D302" s="248" t="s">
        <v>684</v>
      </c>
      <c r="E302" s="189"/>
      <c r="F302" s="189"/>
      <c r="G302" s="189"/>
      <c r="H302" s="189"/>
      <c r="I302" s="189"/>
      <c r="J302" s="189"/>
      <c r="K302" s="189"/>
      <c r="L302" s="189"/>
      <c r="M302" s="189"/>
      <c r="N302" s="189"/>
      <c r="O302" s="189"/>
      <c r="P302" s="189"/>
    </row>
    <row r="303" spans="1:16" s="139" customFormat="1" ht="133" hidden="1" outlineLevel="1">
      <c r="A303" s="244"/>
      <c r="B303" s="137"/>
      <c r="C303" s="137"/>
      <c r="D303" s="248" t="s">
        <v>685</v>
      </c>
      <c r="E303" s="189"/>
      <c r="F303" s="189"/>
      <c r="G303" s="189"/>
      <c r="H303" s="189"/>
      <c r="I303" s="189"/>
      <c r="J303" s="189"/>
      <c r="K303" s="189"/>
      <c r="L303" s="189"/>
      <c r="M303" s="189"/>
      <c r="N303" s="189"/>
      <c r="O303" s="189"/>
      <c r="P303" s="189"/>
    </row>
    <row r="304" spans="1:16" s="139" customFormat="1" ht="114" hidden="1" outlineLevel="1">
      <c r="A304" s="244"/>
      <c r="B304" s="136"/>
      <c r="C304" s="137"/>
      <c r="D304" s="248" t="s">
        <v>686</v>
      </c>
      <c r="E304" s="189"/>
      <c r="F304" s="189"/>
      <c r="G304" s="189"/>
      <c r="H304" s="189"/>
      <c r="I304" s="189"/>
      <c r="J304" s="189"/>
      <c r="K304" s="189"/>
      <c r="L304" s="189"/>
      <c r="M304" s="189"/>
      <c r="N304" s="189"/>
      <c r="O304" s="189"/>
      <c r="P304" s="189"/>
    </row>
    <row r="305" spans="1:16" s="139" customFormat="1" ht="133" hidden="1" outlineLevel="1">
      <c r="A305" s="244"/>
      <c r="B305" s="136"/>
      <c r="C305" s="137"/>
      <c r="D305" s="248" t="s">
        <v>687</v>
      </c>
      <c r="E305" s="189"/>
      <c r="F305" s="189"/>
      <c r="G305" s="189"/>
      <c r="H305" s="189"/>
      <c r="I305" s="189"/>
      <c r="J305" s="189"/>
      <c r="K305" s="189"/>
      <c r="L305" s="189"/>
      <c r="M305" s="189"/>
      <c r="N305" s="189"/>
      <c r="O305" s="189"/>
      <c r="P305" s="189"/>
    </row>
    <row r="306" spans="1:16" s="139" customFormat="1" ht="133" hidden="1" outlineLevel="1">
      <c r="A306" s="244"/>
      <c r="B306" s="137"/>
      <c r="C306" s="137"/>
      <c r="D306" s="247" t="s">
        <v>688</v>
      </c>
      <c r="E306" s="189"/>
      <c r="F306" s="189"/>
      <c r="G306" s="189"/>
      <c r="H306" s="189"/>
      <c r="I306" s="189"/>
      <c r="J306" s="189"/>
      <c r="K306" s="189"/>
      <c r="L306" s="189"/>
      <c r="M306" s="189"/>
      <c r="N306" s="189"/>
      <c r="O306" s="189"/>
      <c r="P306" s="189"/>
    </row>
    <row r="307" spans="1:16" s="139" customFormat="1" ht="19" hidden="1" outlineLevel="1">
      <c r="A307" s="244"/>
      <c r="B307" s="137"/>
      <c r="C307" s="137"/>
      <c r="D307" s="246" t="s">
        <v>689</v>
      </c>
      <c r="E307" s="189"/>
      <c r="F307" s="189"/>
      <c r="G307" s="189"/>
      <c r="H307" s="189"/>
      <c r="I307" s="189"/>
      <c r="J307" s="189"/>
      <c r="K307" s="189"/>
      <c r="L307" s="189"/>
      <c r="M307" s="189"/>
      <c r="N307" s="189"/>
      <c r="O307" s="189"/>
      <c r="P307" s="189"/>
    </row>
    <row r="308" spans="1:16" s="139" customFormat="1" ht="19" collapsed="1">
      <c r="A308" s="244"/>
      <c r="B308" s="137"/>
      <c r="C308" s="137"/>
      <c r="D308" s="246" t="s">
        <v>690</v>
      </c>
      <c r="E308" s="189">
        <v>0</v>
      </c>
      <c r="F308" s="189">
        <v>0</v>
      </c>
      <c r="G308" s="189">
        <v>0</v>
      </c>
      <c r="H308" s="189">
        <v>0</v>
      </c>
      <c r="I308" s="189">
        <v>0</v>
      </c>
      <c r="J308" s="189">
        <v>0</v>
      </c>
      <c r="K308" s="189">
        <v>0</v>
      </c>
      <c r="L308" s="189">
        <v>0</v>
      </c>
      <c r="M308" s="189">
        <v>0</v>
      </c>
      <c r="N308" s="189">
        <v>0</v>
      </c>
      <c r="O308" s="189">
        <v>0</v>
      </c>
      <c r="P308" s="189">
        <v>0</v>
      </c>
    </row>
    <row r="309" spans="1:16" s="146" customFormat="1" ht="38">
      <c r="A309" s="268" t="s">
        <v>716</v>
      </c>
      <c r="B309" s="262" t="s">
        <v>185</v>
      </c>
      <c r="C309" s="262" t="s">
        <v>186</v>
      </c>
      <c r="D309" s="264" t="s">
        <v>678</v>
      </c>
      <c r="E309" s="269">
        <v>0</v>
      </c>
      <c r="F309" s="269">
        <v>0</v>
      </c>
      <c r="G309" s="269">
        <v>0</v>
      </c>
      <c r="H309" s="269">
        <v>0</v>
      </c>
      <c r="I309" s="269">
        <v>0</v>
      </c>
      <c r="J309" s="269">
        <v>0</v>
      </c>
      <c r="K309" s="269">
        <v>0</v>
      </c>
      <c r="L309" s="269">
        <v>0</v>
      </c>
      <c r="M309" s="269">
        <v>0</v>
      </c>
      <c r="N309" s="269">
        <v>0</v>
      </c>
      <c r="O309" s="269">
        <v>0</v>
      </c>
      <c r="P309" s="269">
        <v>0</v>
      </c>
    </row>
    <row r="310" spans="1:16" s="134" customFormat="1" ht="57" hidden="1" outlineLevel="1">
      <c r="A310" s="244"/>
      <c r="B310" s="136"/>
      <c r="C310" s="137"/>
      <c r="D310" s="246" t="s">
        <v>679</v>
      </c>
      <c r="E310" s="189"/>
      <c r="F310" s="189"/>
      <c r="G310" s="189"/>
      <c r="H310" s="189"/>
      <c r="I310" s="189"/>
      <c r="J310" s="189"/>
      <c r="K310" s="189"/>
      <c r="L310" s="189"/>
      <c r="M310" s="189"/>
      <c r="N310" s="189"/>
      <c r="O310" s="189"/>
      <c r="P310" s="189"/>
    </row>
    <row r="311" spans="1:16" s="139" customFormat="1" ht="19" hidden="1" outlineLevel="1">
      <c r="A311" s="244"/>
      <c r="B311" s="137"/>
      <c r="C311" s="137"/>
      <c r="D311" s="246" t="s">
        <v>680</v>
      </c>
      <c r="E311" s="189"/>
      <c r="F311" s="189"/>
      <c r="G311" s="189"/>
      <c r="H311" s="189"/>
      <c r="I311" s="189"/>
      <c r="J311" s="189"/>
      <c r="K311" s="189"/>
      <c r="L311" s="189"/>
      <c r="M311" s="189"/>
      <c r="N311" s="189"/>
      <c r="O311" s="189"/>
      <c r="P311" s="189"/>
    </row>
    <row r="312" spans="1:16" s="139" customFormat="1" ht="114" hidden="1" outlineLevel="1">
      <c r="A312" s="244"/>
      <c r="B312" s="137"/>
      <c r="C312" s="137"/>
      <c r="D312" s="247" t="s">
        <v>681</v>
      </c>
      <c r="E312" s="189"/>
      <c r="F312" s="189"/>
      <c r="G312" s="189"/>
      <c r="H312" s="189"/>
      <c r="I312" s="189"/>
      <c r="J312" s="189"/>
      <c r="K312" s="189"/>
      <c r="L312" s="189"/>
      <c r="M312" s="189"/>
      <c r="N312" s="189"/>
      <c r="O312" s="189"/>
      <c r="P312" s="189"/>
    </row>
    <row r="313" spans="1:16" s="139" customFormat="1" ht="114" hidden="1" outlineLevel="1">
      <c r="A313" s="244"/>
      <c r="B313" s="137"/>
      <c r="C313" s="137"/>
      <c r="D313" s="248" t="s">
        <v>682</v>
      </c>
      <c r="E313" s="189"/>
      <c r="F313" s="189"/>
      <c r="G313" s="189"/>
      <c r="H313" s="189"/>
      <c r="I313" s="189"/>
      <c r="J313" s="189"/>
      <c r="K313" s="189"/>
      <c r="L313" s="189"/>
      <c r="M313" s="189"/>
      <c r="N313" s="189"/>
      <c r="O313" s="189"/>
      <c r="P313" s="189"/>
    </row>
    <row r="314" spans="1:16" s="139" customFormat="1" ht="133" hidden="1" outlineLevel="1">
      <c r="A314" s="244"/>
      <c r="B314" s="137"/>
      <c r="C314" s="137"/>
      <c r="D314" s="248" t="s">
        <v>683</v>
      </c>
      <c r="E314" s="189"/>
      <c r="F314" s="189"/>
      <c r="G314" s="189"/>
      <c r="H314" s="189"/>
      <c r="I314" s="189"/>
      <c r="J314" s="189"/>
      <c r="K314" s="189"/>
      <c r="L314" s="189"/>
      <c r="M314" s="189"/>
      <c r="N314" s="189"/>
      <c r="O314" s="189"/>
      <c r="P314" s="189"/>
    </row>
    <row r="315" spans="1:16" s="139" customFormat="1" ht="114" hidden="1" outlineLevel="1">
      <c r="A315" s="244"/>
      <c r="B315" s="136"/>
      <c r="C315" s="137"/>
      <c r="D315" s="248" t="s">
        <v>684</v>
      </c>
      <c r="E315" s="189"/>
      <c r="F315" s="189"/>
      <c r="G315" s="189"/>
      <c r="H315" s="189"/>
      <c r="I315" s="189"/>
      <c r="J315" s="189"/>
      <c r="K315" s="189"/>
      <c r="L315" s="189"/>
      <c r="M315" s="189"/>
      <c r="N315" s="189"/>
      <c r="O315" s="189"/>
      <c r="P315" s="189"/>
    </row>
    <row r="316" spans="1:16" s="139" customFormat="1" ht="133" hidden="1" outlineLevel="1">
      <c r="A316" s="244"/>
      <c r="B316" s="137"/>
      <c r="C316" s="137"/>
      <c r="D316" s="248" t="s">
        <v>685</v>
      </c>
      <c r="E316" s="189"/>
      <c r="F316" s="189"/>
      <c r="G316" s="189"/>
      <c r="H316" s="189"/>
      <c r="I316" s="189"/>
      <c r="J316" s="189"/>
      <c r="K316" s="189"/>
      <c r="L316" s="189"/>
      <c r="M316" s="189"/>
      <c r="N316" s="189"/>
      <c r="O316" s="189"/>
      <c r="P316" s="189"/>
    </row>
    <row r="317" spans="1:16" s="139" customFormat="1" ht="114" hidden="1" outlineLevel="1">
      <c r="A317" s="244"/>
      <c r="B317" s="136"/>
      <c r="C317" s="137"/>
      <c r="D317" s="248" t="s">
        <v>686</v>
      </c>
      <c r="E317" s="189"/>
      <c r="F317" s="189"/>
      <c r="G317" s="189"/>
      <c r="H317" s="189"/>
      <c r="I317" s="189"/>
      <c r="J317" s="189"/>
      <c r="K317" s="189"/>
      <c r="L317" s="189"/>
      <c r="M317" s="189"/>
      <c r="N317" s="189"/>
      <c r="O317" s="189"/>
      <c r="P317" s="189"/>
    </row>
    <row r="318" spans="1:16" s="139" customFormat="1" ht="133" hidden="1" outlineLevel="1">
      <c r="A318" s="244"/>
      <c r="B318" s="136"/>
      <c r="C318" s="137"/>
      <c r="D318" s="248" t="s">
        <v>687</v>
      </c>
      <c r="E318" s="189"/>
      <c r="F318" s="189"/>
      <c r="G318" s="189"/>
      <c r="H318" s="189"/>
      <c r="I318" s="189"/>
      <c r="J318" s="189"/>
      <c r="K318" s="189"/>
      <c r="L318" s="189"/>
      <c r="M318" s="189"/>
      <c r="N318" s="189"/>
      <c r="O318" s="189"/>
      <c r="P318" s="189"/>
    </row>
    <row r="319" spans="1:16" s="139" customFormat="1" ht="133" hidden="1" outlineLevel="1">
      <c r="A319" s="244"/>
      <c r="B319" s="137"/>
      <c r="C319" s="137"/>
      <c r="D319" s="247" t="s">
        <v>688</v>
      </c>
      <c r="E319" s="189"/>
      <c r="F319" s="189"/>
      <c r="G319" s="189"/>
      <c r="H319" s="189"/>
      <c r="I319" s="189"/>
      <c r="J319" s="189"/>
      <c r="K319" s="189"/>
      <c r="L319" s="189"/>
      <c r="M319" s="189"/>
      <c r="N319" s="189"/>
      <c r="O319" s="189"/>
      <c r="P319" s="189"/>
    </row>
    <row r="320" spans="1:16" s="139" customFormat="1" ht="19" hidden="1" outlineLevel="1">
      <c r="A320" s="244"/>
      <c r="B320" s="137"/>
      <c r="C320" s="137"/>
      <c r="D320" s="246" t="s">
        <v>689</v>
      </c>
      <c r="E320" s="189"/>
      <c r="F320" s="189"/>
      <c r="G320" s="189"/>
      <c r="H320" s="189"/>
      <c r="I320" s="189"/>
      <c r="J320" s="189"/>
      <c r="K320" s="189"/>
      <c r="L320" s="189"/>
      <c r="M320" s="189"/>
      <c r="N320" s="189"/>
      <c r="O320" s="189"/>
      <c r="P320" s="189"/>
    </row>
    <row r="321" spans="1:16" s="139" customFormat="1" ht="19" collapsed="1">
      <c r="A321" s="244"/>
      <c r="B321" s="137"/>
      <c r="C321" s="137"/>
      <c r="D321" s="246" t="s">
        <v>690</v>
      </c>
      <c r="E321" s="189">
        <v>0</v>
      </c>
      <c r="F321" s="189">
        <v>0</v>
      </c>
      <c r="G321" s="189">
        <v>0</v>
      </c>
      <c r="H321" s="189">
        <v>0</v>
      </c>
      <c r="I321" s="189">
        <v>0</v>
      </c>
      <c r="J321" s="189">
        <v>0</v>
      </c>
      <c r="K321" s="189">
        <v>0</v>
      </c>
      <c r="L321" s="189">
        <v>0</v>
      </c>
      <c r="M321" s="189">
        <v>0</v>
      </c>
      <c r="N321" s="189">
        <v>0</v>
      </c>
      <c r="O321" s="189">
        <v>0</v>
      </c>
      <c r="P321" s="189">
        <v>0</v>
      </c>
    </row>
    <row r="322" spans="1:16" s="146" customFormat="1" ht="38">
      <c r="A322" s="268" t="s">
        <v>717</v>
      </c>
      <c r="B322" s="262" t="s">
        <v>187</v>
      </c>
      <c r="C322" s="262" t="s">
        <v>188</v>
      </c>
      <c r="D322" s="264" t="s">
        <v>678</v>
      </c>
      <c r="E322" s="269">
        <v>0</v>
      </c>
      <c r="F322" s="269">
        <v>0</v>
      </c>
      <c r="G322" s="269">
        <v>0</v>
      </c>
      <c r="H322" s="269">
        <v>0</v>
      </c>
      <c r="I322" s="269">
        <v>0</v>
      </c>
      <c r="J322" s="269">
        <v>0</v>
      </c>
      <c r="K322" s="269">
        <v>0</v>
      </c>
      <c r="L322" s="269">
        <v>0</v>
      </c>
      <c r="M322" s="269">
        <v>0</v>
      </c>
      <c r="N322" s="269">
        <v>0</v>
      </c>
      <c r="O322" s="269">
        <v>0</v>
      </c>
      <c r="P322" s="269">
        <v>0</v>
      </c>
    </row>
    <row r="323" spans="1:16" s="134" customFormat="1" ht="57" hidden="1" outlineLevel="1">
      <c r="A323" s="244"/>
      <c r="B323" s="136"/>
      <c r="C323" s="137"/>
      <c r="D323" s="246" t="s">
        <v>679</v>
      </c>
      <c r="E323" s="189"/>
      <c r="F323" s="189"/>
      <c r="G323" s="189"/>
      <c r="H323" s="189"/>
      <c r="I323" s="189"/>
      <c r="J323" s="189"/>
      <c r="K323" s="189"/>
      <c r="L323" s="189"/>
      <c r="M323" s="189"/>
      <c r="N323" s="189"/>
      <c r="O323" s="189"/>
      <c r="P323" s="189"/>
    </row>
    <row r="324" spans="1:16" s="139" customFormat="1" ht="19" hidden="1" outlineLevel="1">
      <c r="A324" s="244"/>
      <c r="B324" s="137"/>
      <c r="C324" s="137"/>
      <c r="D324" s="246" t="s">
        <v>680</v>
      </c>
      <c r="E324" s="189"/>
      <c r="F324" s="189"/>
      <c r="G324" s="189"/>
      <c r="H324" s="189"/>
      <c r="I324" s="189"/>
      <c r="J324" s="189"/>
      <c r="K324" s="189"/>
      <c r="L324" s="189"/>
      <c r="M324" s="189"/>
      <c r="N324" s="189"/>
      <c r="O324" s="189"/>
      <c r="P324" s="189"/>
    </row>
    <row r="325" spans="1:16" s="139" customFormat="1" ht="114" hidden="1" outlineLevel="1">
      <c r="A325" s="244"/>
      <c r="B325" s="137"/>
      <c r="C325" s="137"/>
      <c r="D325" s="247" t="s">
        <v>681</v>
      </c>
      <c r="E325" s="189"/>
      <c r="F325" s="189"/>
      <c r="G325" s="189"/>
      <c r="H325" s="189"/>
      <c r="I325" s="189"/>
      <c r="J325" s="189"/>
      <c r="K325" s="189"/>
      <c r="L325" s="189"/>
      <c r="M325" s="189"/>
      <c r="N325" s="189"/>
      <c r="O325" s="189"/>
      <c r="P325" s="189"/>
    </row>
    <row r="326" spans="1:16" s="139" customFormat="1" ht="114" hidden="1" outlineLevel="1">
      <c r="A326" s="244"/>
      <c r="B326" s="137"/>
      <c r="C326" s="137"/>
      <c r="D326" s="248" t="s">
        <v>682</v>
      </c>
      <c r="E326" s="189"/>
      <c r="F326" s="189"/>
      <c r="G326" s="189"/>
      <c r="H326" s="189"/>
      <c r="I326" s="189"/>
      <c r="J326" s="189"/>
      <c r="K326" s="189"/>
      <c r="L326" s="189"/>
      <c r="M326" s="189"/>
      <c r="N326" s="189"/>
      <c r="O326" s="189"/>
      <c r="P326" s="189"/>
    </row>
    <row r="327" spans="1:16" s="139" customFormat="1" ht="133" hidden="1" outlineLevel="1">
      <c r="A327" s="244"/>
      <c r="B327" s="137"/>
      <c r="C327" s="137"/>
      <c r="D327" s="248" t="s">
        <v>683</v>
      </c>
      <c r="E327" s="189"/>
      <c r="F327" s="189"/>
      <c r="G327" s="189"/>
      <c r="H327" s="189"/>
      <c r="I327" s="189"/>
      <c r="J327" s="189"/>
      <c r="K327" s="189"/>
      <c r="L327" s="189"/>
      <c r="M327" s="189"/>
      <c r="N327" s="189"/>
      <c r="O327" s="189"/>
      <c r="P327" s="189"/>
    </row>
    <row r="328" spans="1:16" s="139" customFormat="1" ht="114" hidden="1" outlineLevel="1">
      <c r="A328" s="244"/>
      <c r="B328" s="136"/>
      <c r="C328" s="137"/>
      <c r="D328" s="248" t="s">
        <v>684</v>
      </c>
      <c r="E328" s="189"/>
      <c r="F328" s="189"/>
      <c r="G328" s="189"/>
      <c r="H328" s="189"/>
      <c r="I328" s="189"/>
      <c r="J328" s="189"/>
      <c r="K328" s="189"/>
      <c r="L328" s="189"/>
      <c r="M328" s="189"/>
      <c r="N328" s="189"/>
      <c r="O328" s="189"/>
      <c r="P328" s="189"/>
    </row>
    <row r="329" spans="1:16" s="139" customFormat="1" ht="133" hidden="1" outlineLevel="1">
      <c r="A329" s="244"/>
      <c r="B329" s="137"/>
      <c r="C329" s="137"/>
      <c r="D329" s="248" t="s">
        <v>685</v>
      </c>
      <c r="E329" s="189"/>
      <c r="F329" s="189"/>
      <c r="G329" s="189"/>
      <c r="H329" s="189"/>
      <c r="I329" s="189"/>
      <c r="J329" s="189"/>
      <c r="K329" s="189"/>
      <c r="L329" s="189"/>
      <c r="M329" s="189"/>
      <c r="N329" s="189"/>
      <c r="O329" s="189"/>
      <c r="P329" s="189"/>
    </row>
    <row r="330" spans="1:16" s="139" customFormat="1" ht="114" hidden="1" outlineLevel="1">
      <c r="A330" s="244"/>
      <c r="B330" s="136"/>
      <c r="C330" s="137"/>
      <c r="D330" s="248" t="s">
        <v>686</v>
      </c>
      <c r="E330" s="189"/>
      <c r="F330" s="189"/>
      <c r="G330" s="189"/>
      <c r="H330" s="189"/>
      <c r="I330" s="189"/>
      <c r="J330" s="189"/>
      <c r="K330" s="189"/>
      <c r="L330" s="189"/>
      <c r="M330" s="189"/>
      <c r="N330" s="189"/>
      <c r="O330" s="189"/>
      <c r="P330" s="189"/>
    </row>
    <row r="331" spans="1:16" s="139" customFormat="1" ht="133" hidden="1" outlineLevel="1">
      <c r="A331" s="244"/>
      <c r="B331" s="136"/>
      <c r="C331" s="137"/>
      <c r="D331" s="248" t="s">
        <v>687</v>
      </c>
      <c r="E331" s="189"/>
      <c r="F331" s="189"/>
      <c r="G331" s="189"/>
      <c r="H331" s="189"/>
      <c r="I331" s="189"/>
      <c r="J331" s="189"/>
      <c r="K331" s="189"/>
      <c r="L331" s="189"/>
      <c r="M331" s="189"/>
      <c r="N331" s="189"/>
      <c r="O331" s="189"/>
      <c r="P331" s="189"/>
    </row>
    <row r="332" spans="1:16" s="139" customFormat="1" ht="133" hidden="1" outlineLevel="1">
      <c r="A332" s="244"/>
      <c r="B332" s="137"/>
      <c r="C332" s="137"/>
      <c r="D332" s="247" t="s">
        <v>688</v>
      </c>
      <c r="E332" s="189"/>
      <c r="F332" s="189"/>
      <c r="G332" s="189"/>
      <c r="H332" s="189"/>
      <c r="I332" s="189"/>
      <c r="J332" s="189"/>
      <c r="K332" s="189"/>
      <c r="L332" s="189"/>
      <c r="M332" s="189"/>
      <c r="N332" s="189"/>
      <c r="O332" s="189"/>
      <c r="P332" s="189"/>
    </row>
    <row r="333" spans="1:16" s="139" customFormat="1" ht="19" hidden="1" outlineLevel="1">
      <c r="A333" s="244"/>
      <c r="B333" s="137"/>
      <c r="C333" s="137"/>
      <c r="D333" s="246" t="s">
        <v>689</v>
      </c>
      <c r="E333" s="189"/>
      <c r="F333" s="189"/>
      <c r="G333" s="189"/>
      <c r="H333" s="189"/>
      <c r="I333" s="189"/>
      <c r="J333" s="189"/>
      <c r="K333" s="189"/>
      <c r="L333" s="189"/>
      <c r="M333" s="189"/>
      <c r="N333" s="189"/>
      <c r="O333" s="189"/>
      <c r="P333" s="189"/>
    </row>
    <row r="334" spans="1:16" s="139" customFormat="1" ht="19" collapsed="1">
      <c r="A334" s="244"/>
      <c r="B334" s="137"/>
      <c r="C334" s="137"/>
      <c r="D334" s="246" t="s">
        <v>690</v>
      </c>
      <c r="E334" s="189">
        <v>0</v>
      </c>
      <c r="F334" s="189">
        <v>0</v>
      </c>
      <c r="G334" s="189">
        <v>0</v>
      </c>
      <c r="H334" s="189">
        <v>0</v>
      </c>
      <c r="I334" s="189">
        <v>0</v>
      </c>
      <c r="J334" s="189">
        <v>0</v>
      </c>
      <c r="K334" s="189">
        <v>0</v>
      </c>
      <c r="L334" s="189">
        <v>0</v>
      </c>
      <c r="M334" s="189">
        <v>0</v>
      </c>
      <c r="N334" s="189">
        <v>0</v>
      </c>
      <c r="O334" s="189">
        <v>0</v>
      </c>
      <c r="P334" s="189">
        <v>0</v>
      </c>
    </row>
    <row r="335" spans="1:16" s="146" customFormat="1" ht="95.25" customHeight="1">
      <c r="A335" s="268" t="s">
        <v>718</v>
      </c>
      <c r="B335" s="262" t="s">
        <v>189</v>
      </c>
      <c r="C335" s="262" t="s">
        <v>825</v>
      </c>
      <c r="D335" s="264" t="s">
        <v>678</v>
      </c>
      <c r="E335" s="269">
        <v>0</v>
      </c>
      <c r="F335" s="269">
        <v>0</v>
      </c>
      <c r="G335" s="269">
        <v>0</v>
      </c>
      <c r="H335" s="269">
        <v>0</v>
      </c>
      <c r="I335" s="269">
        <v>0</v>
      </c>
      <c r="J335" s="269">
        <v>0</v>
      </c>
      <c r="K335" s="269">
        <v>0</v>
      </c>
      <c r="L335" s="269">
        <v>0</v>
      </c>
      <c r="M335" s="269">
        <v>0</v>
      </c>
      <c r="N335" s="269">
        <v>0</v>
      </c>
      <c r="O335" s="269">
        <v>0</v>
      </c>
      <c r="P335" s="269">
        <v>0</v>
      </c>
    </row>
    <row r="336" spans="1:16" s="134" customFormat="1" ht="57" hidden="1" outlineLevel="1">
      <c r="A336" s="244"/>
      <c r="B336" s="136"/>
      <c r="C336" s="137"/>
      <c r="D336" s="246" t="s">
        <v>679</v>
      </c>
      <c r="E336" s="189"/>
      <c r="F336" s="189"/>
      <c r="G336" s="189"/>
      <c r="H336" s="189"/>
      <c r="I336" s="189"/>
      <c r="J336" s="189"/>
      <c r="K336" s="189"/>
      <c r="L336" s="189"/>
      <c r="M336" s="189"/>
      <c r="N336" s="189"/>
      <c r="O336" s="189"/>
      <c r="P336" s="189"/>
    </row>
    <row r="337" spans="1:16" s="134" customFormat="1" ht="19" hidden="1" outlineLevel="1">
      <c r="A337" s="244"/>
      <c r="B337" s="136"/>
      <c r="C337" s="137"/>
      <c r="D337" s="246" t="s">
        <v>680</v>
      </c>
      <c r="E337" s="189"/>
      <c r="F337" s="189"/>
      <c r="G337" s="189"/>
      <c r="H337" s="189"/>
      <c r="I337" s="189"/>
      <c r="J337" s="189"/>
      <c r="K337" s="189"/>
      <c r="L337" s="189"/>
      <c r="M337" s="189"/>
      <c r="N337" s="189"/>
      <c r="O337" s="189"/>
      <c r="P337" s="189"/>
    </row>
    <row r="338" spans="1:16" s="134" customFormat="1" ht="114" hidden="1" outlineLevel="1">
      <c r="A338" s="244"/>
      <c r="B338" s="136"/>
      <c r="C338" s="137"/>
      <c r="D338" s="247" t="s">
        <v>681</v>
      </c>
      <c r="E338" s="189"/>
      <c r="F338" s="189"/>
      <c r="G338" s="189"/>
      <c r="H338" s="189"/>
      <c r="I338" s="189"/>
      <c r="J338" s="189"/>
      <c r="K338" s="189"/>
      <c r="L338" s="189"/>
      <c r="M338" s="189"/>
      <c r="N338" s="189"/>
      <c r="O338" s="189"/>
      <c r="P338" s="189"/>
    </row>
    <row r="339" spans="1:16" s="134" customFormat="1" ht="114" hidden="1" outlineLevel="1">
      <c r="A339" s="244"/>
      <c r="B339" s="136"/>
      <c r="C339" s="137"/>
      <c r="D339" s="248" t="s">
        <v>682</v>
      </c>
      <c r="E339" s="189"/>
      <c r="F339" s="189"/>
      <c r="G339" s="189"/>
      <c r="H339" s="189"/>
      <c r="I339" s="189"/>
      <c r="J339" s="189"/>
      <c r="K339" s="189"/>
      <c r="L339" s="189"/>
      <c r="M339" s="189"/>
      <c r="N339" s="189"/>
      <c r="O339" s="189"/>
      <c r="P339" s="189"/>
    </row>
    <row r="340" spans="1:16" s="139" customFormat="1" ht="133" hidden="1" outlineLevel="1">
      <c r="A340" s="244"/>
      <c r="B340" s="137"/>
      <c r="C340" s="137"/>
      <c r="D340" s="248" t="s">
        <v>683</v>
      </c>
      <c r="E340" s="189"/>
      <c r="F340" s="189"/>
      <c r="G340" s="189"/>
      <c r="H340" s="189"/>
      <c r="I340" s="189"/>
      <c r="J340" s="189"/>
      <c r="K340" s="189"/>
      <c r="L340" s="189"/>
      <c r="M340" s="189"/>
      <c r="N340" s="189"/>
      <c r="O340" s="189"/>
      <c r="P340" s="189"/>
    </row>
    <row r="341" spans="1:16" s="139" customFormat="1" ht="114" hidden="1" outlineLevel="1">
      <c r="A341" s="244"/>
      <c r="B341" s="136"/>
      <c r="C341" s="137"/>
      <c r="D341" s="248" t="s">
        <v>684</v>
      </c>
      <c r="E341" s="189"/>
      <c r="F341" s="189"/>
      <c r="G341" s="189"/>
      <c r="H341" s="189"/>
      <c r="I341" s="189"/>
      <c r="J341" s="189"/>
      <c r="K341" s="189"/>
      <c r="L341" s="189"/>
      <c r="M341" s="189"/>
      <c r="N341" s="189"/>
      <c r="O341" s="189"/>
      <c r="P341" s="189"/>
    </row>
    <row r="342" spans="1:16" s="139" customFormat="1" ht="133" hidden="1" outlineLevel="1">
      <c r="A342" s="244"/>
      <c r="B342" s="137"/>
      <c r="C342" s="137"/>
      <c r="D342" s="248" t="s">
        <v>685</v>
      </c>
      <c r="E342" s="189"/>
      <c r="F342" s="189"/>
      <c r="G342" s="189"/>
      <c r="H342" s="189"/>
      <c r="I342" s="189"/>
      <c r="J342" s="189"/>
      <c r="K342" s="189"/>
      <c r="L342" s="189"/>
      <c r="M342" s="189"/>
      <c r="N342" s="189"/>
      <c r="O342" s="189"/>
      <c r="P342" s="189"/>
    </row>
    <row r="343" spans="1:16" s="139" customFormat="1" ht="114" hidden="1" outlineLevel="1">
      <c r="A343" s="244"/>
      <c r="B343" s="136"/>
      <c r="C343" s="137"/>
      <c r="D343" s="248" t="s">
        <v>686</v>
      </c>
      <c r="E343" s="189"/>
      <c r="F343" s="189"/>
      <c r="G343" s="189"/>
      <c r="H343" s="189"/>
      <c r="I343" s="189"/>
      <c r="J343" s="189"/>
      <c r="K343" s="189"/>
      <c r="L343" s="189"/>
      <c r="M343" s="189"/>
      <c r="N343" s="189"/>
      <c r="O343" s="189"/>
      <c r="P343" s="189"/>
    </row>
    <row r="344" spans="1:16" s="139" customFormat="1" ht="133" hidden="1" outlineLevel="1">
      <c r="A344" s="244"/>
      <c r="B344" s="136"/>
      <c r="C344" s="137"/>
      <c r="D344" s="248" t="s">
        <v>687</v>
      </c>
      <c r="E344" s="189"/>
      <c r="F344" s="189"/>
      <c r="G344" s="189"/>
      <c r="H344" s="189"/>
      <c r="I344" s="189"/>
      <c r="J344" s="189"/>
      <c r="K344" s="189"/>
      <c r="L344" s="189"/>
      <c r="M344" s="189"/>
      <c r="N344" s="189"/>
      <c r="O344" s="189"/>
      <c r="P344" s="189"/>
    </row>
    <row r="345" spans="1:16" s="139" customFormat="1" ht="133" hidden="1" outlineLevel="1">
      <c r="A345" s="244"/>
      <c r="B345" s="137"/>
      <c r="C345" s="137"/>
      <c r="D345" s="247" t="s">
        <v>688</v>
      </c>
      <c r="E345" s="189"/>
      <c r="F345" s="189"/>
      <c r="G345" s="189"/>
      <c r="H345" s="189"/>
      <c r="I345" s="189"/>
      <c r="J345" s="189"/>
      <c r="K345" s="189"/>
      <c r="L345" s="189"/>
      <c r="M345" s="189"/>
      <c r="N345" s="189"/>
      <c r="O345" s="189"/>
      <c r="P345" s="189"/>
    </row>
    <row r="346" spans="1:16" s="139" customFormat="1" ht="19" hidden="1" outlineLevel="1">
      <c r="A346" s="244"/>
      <c r="B346" s="137"/>
      <c r="C346" s="137"/>
      <c r="D346" s="246" t="s">
        <v>689</v>
      </c>
      <c r="E346" s="189"/>
      <c r="F346" s="189"/>
      <c r="G346" s="189"/>
      <c r="H346" s="189"/>
      <c r="I346" s="189"/>
      <c r="J346" s="189"/>
      <c r="K346" s="189"/>
      <c r="L346" s="189"/>
      <c r="M346" s="189"/>
      <c r="N346" s="189"/>
      <c r="O346" s="189"/>
      <c r="P346" s="189"/>
    </row>
    <row r="347" spans="1:16" s="139" customFormat="1" ht="19" collapsed="1">
      <c r="A347" s="244"/>
      <c r="B347" s="137"/>
      <c r="C347" s="137"/>
      <c r="D347" s="246" t="s">
        <v>690</v>
      </c>
      <c r="E347" s="189">
        <v>0</v>
      </c>
      <c r="F347" s="189">
        <v>0</v>
      </c>
      <c r="G347" s="189">
        <v>0</v>
      </c>
      <c r="H347" s="189">
        <v>0</v>
      </c>
      <c r="I347" s="189">
        <v>0</v>
      </c>
      <c r="J347" s="189">
        <v>0</v>
      </c>
      <c r="K347" s="189">
        <v>0</v>
      </c>
      <c r="L347" s="189">
        <v>0</v>
      </c>
      <c r="M347" s="189">
        <v>0</v>
      </c>
      <c r="N347" s="189">
        <v>0</v>
      </c>
      <c r="O347" s="189">
        <v>0</v>
      </c>
      <c r="P347" s="189">
        <v>0</v>
      </c>
    </row>
    <row r="348" spans="1:16" s="146" customFormat="1" ht="99" customHeight="1">
      <c r="A348" s="268" t="s">
        <v>719</v>
      </c>
      <c r="B348" s="262" t="s">
        <v>190</v>
      </c>
      <c r="C348" s="278" t="s">
        <v>720</v>
      </c>
      <c r="D348" s="264" t="s">
        <v>678</v>
      </c>
      <c r="E348" s="269">
        <v>0</v>
      </c>
      <c r="F348" s="269">
        <v>0</v>
      </c>
      <c r="G348" s="269">
        <v>0</v>
      </c>
      <c r="H348" s="269">
        <v>0</v>
      </c>
      <c r="I348" s="269">
        <v>0</v>
      </c>
      <c r="J348" s="269">
        <v>0</v>
      </c>
      <c r="K348" s="269">
        <v>0</v>
      </c>
      <c r="L348" s="269">
        <v>0</v>
      </c>
      <c r="M348" s="269">
        <v>0</v>
      </c>
      <c r="N348" s="269">
        <v>0</v>
      </c>
      <c r="O348" s="269">
        <v>0</v>
      </c>
      <c r="P348" s="269">
        <v>0</v>
      </c>
    </row>
    <row r="349" spans="1:16" s="134" customFormat="1" ht="57" hidden="1" outlineLevel="1">
      <c r="A349" s="244"/>
      <c r="B349" s="136"/>
      <c r="C349" s="137"/>
      <c r="D349" s="246" t="s">
        <v>679</v>
      </c>
      <c r="E349" s="189"/>
      <c r="F349" s="189"/>
      <c r="G349" s="189"/>
      <c r="H349" s="189"/>
      <c r="I349" s="189"/>
      <c r="J349" s="189"/>
      <c r="K349" s="189"/>
      <c r="L349" s="189"/>
      <c r="M349" s="189"/>
      <c r="N349" s="189"/>
      <c r="O349" s="189"/>
      <c r="P349" s="189"/>
    </row>
    <row r="350" spans="1:16" s="134" customFormat="1" ht="19" hidden="1" outlineLevel="1">
      <c r="A350" s="244"/>
      <c r="B350" s="136"/>
      <c r="C350" s="137"/>
      <c r="D350" s="246" t="s">
        <v>680</v>
      </c>
      <c r="E350" s="189"/>
      <c r="F350" s="189"/>
      <c r="G350" s="189"/>
      <c r="H350" s="189"/>
      <c r="I350" s="189"/>
      <c r="J350" s="189"/>
      <c r="K350" s="189"/>
      <c r="L350" s="189"/>
      <c r="M350" s="189"/>
      <c r="N350" s="189"/>
      <c r="O350" s="189"/>
      <c r="P350" s="189"/>
    </row>
    <row r="351" spans="1:16" s="134" customFormat="1" ht="114" hidden="1" outlineLevel="1">
      <c r="A351" s="244"/>
      <c r="B351" s="136"/>
      <c r="C351" s="137"/>
      <c r="D351" s="247" t="s">
        <v>681</v>
      </c>
      <c r="E351" s="189"/>
      <c r="F351" s="189"/>
      <c r="G351" s="189"/>
      <c r="H351" s="189"/>
      <c r="I351" s="189"/>
      <c r="J351" s="189"/>
      <c r="K351" s="189"/>
      <c r="L351" s="189"/>
      <c r="M351" s="189"/>
      <c r="N351" s="189"/>
      <c r="O351" s="189"/>
      <c r="P351" s="189"/>
    </row>
    <row r="352" spans="1:16" s="134" customFormat="1" ht="114" hidden="1" outlineLevel="1">
      <c r="A352" s="244"/>
      <c r="B352" s="136"/>
      <c r="C352" s="137"/>
      <c r="D352" s="248" t="s">
        <v>682</v>
      </c>
      <c r="E352" s="189"/>
      <c r="F352" s="189"/>
      <c r="G352" s="189"/>
      <c r="H352" s="189"/>
      <c r="I352" s="189"/>
      <c r="J352" s="189"/>
      <c r="K352" s="189"/>
      <c r="L352" s="189"/>
      <c r="M352" s="189"/>
      <c r="N352" s="189"/>
      <c r="O352" s="189"/>
      <c r="P352" s="189"/>
    </row>
    <row r="353" spans="1:16" s="139" customFormat="1" ht="133" hidden="1" outlineLevel="1">
      <c r="A353" s="244"/>
      <c r="B353" s="137"/>
      <c r="C353" s="137"/>
      <c r="D353" s="248" t="s">
        <v>683</v>
      </c>
      <c r="E353" s="189"/>
      <c r="F353" s="189"/>
      <c r="G353" s="189"/>
      <c r="H353" s="189"/>
      <c r="I353" s="189"/>
      <c r="J353" s="189"/>
      <c r="K353" s="189"/>
      <c r="L353" s="189"/>
      <c r="M353" s="189"/>
      <c r="N353" s="189"/>
      <c r="O353" s="189"/>
      <c r="P353" s="189"/>
    </row>
    <row r="354" spans="1:16" s="139" customFormat="1" ht="114" hidden="1" outlineLevel="1">
      <c r="A354" s="244"/>
      <c r="B354" s="136"/>
      <c r="C354" s="137"/>
      <c r="D354" s="248" t="s">
        <v>684</v>
      </c>
      <c r="E354" s="189"/>
      <c r="F354" s="189"/>
      <c r="G354" s="189"/>
      <c r="H354" s="189"/>
      <c r="I354" s="189"/>
      <c r="J354" s="189"/>
      <c r="K354" s="189"/>
      <c r="L354" s="189"/>
      <c r="M354" s="189"/>
      <c r="N354" s="189"/>
      <c r="O354" s="189"/>
      <c r="P354" s="189"/>
    </row>
    <row r="355" spans="1:16" s="139" customFormat="1" ht="133" hidden="1" outlineLevel="1">
      <c r="A355" s="244"/>
      <c r="B355" s="137"/>
      <c r="C355" s="137"/>
      <c r="D355" s="248" t="s">
        <v>685</v>
      </c>
      <c r="E355" s="189"/>
      <c r="F355" s="189"/>
      <c r="G355" s="189"/>
      <c r="H355" s="189"/>
      <c r="I355" s="189"/>
      <c r="J355" s="189"/>
      <c r="K355" s="189"/>
      <c r="L355" s="189"/>
      <c r="M355" s="189"/>
      <c r="N355" s="189"/>
      <c r="O355" s="189"/>
      <c r="P355" s="189"/>
    </row>
    <row r="356" spans="1:16" s="139" customFormat="1" ht="114" hidden="1" outlineLevel="1">
      <c r="A356" s="244"/>
      <c r="B356" s="136"/>
      <c r="C356" s="137"/>
      <c r="D356" s="248" t="s">
        <v>686</v>
      </c>
      <c r="E356" s="189"/>
      <c r="F356" s="189"/>
      <c r="G356" s="189"/>
      <c r="H356" s="189"/>
      <c r="I356" s="189"/>
      <c r="J356" s="189"/>
      <c r="K356" s="189"/>
      <c r="L356" s="189"/>
      <c r="M356" s="189"/>
      <c r="N356" s="189"/>
      <c r="O356" s="189"/>
      <c r="P356" s="189"/>
    </row>
    <row r="357" spans="1:16" s="139" customFormat="1" ht="133" hidden="1" outlineLevel="1">
      <c r="A357" s="244"/>
      <c r="B357" s="136"/>
      <c r="C357" s="137"/>
      <c r="D357" s="248" t="s">
        <v>687</v>
      </c>
      <c r="E357" s="189"/>
      <c r="F357" s="189"/>
      <c r="G357" s="189"/>
      <c r="H357" s="189"/>
      <c r="I357" s="189"/>
      <c r="J357" s="189"/>
      <c r="K357" s="189"/>
      <c r="L357" s="189"/>
      <c r="M357" s="189"/>
      <c r="N357" s="189"/>
      <c r="O357" s="189"/>
      <c r="P357" s="189"/>
    </row>
    <row r="358" spans="1:16" s="139" customFormat="1" ht="133" hidden="1" outlineLevel="1">
      <c r="A358" s="244"/>
      <c r="B358" s="137"/>
      <c r="C358" s="137"/>
      <c r="D358" s="247" t="s">
        <v>688</v>
      </c>
      <c r="E358" s="189"/>
      <c r="F358" s="189"/>
      <c r="G358" s="189"/>
      <c r="H358" s="189"/>
      <c r="I358" s="189"/>
      <c r="J358" s="189"/>
      <c r="K358" s="189"/>
      <c r="L358" s="189"/>
      <c r="M358" s="189"/>
      <c r="N358" s="189"/>
      <c r="O358" s="189"/>
      <c r="P358" s="189"/>
    </row>
    <row r="359" spans="1:16" s="139" customFormat="1" ht="19" hidden="1" outlineLevel="1">
      <c r="A359" s="244"/>
      <c r="B359" s="137"/>
      <c r="C359" s="137"/>
      <c r="D359" s="246" t="s">
        <v>689</v>
      </c>
      <c r="E359" s="189"/>
      <c r="F359" s="189"/>
      <c r="G359" s="189"/>
      <c r="H359" s="189"/>
      <c r="I359" s="189"/>
      <c r="J359" s="189"/>
      <c r="K359" s="189"/>
      <c r="L359" s="189"/>
      <c r="M359" s="189"/>
      <c r="N359" s="189"/>
      <c r="O359" s="189"/>
      <c r="P359" s="189"/>
    </row>
    <row r="360" spans="1:16" s="139" customFormat="1" ht="19" collapsed="1">
      <c r="A360" s="244"/>
      <c r="B360" s="137"/>
      <c r="C360" s="137"/>
      <c r="D360" s="246" t="s">
        <v>690</v>
      </c>
      <c r="E360" s="189">
        <v>0</v>
      </c>
      <c r="F360" s="189">
        <v>0</v>
      </c>
      <c r="G360" s="189">
        <v>0</v>
      </c>
      <c r="H360" s="189">
        <v>0</v>
      </c>
      <c r="I360" s="189">
        <v>0</v>
      </c>
      <c r="J360" s="189">
        <v>0</v>
      </c>
      <c r="K360" s="189">
        <v>0</v>
      </c>
      <c r="L360" s="189">
        <v>0</v>
      </c>
      <c r="M360" s="189">
        <v>0</v>
      </c>
      <c r="N360" s="189">
        <v>0</v>
      </c>
      <c r="O360" s="189">
        <v>0</v>
      </c>
      <c r="P360" s="189">
        <v>0</v>
      </c>
    </row>
    <row r="361" spans="1:16" s="146" customFormat="1" ht="101.25" customHeight="1">
      <c r="A361" s="268" t="s">
        <v>721</v>
      </c>
      <c r="B361" s="262" t="s">
        <v>191</v>
      </c>
      <c r="C361" s="262" t="s">
        <v>192</v>
      </c>
      <c r="D361" s="264" t="s">
        <v>678</v>
      </c>
      <c r="E361" s="269">
        <v>0</v>
      </c>
      <c r="F361" s="269">
        <v>0</v>
      </c>
      <c r="G361" s="269">
        <v>0</v>
      </c>
      <c r="H361" s="269">
        <v>0</v>
      </c>
      <c r="I361" s="269">
        <v>0</v>
      </c>
      <c r="J361" s="269">
        <v>0</v>
      </c>
      <c r="K361" s="269">
        <v>0</v>
      </c>
      <c r="L361" s="269">
        <v>0</v>
      </c>
      <c r="M361" s="269">
        <v>0</v>
      </c>
      <c r="N361" s="269">
        <v>0</v>
      </c>
      <c r="O361" s="269">
        <v>0</v>
      </c>
      <c r="P361" s="269">
        <v>0</v>
      </c>
    </row>
    <row r="362" spans="1:16" s="134" customFormat="1" ht="57" hidden="1" outlineLevel="1">
      <c r="A362" s="244"/>
      <c r="B362" s="136"/>
      <c r="C362" s="137"/>
      <c r="D362" s="246" t="s">
        <v>679</v>
      </c>
      <c r="E362" s="189"/>
      <c r="F362" s="189"/>
      <c r="G362" s="189"/>
      <c r="H362" s="189"/>
      <c r="I362" s="189"/>
      <c r="J362" s="189"/>
      <c r="K362" s="189"/>
      <c r="L362" s="189"/>
      <c r="M362" s="189"/>
      <c r="N362" s="189"/>
      <c r="O362" s="189"/>
      <c r="P362" s="189"/>
    </row>
    <row r="363" spans="1:16" s="134" customFormat="1" ht="19" hidden="1" outlineLevel="1">
      <c r="A363" s="244"/>
      <c r="B363" s="136"/>
      <c r="C363" s="137"/>
      <c r="D363" s="246" t="s">
        <v>680</v>
      </c>
      <c r="E363" s="189"/>
      <c r="F363" s="189"/>
      <c r="G363" s="189"/>
      <c r="H363" s="189"/>
      <c r="I363" s="189"/>
      <c r="J363" s="189"/>
      <c r="K363" s="189"/>
      <c r="L363" s="189"/>
      <c r="M363" s="189"/>
      <c r="N363" s="189"/>
      <c r="O363" s="189"/>
      <c r="P363" s="189"/>
    </row>
    <row r="364" spans="1:16" s="134" customFormat="1" ht="114" hidden="1" outlineLevel="1">
      <c r="A364" s="244"/>
      <c r="B364" s="136"/>
      <c r="C364" s="137"/>
      <c r="D364" s="247" t="s">
        <v>681</v>
      </c>
      <c r="E364" s="189"/>
      <c r="F364" s="189"/>
      <c r="G364" s="189"/>
      <c r="H364" s="189"/>
      <c r="I364" s="189"/>
      <c r="J364" s="189"/>
      <c r="K364" s="189"/>
      <c r="L364" s="189"/>
      <c r="M364" s="189"/>
      <c r="N364" s="189"/>
      <c r="O364" s="189"/>
      <c r="P364" s="189"/>
    </row>
    <row r="365" spans="1:16" s="134" customFormat="1" ht="114" hidden="1" outlineLevel="1">
      <c r="A365" s="244"/>
      <c r="B365" s="136"/>
      <c r="C365" s="137"/>
      <c r="D365" s="248" t="s">
        <v>682</v>
      </c>
      <c r="E365" s="189"/>
      <c r="F365" s="189"/>
      <c r="G365" s="189"/>
      <c r="H365" s="189"/>
      <c r="I365" s="189"/>
      <c r="J365" s="189"/>
      <c r="K365" s="189"/>
      <c r="L365" s="189"/>
      <c r="M365" s="189"/>
      <c r="N365" s="189"/>
      <c r="O365" s="189"/>
      <c r="P365" s="189"/>
    </row>
    <row r="366" spans="1:16" s="139" customFormat="1" ht="133" hidden="1" outlineLevel="1">
      <c r="A366" s="244"/>
      <c r="B366" s="137"/>
      <c r="C366" s="137"/>
      <c r="D366" s="248" t="s">
        <v>683</v>
      </c>
      <c r="E366" s="189"/>
      <c r="F366" s="189"/>
      <c r="G366" s="189"/>
      <c r="H366" s="189"/>
      <c r="I366" s="189"/>
      <c r="J366" s="189"/>
      <c r="K366" s="189"/>
      <c r="L366" s="189"/>
      <c r="M366" s="189"/>
      <c r="N366" s="189"/>
      <c r="O366" s="189"/>
      <c r="P366" s="189"/>
    </row>
    <row r="367" spans="1:16" s="139" customFormat="1" ht="114" hidden="1" outlineLevel="1">
      <c r="A367" s="244"/>
      <c r="B367" s="136"/>
      <c r="C367" s="137"/>
      <c r="D367" s="248" t="s">
        <v>684</v>
      </c>
      <c r="E367" s="189"/>
      <c r="F367" s="189"/>
      <c r="G367" s="189"/>
      <c r="H367" s="189"/>
      <c r="I367" s="189"/>
      <c r="J367" s="189"/>
      <c r="K367" s="189"/>
      <c r="L367" s="189"/>
      <c r="M367" s="189"/>
      <c r="N367" s="189"/>
      <c r="O367" s="189"/>
      <c r="P367" s="189"/>
    </row>
    <row r="368" spans="1:16" s="139" customFormat="1" ht="133" hidden="1" outlineLevel="1">
      <c r="A368" s="244"/>
      <c r="B368" s="137"/>
      <c r="C368" s="137"/>
      <c r="D368" s="248" t="s">
        <v>685</v>
      </c>
      <c r="E368" s="189"/>
      <c r="F368" s="189"/>
      <c r="G368" s="189"/>
      <c r="H368" s="189"/>
      <c r="I368" s="189"/>
      <c r="J368" s="189"/>
      <c r="K368" s="189"/>
      <c r="L368" s="189"/>
      <c r="M368" s="189"/>
      <c r="N368" s="189"/>
      <c r="O368" s="189"/>
      <c r="P368" s="189"/>
    </row>
    <row r="369" spans="1:16" s="139" customFormat="1" ht="114" hidden="1" outlineLevel="1">
      <c r="A369" s="244"/>
      <c r="B369" s="136"/>
      <c r="C369" s="137"/>
      <c r="D369" s="248" t="s">
        <v>686</v>
      </c>
      <c r="E369" s="189"/>
      <c r="F369" s="189"/>
      <c r="G369" s="189"/>
      <c r="H369" s="189"/>
      <c r="I369" s="189"/>
      <c r="J369" s="189"/>
      <c r="K369" s="189"/>
      <c r="L369" s="189"/>
      <c r="M369" s="189"/>
      <c r="N369" s="189"/>
      <c r="O369" s="189"/>
      <c r="P369" s="189"/>
    </row>
    <row r="370" spans="1:16" s="139" customFormat="1" ht="133" hidden="1" outlineLevel="1">
      <c r="A370" s="244"/>
      <c r="B370" s="136"/>
      <c r="C370" s="137"/>
      <c r="D370" s="248" t="s">
        <v>687</v>
      </c>
      <c r="E370" s="189"/>
      <c r="F370" s="189"/>
      <c r="G370" s="189"/>
      <c r="H370" s="189"/>
      <c r="I370" s="189"/>
      <c r="J370" s="189"/>
      <c r="K370" s="189"/>
      <c r="L370" s="189"/>
      <c r="M370" s="189"/>
      <c r="N370" s="189"/>
      <c r="O370" s="189"/>
      <c r="P370" s="189"/>
    </row>
    <row r="371" spans="1:16" s="139" customFormat="1" ht="133" hidden="1" outlineLevel="1">
      <c r="A371" s="244"/>
      <c r="B371" s="137"/>
      <c r="C371" s="137"/>
      <c r="D371" s="247" t="s">
        <v>688</v>
      </c>
      <c r="E371" s="189"/>
      <c r="F371" s="189"/>
      <c r="G371" s="189"/>
      <c r="H371" s="189"/>
      <c r="I371" s="189"/>
      <c r="J371" s="189"/>
      <c r="K371" s="189"/>
      <c r="L371" s="189"/>
      <c r="M371" s="189"/>
      <c r="N371" s="189"/>
      <c r="O371" s="189"/>
      <c r="P371" s="189"/>
    </row>
    <row r="372" spans="1:16" s="139" customFormat="1" ht="19" hidden="1" outlineLevel="1">
      <c r="A372" s="244"/>
      <c r="B372" s="137"/>
      <c r="C372" s="137"/>
      <c r="D372" s="246" t="s">
        <v>689</v>
      </c>
      <c r="E372" s="189"/>
      <c r="F372" s="189"/>
      <c r="G372" s="189"/>
      <c r="H372" s="189"/>
      <c r="I372" s="189"/>
      <c r="J372" s="189"/>
      <c r="K372" s="189"/>
      <c r="L372" s="189"/>
      <c r="M372" s="189"/>
      <c r="N372" s="189"/>
      <c r="O372" s="189"/>
      <c r="P372" s="189"/>
    </row>
    <row r="373" spans="1:16" s="139" customFormat="1" ht="18" customHeight="1" collapsed="1">
      <c r="A373" s="244"/>
      <c r="B373" s="137"/>
      <c r="C373" s="137"/>
      <c r="D373" s="246" t="s">
        <v>690</v>
      </c>
      <c r="E373" s="189">
        <v>0</v>
      </c>
      <c r="F373" s="189">
        <v>0</v>
      </c>
      <c r="G373" s="189">
        <v>0</v>
      </c>
      <c r="H373" s="189">
        <v>0</v>
      </c>
      <c r="I373" s="189">
        <v>0</v>
      </c>
      <c r="J373" s="189">
        <v>0</v>
      </c>
      <c r="K373" s="189">
        <v>0</v>
      </c>
      <c r="L373" s="189">
        <v>0</v>
      </c>
      <c r="M373" s="189">
        <v>0</v>
      </c>
      <c r="N373" s="189">
        <v>0</v>
      </c>
      <c r="O373" s="189">
        <v>0</v>
      </c>
      <c r="P373" s="189">
        <v>0</v>
      </c>
    </row>
    <row r="374" spans="1:16" s="146" customFormat="1" ht="48" customHeight="1">
      <c r="A374" s="268" t="s">
        <v>722</v>
      </c>
      <c r="B374" s="262" t="s">
        <v>193</v>
      </c>
      <c r="C374" s="278" t="s">
        <v>481</v>
      </c>
      <c r="D374" s="264" t="s">
        <v>678</v>
      </c>
      <c r="E374" s="269">
        <v>0</v>
      </c>
      <c r="F374" s="269">
        <v>0</v>
      </c>
      <c r="G374" s="269">
        <v>0</v>
      </c>
      <c r="H374" s="269">
        <v>0</v>
      </c>
      <c r="I374" s="269">
        <v>0</v>
      </c>
      <c r="J374" s="269">
        <v>0</v>
      </c>
      <c r="K374" s="269">
        <v>0</v>
      </c>
      <c r="L374" s="269">
        <v>0</v>
      </c>
      <c r="M374" s="269">
        <v>0</v>
      </c>
      <c r="N374" s="269">
        <v>0</v>
      </c>
      <c r="O374" s="269">
        <v>0</v>
      </c>
      <c r="P374" s="269">
        <v>0</v>
      </c>
    </row>
    <row r="375" spans="1:16" s="134" customFormat="1" ht="57" hidden="1" outlineLevel="1">
      <c r="A375" s="244"/>
      <c r="B375" s="136"/>
      <c r="C375" s="137"/>
      <c r="D375" s="246" t="s">
        <v>679</v>
      </c>
      <c r="E375" s="189"/>
      <c r="F375" s="189"/>
      <c r="G375" s="189"/>
      <c r="H375" s="189"/>
      <c r="I375" s="189"/>
      <c r="J375" s="189"/>
      <c r="K375" s="189"/>
      <c r="L375" s="189"/>
      <c r="M375" s="189"/>
      <c r="N375" s="189"/>
      <c r="O375" s="189"/>
      <c r="P375" s="189"/>
    </row>
    <row r="376" spans="1:16" s="134" customFormat="1" ht="19" hidden="1" outlineLevel="1">
      <c r="A376" s="244"/>
      <c r="B376" s="136"/>
      <c r="C376" s="137"/>
      <c r="D376" s="246" t="s">
        <v>680</v>
      </c>
      <c r="E376" s="189"/>
      <c r="F376" s="189"/>
      <c r="G376" s="189"/>
      <c r="H376" s="189"/>
      <c r="I376" s="189"/>
      <c r="J376" s="189"/>
      <c r="K376" s="189"/>
      <c r="L376" s="189"/>
      <c r="M376" s="189"/>
      <c r="N376" s="189"/>
      <c r="O376" s="189"/>
      <c r="P376" s="189"/>
    </row>
    <row r="377" spans="1:16" s="134" customFormat="1" ht="114" hidden="1" outlineLevel="1">
      <c r="A377" s="244"/>
      <c r="B377" s="136"/>
      <c r="C377" s="137"/>
      <c r="D377" s="247" t="s">
        <v>681</v>
      </c>
      <c r="E377" s="189"/>
      <c r="F377" s="189"/>
      <c r="G377" s="189"/>
      <c r="H377" s="189"/>
      <c r="I377" s="189"/>
      <c r="J377" s="189"/>
      <c r="K377" s="189"/>
      <c r="L377" s="189"/>
      <c r="M377" s="189"/>
      <c r="N377" s="189"/>
      <c r="O377" s="189"/>
      <c r="P377" s="189"/>
    </row>
    <row r="378" spans="1:16" s="134" customFormat="1" ht="114" hidden="1" outlineLevel="1">
      <c r="A378" s="244"/>
      <c r="B378" s="136"/>
      <c r="C378" s="137"/>
      <c r="D378" s="248" t="s">
        <v>682</v>
      </c>
      <c r="E378" s="189"/>
      <c r="F378" s="189"/>
      <c r="G378" s="189"/>
      <c r="H378" s="189"/>
      <c r="I378" s="189"/>
      <c r="J378" s="189"/>
      <c r="K378" s="189"/>
      <c r="L378" s="189"/>
      <c r="M378" s="189"/>
      <c r="N378" s="189"/>
      <c r="O378" s="189"/>
      <c r="P378" s="189"/>
    </row>
    <row r="379" spans="1:16" s="139" customFormat="1" ht="133" hidden="1" outlineLevel="1">
      <c r="A379" s="244"/>
      <c r="B379" s="137"/>
      <c r="C379" s="137"/>
      <c r="D379" s="248" t="s">
        <v>683</v>
      </c>
      <c r="E379" s="189"/>
      <c r="F379" s="189"/>
      <c r="G379" s="189"/>
      <c r="H379" s="189"/>
      <c r="I379" s="189"/>
      <c r="J379" s="189"/>
      <c r="K379" s="189"/>
      <c r="L379" s="189"/>
      <c r="M379" s="189"/>
      <c r="N379" s="189"/>
      <c r="O379" s="189"/>
      <c r="P379" s="189"/>
    </row>
    <row r="380" spans="1:16" s="139" customFormat="1" ht="114" hidden="1" outlineLevel="1">
      <c r="A380" s="244"/>
      <c r="B380" s="136"/>
      <c r="C380" s="137"/>
      <c r="D380" s="248" t="s">
        <v>684</v>
      </c>
      <c r="E380" s="189"/>
      <c r="F380" s="189"/>
      <c r="G380" s="189"/>
      <c r="H380" s="189"/>
      <c r="I380" s="189"/>
      <c r="J380" s="189"/>
      <c r="K380" s="189"/>
      <c r="L380" s="189"/>
      <c r="M380" s="189"/>
      <c r="N380" s="189"/>
      <c r="O380" s="189"/>
      <c r="P380" s="189"/>
    </row>
    <row r="381" spans="1:16" s="139" customFormat="1" ht="133" hidden="1" outlineLevel="1">
      <c r="A381" s="244"/>
      <c r="B381" s="137"/>
      <c r="C381" s="137"/>
      <c r="D381" s="248" t="s">
        <v>685</v>
      </c>
      <c r="E381" s="189"/>
      <c r="F381" s="189"/>
      <c r="G381" s="189"/>
      <c r="H381" s="189"/>
      <c r="I381" s="189"/>
      <c r="J381" s="189"/>
      <c r="K381" s="189"/>
      <c r="L381" s="189"/>
      <c r="M381" s="189"/>
      <c r="N381" s="189"/>
      <c r="O381" s="189"/>
      <c r="P381" s="189"/>
    </row>
    <row r="382" spans="1:16" s="139" customFormat="1" ht="114" hidden="1" outlineLevel="1">
      <c r="A382" s="244"/>
      <c r="B382" s="136"/>
      <c r="C382" s="137"/>
      <c r="D382" s="248" t="s">
        <v>686</v>
      </c>
      <c r="E382" s="189"/>
      <c r="F382" s="189"/>
      <c r="G382" s="189"/>
      <c r="H382" s="189"/>
      <c r="I382" s="189"/>
      <c r="J382" s="189"/>
      <c r="K382" s="189"/>
      <c r="L382" s="189"/>
      <c r="M382" s="189"/>
      <c r="N382" s="189"/>
      <c r="O382" s="189"/>
      <c r="P382" s="189"/>
    </row>
    <row r="383" spans="1:16" s="139" customFormat="1" ht="133" hidden="1" outlineLevel="1">
      <c r="A383" s="244"/>
      <c r="B383" s="136"/>
      <c r="C383" s="137"/>
      <c r="D383" s="248" t="s">
        <v>687</v>
      </c>
      <c r="E383" s="189"/>
      <c r="F383" s="189"/>
      <c r="G383" s="189"/>
      <c r="H383" s="189"/>
      <c r="I383" s="189"/>
      <c r="J383" s="189"/>
      <c r="K383" s="189"/>
      <c r="L383" s="189"/>
      <c r="M383" s="189"/>
      <c r="N383" s="189"/>
      <c r="O383" s="189"/>
      <c r="P383" s="189"/>
    </row>
    <row r="384" spans="1:16" s="139" customFormat="1" ht="133" hidden="1" outlineLevel="1">
      <c r="A384" s="244"/>
      <c r="B384" s="137"/>
      <c r="C384" s="137"/>
      <c r="D384" s="247" t="s">
        <v>688</v>
      </c>
      <c r="E384" s="189"/>
      <c r="F384" s="189"/>
      <c r="G384" s="189"/>
      <c r="H384" s="189"/>
      <c r="I384" s="189"/>
      <c r="J384" s="189"/>
      <c r="K384" s="189"/>
      <c r="L384" s="189"/>
      <c r="M384" s="189"/>
      <c r="N384" s="189"/>
      <c r="O384" s="189"/>
      <c r="P384" s="189"/>
    </row>
    <row r="385" spans="1:16" s="139" customFormat="1" ht="19" hidden="1" outlineLevel="1">
      <c r="A385" s="244"/>
      <c r="B385" s="137"/>
      <c r="C385" s="137"/>
      <c r="D385" s="246" t="s">
        <v>689</v>
      </c>
      <c r="E385" s="189"/>
      <c r="F385" s="189"/>
      <c r="G385" s="189"/>
      <c r="H385" s="189"/>
      <c r="I385" s="189"/>
      <c r="J385" s="189"/>
      <c r="K385" s="189"/>
      <c r="L385" s="189"/>
      <c r="M385" s="189"/>
      <c r="N385" s="189"/>
      <c r="O385" s="189"/>
      <c r="P385" s="189"/>
    </row>
    <row r="386" spans="1:16" s="139" customFormat="1" ht="19" collapsed="1">
      <c r="A386" s="244"/>
      <c r="B386" s="137"/>
      <c r="C386" s="137"/>
      <c r="D386" s="246" t="s">
        <v>690</v>
      </c>
      <c r="E386" s="189">
        <v>0</v>
      </c>
      <c r="F386" s="189">
        <v>0</v>
      </c>
      <c r="G386" s="189">
        <v>0</v>
      </c>
      <c r="H386" s="189">
        <v>0</v>
      </c>
      <c r="I386" s="189">
        <v>0</v>
      </c>
      <c r="J386" s="189">
        <v>0</v>
      </c>
      <c r="K386" s="189">
        <v>0</v>
      </c>
      <c r="L386" s="189">
        <v>0</v>
      </c>
      <c r="M386" s="189">
        <v>0</v>
      </c>
      <c r="N386" s="189">
        <v>0</v>
      </c>
      <c r="O386" s="189">
        <v>0</v>
      </c>
      <c r="P386" s="189">
        <v>0</v>
      </c>
    </row>
    <row r="387" spans="1:16" s="139" customFormat="1" ht="156.75" customHeight="1">
      <c r="A387" s="268" t="s">
        <v>723</v>
      </c>
      <c r="B387" s="262" t="s">
        <v>194</v>
      </c>
      <c r="C387" s="278" t="s">
        <v>724</v>
      </c>
      <c r="D387" s="264" t="s">
        <v>678</v>
      </c>
      <c r="E387" s="269">
        <v>0</v>
      </c>
      <c r="F387" s="269">
        <v>0</v>
      </c>
      <c r="G387" s="269">
        <v>0</v>
      </c>
      <c r="H387" s="269">
        <v>0</v>
      </c>
      <c r="I387" s="269">
        <v>0</v>
      </c>
      <c r="J387" s="269">
        <v>0</v>
      </c>
      <c r="K387" s="269">
        <v>0</v>
      </c>
      <c r="L387" s="269">
        <v>0</v>
      </c>
      <c r="M387" s="269">
        <v>0</v>
      </c>
      <c r="N387" s="269">
        <v>0</v>
      </c>
      <c r="O387" s="269">
        <v>0</v>
      </c>
      <c r="P387" s="269">
        <v>0</v>
      </c>
    </row>
    <row r="388" spans="1:16" s="139" customFormat="1" ht="57" hidden="1" outlineLevel="1">
      <c r="A388" s="244"/>
      <c r="B388" s="136"/>
      <c r="C388" s="137"/>
      <c r="D388" s="246" t="s">
        <v>679</v>
      </c>
      <c r="E388" s="189"/>
      <c r="F388" s="189"/>
      <c r="G388" s="189"/>
      <c r="H388" s="189"/>
      <c r="I388" s="189"/>
      <c r="J388" s="189"/>
      <c r="K388" s="189"/>
      <c r="L388" s="189"/>
      <c r="M388" s="189"/>
      <c r="N388" s="189"/>
      <c r="O388" s="189"/>
      <c r="P388" s="189"/>
    </row>
    <row r="389" spans="1:16" s="139" customFormat="1" ht="19" hidden="1" outlineLevel="1">
      <c r="A389" s="244"/>
      <c r="B389" s="136"/>
      <c r="C389" s="137"/>
      <c r="D389" s="246" t="s">
        <v>680</v>
      </c>
      <c r="E389" s="189"/>
      <c r="F389" s="189"/>
      <c r="G389" s="189"/>
      <c r="H389" s="189"/>
      <c r="I389" s="189"/>
      <c r="J389" s="189"/>
      <c r="K389" s="189"/>
      <c r="L389" s="189"/>
      <c r="M389" s="189"/>
      <c r="N389" s="189"/>
      <c r="O389" s="189"/>
      <c r="P389" s="189"/>
    </row>
    <row r="390" spans="1:16" s="139" customFormat="1" ht="114" hidden="1" outlineLevel="1">
      <c r="A390" s="244"/>
      <c r="B390" s="136"/>
      <c r="C390" s="137"/>
      <c r="D390" s="247" t="s">
        <v>681</v>
      </c>
      <c r="E390" s="189"/>
      <c r="F390" s="189"/>
      <c r="G390" s="189"/>
      <c r="H390" s="189"/>
      <c r="I390" s="189"/>
      <c r="J390" s="189"/>
      <c r="K390" s="189"/>
      <c r="L390" s="189"/>
      <c r="M390" s="189"/>
      <c r="N390" s="189"/>
      <c r="O390" s="189"/>
      <c r="P390" s="189"/>
    </row>
    <row r="391" spans="1:16" s="139" customFormat="1" ht="114" hidden="1" outlineLevel="1">
      <c r="A391" s="244"/>
      <c r="B391" s="136"/>
      <c r="C391" s="137"/>
      <c r="D391" s="248" t="s">
        <v>682</v>
      </c>
      <c r="E391" s="189"/>
      <c r="F391" s="189"/>
      <c r="G391" s="189"/>
      <c r="H391" s="189"/>
      <c r="I391" s="189"/>
      <c r="J391" s="189"/>
      <c r="K391" s="189"/>
      <c r="L391" s="189"/>
      <c r="M391" s="189"/>
      <c r="N391" s="189"/>
      <c r="O391" s="189"/>
      <c r="P391" s="189"/>
    </row>
    <row r="392" spans="1:16" s="139" customFormat="1" ht="133" hidden="1" outlineLevel="1">
      <c r="A392" s="244"/>
      <c r="B392" s="137"/>
      <c r="C392" s="137"/>
      <c r="D392" s="248" t="s">
        <v>683</v>
      </c>
      <c r="E392" s="189"/>
      <c r="F392" s="189"/>
      <c r="G392" s="189"/>
      <c r="H392" s="189"/>
      <c r="I392" s="189"/>
      <c r="J392" s="189"/>
      <c r="K392" s="189"/>
      <c r="L392" s="189"/>
      <c r="M392" s="189"/>
      <c r="N392" s="189"/>
      <c r="O392" s="189"/>
      <c r="P392" s="189"/>
    </row>
    <row r="393" spans="1:16" s="139" customFormat="1" ht="114" hidden="1" outlineLevel="1">
      <c r="A393" s="244"/>
      <c r="B393" s="136"/>
      <c r="C393" s="137"/>
      <c r="D393" s="248" t="s">
        <v>684</v>
      </c>
      <c r="E393" s="189"/>
      <c r="F393" s="189"/>
      <c r="G393" s="189"/>
      <c r="H393" s="189"/>
      <c r="I393" s="189"/>
      <c r="J393" s="189"/>
      <c r="K393" s="189"/>
      <c r="L393" s="189"/>
      <c r="M393" s="189"/>
      <c r="N393" s="189"/>
      <c r="O393" s="189"/>
      <c r="P393" s="189"/>
    </row>
    <row r="394" spans="1:16" s="139" customFormat="1" ht="133" hidden="1" outlineLevel="1">
      <c r="A394" s="244"/>
      <c r="B394" s="137"/>
      <c r="C394" s="137"/>
      <c r="D394" s="248" t="s">
        <v>685</v>
      </c>
      <c r="E394" s="189"/>
      <c r="F394" s="189"/>
      <c r="G394" s="189"/>
      <c r="H394" s="189"/>
      <c r="I394" s="189"/>
      <c r="J394" s="189"/>
      <c r="K394" s="189"/>
      <c r="L394" s="189"/>
      <c r="M394" s="189"/>
      <c r="N394" s="189"/>
      <c r="O394" s="189"/>
      <c r="P394" s="189"/>
    </row>
    <row r="395" spans="1:16" s="139" customFormat="1" ht="114" hidden="1" outlineLevel="1">
      <c r="A395" s="244"/>
      <c r="B395" s="136"/>
      <c r="C395" s="137"/>
      <c r="D395" s="248" t="s">
        <v>686</v>
      </c>
      <c r="E395" s="189"/>
      <c r="F395" s="189"/>
      <c r="G395" s="189"/>
      <c r="H395" s="189"/>
      <c r="I395" s="189"/>
      <c r="J395" s="189"/>
      <c r="K395" s="189"/>
      <c r="L395" s="189"/>
      <c r="M395" s="189"/>
      <c r="N395" s="189"/>
      <c r="O395" s="189"/>
      <c r="P395" s="189"/>
    </row>
    <row r="396" spans="1:16" s="139" customFormat="1" ht="133" hidden="1" outlineLevel="1">
      <c r="A396" s="244"/>
      <c r="B396" s="136"/>
      <c r="C396" s="137"/>
      <c r="D396" s="248" t="s">
        <v>687</v>
      </c>
      <c r="E396" s="189"/>
      <c r="F396" s="189"/>
      <c r="G396" s="189"/>
      <c r="H396" s="189"/>
      <c r="I396" s="189"/>
      <c r="J396" s="189"/>
      <c r="K396" s="189"/>
      <c r="L396" s="189"/>
      <c r="M396" s="189"/>
      <c r="N396" s="189"/>
      <c r="O396" s="189"/>
      <c r="P396" s="189"/>
    </row>
    <row r="397" spans="1:16" s="139" customFormat="1" ht="133" hidden="1" outlineLevel="1">
      <c r="A397" s="244"/>
      <c r="B397" s="137"/>
      <c r="C397" s="137"/>
      <c r="D397" s="247" t="s">
        <v>688</v>
      </c>
      <c r="E397" s="189"/>
      <c r="F397" s="189"/>
      <c r="G397" s="189"/>
      <c r="H397" s="189"/>
      <c r="I397" s="189"/>
      <c r="J397" s="189"/>
      <c r="K397" s="189"/>
      <c r="L397" s="189"/>
      <c r="M397" s="189"/>
      <c r="N397" s="189"/>
      <c r="O397" s="189"/>
      <c r="P397" s="189"/>
    </row>
    <row r="398" spans="1:16" s="139" customFormat="1" ht="19" hidden="1" outlineLevel="1">
      <c r="A398" s="244"/>
      <c r="B398" s="137"/>
      <c r="C398" s="137"/>
      <c r="D398" s="246" t="s">
        <v>689</v>
      </c>
      <c r="E398" s="189"/>
      <c r="F398" s="189"/>
      <c r="G398" s="189"/>
      <c r="H398" s="189"/>
      <c r="I398" s="189"/>
      <c r="J398" s="189"/>
      <c r="K398" s="189"/>
      <c r="L398" s="189"/>
      <c r="M398" s="189"/>
      <c r="N398" s="189"/>
      <c r="O398" s="189"/>
      <c r="P398" s="189"/>
    </row>
    <row r="399" spans="1:16" s="139" customFormat="1" ht="19" collapsed="1">
      <c r="A399" s="244"/>
      <c r="B399" s="137"/>
      <c r="C399" s="137"/>
      <c r="D399" s="246" t="s">
        <v>690</v>
      </c>
      <c r="E399" s="189">
        <v>0</v>
      </c>
      <c r="F399" s="189">
        <v>0</v>
      </c>
      <c r="G399" s="189">
        <v>0</v>
      </c>
      <c r="H399" s="189">
        <v>0</v>
      </c>
      <c r="I399" s="189">
        <v>0</v>
      </c>
      <c r="J399" s="189">
        <v>0</v>
      </c>
      <c r="K399" s="189">
        <v>0</v>
      </c>
      <c r="L399" s="189">
        <v>0</v>
      </c>
      <c r="M399" s="189">
        <v>0</v>
      </c>
      <c r="N399" s="189">
        <v>0</v>
      </c>
      <c r="O399" s="189">
        <v>0</v>
      </c>
      <c r="P399" s="189">
        <v>0</v>
      </c>
    </row>
    <row r="400" spans="1:16" s="146" customFormat="1" ht="156.75" customHeight="1">
      <c r="A400" s="268" t="s">
        <v>725</v>
      </c>
      <c r="B400" s="262" t="s">
        <v>196</v>
      </c>
      <c r="C400" s="262" t="s">
        <v>195</v>
      </c>
      <c r="D400" s="264" t="s">
        <v>678</v>
      </c>
      <c r="E400" s="269">
        <v>0</v>
      </c>
      <c r="F400" s="269">
        <v>0</v>
      </c>
      <c r="G400" s="269">
        <v>0</v>
      </c>
      <c r="H400" s="269">
        <v>0</v>
      </c>
      <c r="I400" s="269">
        <v>0</v>
      </c>
      <c r="J400" s="269">
        <v>0</v>
      </c>
      <c r="K400" s="269">
        <v>0</v>
      </c>
      <c r="L400" s="269">
        <v>0</v>
      </c>
      <c r="M400" s="269">
        <v>0</v>
      </c>
      <c r="N400" s="269">
        <v>0</v>
      </c>
      <c r="O400" s="269">
        <v>0</v>
      </c>
      <c r="P400" s="269">
        <v>0</v>
      </c>
    </row>
    <row r="401" spans="1:16" s="134" customFormat="1" ht="57" hidden="1" outlineLevel="1">
      <c r="A401" s="244"/>
      <c r="B401" s="136"/>
      <c r="C401" s="137"/>
      <c r="D401" s="246" t="s">
        <v>679</v>
      </c>
      <c r="E401" s="189"/>
      <c r="F401" s="189"/>
      <c r="G401" s="189"/>
      <c r="H401" s="189"/>
      <c r="I401" s="189"/>
      <c r="J401" s="189"/>
      <c r="K401" s="189"/>
      <c r="L401" s="189"/>
      <c r="M401" s="189"/>
      <c r="N401" s="189"/>
      <c r="O401" s="189"/>
      <c r="P401" s="189"/>
    </row>
    <row r="402" spans="1:16" s="134" customFormat="1" ht="19" hidden="1" outlineLevel="1">
      <c r="A402" s="244"/>
      <c r="B402" s="136"/>
      <c r="C402" s="137"/>
      <c r="D402" s="246" t="s">
        <v>680</v>
      </c>
      <c r="E402" s="189"/>
      <c r="F402" s="189"/>
      <c r="G402" s="189"/>
      <c r="H402" s="189"/>
      <c r="I402" s="189"/>
      <c r="J402" s="189"/>
      <c r="K402" s="189"/>
      <c r="L402" s="189"/>
      <c r="M402" s="189"/>
      <c r="N402" s="189"/>
      <c r="O402" s="189"/>
      <c r="P402" s="189"/>
    </row>
    <row r="403" spans="1:16" s="134" customFormat="1" ht="114" hidden="1" outlineLevel="1">
      <c r="A403" s="244"/>
      <c r="B403" s="136"/>
      <c r="C403" s="137"/>
      <c r="D403" s="247" t="s">
        <v>681</v>
      </c>
      <c r="E403" s="189"/>
      <c r="F403" s="189"/>
      <c r="G403" s="189"/>
      <c r="H403" s="189"/>
      <c r="I403" s="189"/>
      <c r="J403" s="189"/>
      <c r="K403" s="189"/>
      <c r="L403" s="189"/>
      <c r="M403" s="189"/>
      <c r="N403" s="189"/>
      <c r="O403" s="189"/>
      <c r="P403" s="189"/>
    </row>
    <row r="404" spans="1:16" s="134" customFormat="1" ht="114" hidden="1" outlineLevel="1">
      <c r="A404" s="244"/>
      <c r="B404" s="136"/>
      <c r="C404" s="137"/>
      <c r="D404" s="248" t="s">
        <v>682</v>
      </c>
      <c r="E404" s="189"/>
      <c r="F404" s="189"/>
      <c r="G404" s="189"/>
      <c r="H404" s="189"/>
      <c r="I404" s="189"/>
      <c r="J404" s="189"/>
      <c r="K404" s="189"/>
      <c r="L404" s="189"/>
      <c r="M404" s="189"/>
      <c r="N404" s="189"/>
      <c r="O404" s="189"/>
      <c r="P404" s="189"/>
    </row>
    <row r="405" spans="1:16" s="139" customFormat="1" ht="133" hidden="1" outlineLevel="1">
      <c r="A405" s="244"/>
      <c r="B405" s="137"/>
      <c r="C405" s="137"/>
      <c r="D405" s="248" t="s">
        <v>683</v>
      </c>
      <c r="E405" s="189"/>
      <c r="F405" s="189"/>
      <c r="G405" s="189"/>
      <c r="H405" s="189"/>
      <c r="I405" s="189"/>
      <c r="J405" s="189"/>
      <c r="K405" s="189"/>
      <c r="L405" s="189"/>
      <c r="M405" s="189"/>
      <c r="N405" s="189"/>
      <c r="O405" s="189"/>
      <c r="P405" s="189"/>
    </row>
    <row r="406" spans="1:16" s="139" customFormat="1" ht="114" hidden="1" outlineLevel="1">
      <c r="A406" s="244"/>
      <c r="B406" s="136"/>
      <c r="C406" s="137"/>
      <c r="D406" s="248" t="s">
        <v>684</v>
      </c>
      <c r="E406" s="189"/>
      <c r="F406" s="189"/>
      <c r="G406" s="189"/>
      <c r="H406" s="189"/>
      <c r="I406" s="189"/>
      <c r="J406" s="189"/>
      <c r="K406" s="189"/>
      <c r="L406" s="189"/>
      <c r="M406" s="189"/>
      <c r="N406" s="189"/>
      <c r="O406" s="189"/>
      <c r="P406" s="189"/>
    </row>
    <row r="407" spans="1:16" s="139" customFormat="1" ht="133" hidden="1" outlineLevel="1">
      <c r="A407" s="244"/>
      <c r="B407" s="137"/>
      <c r="C407" s="137"/>
      <c r="D407" s="248" t="s">
        <v>685</v>
      </c>
      <c r="E407" s="189"/>
      <c r="F407" s="189"/>
      <c r="G407" s="189"/>
      <c r="H407" s="189"/>
      <c r="I407" s="189"/>
      <c r="J407" s="189"/>
      <c r="K407" s="189"/>
      <c r="L407" s="189"/>
      <c r="M407" s="189"/>
      <c r="N407" s="189"/>
      <c r="O407" s="189"/>
      <c r="P407" s="189"/>
    </row>
    <row r="408" spans="1:16" s="139" customFormat="1" ht="114" hidden="1" outlineLevel="1">
      <c r="A408" s="244"/>
      <c r="B408" s="136"/>
      <c r="C408" s="137"/>
      <c r="D408" s="248" t="s">
        <v>686</v>
      </c>
      <c r="E408" s="189"/>
      <c r="F408" s="189"/>
      <c r="G408" s="189"/>
      <c r="H408" s="189"/>
      <c r="I408" s="189"/>
      <c r="J408" s="189"/>
      <c r="K408" s="189"/>
      <c r="L408" s="189"/>
      <c r="M408" s="189"/>
      <c r="N408" s="189"/>
      <c r="O408" s="189"/>
      <c r="P408" s="189"/>
    </row>
    <row r="409" spans="1:16" s="139" customFormat="1" ht="133" hidden="1" outlineLevel="1">
      <c r="A409" s="244"/>
      <c r="B409" s="136"/>
      <c r="C409" s="137"/>
      <c r="D409" s="248" t="s">
        <v>687</v>
      </c>
      <c r="E409" s="189"/>
      <c r="F409" s="189"/>
      <c r="G409" s="189"/>
      <c r="H409" s="189"/>
      <c r="I409" s="189"/>
      <c r="J409" s="189"/>
      <c r="K409" s="189"/>
      <c r="L409" s="189"/>
      <c r="M409" s="189"/>
      <c r="N409" s="189"/>
      <c r="O409" s="189"/>
      <c r="P409" s="189"/>
    </row>
    <row r="410" spans="1:16" s="139" customFormat="1" ht="133" hidden="1" outlineLevel="1">
      <c r="A410" s="244"/>
      <c r="B410" s="137"/>
      <c r="C410" s="137"/>
      <c r="D410" s="247" t="s">
        <v>688</v>
      </c>
      <c r="E410" s="189"/>
      <c r="F410" s="189"/>
      <c r="G410" s="189"/>
      <c r="H410" s="189"/>
      <c r="I410" s="189"/>
      <c r="J410" s="189"/>
      <c r="K410" s="189"/>
      <c r="L410" s="189"/>
      <c r="M410" s="189"/>
      <c r="N410" s="189"/>
      <c r="O410" s="189"/>
      <c r="P410" s="189"/>
    </row>
    <row r="411" spans="1:16" s="139" customFormat="1" ht="19" hidden="1" outlineLevel="1">
      <c r="A411" s="244"/>
      <c r="B411" s="137"/>
      <c r="C411" s="137"/>
      <c r="D411" s="246" t="s">
        <v>689</v>
      </c>
      <c r="E411" s="189"/>
      <c r="F411" s="189"/>
      <c r="G411" s="189"/>
      <c r="H411" s="189"/>
      <c r="I411" s="189"/>
      <c r="J411" s="189"/>
      <c r="K411" s="189"/>
      <c r="L411" s="189"/>
      <c r="M411" s="189"/>
      <c r="N411" s="189"/>
      <c r="O411" s="189"/>
      <c r="P411" s="189"/>
    </row>
    <row r="412" spans="1:16" s="139" customFormat="1" ht="19" collapsed="1">
      <c r="A412" s="244"/>
      <c r="B412" s="137"/>
      <c r="C412" s="137"/>
      <c r="D412" s="246" t="s">
        <v>690</v>
      </c>
      <c r="E412" s="189">
        <v>0</v>
      </c>
      <c r="F412" s="189">
        <v>0</v>
      </c>
      <c r="G412" s="189">
        <v>0</v>
      </c>
      <c r="H412" s="189">
        <v>0</v>
      </c>
      <c r="I412" s="189">
        <v>0</v>
      </c>
      <c r="J412" s="189">
        <v>0</v>
      </c>
      <c r="K412" s="189">
        <v>0</v>
      </c>
      <c r="L412" s="189">
        <v>0</v>
      </c>
      <c r="M412" s="189">
        <v>0</v>
      </c>
      <c r="N412" s="189">
        <v>0</v>
      </c>
      <c r="O412" s="189">
        <v>0</v>
      </c>
      <c r="P412" s="189">
        <v>0</v>
      </c>
    </row>
    <row r="413" spans="1:16" s="146" customFormat="1" ht="38">
      <c r="A413" s="268" t="s">
        <v>726</v>
      </c>
      <c r="B413" s="262" t="s">
        <v>197</v>
      </c>
      <c r="C413" s="262" t="s">
        <v>396</v>
      </c>
      <c r="D413" s="264" t="s">
        <v>678</v>
      </c>
      <c r="E413" s="281">
        <f>E425</f>
        <v>7358</v>
      </c>
      <c r="F413" s="281">
        <f t="shared" ref="F413:P413" si="9">F425</f>
        <v>0</v>
      </c>
      <c r="G413" s="281">
        <f t="shared" si="9"/>
        <v>7358</v>
      </c>
      <c r="H413" s="281">
        <f t="shared" si="9"/>
        <v>122.8</v>
      </c>
      <c r="I413" s="281">
        <f t="shared" si="9"/>
        <v>0</v>
      </c>
      <c r="J413" s="281">
        <f t="shared" si="9"/>
        <v>122.8</v>
      </c>
      <c r="K413" s="281">
        <f t="shared" si="9"/>
        <v>122.8</v>
      </c>
      <c r="L413" s="281">
        <f t="shared" si="9"/>
        <v>0</v>
      </c>
      <c r="M413" s="281">
        <f t="shared" si="9"/>
        <v>122.8</v>
      </c>
      <c r="N413" s="281">
        <f t="shared" si="9"/>
        <v>122.8</v>
      </c>
      <c r="O413" s="281">
        <f t="shared" si="9"/>
        <v>0</v>
      </c>
      <c r="P413" s="281">
        <f t="shared" si="9"/>
        <v>122.8</v>
      </c>
    </row>
    <row r="414" spans="1:16" s="134" customFormat="1" ht="57" hidden="1" outlineLevel="1">
      <c r="A414" s="244"/>
      <c r="B414" s="136"/>
      <c r="C414" s="137"/>
      <c r="D414" s="246" t="s">
        <v>679</v>
      </c>
      <c r="E414" s="281"/>
      <c r="F414" s="281"/>
      <c r="G414" s="281"/>
      <c r="H414" s="281"/>
      <c r="I414" s="281"/>
      <c r="J414" s="281"/>
      <c r="K414" s="281"/>
      <c r="L414" s="281"/>
      <c r="M414" s="281"/>
      <c r="N414" s="281"/>
      <c r="O414" s="281"/>
      <c r="P414" s="281"/>
    </row>
    <row r="415" spans="1:16" s="134" customFormat="1" ht="19" hidden="1" outlineLevel="1">
      <c r="A415" s="244"/>
      <c r="B415" s="136"/>
      <c r="C415" s="137"/>
      <c r="D415" s="246" t="s">
        <v>680</v>
      </c>
      <c r="E415" s="281"/>
      <c r="F415" s="281"/>
      <c r="G415" s="281"/>
      <c r="H415" s="281"/>
      <c r="I415" s="281"/>
      <c r="J415" s="281"/>
      <c r="K415" s="281"/>
      <c r="L415" s="281"/>
      <c r="M415" s="281"/>
      <c r="N415" s="281"/>
      <c r="O415" s="281"/>
      <c r="P415" s="281"/>
    </row>
    <row r="416" spans="1:16" s="134" customFormat="1" ht="114" hidden="1" outlineLevel="1">
      <c r="A416" s="244"/>
      <c r="B416" s="136"/>
      <c r="C416" s="137"/>
      <c r="D416" s="247" t="s">
        <v>681</v>
      </c>
      <c r="E416" s="281"/>
      <c r="F416" s="281"/>
      <c r="G416" s="281"/>
      <c r="H416" s="281"/>
      <c r="I416" s="281"/>
      <c r="J416" s="281"/>
      <c r="K416" s="281"/>
      <c r="L416" s="281"/>
      <c r="M416" s="281"/>
      <c r="N416" s="281"/>
      <c r="O416" s="281"/>
      <c r="P416" s="281"/>
    </row>
    <row r="417" spans="1:16" s="134" customFormat="1" ht="114" hidden="1" outlineLevel="1">
      <c r="A417" s="244"/>
      <c r="B417" s="136"/>
      <c r="C417" s="137"/>
      <c r="D417" s="248" t="s">
        <v>682</v>
      </c>
      <c r="E417" s="281"/>
      <c r="F417" s="281"/>
      <c r="G417" s="281"/>
      <c r="H417" s="281"/>
      <c r="I417" s="281"/>
      <c r="J417" s="281"/>
      <c r="K417" s="281"/>
      <c r="L417" s="281"/>
      <c r="M417" s="281"/>
      <c r="N417" s="281"/>
      <c r="O417" s="281"/>
      <c r="P417" s="281"/>
    </row>
    <row r="418" spans="1:16" s="139" customFormat="1" ht="133" hidden="1" outlineLevel="1">
      <c r="A418" s="244"/>
      <c r="B418" s="137"/>
      <c r="C418" s="137"/>
      <c r="D418" s="248" t="s">
        <v>683</v>
      </c>
      <c r="E418" s="281"/>
      <c r="F418" s="281"/>
      <c r="G418" s="281"/>
      <c r="H418" s="281"/>
      <c r="I418" s="281"/>
      <c r="J418" s="281"/>
      <c r="K418" s="281"/>
      <c r="L418" s="281"/>
      <c r="M418" s="281"/>
      <c r="N418" s="281"/>
      <c r="O418" s="281"/>
      <c r="P418" s="281"/>
    </row>
    <row r="419" spans="1:16" s="139" customFormat="1" ht="114" hidden="1" outlineLevel="1">
      <c r="A419" s="244"/>
      <c r="B419" s="136"/>
      <c r="C419" s="137"/>
      <c r="D419" s="248" t="s">
        <v>684</v>
      </c>
      <c r="E419" s="281"/>
      <c r="F419" s="281"/>
      <c r="G419" s="281"/>
      <c r="H419" s="281"/>
      <c r="I419" s="281"/>
      <c r="J419" s="281"/>
      <c r="K419" s="281"/>
      <c r="L419" s="281"/>
      <c r="M419" s="281"/>
      <c r="N419" s="281"/>
      <c r="O419" s="281"/>
      <c r="P419" s="281"/>
    </row>
    <row r="420" spans="1:16" s="139" customFormat="1" ht="133" hidden="1" outlineLevel="1">
      <c r="A420" s="244"/>
      <c r="B420" s="137"/>
      <c r="C420" s="137"/>
      <c r="D420" s="248" t="s">
        <v>685</v>
      </c>
      <c r="E420" s="281"/>
      <c r="F420" s="281"/>
      <c r="G420" s="281"/>
      <c r="H420" s="281"/>
      <c r="I420" s="281"/>
      <c r="J420" s="281"/>
      <c r="K420" s="281"/>
      <c r="L420" s="281"/>
      <c r="M420" s="281"/>
      <c r="N420" s="281"/>
      <c r="O420" s="281"/>
      <c r="P420" s="281"/>
    </row>
    <row r="421" spans="1:16" s="139" customFormat="1" ht="114" hidden="1" outlineLevel="1">
      <c r="A421" s="244"/>
      <c r="B421" s="136"/>
      <c r="C421" s="137"/>
      <c r="D421" s="248" t="s">
        <v>686</v>
      </c>
      <c r="E421" s="281"/>
      <c r="F421" s="281"/>
      <c r="G421" s="281"/>
      <c r="H421" s="281"/>
      <c r="I421" s="281"/>
      <c r="J421" s="281"/>
      <c r="K421" s="281"/>
      <c r="L421" s="281"/>
      <c r="M421" s="281"/>
      <c r="N421" s="281"/>
      <c r="O421" s="281"/>
      <c r="P421" s="281"/>
    </row>
    <row r="422" spans="1:16" s="139" customFormat="1" ht="133" hidden="1" outlineLevel="1">
      <c r="A422" s="244"/>
      <c r="B422" s="136"/>
      <c r="C422" s="137"/>
      <c r="D422" s="248" t="s">
        <v>687</v>
      </c>
      <c r="E422" s="281"/>
      <c r="F422" s="281"/>
      <c r="G422" s="281"/>
      <c r="H422" s="281"/>
      <c r="I422" s="281"/>
      <c r="J422" s="281"/>
      <c r="K422" s="281"/>
      <c r="L422" s="281"/>
      <c r="M422" s="281"/>
      <c r="N422" s="281"/>
      <c r="O422" s="281"/>
      <c r="P422" s="281"/>
    </row>
    <row r="423" spans="1:16" s="139" customFormat="1" ht="133" hidden="1" outlineLevel="1">
      <c r="A423" s="244"/>
      <c r="B423" s="137"/>
      <c r="C423" s="137"/>
      <c r="D423" s="247" t="s">
        <v>688</v>
      </c>
      <c r="E423" s="281"/>
      <c r="F423" s="281"/>
      <c r="G423" s="281"/>
      <c r="H423" s="281"/>
      <c r="I423" s="281"/>
      <c r="J423" s="281"/>
      <c r="K423" s="281"/>
      <c r="L423" s="281"/>
      <c r="M423" s="281"/>
      <c r="N423" s="281"/>
      <c r="O423" s="281"/>
      <c r="P423" s="281"/>
    </row>
    <row r="424" spans="1:16" s="139" customFormat="1" ht="19" hidden="1" outlineLevel="1">
      <c r="A424" s="244"/>
      <c r="B424" s="137"/>
      <c r="C424" s="137"/>
      <c r="D424" s="246" t="s">
        <v>689</v>
      </c>
      <c r="E424" s="281"/>
      <c r="F424" s="281"/>
      <c r="G424" s="281"/>
      <c r="H424" s="281"/>
      <c r="I424" s="281"/>
      <c r="J424" s="281"/>
      <c r="K424" s="281"/>
      <c r="L424" s="281"/>
      <c r="M424" s="281"/>
      <c r="N424" s="281"/>
      <c r="O424" s="281"/>
      <c r="P424" s="281"/>
    </row>
    <row r="425" spans="1:16" s="139" customFormat="1" ht="19" collapsed="1">
      <c r="A425" s="244"/>
      <c r="B425" s="137"/>
      <c r="C425" s="137"/>
      <c r="D425" s="246" t="s">
        <v>690</v>
      </c>
      <c r="E425" s="281">
        <f>'табл_3_отчет по плану'!F114</f>
        <v>7358</v>
      </c>
      <c r="F425" s="281">
        <f>'табл_3_отчет по плану'!G114</f>
        <v>0</v>
      </c>
      <c r="G425" s="281">
        <f>'табл_3_отчет по плану'!H114</f>
        <v>7358</v>
      </c>
      <c r="H425" s="281">
        <f>'табл_3_отчет по плану'!I114</f>
        <v>122.8</v>
      </c>
      <c r="I425" s="281">
        <f>'табл_3_отчет по плану'!J114</f>
        <v>0</v>
      </c>
      <c r="J425" s="281">
        <f>'табл_3_отчет по плану'!K114</f>
        <v>122.8</v>
      </c>
      <c r="K425" s="281">
        <f>'табл_3_отчет по плану'!L114</f>
        <v>122.8</v>
      </c>
      <c r="L425" s="281">
        <f>'табл_3_отчет по плану'!M114</f>
        <v>0</v>
      </c>
      <c r="M425" s="281">
        <f>'табл_3_отчет по плану'!N114</f>
        <v>122.8</v>
      </c>
      <c r="N425" s="281">
        <f>'табл_3_отчет по плану'!O114</f>
        <v>122.8</v>
      </c>
      <c r="O425" s="281">
        <f>'табл_3_отчет по плану'!P114</f>
        <v>0</v>
      </c>
      <c r="P425" s="281">
        <f>'табл_3_отчет по плану'!Q114</f>
        <v>122.8</v>
      </c>
    </row>
    <row r="426" spans="1:16" s="142" customFormat="1" ht="84" customHeight="1">
      <c r="A426" s="268" t="s">
        <v>727</v>
      </c>
      <c r="B426" s="262" t="s">
        <v>199</v>
      </c>
      <c r="C426" s="262" t="s">
        <v>198</v>
      </c>
      <c r="D426" s="264" t="s">
        <v>678</v>
      </c>
      <c r="E426" s="269">
        <v>0</v>
      </c>
      <c r="F426" s="269">
        <v>0</v>
      </c>
      <c r="G426" s="269">
        <v>0</v>
      </c>
      <c r="H426" s="269">
        <v>0</v>
      </c>
      <c r="I426" s="269">
        <v>0</v>
      </c>
      <c r="J426" s="269">
        <v>0</v>
      </c>
      <c r="K426" s="269">
        <v>0</v>
      </c>
      <c r="L426" s="269">
        <v>0</v>
      </c>
      <c r="M426" s="269">
        <v>0</v>
      </c>
      <c r="N426" s="269">
        <v>0</v>
      </c>
      <c r="O426" s="269">
        <v>0</v>
      </c>
      <c r="P426" s="269">
        <v>0</v>
      </c>
    </row>
    <row r="427" spans="1:16" s="134" customFormat="1" ht="57" hidden="1" outlineLevel="1">
      <c r="A427" s="244"/>
      <c r="B427" s="136"/>
      <c r="C427" s="137"/>
      <c r="D427" s="246" t="s">
        <v>679</v>
      </c>
      <c r="E427" s="189"/>
      <c r="F427" s="189"/>
      <c r="G427" s="189"/>
      <c r="H427" s="189"/>
      <c r="I427" s="189"/>
      <c r="J427" s="189"/>
      <c r="K427" s="189"/>
      <c r="L427" s="189"/>
      <c r="M427" s="189"/>
      <c r="N427" s="189"/>
      <c r="O427" s="189"/>
      <c r="P427" s="189"/>
    </row>
    <row r="428" spans="1:16" s="134" customFormat="1" ht="19" hidden="1" outlineLevel="1">
      <c r="A428" s="244"/>
      <c r="B428" s="136"/>
      <c r="C428" s="137"/>
      <c r="D428" s="246" t="s">
        <v>680</v>
      </c>
      <c r="E428" s="189"/>
      <c r="F428" s="189"/>
      <c r="G428" s="189"/>
      <c r="H428" s="189"/>
      <c r="I428" s="189"/>
      <c r="J428" s="189"/>
      <c r="K428" s="189"/>
      <c r="L428" s="189"/>
      <c r="M428" s="189"/>
      <c r="N428" s="189"/>
      <c r="O428" s="189"/>
      <c r="P428" s="189"/>
    </row>
    <row r="429" spans="1:16" s="134" customFormat="1" ht="114" hidden="1" outlineLevel="1">
      <c r="A429" s="244"/>
      <c r="B429" s="136"/>
      <c r="C429" s="137"/>
      <c r="D429" s="247" t="s">
        <v>681</v>
      </c>
      <c r="E429" s="189"/>
      <c r="F429" s="189"/>
      <c r="G429" s="189"/>
      <c r="H429" s="189"/>
      <c r="I429" s="189"/>
      <c r="J429" s="189"/>
      <c r="K429" s="189"/>
      <c r="L429" s="189"/>
      <c r="M429" s="189"/>
      <c r="N429" s="189"/>
      <c r="O429" s="189"/>
      <c r="P429" s="189"/>
    </row>
    <row r="430" spans="1:16" s="134" customFormat="1" ht="114" hidden="1" outlineLevel="1">
      <c r="A430" s="244"/>
      <c r="B430" s="136"/>
      <c r="C430" s="137"/>
      <c r="D430" s="248" t="s">
        <v>682</v>
      </c>
      <c r="E430" s="189"/>
      <c r="F430" s="189"/>
      <c r="G430" s="189"/>
      <c r="H430" s="189"/>
      <c r="I430" s="189"/>
      <c r="J430" s="189"/>
      <c r="K430" s="189"/>
      <c r="L430" s="189"/>
      <c r="M430" s="189"/>
      <c r="N430" s="189"/>
      <c r="O430" s="189"/>
      <c r="P430" s="189"/>
    </row>
    <row r="431" spans="1:16" s="139" customFormat="1" ht="133" hidden="1" outlineLevel="1">
      <c r="A431" s="244"/>
      <c r="B431" s="137"/>
      <c r="C431" s="137"/>
      <c r="D431" s="248" t="s">
        <v>683</v>
      </c>
      <c r="E431" s="189"/>
      <c r="F431" s="189"/>
      <c r="G431" s="189"/>
      <c r="H431" s="189"/>
      <c r="I431" s="189"/>
      <c r="J431" s="189"/>
      <c r="K431" s="189"/>
      <c r="L431" s="189"/>
      <c r="M431" s="189"/>
      <c r="N431" s="189"/>
      <c r="O431" s="189"/>
      <c r="P431" s="189"/>
    </row>
    <row r="432" spans="1:16" s="139" customFormat="1" ht="114" hidden="1" outlineLevel="1">
      <c r="A432" s="244"/>
      <c r="B432" s="136"/>
      <c r="C432" s="137"/>
      <c r="D432" s="248" t="s">
        <v>684</v>
      </c>
      <c r="E432" s="189"/>
      <c r="F432" s="189"/>
      <c r="G432" s="189"/>
      <c r="H432" s="189"/>
      <c r="I432" s="189"/>
      <c r="J432" s="189"/>
      <c r="K432" s="189"/>
      <c r="L432" s="189"/>
      <c r="M432" s="189"/>
      <c r="N432" s="189"/>
      <c r="O432" s="189"/>
      <c r="P432" s="189"/>
    </row>
    <row r="433" spans="1:16" s="139" customFormat="1" ht="133" hidden="1" outlineLevel="1">
      <c r="A433" s="244"/>
      <c r="B433" s="137"/>
      <c r="C433" s="137"/>
      <c r="D433" s="248" t="s">
        <v>685</v>
      </c>
      <c r="E433" s="189"/>
      <c r="F433" s="189"/>
      <c r="G433" s="189"/>
      <c r="H433" s="189"/>
      <c r="I433" s="189"/>
      <c r="J433" s="189"/>
      <c r="K433" s="189"/>
      <c r="L433" s="189"/>
      <c r="M433" s="189"/>
      <c r="N433" s="189"/>
      <c r="O433" s="189"/>
      <c r="P433" s="189"/>
    </row>
    <row r="434" spans="1:16" s="139" customFormat="1" ht="114" hidden="1" outlineLevel="1">
      <c r="A434" s="244"/>
      <c r="B434" s="136"/>
      <c r="C434" s="137"/>
      <c r="D434" s="248" t="s">
        <v>686</v>
      </c>
      <c r="E434" s="189"/>
      <c r="F434" s="189"/>
      <c r="G434" s="189"/>
      <c r="H434" s="189"/>
      <c r="I434" s="189"/>
      <c r="J434" s="189"/>
      <c r="K434" s="189"/>
      <c r="L434" s="189"/>
      <c r="M434" s="189"/>
      <c r="N434" s="189"/>
      <c r="O434" s="189"/>
      <c r="P434" s="189"/>
    </row>
    <row r="435" spans="1:16" s="139" customFormat="1" ht="133" hidden="1" outlineLevel="1">
      <c r="A435" s="244"/>
      <c r="B435" s="136"/>
      <c r="C435" s="137"/>
      <c r="D435" s="248" t="s">
        <v>687</v>
      </c>
      <c r="E435" s="189"/>
      <c r="F435" s="189"/>
      <c r="G435" s="189"/>
      <c r="H435" s="189"/>
      <c r="I435" s="189"/>
      <c r="J435" s="189"/>
      <c r="K435" s="189"/>
      <c r="L435" s="189"/>
      <c r="M435" s="189"/>
      <c r="N435" s="189"/>
      <c r="O435" s="189"/>
      <c r="P435" s="189"/>
    </row>
    <row r="436" spans="1:16" s="139" customFormat="1" ht="133" hidden="1" outlineLevel="1">
      <c r="A436" s="244"/>
      <c r="B436" s="137"/>
      <c r="C436" s="137"/>
      <c r="D436" s="247" t="s">
        <v>688</v>
      </c>
      <c r="E436" s="189"/>
      <c r="F436" s="189"/>
      <c r="G436" s="189"/>
      <c r="H436" s="189"/>
      <c r="I436" s="189"/>
      <c r="J436" s="189"/>
      <c r="K436" s="189"/>
      <c r="L436" s="189"/>
      <c r="M436" s="189"/>
      <c r="N436" s="189"/>
      <c r="O436" s="189"/>
      <c r="P436" s="189"/>
    </row>
    <row r="437" spans="1:16" s="139" customFormat="1" ht="19" hidden="1" outlineLevel="1">
      <c r="A437" s="244"/>
      <c r="B437" s="137"/>
      <c r="C437" s="137"/>
      <c r="D437" s="246" t="s">
        <v>689</v>
      </c>
      <c r="E437" s="189"/>
      <c r="F437" s="189"/>
      <c r="G437" s="189"/>
      <c r="H437" s="189"/>
      <c r="I437" s="189"/>
      <c r="J437" s="189"/>
      <c r="K437" s="189"/>
      <c r="L437" s="189"/>
      <c r="M437" s="189"/>
      <c r="N437" s="189"/>
      <c r="O437" s="189"/>
      <c r="P437" s="189"/>
    </row>
    <row r="438" spans="1:16" s="139" customFormat="1" ht="23.25" customHeight="1" collapsed="1">
      <c r="A438" s="244"/>
      <c r="B438" s="137"/>
      <c r="C438" s="137"/>
      <c r="D438" s="246" t="s">
        <v>690</v>
      </c>
      <c r="E438" s="189">
        <v>0</v>
      </c>
      <c r="F438" s="189">
        <v>0</v>
      </c>
      <c r="G438" s="189">
        <v>0</v>
      </c>
      <c r="H438" s="189">
        <v>0</v>
      </c>
      <c r="I438" s="189">
        <v>0</v>
      </c>
      <c r="J438" s="189">
        <v>0</v>
      </c>
      <c r="K438" s="189">
        <v>0</v>
      </c>
      <c r="L438" s="189">
        <v>0</v>
      </c>
      <c r="M438" s="189">
        <v>0</v>
      </c>
      <c r="N438" s="189">
        <v>0</v>
      </c>
      <c r="O438" s="189">
        <v>0</v>
      </c>
      <c r="P438" s="189">
        <v>0</v>
      </c>
    </row>
    <row r="439" spans="1:16" s="142" customFormat="1" ht="192.75" customHeight="1">
      <c r="A439" s="265" t="s">
        <v>728</v>
      </c>
      <c r="B439" s="266" t="s">
        <v>200</v>
      </c>
      <c r="C439" s="277" t="s">
        <v>397</v>
      </c>
      <c r="D439" s="264" t="s">
        <v>678</v>
      </c>
      <c r="E439" s="267">
        <v>0</v>
      </c>
      <c r="F439" s="267">
        <v>0</v>
      </c>
      <c r="G439" s="267">
        <v>0</v>
      </c>
      <c r="H439" s="267">
        <v>0</v>
      </c>
      <c r="I439" s="267">
        <v>0</v>
      </c>
      <c r="J439" s="267">
        <v>0</v>
      </c>
      <c r="K439" s="267">
        <v>0</v>
      </c>
      <c r="L439" s="267">
        <v>0</v>
      </c>
      <c r="M439" s="267">
        <v>0</v>
      </c>
      <c r="N439" s="267">
        <v>0</v>
      </c>
      <c r="O439" s="267">
        <v>0</v>
      </c>
      <c r="P439" s="267">
        <v>0</v>
      </c>
    </row>
    <row r="440" spans="1:16" s="134" customFormat="1" ht="57" hidden="1" outlineLevel="1">
      <c r="A440" s="244"/>
      <c r="B440" s="136"/>
      <c r="C440" s="137"/>
      <c r="D440" s="246" t="s">
        <v>679</v>
      </c>
      <c r="E440" s="189"/>
      <c r="F440" s="189"/>
      <c r="G440" s="189"/>
      <c r="H440" s="189"/>
      <c r="I440" s="189"/>
      <c r="J440" s="189"/>
      <c r="K440" s="189"/>
      <c r="L440" s="189"/>
      <c r="M440" s="189"/>
      <c r="N440" s="189"/>
      <c r="O440" s="189"/>
      <c r="P440" s="189"/>
    </row>
    <row r="441" spans="1:16" s="139" customFormat="1" ht="19" hidden="1" outlineLevel="1">
      <c r="A441" s="244"/>
      <c r="B441" s="137"/>
      <c r="C441" s="137"/>
      <c r="D441" s="246" t="s">
        <v>680</v>
      </c>
      <c r="E441" s="189"/>
      <c r="F441" s="189"/>
      <c r="G441" s="189"/>
      <c r="H441" s="189"/>
      <c r="I441" s="189"/>
      <c r="J441" s="189"/>
      <c r="K441" s="189"/>
      <c r="L441" s="189"/>
      <c r="M441" s="189"/>
      <c r="N441" s="189"/>
      <c r="O441" s="189"/>
      <c r="P441" s="189"/>
    </row>
    <row r="442" spans="1:16" s="139" customFormat="1" ht="114" hidden="1" outlineLevel="1">
      <c r="A442" s="244"/>
      <c r="B442" s="137"/>
      <c r="C442" s="137"/>
      <c r="D442" s="247" t="s">
        <v>681</v>
      </c>
      <c r="E442" s="189"/>
      <c r="F442" s="189"/>
      <c r="G442" s="189"/>
      <c r="H442" s="189"/>
      <c r="I442" s="189"/>
      <c r="J442" s="189"/>
      <c r="K442" s="189"/>
      <c r="L442" s="189"/>
      <c r="M442" s="189"/>
      <c r="N442" s="189"/>
      <c r="O442" s="189"/>
      <c r="P442" s="189"/>
    </row>
    <row r="443" spans="1:16" s="139" customFormat="1" ht="114" hidden="1" outlineLevel="1">
      <c r="A443" s="244"/>
      <c r="B443" s="137"/>
      <c r="C443" s="137"/>
      <c r="D443" s="248" t="s">
        <v>682</v>
      </c>
      <c r="E443" s="189"/>
      <c r="F443" s="189"/>
      <c r="G443" s="189"/>
      <c r="H443" s="189"/>
      <c r="I443" s="189"/>
      <c r="J443" s="189"/>
      <c r="K443" s="189"/>
      <c r="L443" s="189"/>
      <c r="M443" s="189"/>
      <c r="N443" s="189"/>
      <c r="O443" s="189"/>
      <c r="P443" s="189"/>
    </row>
    <row r="444" spans="1:16" s="139" customFormat="1" ht="133" hidden="1" outlineLevel="1">
      <c r="A444" s="244"/>
      <c r="B444" s="137"/>
      <c r="C444" s="137"/>
      <c r="D444" s="248" t="s">
        <v>683</v>
      </c>
      <c r="E444" s="189"/>
      <c r="F444" s="189"/>
      <c r="G444" s="189"/>
      <c r="H444" s="189"/>
      <c r="I444" s="189"/>
      <c r="J444" s="189"/>
      <c r="K444" s="189"/>
      <c r="L444" s="189"/>
      <c r="M444" s="189"/>
      <c r="N444" s="189"/>
      <c r="O444" s="189"/>
      <c r="P444" s="189"/>
    </row>
    <row r="445" spans="1:16" s="139" customFormat="1" ht="114" hidden="1" outlineLevel="1">
      <c r="A445" s="244"/>
      <c r="B445" s="136"/>
      <c r="C445" s="137"/>
      <c r="D445" s="248" t="s">
        <v>684</v>
      </c>
      <c r="E445" s="189"/>
      <c r="F445" s="189"/>
      <c r="G445" s="189"/>
      <c r="H445" s="189"/>
      <c r="I445" s="189"/>
      <c r="J445" s="189"/>
      <c r="K445" s="189"/>
      <c r="L445" s="189"/>
      <c r="M445" s="189"/>
      <c r="N445" s="189"/>
      <c r="O445" s="189"/>
      <c r="P445" s="189"/>
    </row>
    <row r="446" spans="1:16" s="139" customFormat="1" ht="133" hidden="1" outlineLevel="1">
      <c r="A446" s="244"/>
      <c r="B446" s="137"/>
      <c r="C446" s="137"/>
      <c r="D446" s="248" t="s">
        <v>685</v>
      </c>
      <c r="E446" s="189"/>
      <c r="F446" s="189"/>
      <c r="G446" s="189"/>
      <c r="H446" s="189"/>
      <c r="I446" s="189"/>
      <c r="J446" s="189"/>
      <c r="K446" s="189"/>
      <c r="L446" s="189"/>
      <c r="M446" s="189"/>
      <c r="N446" s="189"/>
      <c r="O446" s="189"/>
      <c r="P446" s="189"/>
    </row>
    <row r="447" spans="1:16" s="139" customFormat="1" ht="114" hidden="1" outlineLevel="1">
      <c r="A447" s="244"/>
      <c r="B447" s="136"/>
      <c r="C447" s="137"/>
      <c r="D447" s="248" t="s">
        <v>686</v>
      </c>
      <c r="E447" s="189"/>
      <c r="F447" s="189"/>
      <c r="G447" s="189"/>
      <c r="H447" s="189"/>
      <c r="I447" s="189"/>
      <c r="J447" s="189"/>
      <c r="K447" s="189"/>
      <c r="L447" s="189"/>
      <c r="M447" s="189"/>
      <c r="N447" s="189"/>
      <c r="O447" s="189"/>
      <c r="P447" s="189"/>
    </row>
    <row r="448" spans="1:16" s="139" customFormat="1" ht="133" hidden="1" outlineLevel="1">
      <c r="A448" s="244"/>
      <c r="B448" s="136"/>
      <c r="C448" s="137"/>
      <c r="D448" s="248" t="s">
        <v>687</v>
      </c>
      <c r="E448" s="189"/>
      <c r="F448" s="189"/>
      <c r="G448" s="189"/>
      <c r="H448" s="189"/>
      <c r="I448" s="189"/>
      <c r="J448" s="189"/>
      <c r="K448" s="189"/>
      <c r="L448" s="189"/>
      <c r="M448" s="189"/>
      <c r="N448" s="189"/>
      <c r="O448" s="189"/>
      <c r="P448" s="189"/>
    </row>
    <row r="449" spans="1:16" s="139" customFormat="1" ht="133" hidden="1" outlineLevel="1">
      <c r="A449" s="244"/>
      <c r="B449" s="137"/>
      <c r="C449" s="137"/>
      <c r="D449" s="247" t="s">
        <v>688</v>
      </c>
      <c r="E449" s="189"/>
      <c r="F449" s="189"/>
      <c r="G449" s="189"/>
      <c r="H449" s="189"/>
      <c r="I449" s="189"/>
      <c r="J449" s="189"/>
      <c r="K449" s="189"/>
      <c r="L449" s="189"/>
      <c r="M449" s="189"/>
      <c r="N449" s="189"/>
      <c r="O449" s="189"/>
      <c r="P449" s="189"/>
    </row>
    <row r="450" spans="1:16" s="139" customFormat="1" ht="19" hidden="1" outlineLevel="1">
      <c r="A450" s="244"/>
      <c r="B450" s="137"/>
      <c r="C450" s="137"/>
      <c r="D450" s="246" t="s">
        <v>689</v>
      </c>
      <c r="E450" s="189"/>
      <c r="F450" s="189"/>
      <c r="G450" s="189"/>
      <c r="H450" s="189"/>
      <c r="I450" s="189"/>
      <c r="J450" s="189"/>
      <c r="K450" s="189"/>
      <c r="L450" s="189"/>
      <c r="M450" s="189"/>
      <c r="N450" s="189"/>
      <c r="O450" s="189"/>
      <c r="P450" s="189"/>
    </row>
    <row r="451" spans="1:16" s="139" customFormat="1" ht="19" collapsed="1">
      <c r="A451" s="244"/>
      <c r="B451" s="137"/>
      <c r="C451" s="137"/>
      <c r="D451" s="246" t="s">
        <v>690</v>
      </c>
      <c r="E451" s="189">
        <v>0</v>
      </c>
      <c r="F451" s="189">
        <v>0</v>
      </c>
      <c r="G451" s="189">
        <v>0</v>
      </c>
      <c r="H451" s="189">
        <v>0</v>
      </c>
      <c r="I451" s="189">
        <v>0</v>
      </c>
      <c r="J451" s="189">
        <v>0</v>
      </c>
      <c r="K451" s="189">
        <v>0</v>
      </c>
      <c r="L451" s="189">
        <v>0</v>
      </c>
      <c r="M451" s="189">
        <v>0</v>
      </c>
      <c r="N451" s="189">
        <v>0</v>
      </c>
      <c r="O451" s="189">
        <v>0</v>
      </c>
      <c r="P451" s="189">
        <v>0</v>
      </c>
    </row>
    <row r="452" spans="1:16" s="142" customFormat="1" ht="138.75" customHeight="1">
      <c r="A452" s="268" t="s">
        <v>729</v>
      </c>
      <c r="B452" s="262" t="s">
        <v>202</v>
      </c>
      <c r="C452" s="262" t="s">
        <v>201</v>
      </c>
      <c r="D452" s="264" t="s">
        <v>678</v>
      </c>
      <c r="E452" s="269">
        <v>0</v>
      </c>
      <c r="F452" s="269">
        <v>0</v>
      </c>
      <c r="G452" s="269">
        <v>0</v>
      </c>
      <c r="H452" s="269">
        <v>0</v>
      </c>
      <c r="I452" s="269">
        <v>0</v>
      </c>
      <c r="J452" s="269">
        <v>0</v>
      </c>
      <c r="K452" s="269">
        <v>0</v>
      </c>
      <c r="L452" s="269">
        <v>0</v>
      </c>
      <c r="M452" s="269">
        <v>0</v>
      </c>
      <c r="N452" s="269">
        <v>0</v>
      </c>
      <c r="O452" s="269">
        <v>0</v>
      </c>
      <c r="P452" s="269">
        <v>0</v>
      </c>
    </row>
    <row r="453" spans="1:16" s="134" customFormat="1" ht="57" hidden="1" outlineLevel="1">
      <c r="A453" s="244"/>
      <c r="B453" s="136"/>
      <c r="C453" s="137"/>
      <c r="D453" s="246" t="s">
        <v>679</v>
      </c>
      <c r="E453" s="189"/>
      <c r="F453" s="189"/>
      <c r="G453" s="189"/>
      <c r="H453" s="189"/>
      <c r="I453" s="189"/>
      <c r="J453" s="189"/>
      <c r="K453" s="189"/>
      <c r="L453" s="189"/>
      <c r="M453" s="189"/>
      <c r="N453" s="189"/>
      <c r="O453" s="189"/>
      <c r="P453" s="189"/>
    </row>
    <row r="454" spans="1:16" s="134" customFormat="1" ht="19" hidden="1" outlineLevel="1">
      <c r="A454" s="244"/>
      <c r="B454" s="136"/>
      <c r="C454" s="137"/>
      <c r="D454" s="246" t="s">
        <v>680</v>
      </c>
      <c r="E454" s="189"/>
      <c r="F454" s="189"/>
      <c r="G454" s="189"/>
      <c r="H454" s="189"/>
      <c r="I454" s="189"/>
      <c r="J454" s="189"/>
      <c r="K454" s="189"/>
      <c r="L454" s="189"/>
      <c r="M454" s="189"/>
      <c r="N454" s="189"/>
      <c r="O454" s="189"/>
      <c r="P454" s="189"/>
    </row>
    <row r="455" spans="1:16" s="134" customFormat="1" ht="114" hidden="1" outlineLevel="1">
      <c r="A455" s="244"/>
      <c r="B455" s="136"/>
      <c r="C455" s="137"/>
      <c r="D455" s="247" t="s">
        <v>681</v>
      </c>
      <c r="E455" s="189"/>
      <c r="F455" s="189"/>
      <c r="G455" s="189"/>
      <c r="H455" s="189"/>
      <c r="I455" s="189"/>
      <c r="J455" s="189"/>
      <c r="K455" s="189"/>
      <c r="L455" s="189"/>
      <c r="M455" s="189"/>
      <c r="N455" s="189"/>
      <c r="O455" s="189"/>
      <c r="P455" s="189"/>
    </row>
    <row r="456" spans="1:16" s="134" customFormat="1" ht="114" hidden="1" outlineLevel="1">
      <c r="A456" s="244"/>
      <c r="B456" s="136"/>
      <c r="C456" s="137"/>
      <c r="D456" s="248" t="s">
        <v>682</v>
      </c>
      <c r="E456" s="189"/>
      <c r="F456" s="189"/>
      <c r="G456" s="189"/>
      <c r="H456" s="189"/>
      <c r="I456" s="189"/>
      <c r="J456" s="189"/>
      <c r="K456" s="189"/>
      <c r="L456" s="189"/>
      <c r="M456" s="189"/>
      <c r="N456" s="189"/>
      <c r="O456" s="189"/>
      <c r="P456" s="189"/>
    </row>
    <row r="457" spans="1:16" s="139" customFormat="1" ht="133" hidden="1" outlineLevel="1">
      <c r="A457" s="244"/>
      <c r="B457" s="137"/>
      <c r="C457" s="137"/>
      <c r="D457" s="248" t="s">
        <v>683</v>
      </c>
      <c r="E457" s="189"/>
      <c r="F457" s="189"/>
      <c r="G457" s="189"/>
      <c r="H457" s="189"/>
      <c r="I457" s="189"/>
      <c r="J457" s="189"/>
      <c r="K457" s="189"/>
      <c r="L457" s="189"/>
      <c r="M457" s="189"/>
      <c r="N457" s="189"/>
      <c r="O457" s="189"/>
      <c r="P457" s="189"/>
    </row>
    <row r="458" spans="1:16" s="139" customFormat="1" ht="114" hidden="1" outlineLevel="1">
      <c r="A458" s="244"/>
      <c r="B458" s="136"/>
      <c r="C458" s="137"/>
      <c r="D458" s="248" t="s">
        <v>684</v>
      </c>
      <c r="E458" s="189"/>
      <c r="F458" s="189"/>
      <c r="G458" s="189"/>
      <c r="H458" s="189"/>
      <c r="I458" s="189"/>
      <c r="J458" s="189"/>
      <c r="K458" s="189"/>
      <c r="L458" s="189"/>
      <c r="M458" s="189"/>
      <c r="N458" s="189"/>
      <c r="O458" s="189"/>
      <c r="P458" s="189"/>
    </row>
    <row r="459" spans="1:16" s="139" customFormat="1" ht="133" hidden="1" outlineLevel="1">
      <c r="A459" s="244"/>
      <c r="B459" s="137"/>
      <c r="C459" s="137"/>
      <c r="D459" s="248" t="s">
        <v>685</v>
      </c>
      <c r="E459" s="189"/>
      <c r="F459" s="189"/>
      <c r="G459" s="189"/>
      <c r="H459" s="189"/>
      <c r="I459" s="189"/>
      <c r="J459" s="189"/>
      <c r="K459" s="189"/>
      <c r="L459" s="189"/>
      <c r="M459" s="189"/>
      <c r="N459" s="189"/>
      <c r="O459" s="189"/>
      <c r="P459" s="189"/>
    </row>
    <row r="460" spans="1:16" s="139" customFormat="1" ht="114" hidden="1" outlineLevel="1">
      <c r="A460" s="244"/>
      <c r="B460" s="136"/>
      <c r="C460" s="137"/>
      <c r="D460" s="248" t="s">
        <v>686</v>
      </c>
      <c r="E460" s="189"/>
      <c r="F460" s="189"/>
      <c r="G460" s="189"/>
      <c r="H460" s="189"/>
      <c r="I460" s="189"/>
      <c r="J460" s="189"/>
      <c r="K460" s="189"/>
      <c r="L460" s="189"/>
      <c r="M460" s="189"/>
      <c r="N460" s="189"/>
      <c r="O460" s="189"/>
      <c r="P460" s="189"/>
    </row>
    <row r="461" spans="1:16" s="139" customFormat="1" ht="133" hidden="1" outlineLevel="1">
      <c r="A461" s="244"/>
      <c r="B461" s="136"/>
      <c r="C461" s="137"/>
      <c r="D461" s="248" t="s">
        <v>687</v>
      </c>
      <c r="E461" s="189"/>
      <c r="F461" s="189"/>
      <c r="G461" s="189"/>
      <c r="H461" s="189"/>
      <c r="I461" s="189"/>
      <c r="J461" s="189"/>
      <c r="K461" s="189"/>
      <c r="L461" s="189"/>
      <c r="M461" s="189"/>
      <c r="N461" s="189"/>
      <c r="O461" s="189"/>
      <c r="P461" s="189"/>
    </row>
    <row r="462" spans="1:16" s="139" customFormat="1" ht="133" hidden="1" outlineLevel="1">
      <c r="A462" s="244"/>
      <c r="B462" s="137"/>
      <c r="C462" s="137"/>
      <c r="D462" s="247" t="s">
        <v>688</v>
      </c>
      <c r="E462" s="189"/>
      <c r="F462" s="189"/>
      <c r="G462" s="189"/>
      <c r="H462" s="189"/>
      <c r="I462" s="189"/>
      <c r="J462" s="189"/>
      <c r="K462" s="189"/>
      <c r="L462" s="189"/>
      <c r="M462" s="189"/>
      <c r="N462" s="189"/>
      <c r="O462" s="189"/>
      <c r="P462" s="189"/>
    </row>
    <row r="463" spans="1:16" s="139" customFormat="1" ht="19" hidden="1" outlineLevel="1">
      <c r="A463" s="244"/>
      <c r="B463" s="137"/>
      <c r="C463" s="137"/>
      <c r="D463" s="246" t="s">
        <v>689</v>
      </c>
      <c r="E463" s="189"/>
      <c r="F463" s="189"/>
      <c r="G463" s="189"/>
      <c r="H463" s="189"/>
      <c r="I463" s="189"/>
      <c r="J463" s="189"/>
      <c r="K463" s="189"/>
      <c r="L463" s="189"/>
      <c r="M463" s="189"/>
      <c r="N463" s="189"/>
      <c r="O463" s="189"/>
      <c r="P463" s="189"/>
    </row>
    <row r="464" spans="1:16" s="139" customFormat="1" ht="19" collapsed="1">
      <c r="A464" s="244"/>
      <c r="B464" s="137"/>
      <c r="C464" s="137"/>
      <c r="D464" s="246" t="s">
        <v>690</v>
      </c>
      <c r="E464" s="189">
        <v>0</v>
      </c>
      <c r="F464" s="189">
        <v>0</v>
      </c>
      <c r="G464" s="189">
        <v>0</v>
      </c>
      <c r="H464" s="189">
        <v>0</v>
      </c>
      <c r="I464" s="189">
        <v>0</v>
      </c>
      <c r="J464" s="189">
        <v>0</v>
      </c>
      <c r="K464" s="189">
        <v>0</v>
      </c>
      <c r="L464" s="189">
        <v>0</v>
      </c>
      <c r="M464" s="189">
        <v>0</v>
      </c>
      <c r="N464" s="189">
        <v>0</v>
      </c>
      <c r="O464" s="189">
        <v>0</v>
      </c>
      <c r="P464" s="189">
        <v>0</v>
      </c>
    </row>
    <row r="465" spans="1:16" s="142" customFormat="1" ht="78.75" customHeight="1">
      <c r="A465" s="282" t="s">
        <v>730</v>
      </c>
      <c r="B465" s="266" t="s">
        <v>204</v>
      </c>
      <c r="C465" s="419" t="s">
        <v>203</v>
      </c>
      <c r="D465" s="264" t="s">
        <v>678</v>
      </c>
      <c r="E465" s="267">
        <v>0</v>
      </c>
      <c r="F465" s="267">
        <v>0</v>
      </c>
      <c r="G465" s="267">
        <v>0</v>
      </c>
      <c r="H465" s="267">
        <v>0</v>
      </c>
      <c r="I465" s="267">
        <v>0</v>
      </c>
      <c r="J465" s="267">
        <v>0</v>
      </c>
      <c r="K465" s="267">
        <v>0</v>
      </c>
      <c r="L465" s="267">
        <v>0</v>
      </c>
      <c r="M465" s="267">
        <v>0</v>
      </c>
      <c r="N465" s="267">
        <v>0</v>
      </c>
      <c r="O465" s="267">
        <v>0</v>
      </c>
      <c r="P465" s="267">
        <v>0</v>
      </c>
    </row>
    <row r="466" spans="1:16" s="134" customFormat="1" ht="57" hidden="1" outlineLevel="1">
      <c r="A466" s="244"/>
      <c r="B466" s="136"/>
      <c r="C466" s="420"/>
      <c r="D466" s="246" t="s">
        <v>679</v>
      </c>
      <c r="E466" s="189"/>
      <c r="F466" s="189"/>
      <c r="G466" s="189"/>
      <c r="H466" s="189"/>
      <c r="I466" s="189"/>
      <c r="J466" s="189"/>
      <c r="K466" s="189"/>
      <c r="L466" s="189"/>
      <c r="M466" s="189"/>
      <c r="N466" s="189"/>
      <c r="O466" s="189"/>
      <c r="P466" s="189"/>
    </row>
    <row r="467" spans="1:16" s="134" customFormat="1" ht="19" hidden="1" outlineLevel="1">
      <c r="A467" s="244"/>
      <c r="B467" s="136"/>
      <c r="C467" s="137"/>
      <c r="D467" s="246" t="s">
        <v>680</v>
      </c>
      <c r="E467" s="189"/>
      <c r="F467" s="189"/>
      <c r="G467" s="189"/>
      <c r="H467" s="189"/>
      <c r="I467" s="189"/>
      <c r="J467" s="189"/>
      <c r="K467" s="189"/>
      <c r="L467" s="189"/>
      <c r="M467" s="189"/>
      <c r="N467" s="189"/>
      <c r="O467" s="189"/>
      <c r="P467" s="189"/>
    </row>
    <row r="468" spans="1:16" s="134" customFormat="1" ht="114" hidden="1" outlineLevel="1">
      <c r="A468" s="244"/>
      <c r="B468" s="136"/>
      <c r="C468" s="137"/>
      <c r="D468" s="247" t="s">
        <v>681</v>
      </c>
      <c r="E468" s="189"/>
      <c r="F468" s="189"/>
      <c r="G468" s="189"/>
      <c r="H468" s="189"/>
      <c r="I468" s="189"/>
      <c r="J468" s="189"/>
      <c r="K468" s="189"/>
      <c r="L468" s="189"/>
      <c r="M468" s="189"/>
      <c r="N468" s="189"/>
      <c r="O468" s="189"/>
      <c r="P468" s="189"/>
    </row>
    <row r="469" spans="1:16" s="134" customFormat="1" ht="114" hidden="1" outlineLevel="1">
      <c r="A469" s="244"/>
      <c r="B469" s="136"/>
      <c r="C469" s="137"/>
      <c r="D469" s="248" t="s">
        <v>682</v>
      </c>
      <c r="E469" s="189"/>
      <c r="F469" s="189"/>
      <c r="G469" s="189"/>
      <c r="H469" s="189"/>
      <c r="I469" s="189"/>
      <c r="J469" s="189"/>
      <c r="K469" s="189"/>
      <c r="L469" s="189"/>
      <c r="M469" s="189"/>
      <c r="N469" s="189"/>
      <c r="O469" s="189"/>
      <c r="P469" s="189"/>
    </row>
    <row r="470" spans="1:16" s="139" customFormat="1" ht="133" hidden="1" outlineLevel="1">
      <c r="A470" s="244"/>
      <c r="B470" s="137"/>
      <c r="C470" s="137"/>
      <c r="D470" s="248" t="s">
        <v>683</v>
      </c>
      <c r="E470" s="189"/>
      <c r="F470" s="189"/>
      <c r="G470" s="189"/>
      <c r="H470" s="189"/>
      <c r="I470" s="189"/>
      <c r="J470" s="189"/>
      <c r="K470" s="189"/>
      <c r="L470" s="189"/>
      <c r="M470" s="189"/>
      <c r="N470" s="189"/>
      <c r="O470" s="189"/>
      <c r="P470" s="189"/>
    </row>
    <row r="471" spans="1:16" s="139" customFormat="1" ht="114" hidden="1" outlineLevel="1">
      <c r="A471" s="244"/>
      <c r="B471" s="136"/>
      <c r="C471" s="137"/>
      <c r="D471" s="248" t="s">
        <v>684</v>
      </c>
      <c r="E471" s="189"/>
      <c r="F471" s="189"/>
      <c r="G471" s="189"/>
      <c r="H471" s="189"/>
      <c r="I471" s="189"/>
      <c r="J471" s="189"/>
      <c r="K471" s="189"/>
      <c r="L471" s="189"/>
      <c r="M471" s="189"/>
      <c r="N471" s="189"/>
      <c r="O471" s="189"/>
      <c r="P471" s="189"/>
    </row>
    <row r="472" spans="1:16" s="139" customFormat="1" ht="133" hidden="1" outlineLevel="1">
      <c r="A472" s="244"/>
      <c r="B472" s="137"/>
      <c r="C472" s="137"/>
      <c r="D472" s="248" t="s">
        <v>685</v>
      </c>
      <c r="E472" s="189"/>
      <c r="F472" s="189"/>
      <c r="G472" s="189"/>
      <c r="H472" s="189"/>
      <c r="I472" s="189"/>
      <c r="J472" s="189"/>
      <c r="K472" s="189"/>
      <c r="L472" s="189"/>
      <c r="M472" s="189"/>
      <c r="N472" s="189"/>
      <c r="O472" s="189"/>
      <c r="P472" s="189"/>
    </row>
    <row r="473" spans="1:16" s="139" customFormat="1" ht="114" hidden="1" outlineLevel="1">
      <c r="A473" s="244"/>
      <c r="B473" s="136"/>
      <c r="C473" s="137"/>
      <c r="D473" s="248" t="s">
        <v>686</v>
      </c>
      <c r="E473" s="189"/>
      <c r="F473" s="189"/>
      <c r="G473" s="189"/>
      <c r="H473" s="189"/>
      <c r="I473" s="189"/>
      <c r="J473" s="189"/>
      <c r="K473" s="189"/>
      <c r="L473" s="189"/>
      <c r="M473" s="189"/>
      <c r="N473" s="189"/>
      <c r="O473" s="189"/>
      <c r="P473" s="189"/>
    </row>
    <row r="474" spans="1:16" s="139" customFormat="1" ht="133" hidden="1" outlineLevel="1">
      <c r="A474" s="244"/>
      <c r="B474" s="136"/>
      <c r="C474" s="137"/>
      <c r="D474" s="248" t="s">
        <v>687</v>
      </c>
      <c r="E474" s="189"/>
      <c r="F474" s="189"/>
      <c r="G474" s="189"/>
      <c r="H474" s="189"/>
      <c r="I474" s="189"/>
      <c r="J474" s="189"/>
      <c r="K474" s="189"/>
      <c r="L474" s="189"/>
      <c r="M474" s="189"/>
      <c r="N474" s="189"/>
      <c r="O474" s="189"/>
      <c r="P474" s="189"/>
    </row>
    <row r="475" spans="1:16" s="139" customFormat="1" ht="133" hidden="1" outlineLevel="1">
      <c r="A475" s="244"/>
      <c r="B475" s="137"/>
      <c r="C475" s="137"/>
      <c r="D475" s="247" t="s">
        <v>688</v>
      </c>
      <c r="E475" s="189"/>
      <c r="F475" s="189"/>
      <c r="G475" s="189"/>
      <c r="H475" s="189"/>
      <c r="I475" s="189"/>
      <c r="J475" s="189"/>
      <c r="K475" s="189"/>
      <c r="L475" s="189"/>
      <c r="M475" s="189"/>
      <c r="N475" s="189"/>
      <c r="O475" s="189"/>
      <c r="P475" s="189"/>
    </row>
    <row r="476" spans="1:16" s="139" customFormat="1" ht="19" hidden="1" outlineLevel="1">
      <c r="A476" s="244"/>
      <c r="B476" s="137"/>
      <c r="C476" s="137"/>
      <c r="D476" s="246" t="s">
        <v>689</v>
      </c>
      <c r="E476" s="189"/>
      <c r="F476" s="189"/>
      <c r="G476" s="189"/>
      <c r="H476" s="189"/>
      <c r="I476" s="189"/>
      <c r="J476" s="189"/>
      <c r="K476" s="189"/>
      <c r="L476" s="189"/>
      <c r="M476" s="189"/>
      <c r="N476" s="189"/>
      <c r="O476" s="189"/>
      <c r="P476" s="189"/>
    </row>
    <row r="477" spans="1:16" s="139" customFormat="1" ht="19" collapsed="1">
      <c r="A477" s="244"/>
      <c r="B477" s="137"/>
      <c r="C477" s="137"/>
      <c r="D477" s="246" t="s">
        <v>690</v>
      </c>
      <c r="E477" s="189">
        <v>0</v>
      </c>
      <c r="F477" s="189">
        <v>0</v>
      </c>
      <c r="G477" s="189">
        <v>0</v>
      </c>
      <c r="H477" s="189">
        <v>0</v>
      </c>
      <c r="I477" s="189">
        <v>0</v>
      </c>
      <c r="J477" s="189">
        <v>0</v>
      </c>
      <c r="K477" s="189">
        <v>0</v>
      </c>
      <c r="L477" s="189">
        <v>0</v>
      </c>
      <c r="M477" s="189">
        <v>0</v>
      </c>
      <c r="N477" s="189">
        <v>0</v>
      </c>
      <c r="O477" s="189">
        <v>0</v>
      </c>
      <c r="P477" s="189">
        <v>0</v>
      </c>
    </row>
    <row r="478" spans="1:16" s="142" customFormat="1" ht="81" customHeight="1">
      <c r="A478" s="282" t="s">
        <v>731</v>
      </c>
      <c r="B478" s="266" t="s">
        <v>206</v>
      </c>
      <c r="C478" s="419" t="s">
        <v>205</v>
      </c>
      <c r="D478" s="264" t="s">
        <v>678</v>
      </c>
      <c r="E478" s="267">
        <v>0</v>
      </c>
      <c r="F478" s="267">
        <v>0</v>
      </c>
      <c r="G478" s="267">
        <v>0</v>
      </c>
      <c r="H478" s="267">
        <v>0</v>
      </c>
      <c r="I478" s="267">
        <v>0</v>
      </c>
      <c r="J478" s="267">
        <v>0</v>
      </c>
      <c r="K478" s="267">
        <v>0</v>
      </c>
      <c r="L478" s="267">
        <v>0</v>
      </c>
      <c r="M478" s="267">
        <v>0</v>
      </c>
      <c r="N478" s="267">
        <v>0</v>
      </c>
      <c r="O478" s="267">
        <v>0</v>
      </c>
      <c r="P478" s="267">
        <v>0</v>
      </c>
    </row>
    <row r="479" spans="1:16" s="134" customFormat="1" ht="57" hidden="1" outlineLevel="1">
      <c r="A479" s="244"/>
      <c r="B479" s="136"/>
      <c r="C479" s="420"/>
      <c r="D479" s="246" t="s">
        <v>679</v>
      </c>
      <c r="E479" s="189"/>
      <c r="F479" s="189"/>
      <c r="G479" s="189"/>
      <c r="H479" s="189"/>
      <c r="I479" s="189"/>
      <c r="J479" s="189"/>
      <c r="K479" s="189"/>
      <c r="L479" s="189"/>
      <c r="M479" s="189"/>
      <c r="N479" s="189"/>
      <c r="O479" s="189"/>
      <c r="P479" s="189"/>
    </row>
    <row r="480" spans="1:16" s="134" customFormat="1" ht="19" hidden="1" outlineLevel="1">
      <c r="A480" s="244"/>
      <c r="B480" s="136"/>
      <c r="C480" s="137"/>
      <c r="D480" s="246" t="s">
        <v>680</v>
      </c>
      <c r="E480" s="189"/>
      <c r="F480" s="189"/>
      <c r="G480" s="189"/>
      <c r="H480" s="189"/>
      <c r="I480" s="189"/>
      <c r="J480" s="189"/>
      <c r="K480" s="189"/>
      <c r="L480" s="189"/>
      <c r="M480" s="189"/>
      <c r="N480" s="189"/>
      <c r="O480" s="189"/>
      <c r="P480" s="189"/>
    </row>
    <row r="481" spans="1:16" s="134" customFormat="1" ht="114" hidden="1" outlineLevel="1">
      <c r="A481" s="244"/>
      <c r="B481" s="136"/>
      <c r="C481" s="137"/>
      <c r="D481" s="247" t="s">
        <v>681</v>
      </c>
      <c r="E481" s="189"/>
      <c r="F481" s="189"/>
      <c r="G481" s="189"/>
      <c r="H481" s="189"/>
      <c r="I481" s="189"/>
      <c r="J481" s="189"/>
      <c r="K481" s="189"/>
      <c r="L481" s="189"/>
      <c r="M481" s="189"/>
      <c r="N481" s="189"/>
      <c r="O481" s="189"/>
      <c r="P481" s="189"/>
    </row>
    <row r="482" spans="1:16" s="134" customFormat="1" ht="114" hidden="1" outlineLevel="1">
      <c r="A482" s="244"/>
      <c r="B482" s="136"/>
      <c r="C482" s="137"/>
      <c r="D482" s="248" t="s">
        <v>682</v>
      </c>
      <c r="E482" s="189"/>
      <c r="F482" s="189"/>
      <c r="G482" s="189"/>
      <c r="H482" s="189"/>
      <c r="I482" s="189"/>
      <c r="J482" s="189"/>
      <c r="K482" s="189"/>
      <c r="L482" s="189"/>
      <c r="M482" s="189"/>
      <c r="N482" s="189"/>
      <c r="O482" s="189"/>
      <c r="P482" s="189"/>
    </row>
    <row r="483" spans="1:16" s="139" customFormat="1" ht="133" hidden="1" outlineLevel="1">
      <c r="A483" s="244"/>
      <c r="B483" s="137"/>
      <c r="C483" s="137"/>
      <c r="D483" s="248" t="s">
        <v>683</v>
      </c>
      <c r="E483" s="189"/>
      <c r="F483" s="189"/>
      <c r="G483" s="189"/>
      <c r="H483" s="189"/>
      <c r="I483" s="189"/>
      <c r="J483" s="189"/>
      <c r="K483" s="189"/>
      <c r="L483" s="189"/>
      <c r="M483" s="189"/>
      <c r="N483" s="189"/>
      <c r="O483" s="189"/>
      <c r="P483" s="189"/>
    </row>
    <row r="484" spans="1:16" s="139" customFormat="1" ht="114" hidden="1" outlineLevel="1">
      <c r="A484" s="244"/>
      <c r="B484" s="136"/>
      <c r="C484" s="137"/>
      <c r="D484" s="248" t="s">
        <v>684</v>
      </c>
      <c r="E484" s="189"/>
      <c r="F484" s="189"/>
      <c r="G484" s="189"/>
      <c r="H484" s="189"/>
      <c r="I484" s="189"/>
      <c r="J484" s="189"/>
      <c r="K484" s="189"/>
      <c r="L484" s="189"/>
      <c r="M484" s="189"/>
      <c r="N484" s="189"/>
      <c r="O484" s="189"/>
      <c r="P484" s="189"/>
    </row>
    <row r="485" spans="1:16" s="139" customFormat="1" ht="133" hidden="1" outlineLevel="1">
      <c r="A485" s="244"/>
      <c r="B485" s="137"/>
      <c r="C485" s="137"/>
      <c r="D485" s="248" t="s">
        <v>685</v>
      </c>
      <c r="E485" s="189"/>
      <c r="F485" s="189"/>
      <c r="G485" s="189"/>
      <c r="H485" s="189"/>
      <c r="I485" s="189"/>
      <c r="J485" s="189"/>
      <c r="K485" s="189"/>
      <c r="L485" s="189"/>
      <c r="M485" s="189"/>
      <c r="N485" s="189"/>
      <c r="O485" s="189"/>
      <c r="P485" s="189"/>
    </row>
    <row r="486" spans="1:16" s="139" customFormat="1" ht="114" hidden="1" outlineLevel="1">
      <c r="A486" s="244"/>
      <c r="B486" s="136"/>
      <c r="C486" s="137"/>
      <c r="D486" s="248" t="s">
        <v>686</v>
      </c>
      <c r="E486" s="189"/>
      <c r="F486" s="189"/>
      <c r="G486" s="189"/>
      <c r="H486" s="189"/>
      <c r="I486" s="189"/>
      <c r="J486" s="189"/>
      <c r="K486" s="189"/>
      <c r="L486" s="189"/>
      <c r="M486" s="189"/>
      <c r="N486" s="189"/>
      <c r="O486" s="189"/>
      <c r="P486" s="189"/>
    </row>
    <row r="487" spans="1:16" s="139" customFormat="1" ht="133" hidden="1" outlineLevel="1">
      <c r="A487" s="244"/>
      <c r="B487" s="136"/>
      <c r="C487" s="137"/>
      <c r="D487" s="248" t="s">
        <v>687</v>
      </c>
      <c r="E487" s="189"/>
      <c r="F487" s="189"/>
      <c r="G487" s="189"/>
      <c r="H487" s="189"/>
      <c r="I487" s="189"/>
      <c r="J487" s="189"/>
      <c r="K487" s="189"/>
      <c r="L487" s="189"/>
      <c r="M487" s="189"/>
      <c r="N487" s="189"/>
      <c r="O487" s="189"/>
      <c r="P487" s="189"/>
    </row>
    <row r="488" spans="1:16" s="139" customFormat="1" ht="133" hidden="1" outlineLevel="1">
      <c r="A488" s="244"/>
      <c r="B488" s="137"/>
      <c r="C488" s="137"/>
      <c r="D488" s="247" t="s">
        <v>688</v>
      </c>
      <c r="E488" s="189"/>
      <c r="F488" s="189"/>
      <c r="G488" s="189"/>
      <c r="H488" s="189"/>
      <c r="I488" s="189"/>
      <c r="J488" s="189"/>
      <c r="K488" s="189"/>
      <c r="L488" s="189"/>
      <c r="M488" s="189"/>
      <c r="N488" s="189"/>
      <c r="O488" s="189"/>
      <c r="P488" s="189"/>
    </row>
    <row r="489" spans="1:16" s="139" customFormat="1" ht="19" hidden="1" outlineLevel="1">
      <c r="A489" s="244"/>
      <c r="B489" s="137"/>
      <c r="C489" s="137"/>
      <c r="D489" s="246" t="s">
        <v>689</v>
      </c>
      <c r="E489" s="189"/>
      <c r="F489" s="189"/>
      <c r="G489" s="189"/>
      <c r="H489" s="189"/>
      <c r="I489" s="189"/>
      <c r="J489" s="189"/>
      <c r="K489" s="189"/>
      <c r="L489" s="189"/>
      <c r="M489" s="189"/>
      <c r="N489" s="189"/>
      <c r="O489" s="189"/>
      <c r="P489" s="189"/>
    </row>
    <row r="490" spans="1:16" s="139" customFormat="1" ht="19" collapsed="1">
      <c r="A490" s="244"/>
      <c r="B490" s="137"/>
      <c r="C490" s="137"/>
      <c r="D490" s="246" t="s">
        <v>690</v>
      </c>
      <c r="E490" s="189">
        <v>0</v>
      </c>
      <c r="F490" s="189">
        <v>0</v>
      </c>
      <c r="G490" s="189">
        <v>0</v>
      </c>
      <c r="H490" s="189">
        <v>0</v>
      </c>
      <c r="I490" s="189">
        <v>0</v>
      </c>
      <c r="J490" s="189">
        <v>0</v>
      </c>
      <c r="K490" s="189">
        <v>0</v>
      </c>
      <c r="L490" s="189">
        <v>0</v>
      </c>
      <c r="M490" s="189">
        <v>0</v>
      </c>
      <c r="N490" s="189">
        <v>0</v>
      </c>
      <c r="O490" s="189">
        <v>0</v>
      </c>
      <c r="P490" s="189">
        <v>0</v>
      </c>
    </row>
    <row r="491" spans="1:16" s="142" customFormat="1" ht="135.75" customHeight="1">
      <c r="A491" s="268" t="s">
        <v>732</v>
      </c>
      <c r="B491" s="262" t="s">
        <v>208</v>
      </c>
      <c r="C491" s="262" t="s">
        <v>207</v>
      </c>
      <c r="D491" s="264" t="s">
        <v>678</v>
      </c>
      <c r="E491" s="269">
        <v>0</v>
      </c>
      <c r="F491" s="269">
        <v>0</v>
      </c>
      <c r="G491" s="269">
        <v>0</v>
      </c>
      <c r="H491" s="269">
        <v>0</v>
      </c>
      <c r="I491" s="269">
        <v>0</v>
      </c>
      <c r="J491" s="269">
        <v>0</v>
      </c>
      <c r="K491" s="269">
        <v>0</v>
      </c>
      <c r="L491" s="269">
        <v>0</v>
      </c>
      <c r="M491" s="269">
        <v>0</v>
      </c>
      <c r="N491" s="269">
        <v>0</v>
      </c>
      <c r="O491" s="269">
        <v>0</v>
      </c>
      <c r="P491" s="269">
        <v>0</v>
      </c>
    </row>
    <row r="492" spans="1:16" s="134" customFormat="1" ht="57" hidden="1" outlineLevel="1">
      <c r="A492" s="244"/>
      <c r="B492" s="136"/>
      <c r="C492" s="137"/>
      <c r="D492" s="246" t="s">
        <v>679</v>
      </c>
      <c r="E492" s="189"/>
      <c r="F492" s="189"/>
      <c r="G492" s="189"/>
      <c r="H492" s="189"/>
      <c r="I492" s="189"/>
      <c r="J492" s="189"/>
      <c r="K492" s="189"/>
      <c r="L492" s="189"/>
      <c r="M492" s="189"/>
      <c r="N492" s="189"/>
      <c r="O492" s="189"/>
      <c r="P492" s="189"/>
    </row>
    <row r="493" spans="1:16" s="134" customFormat="1" ht="19" hidden="1" outlineLevel="1">
      <c r="A493" s="244"/>
      <c r="B493" s="136"/>
      <c r="C493" s="137"/>
      <c r="D493" s="246" t="s">
        <v>680</v>
      </c>
      <c r="E493" s="189"/>
      <c r="F493" s="189"/>
      <c r="G493" s="189"/>
      <c r="H493" s="189"/>
      <c r="I493" s="189"/>
      <c r="J493" s="189"/>
      <c r="K493" s="189"/>
      <c r="L493" s="189"/>
      <c r="M493" s="189"/>
      <c r="N493" s="189"/>
      <c r="O493" s="189"/>
      <c r="P493" s="189"/>
    </row>
    <row r="494" spans="1:16" s="134" customFormat="1" ht="114" hidden="1" outlineLevel="1">
      <c r="A494" s="244"/>
      <c r="B494" s="136"/>
      <c r="C494" s="137"/>
      <c r="D494" s="247" t="s">
        <v>681</v>
      </c>
      <c r="E494" s="189"/>
      <c r="F494" s="189"/>
      <c r="G494" s="189"/>
      <c r="H494" s="189"/>
      <c r="I494" s="189"/>
      <c r="J494" s="189"/>
      <c r="K494" s="189"/>
      <c r="L494" s="189"/>
      <c r="M494" s="189"/>
      <c r="N494" s="189"/>
      <c r="O494" s="189"/>
      <c r="P494" s="189"/>
    </row>
    <row r="495" spans="1:16" s="134" customFormat="1" ht="114" hidden="1" outlineLevel="1">
      <c r="A495" s="244"/>
      <c r="B495" s="136"/>
      <c r="C495" s="137"/>
      <c r="D495" s="248" t="s">
        <v>682</v>
      </c>
      <c r="E495" s="189"/>
      <c r="F495" s="189"/>
      <c r="G495" s="189"/>
      <c r="H495" s="189"/>
      <c r="I495" s="189"/>
      <c r="J495" s="189"/>
      <c r="K495" s="189"/>
      <c r="L495" s="189"/>
      <c r="M495" s="189"/>
      <c r="N495" s="189"/>
      <c r="O495" s="189"/>
      <c r="P495" s="189"/>
    </row>
    <row r="496" spans="1:16" s="139" customFormat="1" ht="133" hidden="1" outlineLevel="1">
      <c r="A496" s="244"/>
      <c r="B496" s="137"/>
      <c r="C496" s="137"/>
      <c r="D496" s="248" t="s">
        <v>683</v>
      </c>
      <c r="E496" s="189"/>
      <c r="F496" s="189"/>
      <c r="G496" s="189"/>
      <c r="H496" s="189"/>
      <c r="I496" s="189"/>
      <c r="J496" s="189"/>
      <c r="K496" s="189"/>
      <c r="L496" s="189"/>
      <c r="M496" s="189"/>
      <c r="N496" s="189"/>
      <c r="O496" s="189"/>
      <c r="P496" s="189"/>
    </row>
    <row r="497" spans="1:16" s="139" customFormat="1" ht="114" hidden="1" outlineLevel="1">
      <c r="A497" s="244"/>
      <c r="B497" s="136"/>
      <c r="C497" s="137"/>
      <c r="D497" s="248" t="s">
        <v>684</v>
      </c>
      <c r="E497" s="189"/>
      <c r="F497" s="189"/>
      <c r="G497" s="189"/>
      <c r="H497" s="189"/>
      <c r="I497" s="189"/>
      <c r="J497" s="189"/>
      <c r="K497" s="189"/>
      <c r="L497" s="189"/>
      <c r="M497" s="189"/>
      <c r="N497" s="189"/>
      <c r="O497" s="189"/>
      <c r="P497" s="189"/>
    </row>
    <row r="498" spans="1:16" s="139" customFormat="1" ht="133" hidden="1" outlineLevel="1">
      <c r="A498" s="244"/>
      <c r="B498" s="137"/>
      <c r="C498" s="137"/>
      <c r="D498" s="248" t="s">
        <v>685</v>
      </c>
      <c r="E498" s="189"/>
      <c r="F498" s="189"/>
      <c r="G498" s="189"/>
      <c r="H498" s="189"/>
      <c r="I498" s="189"/>
      <c r="J498" s="189"/>
      <c r="K498" s="189"/>
      <c r="L498" s="189"/>
      <c r="M498" s="189"/>
      <c r="N498" s="189"/>
      <c r="O498" s="189"/>
      <c r="P498" s="189"/>
    </row>
    <row r="499" spans="1:16" s="139" customFormat="1" ht="114" hidden="1" outlineLevel="1">
      <c r="A499" s="244"/>
      <c r="B499" s="136"/>
      <c r="C499" s="137"/>
      <c r="D499" s="248" t="s">
        <v>686</v>
      </c>
      <c r="E499" s="189"/>
      <c r="F499" s="189"/>
      <c r="G499" s="189"/>
      <c r="H499" s="189"/>
      <c r="I499" s="189"/>
      <c r="J499" s="189"/>
      <c r="K499" s="189"/>
      <c r="L499" s="189"/>
      <c r="M499" s="189"/>
      <c r="N499" s="189"/>
      <c r="O499" s="189"/>
      <c r="P499" s="189"/>
    </row>
    <row r="500" spans="1:16" s="139" customFormat="1" ht="133" hidden="1" outlineLevel="1">
      <c r="A500" s="244"/>
      <c r="B500" s="136"/>
      <c r="C500" s="137"/>
      <c r="D500" s="248" t="s">
        <v>687</v>
      </c>
      <c r="E500" s="189"/>
      <c r="F500" s="189"/>
      <c r="G500" s="189"/>
      <c r="H500" s="189"/>
      <c r="I500" s="189"/>
      <c r="J500" s="189"/>
      <c r="K500" s="189"/>
      <c r="L500" s="189"/>
      <c r="M500" s="189"/>
      <c r="N500" s="189"/>
      <c r="O500" s="189"/>
      <c r="P500" s="189"/>
    </row>
    <row r="501" spans="1:16" s="139" customFormat="1" ht="133" hidden="1" outlineLevel="1">
      <c r="A501" s="244"/>
      <c r="B501" s="137"/>
      <c r="C501" s="137"/>
      <c r="D501" s="247" t="s">
        <v>688</v>
      </c>
      <c r="E501" s="189"/>
      <c r="F501" s="189"/>
      <c r="G501" s="189"/>
      <c r="H501" s="189"/>
      <c r="I501" s="189"/>
      <c r="J501" s="189"/>
      <c r="K501" s="189"/>
      <c r="L501" s="189"/>
      <c r="M501" s="189"/>
      <c r="N501" s="189"/>
      <c r="O501" s="189"/>
      <c r="P501" s="189"/>
    </row>
    <row r="502" spans="1:16" s="139" customFormat="1" ht="19" hidden="1" outlineLevel="1">
      <c r="A502" s="244"/>
      <c r="B502" s="137"/>
      <c r="C502" s="137"/>
      <c r="D502" s="246" t="s">
        <v>689</v>
      </c>
      <c r="E502" s="189"/>
      <c r="F502" s="189"/>
      <c r="G502" s="189"/>
      <c r="H502" s="189"/>
      <c r="I502" s="189"/>
      <c r="J502" s="189"/>
      <c r="K502" s="189"/>
      <c r="L502" s="189"/>
      <c r="M502" s="189"/>
      <c r="N502" s="189"/>
      <c r="O502" s="189"/>
      <c r="P502" s="189"/>
    </row>
    <row r="503" spans="1:16" s="139" customFormat="1" ht="19" collapsed="1">
      <c r="A503" s="244"/>
      <c r="B503" s="137"/>
      <c r="C503" s="137"/>
      <c r="D503" s="246" t="s">
        <v>690</v>
      </c>
      <c r="E503" s="189">
        <v>0</v>
      </c>
      <c r="F503" s="189">
        <v>0</v>
      </c>
      <c r="G503" s="189">
        <v>0</v>
      </c>
      <c r="H503" s="189">
        <v>0</v>
      </c>
      <c r="I503" s="189">
        <v>0</v>
      </c>
      <c r="J503" s="189">
        <v>0</v>
      </c>
      <c r="K503" s="189">
        <v>0</v>
      </c>
      <c r="L503" s="189">
        <v>0</v>
      </c>
      <c r="M503" s="189">
        <v>0</v>
      </c>
      <c r="N503" s="189">
        <v>0</v>
      </c>
      <c r="O503" s="189">
        <v>0</v>
      </c>
      <c r="P503" s="189">
        <v>0</v>
      </c>
    </row>
    <row r="504" spans="1:16" s="142" customFormat="1" ht="95">
      <c r="A504" s="268" t="s">
        <v>733</v>
      </c>
      <c r="B504" s="262" t="s">
        <v>493</v>
      </c>
      <c r="C504" s="262" t="s">
        <v>209</v>
      </c>
      <c r="D504" s="264" t="s">
        <v>678</v>
      </c>
      <c r="E504" s="189">
        <f>E516</f>
        <v>200</v>
      </c>
      <c r="F504" s="189">
        <f t="shared" ref="F504:P504" si="10">F516</f>
        <v>0</v>
      </c>
      <c r="G504" s="189">
        <f t="shared" si="10"/>
        <v>200</v>
      </c>
      <c r="H504" s="189">
        <f t="shared" si="10"/>
        <v>200</v>
      </c>
      <c r="I504" s="189">
        <f t="shared" si="10"/>
        <v>0</v>
      </c>
      <c r="J504" s="189">
        <f t="shared" si="10"/>
        <v>200</v>
      </c>
      <c r="K504" s="189">
        <f t="shared" si="10"/>
        <v>200</v>
      </c>
      <c r="L504" s="189">
        <f t="shared" si="10"/>
        <v>0</v>
      </c>
      <c r="M504" s="189">
        <f t="shared" si="10"/>
        <v>200</v>
      </c>
      <c r="N504" s="189">
        <f t="shared" si="10"/>
        <v>200</v>
      </c>
      <c r="O504" s="189">
        <f t="shared" si="10"/>
        <v>0</v>
      </c>
      <c r="P504" s="189">
        <f t="shared" si="10"/>
        <v>200</v>
      </c>
    </row>
    <row r="505" spans="1:16" s="134" customFormat="1" ht="57" hidden="1" outlineLevel="1">
      <c r="A505" s="244"/>
      <c r="B505" s="136"/>
      <c r="C505" s="137"/>
      <c r="D505" s="246" t="s">
        <v>679</v>
      </c>
      <c r="E505" s="189"/>
      <c r="F505" s="189"/>
      <c r="G505" s="189"/>
      <c r="H505" s="189"/>
      <c r="I505" s="189"/>
      <c r="J505" s="189"/>
      <c r="K505" s="189"/>
      <c r="L505" s="189"/>
      <c r="M505" s="189"/>
      <c r="N505" s="189"/>
      <c r="O505" s="189"/>
      <c r="P505" s="189"/>
    </row>
    <row r="506" spans="1:16" s="134" customFormat="1" ht="19" hidden="1" outlineLevel="1">
      <c r="A506" s="244"/>
      <c r="B506" s="136"/>
      <c r="C506" s="137"/>
      <c r="D506" s="246" t="s">
        <v>680</v>
      </c>
      <c r="E506" s="189"/>
      <c r="F506" s="189"/>
      <c r="G506" s="189"/>
      <c r="H506" s="189"/>
      <c r="I506" s="189"/>
      <c r="J506" s="189"/>
      <c r="K506" s="189"/>
      <c r="L506" s="189"/>
      <c r="M506" s="189"/>
      <c r="N506" s="189"/>
      <c r="O506" s="189"/>
      <c r="P506" s="189"/>
    </row>
    <row r="507" spans="1:16" s="134" customFormat="1" ht="114" hidden="1" outlineLevel="1">
      <c r="A507" s="244"/>
      <c r="B507" s="136"/>
      <c r="C507" s="137"/>
      <c r="D507" s="247" t="s">
        <v>681</v>
      </c>
      <c r="E507" s="189"/>
      <c r="F507" s="189"/>
      <c r="G507" s="189"/>
      <c r="H507" s="189"/>
      <c r="I507" s="189"/>
      <c r="J507" s="189"/>
      <c r="K507" s="189"/>
      <c r="L507" s="189"/>
      <c r="M507" s="189"/>
      <c r="N507" s="189"/>
      <c r="O507" s="189"/>
      <c r="P507" s="189"/>
    </row>
    <row r="508" spans="1:16" s="134" customFormat="1" ht="114" hidden="1" outlineLevel="1">
      <c r="A508" s="244"/>
      <c r="B508" s="136"/>
      <c r="C508" s="137"/>
      <c r="D508" s="248" t="s">
        <v>682</v>
      </c>
      <c r="E508" s="189"/>
      <c r="F508" s="189"/>
      <c r="G508" s="189"/>
      <c r="H508" s="189"/>
      <c r="I508" s="189"/>
      <c r="J508" s="189"/>
      <c r="K508" s="189"/>
      <c r="L508" s="189"/>
      <c r="M508" s="189"/>
      <c r="N508" s="189"/>
      <c r="O508" s="189"/>
      <c r="P508" s="189"/>
    </row>
    <row r="509" spans="1:16" s="139" customFormat="1" ht="133" hidden="1" outlineLevel="1">
      <c r="A509" s="244"/>
      <c r="B509" s="137"/>
      <c r="C509" s="137"/>
      <c r="D509" s="248" t="s">
        <v>683</v>
      </c>
      <c r="E509" s="189"/>
      <c r="F509" s="189"/>
      <c r="G509" s="189"/>
      <c r="H509" s="189"/>
      <c r="I509" s="189"/>
      <c r="J509" s="189"/>
      <c r="K509" s="189"/>
      <c r="L509" s="189"/>
      <c r="M509" s="189"/>
      <c r="N509" s="189"/>
      <c r="O509" s="189"/>
      <c r="P509" s="189"/>
    </row>
    <row r="510" spans="1:16" s="139" customFormat="1" ht="114" hidden="1" outlineLevel="1">
      <c r="A510" s="244"/>
      <c r="B510" s="136"/>
      <c r="C510" s="137"/>
      <c r="D510" s="248" t="s">
        <v>684</v>
      </c>
      <c r="E510" s="189"/>
      <c r="F510" s="189"/>
      <c r="G510" s="189"/>
      <c r="H510" s="189"/>
      <c r="I510" s="189"/>
      <c r="J510" s="189"/>
      <c r="K510" s="189"/>
      <c r="L510" s="189"/>
      <c r="M510" s="189"/>
      <c r="N510" s="189"/>
      <c r="O510" s="189"/>
      <c r="P510" s="189"/>
    </row>
    <row r="511" spans="1:16" s="139" customFormat="1" ht="133" hidden="1" outlineLevel="1">
      <c r="A511" s="244"/>
      <c r="B511" s="137"/>
      <c r="C511" s="137"/>
      <c r="D511" s="248" t="s">
        <v>685</v>
      </c>
      <c r="E511" s="189"/>
      <c r="F511" s="189"/>
      <c r="G511" s="189"/>
      <c r="H511" s="189"/>
      <c r="I511" s="189"/>
      <c r="J511" s="189"/>
      <c r="K511" s="189"/>
      <c r="L511" s="189"/>
      <c r="M511" s="189"/>
      <c r="N511" s="189"/>
      <c r="O511" s="189"/>
      <c r="P511" s="189"/>
    </row>
    <row r="512" spans="1:16" s="139" customFormat="1" ht="114" hidden="1" outlineLevel="1">
      <c r="A512" s="244"/>
      <c r="B512" s="136"/>
      <c r="C512" s="137"/>
      <c r="D512" s="248" t="s">
        <v>686</v>
      </c>
      <c r="E512" s="189"/>
      <c r="F512" s="189"/>
      <c r="G512" s="189"/>
      <c r="H512" s="189"/>
      <c r="I512" s="189"/>
      <c r="J512" s="189"/>
      <c r="K512" s="189"/>
      <c r="L512" s="189"/>
      <c r="M512" s="189"/>
      <c r="N512" s="189"/>
      <c r="O512" s="189"/>
      <c r="P512" s="189"/>
    </row>
    <row r="513" spans="1:16" s="139" customFormat="1" ht="133" hidden="1" outlineLevel="1">
      <c r="A513" s="244"/>
      <c r="B513" s="136"/>
      <c r="C513" s="137"/>
      <c r="D513" s="248" t="s">
        <v>687</v>
      </c>
      <c r="E513" s="189"/>
      <c r="F513" s="189"/>
      <c r="G513" s="189"/>
      <c r="H513" s="189"/>
      <c r="I513" s="189"/>
      <c r="J513" s="189"/>
      <c r="K513" s="189"/>
      <c r="L513" s="189"/>
      <c r="M513" s="189"/>
      <c r="N513" s="189"/>
      <c r="O513" s="189"/>
      <c r="P513" s="189"/>
    </row>
    <row r="514" spans="1:16" s="139" customFormat="1" ht="133" hidden="1" outlineLevel="1">
      <c r="A514" s="244"/>
      <c r="B514" s="137"/>
      <c r="C514" s="137"/>
      <c r="D514" s="247" t="s">
        <v>688</v>
      </c>
      <c r="E514" s="189"/>
      <c r="F514" s="189"/>
      <c r="G514" s="189"/>
      <c r="H514" s="189"/>
      <c r="I514" s="189"/>
      <c r="J514" s="189"/>
      <c r="K514" s="189"/>
      <c r="L514" s="189"/>
      <c r="M514" s="189"/>
      <c r="N514" s="189"/>
      <c r="O514" s="189"/>
      <c r="P514" s="189"/>
    </row>
    <row r="515" spans="1:16" s="139" customFormat="1" ht="19" hidden="1" outlineLevel="1">
      <c r="A515" s="244"/>
      <c r="B515" s="137"/>
      <c r="C515" s="137"/>
      <c r="D515" s="246" t="s">
        <v>689</v>
      </c>
      <c r="E515" s="189"/>
      <c r="F515" s="189"/>
      <c r="G515" s="189"/>
      <c r="H515" s="189"/>
      <c r="I515" s="189"/>
      <c r="J515" s="189"/>
      <c r="K515" s="189"/>
      <c r="L515" s="189"/>
      <c r="M515" s="189"/>
      <c r="N515" s="189"/>
      <c r="O515" s="189"/>
      <c r="P515" s="189"/>
    </row>
    <row r="516" spans="1:16" s="139" customFormat="1" ht="19" collapsed="1">
      <c r="A516" s="244"/>
      <c r="B516" s="137"/>
      <c r="C516" s="137"/>
      <c r="D516" s="246" t="s">
        <v>690</v>
      </c>
      <c r="E516" s="189">
        <f>'табл_3_отчет по плану'!F135</f>
        <v>200</v>
      </c>
      <c r="F516" s="189">
        <f>'табл_3_отчет по плану'!G135</f>
        <v>0</v>
      </c>
      <c r="G516" s="189">
        <f>'табл_3_отчет по плану'!H135</f>
        <v>200</v>
      </c>
      <c r="H516" s="189">
        <f>'табл_3_отчет по плану'!I135</f>
        <v>200</v>
      </c>
      <c r="I516" s="189">
        <f>'табл_3_отчет по плану'!J135</f>
        <v>0</v>
      </c>
      <c r="J516" s="189">
        <f>'табл_3_отчет по плану'!K135</f>
        <v>200</v>
      </c>
      <c r="K516" s="189">
        <f>'табл_3_отчет по плану'!L135</f>
        <v>200</v>
      </c>
      <c r="L516" s="189">
        <f>'табл_3_отчет по плану'!M135</f>
        <v>0</v>
      </c>
      <c r="M516" s="189">
        <f>'табл_3_отчет по плану'!N135</f>
        <v>200</v>
      </c>
      <c r="N516" s="189">
        <f>'табл_3_отчет по плану'!O135</f>
        <v>200</v>
      </c>
      <c r="O516" s="189">
        <f>'табл_3_отчет по плану'!P135</f>
        <v>0</v>
      </c>
      <c r="P516" s="189">
        <f>'табл_3_отчет по плану'!Q135</f>
        <v>200</v>
      </c>
    </row>
    <row r="517" spans="1:16" s="147" customFormat="1" ht="76">
      <c r="A517" s="258" t="s">
        <v>734</v>
      </c>
      <c r="B517" s="259" t="s">
        <v>210</v>
      </c>
      <c r="C517" s="259" t="s">
        <v>211</v>
      </c>
      <c r="D517" s="260" t="s">
        <v>678</v>
      </c>
      <c r="E517" s="280">
        <f>E530+E543+E556</f>
        <v>346751.5</v>
      </c>
      <c r="F517" s="280">
        <f t="shared" ref="F517:P517" si="11">F530+F543+F556</f>
        <v>0</v>
      </c>
      <c r="G517" s="280">
        <f t="shared" si="11"/>
        <v>346751.5</v>
      </c>
      <c r="H517" s="280">
        <f t="shared" si="11"/>
        <v>262969</v>
      </c>
      <c r="I517" s="280">
        <f t="shared" si="11"/>
        <v>0</v>
      </c>
      <c r="J517" s="280">
        <f t="shared" si="11"/>
        <v>262969</v>
      </c>
      <c r="K517" s="280">
        <f t="shared" si="11"/>
        <v>262969</v>
      </c>
      <c r="L517" s="280">
        <f t="shared" si="11"/>
        <v>0</v>
      </c>
      <c r="M517" s="280">
        <f t="shared" si="11"/>
        <v>262969</v>
      </c>
      <c r="N517" s="280">
        <f t="shared" si="11"/>
        <v>262969</v>
      </c>
      <c r="O517" s="280">
        <f t="shared" si="11"/>
        <v>0</v>
      </c>
      <c r="P517" s="280">
        <f t="shared" si="11"/>
        <v>262969</v>
      </c>
    </row>
    <row r="518" spans="1:16" s="134" customFormat="1" ht="57" hidden="1" outlineLevel="1">
      <c r="A518" s="244"/>
      <c r="B518" s="136"/>
      <c r="C518" s="137"/>
      <c r="D518" s="246" t="s">
        <v>679</v>
      </c>
      <c r="E518" s="189"/>
      <c r="F518" s="189"/>
      <c r="G518" s="189"/>
      <c r="H518" s="189"/>
      <c r="I518" s="189"/>
      <c r="J518" s="189"/>
      <c r="K518" s="189"/>
      <c r="L518" s="189"/>
      <c r="M518" s="189"/>
      <c r="N518" s="189"/>
      <c r="O518" s="189"/>
      <c r="P518" s="189"/>
    </row>
    <row r="519" spans="1:16" s="134" customFormat="1" ht="19" hidden="1" outlineLevel="1">
      <c r="A519" s="244"/>
      <c r="B519" s="136"/>
      <c r="C519" s="137"/>
      <c r="D519" s="246" t="s">
        <v>680</v>
      </c>
      <c r="E519" s="189"/>
      <c r="F519" s="189"/>
      <c r="G519" s="189"/>
      <c r="H519" s="189"/>
      <c r="I519" s="189"/>
      <c r="J519" s="189"/>
      <c r="K519" s="189"/>
      <c r="L519" s="189"/>
      <c r="M519" s="189"/>
      <c r="N519" s="189"/>
      <c r="O519" s="189"/>
      <c r="P519" s="189"/>
    </row>
    <row r="520" spans="1:16" s="134" customFormat="1" ht="114" hidden="1" outlineLevel="1">
      <c r="A520" s="244"/>
      <c r="B520" s="136"/>
      <c r="C520" s="137"/>
      <c r="D520" s="247" t="s">
        <v>681</v>
      </c>
      <c r="E520" s="189"/>
      <c r="F520" s="189"/>
      <c r="G520" s="189"/>
      <c r="H520" s="189"/>
      <c r="I520" s="189"/>
      <c r="J520" s="189"/>
      <c r="K520" s="189"/>
      <c r="L520" s="189"/>
      <c r="M520" s="189"/>
      <c r="N520" s="189"/>
      <c r="O520" s="189"/>
      <c r="P520" s="189"/>
    </row>
    <row r="521" spans="1:16" s="134" customFormat="1" ht="114" hidden="1" outlineLevel="1">
      <c r="A521" s="244"/>
      <c r="B521" s="136"/>
      <c r="C521" s="137"/>
      <c r="D521" s="248" t="s">
        <v>682</v>
      </c>
      <c r="E521" s="189"/>
      <c r="F521" s="189"/>
      <c r="G521" s="189"/>
      <c r="H521" s="189"/>
      <c r="I521" s="189"/>
      <c r="J521" s="189"/>
      <c r="K521" s="189"/>
      <c r="L521" s="189"/>
      <c r="M521" s="189"/>
      <c r="N521" s="189"/>
      <c r="O521" s="189"/>
      <c r="P521" s="189"/>
    </row>
    <row r="522" spans="1:16" s="139" customFormat="1" ht="133" hidden="1" outlineLevel="1">
      <c r="A522" s="244"/>
      <c r="B522" s="137"/>
      <c r="C522" s="137"/>
      <c r="D522" s="248" t="s">
        <v>683</v>
      </c>
      <c r="E522" s="189"/>
      <c r="F522" s="189"/>
      <c r="G522" s="189"/>
      <c r="H522" s="189"/>
      <c r="I522" s="189"/>
      <c r="J522" s="189"/>
      <c r="K522" s="189"/>
      <c r="L522" s="189"/>
      <c r="M522" s="189"/>
      <c r="N522" s="189"/>
      <c r="O522" s="189"/>
      <c r="P522" s="189"/>
    </row>
    <row r="523" spans="1:16" s="139" customFormat="1" ht="114" hidden="1" outlineLevel="1">
      <c r="A523" s="244"/>
      <c r="B523" s="136"/>
      <c r="C523" s="137"/>
      <c r="D523" s="248" t="s">
        <v>684</v>
      </c>
      <c r="E523" s="189"/>
      <c r="F523" s="189"/>
      <c r="G523" s="189"/>
      <c r="H523" s="189"/>
      <c r="I523" s="189"/>
      <c r="J523" s="189"/>
      <c r="K523" s="189"/>
      <c r="L523" s="189"/>
      <c r="M523" s="189"/>
      <c r="N523" s="189"/>
      <c r="O523" s="189"/>
      <c r="P523" s="189"/>
    </row>
    <row r="524" spans="1:16" s="139" customFormat="1" ht="133" hidden="1" outlineLevel="1">
      <c r="A524" s="244"/>
      <c r="B524" s="137"/>
      <c r="C524" s="137"/>
      <c r="D524" s="248" t="s">
        <v>685</v>
      </c>
      <c r="E524" s="189"/>
      <c r="F524" s="189"/>
      <c r="G524" s="189"/>
      <c r="H524" s="189"/>
      <c r="I524" s="189"/>
      <c r="J524" s="189"/>
      <c r="K524" s="189"/>
      <c r="L524" s="189"/>
      <c r="M524" s="189"/>
      <c r="N524" s="189"/>
      <c r="O524" s="189"/>
      <c r="P524" s="189"/>
    </row>
    <row r="525" spans="1:16" s="139" customFormat="1" ht="114" hidden="1" outlineLevel="1">
      <c r="A525" s="244"/>
      <c r="B525" s="136"/>
      <c r="C525" s="137"/>
      <c r="D525" s="248" t="s">
        <v>686</v>
      </c>
      <c r="E525" s="189"/>
      <c r="F525" s="189"/>
      <c r="G525" s="189"/>
      <c r="H525" s="189"/>
      <c r="I525" s="189"/>
      <c r="J525" s="189"/>
      <c r="K525" s="189"/>
      <c r="L525" s="189"/>
      <c r="M525" s="189"/>
      <c r="N525" s="189"/>
      <c r="O525" s="189"/>
      <c r="P525" s="189"/>
    </row>
    <row r="526" spans="1:16" s="139" customFormat="1" ht="133" hidden="1" outlineLevel="1">
      <c r="A526" s="244"/>
      <c r="B526" s="136"/>
      <c r="C526" s="137"/>
      <c r="D526" s="248" t="s">
        <v>687</v>
      </c>
      <c r="E526" s="189"/>
      <c r="F526" s="189"/>
      <c r="G526" s="189"/>
      <c r="H526" s="189"/>
      <c r="I526" s="189"/>
      <c r="J526" s="189"/>
      <c r="K526" s="189"/>
      <c r="L526" s="189"/>
      <c r="M526" s="189"/>
      <c r="N526" s="189"/>
      <c r="O526" s="189"/>
      <c r="P526" s="189"/>
    </row>
    <row r="527" spans="1:16" s="139" customFormat="1" ht="133" hidden="1" outlineLevel="1">
      <c r="A527" s="244"/>
      <c r="B527" s="137"/>
      <c r="C527" s="137"/>
      <c r="D527" s="247" t="s">
        <v>688</v>
      </c>
      <c r="E527" s="189"/>
      <c r="F527" s="189"/>
      <c r="G527" s="189"/>
      <c r="H527" s="189"/>
      <c r="I527" s="189"/>
      <c r="J527" s="189"/>
      <c r="K527" s="189"/>
      <c r="L527" s="189"/>
      <c r="M527" s="189"/>
      <c r="N527" s="189"/>
      <c r="O527" s="189"/>
      <c r="P527" s="189"/>
    </row>
    <row r="528" spans="1:16" s="139" customFormat="1" ht="19" hidden="1" outlineLevel="1">
      <c r="A528" s="244"/>
      <c r="B528" s="137"/>
      <c r="C528" s="137"/>
      <c r="D528" s="246" t="s">
        <v>689</v>
      </c>
      <c r="E528" s="189"/>
      <c r="F528" s="189"/>
      <c r="G528" s="189"/>
      <c r="H528" s="189"/>
      <c r="I528" s="189"/>
      <c r="J528" s="189"/>
      <c r="K528" s="189"/>
      <c r="L528" s="189"/>
      <c r="M528" s="189"/>
      <c r="N528" s="189"/>
      <c r="O528" s="189"/>
      <c r="P528" s="189"/>
    </row>
    <row r="529" spans="1:16" s="139" customFormat="1" ht="19" collapsed="1">
      <c r="A529" s="244"/>
      <c r="B529" s="137"/>
      <c r="C529" s="137"/>
      <c r="D529" s="246" t="s">
        <v>690</v>
      </c>
      <c r="E529" s="189">
        <f>E542+E555+E568</f>
        <v>346751.5</v>
      </c>
      <c r="F529" s="189">
        <f t="shared" ref="F529:P529" si="12">F542+F555+F568</f>
        <v>0</v>
      </c>
      <c r="G529" s="189">
        <f t="shared" si="12"/>
        <v>346751.5</v>
      </c>
      <c r="H529" s="189">
        <f t="shared" si="12"/>
        <v>262969</v>
      </c>
      <c r="I529" s="189">
        <f t="shared" si="12"/>
        <v>0</v>
      </c>
      <c r="J529" s="189">
        <f t="shared" si="12"/>
        <v>262969</v>
      </c>
      <c r="K529" s="189">
        <f t="shared" si="12"/>
        <v>262969</v>
      </c>
      <c r="L529" s="189">
        <f t="shared" si="12"/>
        <v>0</v>
      </c>
      <c r="M529" s="189">
        <f t="shared" si="12"/>
        <v>262969</v>
      </c>
      <c r="N529" s="189">
        <f t="shared" si="12"/>
        <v>262969</v>
      </c>
      <c r="O529" s="189">
        <f t="shared" si="12"/>
        <v>0</v>
      </c>
      <c r="P529" s="189">
        <f t="shared" si="12"/>
        <v>262969</v>
      </c>
    </row>
    <row r="530" spans="1:16" s="147" customFormat="1" ht="38">
      <c r="A530" s="244" t="s">
        <v>735</v>
      </c>
      <c r="B530" s="262" t="s">
        <v>212</v>
      </c>
      <c r="C530" s="262" t="s">
        <v>213</v>
      </c>
      <c r="D530" s="264" t="s">
        <v>678</v>
      </c>
      <c r="E530" s="269">
        <v>0</v>
      </c>
      <c r="F530" s="269">
        <v>0</v>
      </c>
      <c r="G530" s="269">
        <v>0</v>
      </c>
      <c r="H530" s="269">
        <v>0</v>
      </c>
      <c r="I530" s="269">
        <v>0</v>
      </c>
      <c r="J530" s="269">
        <v>0</v>
      </c>
      <c r="K530" s="269">
        <v>0</v>
      </c>
      <c r="L530" s="269">
        <v>0</v>
      </c>
      <c r="M530" s="269">
        <v>0</v>
      </c>
      <c r="N530" s="269">
        <v>0</v>
      </c>
      <c r="O530" s="269">
        <v>0</v>
      </c>
      <c r="P530" s="269">
        <v>0</v>
      </c>
    </row>
    <row r="531" spans="1:16" s="134" customFormat="1" ht="57" hidden="1" outlineLevel="1">
      <c r="A531" s="244"/>
      <c r="B531" s="136"/>
      <c r="C531" s="137"/>
      <c r="D531" s="246" t="s">
        <v>679</v>
      </c>
      <c r="E531" s="189"/>
      <c r="F531" s="189"/>
      <c r="G531" s="189"/>
      <c r="H531" s="189"/>
      <c r="I531" s="189"/>
      <c r="J531" s="189"/>
      <c r="K531" s="189"/>
      <c r="L531" s="189"/>
      <c r="M531" s="189"/>
      <c r="N531" s="189"/>
      <c r="O531" s="189"/>
      <c r="P531" s="189"/>
    </row>
    <row r="532" spans="1:16" s="134" customFormat="1" ht="19" hidden="1" outlineLevel="1">
      <c r="A532" s="244"/>
      <c r="B532" s="136"/>
      <c r="C532" s="137"/>
      <c r="D532" s="246" t="s">
        <v>680</v>
      </c>
      <c r="E532" s="189"/>
      <c r="F532" s="189"/>
      <c r="G532" s="189"/>
      <c r="H532" s="189"/>
      <c r="I532" s="189"/>
      <c r="J532" s="189"/>
      <c r="K532" s="189"/>
      <c r="L532" s="189"/>
      <c r="M532" s="189"/>
      <c r="N532" s="189"/>
      <c r="O532" s="189"/>
      <c r="P532" s="189"/>
    </row>
    <row r="533" spans="1:16" s="134" customFormat="1" ht="114" hidden="1" outlineLevel="1">
      <c r="A533" s="244"/>
      <c r="B533" s="136"/>
      <c r="C533" s="137"/>
      <c r="D533" s="247" t="s">
        <v>681</v>
      </c>
      <c r="E533" s="189"/>
      <c r="F533" s="189"/>
      <c r="G533" s="189"/>
      <c r="H533" s="189"/>
      <c r="I533" s="189"/>
      <c r="J533" s="189"/>
      <c r="K533" s="189"/>
      <c r="L533" s="189"/>
      <c r="M533" s="189"/>
      <c r="N533" s="189"/>
      <c r="O533" s="189"/>
      <c r="P533" s="189"/>
    </row>
    <row r="534" spans="1:16" s="134" customFormat="1" ht="114" hidden="1" outlineLevel="1">
      <c r="A534" s="244"/>
      <c r="B534" s="136"/>
      <c r="C534" s="137"/>
      <c r="D534" s="248" t="s">
        <v>682</v>
      </c>
      <c r="E534" s="189"/>
      <c r="F534" s="189"/>
      <c r="G534" s="189"/>
      <c r="H534" s="189"/>
      <c r="I534" s="189"/>
      <c r="J534" s="189"/>
      <c r="K534" s="189"/>
      <c r="L534" s="189"/>
      <c r="M534" s="189"/>
      <c r="N534" s="189"/>
      <c r="O534" s="189"/>
      <c r="P534" s="189"/>
    </row>
    <row r="535" spans="1:16" s="139" customFormat="1" ht="133" hidden="1" outlineLevel="1">
      <c r="A535" s="244"/>
      <c r="B535" s="137"/>
      <c r="C535" s="137"/>
      <c r="D535" s="248" t="s">
        <v>683</v>
      </c>
      <c r="E535" s="189"/>
      <c r="F535" s="189"/>
      <c r="G535" s="189"/>
      <c r="H535" s="189"/>
      <c r="I535" s="189"/>
      <c r="J535" s="189"/>
      <c r="K535" s="189"/>
      <c r="L535" s="189"/>
      <c r="M535" s="189"/>
      <c r="N535" s="189"/>
      <c r="O535" s="189"/>
      <c r="P535" s="189"/>
    </row>
    <row r="536" spans="1:16" s="139" customFormat="1" ht="114" hidden="1" outlineLevel="1">
      <c r="A536" s="244"/>
      <c r="B536" s="136"/>
      <c r="C536" s="137"/>
      <c r="D536" s="248" t="s">
        <v>684</v>
      </c>
      <c r="E536" s="189"/>
      <c r="F536" s="189"/>
      <c r="G536" s="189"/>
      <c r="H536" s="189"/>
      <c r="I536" s="189"/>
      <c r="J536" s="189"/>
      <c r="K536" s="189"/>
      <c r="L536" s="189"/>
      <c r="M536" s="189"/>
      <c r="N536" s="189"/>
      <c r="O536" s="189"/>
      <c r="P536" s="189"/>
    </row>
    <row r="537" spans="1:16" s="139" customFormat="1" ht="133" hidden="1" outlineLevel="1">
      <c r="A537" s="244"/>
      <c r="B537" s="137"/>
      <c r="C537" s="137"/>
      <c r="D537" s="248" t="s">
        <v>685</v>
      </c>
      <c r="E537" s="189"/>
      <c r="F537" s="189"/>
      <c r="G537" s="189"/>
      <c r="H537" s="189"/>
      <c r="I537" s="189"/>
      <c r="J537" s="189"/>
      <c r="K537" s="189"/>
      <c r="L537" s="189"/>
      <c r="M537" s="189"/>
      <c r="N537" s="189"/>
      <c r="O537" s="189"/>
      <c r="P537" s="189"/>
    </row>
    <row r="538" spans="1:16" s="139" customFormat="1" ht="114" hidden="1" outlineLevel="1">
      <c r="A538" s="244"/>
      <c r="B538" s="136"/>
      <c r="C538" s="137"/>
      <c r="D538" s="248" t="s">
        <v>686</v>
      </c>
      <c r="E538" s="189"/>
      <c r="F538" s="189"/>
      <c r="G538" s="189"/>
      <c r="H538" s="189"/>
      <c r="I538" s="189"/>
      <c r="J538" s="189"/>
      <c r="K538" s="189"/>
      <c r="L538" s="189"/>
      <c r="M538" s="189"/>
      <c r="N538" s="189"/>
      <c r="O538" s="189"/>
      <c r="P538" s="189"/>
    </row>
    <row r="539" spans="1:16" s="139" customFormat="1" ht="133" hidden="1" outlineLevel="1">
      <c r="A539" s="244"/>
      <c r="B539" s="136"/>
      <c r="C539" s="137"/>
      <c r="D539" s="248" t="s">
        <v>687</v>
      </c>
      <c r="E539" s="189"/>
      <c r="F539" s="189"/>
      <c r="G539" s="189"/>
      <c r="H539" s="189"/>
      <c r="I539" s="189"/>
      <c r="J539" s="189"/>
      <c r="K539" s="189"/>
      <c r="L539" s="189"/>
      <c r="M539" s="189"/>
      <c r="N539" s="189"/>
      <c r="O539" s="189"/>
      <c r="P539" s="189"/>
    </row>
    <row r="540" spans="1:16" s="139" customFormat="1" ht="133" hidden="1" outlineLevel="1">
      <c r="A540" s="244"/>
      <c r="B540" s="137"/>
      <c r="C540" s="137"/>
      <c r="D540" s="247" t="s">
        <v>688</v>
      </c>
      <c r="E540" s="189"/>
      <c r="F540" s="189"/>
      <c r="G540" s="189"/>
      <c r="H540" s="189"/>
      <c r="I540" s="189"/>
      <c r="J540" s="189"/>
      <c r="K540" s="189"/>
      <c r="L540" s="189"/>
      <c r="M540" s="189"/>
      <c r="N540" s="189"/>
      <c r="O540" s="189"/>
      <c r="P540" s="189"/>
    </row>
    <row r="541" spans="1:16" s="139" customFormat="1" ht="19" hidden="1" outlineLevel="1">
      <c r="A541" s="244"/>
      <c r="B541" s="137"/>
      <c r="C541" s="137"/>
      <c r="D541" s="246" t="s">
        <v>689</v>
      </c>
      <c r="E541" s="189"/>
      <c r="F541" s="189"/>
      <c r="G541" s="189"/>
      <c r="H541" s="189"/>
      <c r="I541" s="189"/>
      <c r="J541" s="189"/>
      <c r="K541" s="189"/>
      <c r="L541" s="189"/>
      <c r="M541" s="189"/>
      <c r="N541" s="189"/>
      <c r="O541" s="189"/>
      <c r="P541" s="189"/>
    </row>
    <row r="542" spans="1:16" s="139" customFormat="1" ht="19" collapsed="1">
      <c r="A542" s="244"/>
      <c r="B542" s="137"/>
      <c r="C542" s="137"/>
      <c r="D542" s="246" t="s">
        <v>690</v>
      </c>
      <c r="E542" s="189">
        <v>0</v>
      </c>
      <c r="F542" s="189">
        <v>0</v>
      </c>
      <c r="G542" s="189">
        <v>0</v>
      </c>
      <c r="H542" s="189">
        <v>0</v>
      </c>
      <c r="I542" s="189">
        <v>0</v>
      </c>
      <c r="J542" s="189">
        <v>0</v>
      </c>
      <c r="K542" s="189">
        <v>0</v>
      </c>
      <c r="L542" s="189">
        <v>0</v>
      </c>
      <c r="M542" s="189">
        <v>0</v>
      </c>
      <c r="N542" s="189">
        <v>0</v>
      </c>
      <c r="O542" s="189">
        <v>0</v>
      </c>
      <c r="P542" s="189">
        <v>0</v>
      </c>
    </row>
    <row r="543" spans="1:16" s="147" customFormat="1" ht="157.5" customHeight="1">
      <c r="A543" s="268" t="s">
        <v>736</v>
      </c>
      <c r="B543" s="262" t="s">
        <v>214</v>
      </c>
      <c r="C543" s="262" t="s">
        <v>737</v>
      </c>
      <c r="D543" s="264" t="s">
        <v>678</v>
      </c>
      <c r="E543" s="281">
        <f>E555</f>
        <v>346751.5</v>
      </c>
      <c r="F543" s="281">
        <f t="shared" ref="F543:P543" si="13">F555</f>
        <v>0</v>
      </c>
      <c r="G543" s="281">
        <f t="shared" si="13"/>
        <v>346751.5</v>
      </c>
      <c r="H543" s="281">
        <f t="shared" si="13"/>
        <v>262969</v>
      </c>
      <c r="I543" s="281">
        <f t="shared" si="13"/>
        <v>0</v>
      </c>
      <c r="J543" s="281">
        <f t="shared" si="13"/>
        <v>262969</v>
      </c>
      <c r="K543" s="281">
        <f t="shared" si="13"/>
        <v>262969</v>
      </c>
      <c r="L543" s="281">
        <f t="shared" si="13"/>
        <v>0</v>
      </c>
      <c r="M543" s="281">
        <f t="shared" si="13"/>
        <v>262969</v>
      </c>
      <c r="N543" s="281">
        <f t="shared" si="13"/>
        <v>262969</v>
      </c>
      <c r="O543" s="281">
        <f t="shared" si="13"/>
        <v>0</v>
      </c>
      <c r="P543" s="281">
        <f t="shared" si="13"/>
        <v>262969</v>
      </c>
    </row>
    <row r="544" spans="1:16" s="134" customFormat="1" ht="57" hidden="1" outlineLevel="1">
      <c r="A544" s="244"/>
      <c r="B544" s="136"/>
      <c r="C544" s="137"/>
      <c r="D544" s="246" t="s">
        <v>679</v>
      </c>
      <c r="E544" s="281"/>
      <c r="F544" s="281"/>
      <c r="G544" s="281"/>
      <c r="H544" s="281"/>
      <c r="I544" s="281"/>
      <c r="J544" s="281"/>
      <c r="K544" s="281"/>
      <c r="L544" s="281"/>
      <c r="M544" s="281"/>
      <c r="N544" s="281"/>
      <c r="O544" s="281"/>
      <c r="P544" s="281"/>
    </row>
    <row r="545" spans="1:16" s="139" customFormat="1" ht="19" hidden="1" outlineLevel="1">
      <c r="A545" s="244"/>
      <c r="B545" s="137"/>
      <c r="C545" s="137"/>
      <c r="D545" s="246" t="s">
        <v>680</v>
      </c>
      <c r="E545" s="281"/>
      <c r="F545" s="281"/>
      <c r="G545" s="281"/>
      <c r="H545" s="281"/>
      <c r="I545" s="281"/>
      <c r="J545" s="281"/>
      <c r="K545" s="281"/>
      <c r="L545" s="281"/>
      <c r="M545" s="281"/>
      <c r="N545" s="281"/>
      <c r="O545" s="281"/>
      <c r="P545" s="281"/>
    </row>
    <row r="546" spans="1:16" s="139" customFormat="1" ht="114" hidden="1" outlineLevel="1">
      <c r="A546" s="244"/>
      <c r="B546" s="137"/>
      <c r="C546" s="137"/>
      <c r="D546" s="247" t="s">
        <v>681</v>
      </c>
      <c r="E546" s="281"/>
      <c r="F546" s="281"/>
      <c r="G546" s="281"/>
      <c r="H546" s="281"/>
      <c r="I546" s="281"/>
      <c r="J546" s="281"/>
      <c r="K546" s="281"/>
      <c r="L546" s="281"/>
      <c r="M546" s="281"/>
      <c r="N546" s="281"/>
      <c r="O546" s="281"/>
      <c r="P546" s="281"/>
    </row>
    <row r="547" spans="1:16" s="139" customFormat="1" ht="114" hidden="1" outlineLevel="1">
      <c r="A547" s="244"/>
      <c r="B547" s="137"/>
      <c r="C547" s="137"/>
      <c r="D547" s="248" t="s">
        <v>682</v>
      </c>
      <c r="E547" s="281"/>
      <c r="F547" s="281"/>
      <c r="G547" s="281"/>
      <c r="H547" s="281"/>
      <c r="I547" s="281"/>
      <c r="J547" s="281"/>
      <c r="K547" s="281"/>
      <c r="L547" s="281"/>
      <c r="M547" s="281"/>
      <c r="N547" s="281"/>
      <c r="O547" s="281"/>
      <c r="P547" s="281"/>
    </row>
    <row r="548" spans="1:16" s="139" customFormat="1" ht="133" hidden="1" outlineLevel="1">
      <c r="A548" s="244"/>
      <c r="B548" s="137"/>
      <c r="C548" s="137"/>
      <c r="D548" s="248" t="s">
        <v>683</v>
      </c>
      <c r="E548" s="281"/>
      <c r="F548" s="281"/>
      <c r="G548" s="281"/>
      <c r="H548" s="281"/>
      <c r="I548" s="281"/>
      <c r="J548" s="281"/>
      <c r="K548" s="281"/>
      <c r="L548" s="281"/>
      <c r="M548" s="281"/>
      <c r="N548" s="281"/>
      <c r="O548" s="281"/>
      <c r="P548" s="281"/>
    </row>
    <row r="549" spans="1:16" s="139" customFormat="1" ht="114" hidden="1" outlineLevel="1">
      <c r="A549" s="244"/>
      <c r="B549" s="136"/>
      <c r="C549" s="137"/>
      <c r="D549" s="248" t="s">
        <v>684</v>
      </c>
      <c r="E549" s="281"/>
      <c r="F549" s="281"/>
      <c r="G549" s="281"/>
      <c r="H549" s="281"/>
      <c r="I549" s="281"/>
      <c r="J549" s="281"/>
      <c r="K549" s="281"/>
      <c r="L549" s="281"/>
      <c r="M549" s="281"/>
      <c r="N549" s="281"/>
      <c r="O549" s="281"/>
      <c r="P549" s="281"/>
    </row>
    <row r="550" spans="1:16" s="139" customFormat="1" ht="133" hidden="1" outlineLevel="1">
      <c r="A550" s="244"/>
      <c r="B550" s="137"/>
      <c r="C550" s="137"/>
      <c r="D550" s="248" t="s">
        <v>685</v>
      </c>
      <c r="E550" s="281"/>
      <c r="F550" s="281"/>
      <c r="G550" s="281"/>
      <c r="H550" s="281"/>
      <c r="I550" s="281"/>
      <c r="J550" s="281"/>
      <c r="K550" s="281"/>
      <c r="L550" s="281"/>
      <c r="M550" s="281"/>
      <c r="N550" s="281"/>
      <c r="O550" s="281"/>
      <c r="P550" s="281"/>
    </row>
    <row r="551" spans="1:16" s="139" customFormat="1" ht="114" hidden="1" outlineLevel="1">
      <c r="A551" s="244"/>
      <c r="B551" s="136"/>
      <c r="C551" s="137"/>
      <c r="D551" s="248" t="s">
        <v>686</v>
      </c>
      <c r="E551" s="281"/>
      <c r="F551" s="281"/>
      <c r="G551" s="281"/>
      <c r="H551" s="281"/>
      <c r="I551" s="281"/>
      <c r="J551" s="281"/>
      <c r="K551" s="281"/>
      <c r="L551" s="281"/>
      <c r="M551" s="281"/>
      <c r="N551" s="281"/>
      <c r="O551" s="281"/>
      <c r="P551" s="281"/>
    </row>
    <row r="552" spans="1:16" s="139" customFormat="1" ht="133" hidden="1" outlineLevel="1">
      <c r="A552" s="244"/>
      <c r="B552" s="136"/>
      <c r="C552" s="137"/>
      <c r="D552" s="248" t="s">
        <v>687</v>
      </c>
      <c r="E552" s="281"/>
      <c r="F552" s="281"/>
      <c r="G552" s="281"/>
      <c r="H552" s="281"/>
      <c r="I552" s="281"/>
      <c r="J552" s="281"/>
      <c r="K552" s="281"/>
      <c r="L552" s="281"/>
      <c r="M552" s="281"/>
      <c r="N552" s="281"/>
      <c r="O552" s="281"/>
      <c r="P552" s="281"/>
    </row>
    <row r="553" spans="1:16" s="139" customFormat="1" ht="133" hidden="1" outlineLevel="1">
      <c r="A553" s="244"/>
      <c r="B553" s="137"/>
      <c r="C553" s="137"/>
      <c r="D553" s="247" t="s">
        <v>688</v>
      </c>
      <c r="E553" s="281"/>
      <c r="F553" s="281"/>
      <c r="G553" s="281"/>
      <c r="H553" s="281"/>
      <c r="I553" s="281"/>
      <c r="J553" s="281"/>
      <c r="K553" s="281"/>
      <c r="L553" s="281"/>
      <c r="M553" s="281"/>
      <c r="N553" s="281"/>
      <c r="O553" s="281"/>
      <c r="P553" s="281"/>
    </row>
    <row r="554" spans="1:16" s="139" customFormat="1" ht="19" hidden="1" outlineLevel="1">
      <c r="A554" s="244"/>
      <c r="B554" s="137"/>
      <c r="C554" s="137"/>
      <c r="D554" s="246" t="s">
        <v>689</v>
      </c>
      <c r="E554" s="281"/>
      <c r="F554" s="281"/>
      <c r="G554" s="281"/>
      <c r="H554" s="281"/>
      <c r="I554" s="281"/>
      <c r="J554" s="281"/>
      <c r="K554" s="281"/>
      <c r="L554" s="281"/>
      <c r="M554" s="281"/>
      <c r="N554" s="281"/>
      <c r="O554" s="281"/>
      <c r="P554" s="281"/>
    </row>
    <row r="555" spans="1:16" s="139" customFormat="1" ht="19" collapsed="1">
      <c r="A555" s="244"/>
      <c r="B555" s="137"/>
      <c r="C555" s="137"/>
      <c r="D555" s="246" t="s">
        <v>690</v>
      </c>
      <c r="E555" s="281">
        <f>'табл_3_отчет по плану'!F146</f>
        <v>346751.5</v>
      </c>
      <c r="F555" s="281">
        <f>'табл_3_отчет по плану'!G146</f>
        <v>0</v>
      </c>
      <c r="G555" s="281">
        <f>'табл_3_отчет по плану'!H146</f>
        <v>346751.5</v>
      </c>
      <c r="H555" s="281">
        <f>'табл_3_отчет по плану'!I146</f>
        <v>262969</v>
      </c>
      <c r="I555" s="281">
        <f>'табл_3_отчет по плану'!J146</f>
        <v>0</v>
      </c>
      <c r="J555" s="281">
        <f>'табл_3_отчет по плану'!K146</f>
        <v>262969</v>
      </c>
      <c r="K555" s="281">
        <f>'табл_3_отчет по плану'!L146</f>
        <v>262969</v>
      </c>
      <c r="L555" s="281">
        <f>'табл_3_отчет по плану'!M146</f>
        <v>0</v>
      </c>
      <c r="M555" s="281">
        <f>'табл_3_отчет по плану'!N146</f>
        <v>262969</v>
      </c>
      <c r="N555" s="281">
        <f>'табл_3_отчет по плану'!O146</f>
        <v>262969</v>
      </c>
      <c r="O555" s="281">
        <f>'табл_3_отчет по плану'!P146</f>
        <v>0</v>
      </c>
      <c r="P555" s="281">
        <f>'табл_3_отчет по плану'!Q146</f>
        <v>262969</v>
      </c>
    </row>
    <row r="556" spans="1:16" s="128" customFormat="1" ht="161.25" customHeight="1">
      <c r="A556" s="284" t="s">
        <v>738</v>
      </c>
      <c r="B556" s="266" t="s">
        <v>216</v>
      </c>
      <c r="C556" s="266" t="s">
        <v>217</v>
      </c>
      <c r="D556" s="264" t="s">
        <v>678</v>
      </c>
      <c r="E556" s="285">
        <v>0</v>
      </c>
      <c r="F556" s="285">
        <v>0</v>
      </c>
      <c r="G556" s="285">
        <v>0</v>
      </c>
      <c r="H556" s="285">
        <v>0</v>
      </c>
      <c r="I556" s="285">
        <v>0</v>
      </c>
      <c r="J556" s="285">
        <v>0</v>
      </c>
      <c r="K556" s="285">
        <v>0</v>
      </c>
      <c r="L556" s="285">
        <v>0</v>
      </c>
      <c r="M556" s="285">
        <v>0</v>
      </c>
      <c r="N556" s="285">
        <v>0</v>
      </c>
      <c r="O556" s="285">
        <v>0</v>
      </c>
      <c r="P556" s="285">
        <v>0</v>
      </c>
    </row>
    <row r="557" spans="1:16" s="134" customFormat="1" ht="57" hidden="1" outlineLevel="1">
      <c r="A557" s="244"/>
      <c r="B557" s="136"/>
      <c r="C557" s="137"/>
      <c r="D557" s="246" t="s">
        <v>679</v>
      </c>
      <c r="E557" s="189"/>
      <c r="F557" s="189"/>
      <c r="G557" s="189"/>
      <c r="H557" s="189"/>
      <c r="I557" s="189"/>
      <c r="J557" s="189"/>
      <c r="K557" s="189"/>
      <c r="L557" s="189"/>
      <c r="M557" s="189"/>
      <c r="N557" s="189"/>
      <c r="O557" s="189"/>
      <c r="P557" s="189"/>
    </row>
    <row r="558" spans="1:16" s="134" customFormat="1" ht="19" hidden="1" outlineLevel="1">
      <c r="A558" s="244"/>
      <c r="B558" s="136"/>
      <c r="C558" s="137"/>
      <c r="D558" s="246" t="s">
        <v>680</v>
      </c>
      <c r="E558" s="189"/>
      <c r="F558" s="189"/>
      <c r="G558" s="189"/>
      <c r="H558" s="189"/>
      <c r="I558" s="189"/>
      <c r="J558" s="189"/>
      <c r="K558" s="189"/>
      <c r="L558" s="189"/>
      <c r="M558" s="189"/>
      <c r="N558" s="189"/>
      <c r="O558" s="189"/>
      <c r="P558" s="189"/>
    </row>
    <row r="559" spans="1:16" s="134" customFormat="1" ht="114" hidden="1" outlineLevel="1">
      <c r="A559" s="244"/>
      <c r="B559" s="136"/>
      <c r="C559" s="137"/>
      <c r="D559" s="247" t="s">
        <v>681</v>
      </c>
      <c r="E559" s="189"/>
      <c r="F559" s="189"/>
      <c r="G559" s="189"/>
      <c r="H559" s="189"/>
      <c r="I559" s="189"/>
      <c r="J559" s="189"/>
      <c r="K559" s="189"/>
      <c r="L559" s="189"/>
      <c r="M559" s="189"/>
      <c r="N559" s="189"/>
      <c r="O559" s="189"/>
      <c r="P559" s="189"/>
    </row>
    <row r="560" spans="1:16" s="134" customFormat="1" ht="114" hidden="1" outlineLevel="1">
      <c r="A560" s="244"/>
      <c r="B560" s="136"/>
      <c r="C560" s="137"/>
      <c r="D560" s="248" t="s">
        <v>682</v>
      </c>
      <c r="E560" s="189"/>
      <c r="F560" s="189"/>
      <c r="G560" s="189"/>
      <c r="H560" s="189"/>
      <c r="I560" s="189"/>
      <c r="J560" s="189"/>
      <c r="K560" s="189"/>
      <c r="L560" s="189"/>
      <c r="M560" s="189"/>
      <c r="N560" s="189"/>
      <c r="O560" s="189"/>
      <c r="P560" s="189"/>
    </row>
    <row r="561" spans="1:16" s="139" customFormat="1" ht="133" hidden="1" outlineLevel="1">
      <c r="A561" s="244"/>
      <c r="B561" s="137"/>
      <c r="C561" s="137"/>
      <c r="D561" s="248" t="s">
        <v>683</v>
      </c>
      <c r="E561" s="189"/>
      <c r="F561" s="189"/>
      <c r="G561" s="189"/>
      <c r="H561" s="189"/>
      <c r="I561" s="189"/>
      <c r="J561" s="189"/>
      <c r="K561" s="189"/>
      <c r="L561" s="189"/>
      <c r="M561" s="189"/>
      <c r="N561" s="189"/>
      <c r="O561" s="189"/>
      <c r="P561" s="189"/>
    </row>
    <row r="562" spans="1:16" s="139" customFormat="1" ht="114" hidden="1" outlineLevel="1">
      <c r="A562" s="244"/>
      <c r="B562" s="136"/>
      <c r="C562" s="137"/>
      <c r="D562" s="248" t="s">
        <v>684</v>
      </c>
      <c r="E562" s="189"/>
      <c r="F562" s="189"/>
      <c r="G562" s="189"/>
      <c r="H562" s="189"/>
      <c r="I562" s="189"/>
      <c r="J562" s="189"/>
      <c r="K562" s="189"/>
      <c r="L562" s="189"/>
      <c r="M562" s="189"/>
      <c r="N562" s="189"/>
      <c r="O562" s="189"/>
      <c r="P562" s="189"/>
    </row>
    <row r="563" spans="1:16" s="139" customFormat="1" ht="133" hidden="1" outlineLevel="1">
      <c r="A563" s="244"/>
      <c r="B563" s="137"/>
      <c r="C563" s="137"/>
      <c r="D563" s="248" t="s">
        <v>685</v>
      </c>
      <c r="E563" s="189"/>
      <c r="F563" s="189"/>
      <c r="G563" s="189"/>
      <c r="H563" s="189"/>
      <c r="I563" s="189"/>
      <c r="J563" s="189"/>
      <c r="K563" s="189"/>
      <c r="L563" s="189"/>
      <c r="M563" s="189"/>
      <c r="N563" s="189"/>
      <c r="O563" s="189"/>
      <c r="P563" s="189"/>
    </row>
    <row r="564" spans="1:16" s="139" customFormat="1" ht="114" hidden="1" outlineLevel="1">
      <c r="A564" s="244"/>
      <c r="B564" s="136"/>
      <c r="C564" s="137"/>
      <c r="D564" s="248" t="s">
        <v>686</v>
      </c>
      <c r="E564" s="189"/>
      <c r="F564" s="189"/>
      <c r="G564" s="189"/>
      <c r="H564" s="189"/>
      <c r="I564" s="189"/>
      <c r="J564" s="189"/>
      <c r="K564" s="189"/>
      <c r="L564" s="189"/>
      <c r="M564" s="189"/>
      <c r="N564" s="189"/>
      <c r="O564" s="189"/>
      <c r="P564" s="189"/>
    </row>
    <row r="565" spans="1:16" s="139" customFormat="1" ht="133" hidden="1" outlineLevel="1">
      <c r="A565" s="244"/>
      <c r="B565" s="136"/>
      <c r="C565" s="137"/>
      <c r="D565" s="248" t="s">
        <v>687</v>
      </c>
      <c r="E565" s="189"/>
      <c r="F565" s="189"/>
      <c r="G565" s="189"/>
      <c r="H565" s="189"/>
      <c r="I565" s="189"/>
      <c r="J565" s="189"/>
      <c r="K565" s="189"/>
      <c r="L565" s="189"/>
      <c r="M565" s="189"/>
      <c r="N565" s="189"/>
      <c r="O565" s="189"/>
      <c r="P565" s="189"/>
    </row>
    <row r="566" spans="1:16" s="139" customFormat="1" ht="133" hidden="1" outlineLevel="1">
      <c r="A566" s="244"/>
      <c r="B566" s="137"/>
      <c r="C566" s="137"/>
      <c r="D566" s="247" t="s">
        <v>688</v>
      </c>
      <c r="E566" s="189"/>
      <c r="F566" s="189"/>
      <c r="G566" s="189"/>
      <c r="H566" s="189"/>
      <c r="I566" s="189"/>
      <c r="J566" s="189"/>
      <c r="K566" s="189"/>
      <c r="L566" s="189"/>
      <c r="M566" s="189"/>
      <c r="N566" s="189"/>
      <c r="O566" s="189"/>
      <c r="P566" s="189"/>
    </row>
    <row r="567" spans="1:16" s="139" customFormat="1" ht="19" hidden="1" outlineLevel="1">
      <c r="A567" s="244"/>
      <c r="B567" s="137"/>
      <c r="C567" s="137"/>
      <c r="D567" s="246" t="s">
        <v>689</v>
      </c>
      <c r="E567" s="189"/>
      <c r="F567" s="189"/>
      <c r="G567" s="189"/>
      <c r="H567" s="189"/>
      <c r="I567" s="189"/>
      <c r="J567" s="189"/>
      <c r="K567" s="189"/>
      <c r="L567" s="189"/>
      <c r="M567" s="189"/>
      <c r="N567" s="189"/>
      <c r="O567" s="189"/>
      <c r="P567" s="189"/>
    </row>
    <row r="568" spans="1:16" s="139" customFormat="1" ht="19" collapsed="1">
      <c r="A568" s="244"/>
      <c r="B568" s="137"/>
      <c r="C568" s="137"/>
      <c r="D568" s="246" t="s">
        <v>690</v>
      </c>
      <c r="E568" s="189">
        <v>0</v>
      </c>
      <c r="F568" s="189">
        <v>0</v>
      </c>
      <c r="G568" s="189">
        <v>0</v>
      </c>
      <c r="H568" s="189">
        <v>0</v>
      </c>
      <c r="I568" s="189">
        <v>0</v>
      </c>
      <c r="J568" s="189">
        <v>0</v>
      </c>
      <c r="K568" s="189">
        <v>0</v>
      </c>
      <c r="L568" s="189">
        <v>0</v>
      </c>
      <c r="M568" s="189">
        <v>0</v>
      </c>
      <c r="N568" s="189">
        <v>0</v>
      </c>
      <c r="O568" s="189">
        <v>0</v>
      </c>
      <c r="P568" s="189">
        <v>0</v>
      </c>
    </row>
    <row r="569" spans="1:16" s="128" customFormat="1" ht="49.5" customHeight="1">
      <c r="A569" s="258" t="s">
        <v>739</v>
      </c>
      <c r="B569" s="259" t="s">
        <v>218</v>
      </c>
      <c r="C569" s="259" t="s">
        <v>219</v>
      </c>
      <c r="D569" s="260" t="s">
        <v>678</v>
      </c>
      <c r="E569" s="261">
        <f t="shared" ref="E569:P569" si="14">E582+E595+E608+E621+E634+E647+E660</f>
        <v>2200012</v>
      </c>
      <c r="F569" s="261">
        <f t="shared" si="14"/>
        <v>0</v>
      </c>
      <c r="G569" s="261">
        <f t="shared" si="14"/>
        <v>2200012</v>
      </c>
      <c r="H569" s="261">
        <f t="shared" si="14"/>
        <v>2140513.7000000002</v>
      </c>
      <c r="I569" s="261">
        <f t="shared" si="14"/>
        <v>0</v>
      </c>
      <c r="J569" s="261">
        <f t="shared" si="14"/>
        <v>2140513.7000000002</v>
      </c>
      <c r="K569" s="261">
        <f t="shared" si="14"/>
        <v>2140513.7000000002</v>
      </c>
      <c r="L569" s="261">
        <f t="shared" si="14"/>
        <v>0</v>
      </c>
      <c r="M569" s="261">
        <f t="shared" si="14"/>
        <v>2140513.7000000002</v>
      </c>
      <c r="N569" s="261">
        <f t="shared" si="14"/>
        <v>2140513.7000000002</v>
      </c>
      <c r="O569" s="261">
        <f t="shared" si="14"/>
        <v>0</v>
      </c>
      <c r="P569" s="261">
        <f t="shared" si="14"/>
        <v>2140513.7000000002</v>
      </c>
    </row>
    <row r="570" spans="1:16" s="134" customFormat="1" ht="57" hidden="1" outlineLevel="1">
      <c r="A570" s="244"/>
      <c r="B570" s="136"/>
      <c r="C570" s="137"/>
      <c r="D570" s="246" t="s">
        <v>679</v>
      </c>
      <c r="E570" s="189"/>
      <c r="F570" s="189"/>
      <c r="G570" s="189"/>
      <c r="H570" s="189"/>
      <c r="I570" s="189"/>
      <c r="J570" s="189"/>
      <c r="K570" s="189"/>
      <c r="L570" s="189"/>
      <c r="M570" s="189"/>
      <c r="N570" s="189"/>
      <c r="O570" s="189"/>
      <c r="P570" s="189"/>
    </row>
    <row r="571" spans="1:16" s="134" customFormat="1" ht="19" hidden="1" outlineLevel="1">
      <c r="A571" s="244"/>
      <c r="B571" s="136"/>
      <c r="C571" s="137"/>
      <c r="D571" s="246" t="s">
        <v>680</v>
      </c>
      <c r="E571" s="189"/>
      <c r="F571" s="189"/>
      <c r="G571" s="189"/>
      <c r="H571" s="189"/>
      <c r="I571" s="189"/>
      <c r="J571" s="189"/>
      <c r="K571" s="189"/>
      <c r="L571" s="189"/>
      <c r="M571" s="189"/>
      <c r="N571" s="189"/>
      <c r="O571" s="189"/>
      <c r="P571" s="189"/>
    </row>
    <row r="572" spans="1:16" s="134" customFormat="1" ht="114" hidden="1" outlineLevel="1">
      <c r="A572" s="244"/>
      <c r="B572" s="136"/>
      <c r="C572" s="137"/>
      <c r="D572" s="247" t="s">
        <v>681</v>
      </c>
      <c r="E572" s="189"/>
      <c r="F572" s="189"/>
      <c r="G572" s="189"/>
      <c r="H572" s="189"/>
      <c r="I572" s="189"/>
      <c r="J572" s="189"/>
      <c r="K572" s="189"/>
      <c r="L572" s="189"/>
      <c r="M572" s="189"/>
      <c r="N572" s="189"/>
      <c r="O572" s="189"/>
      <c r="P572" s="189"/>
    </row>
    <row r="573" spans="1:16" s="134" customFormat="1" ht="114" hidden="1" outlineLevel="1">
      <c r="A573" s="244"/>
      <c r="B573" s="136"/>
      <c r="C573" s="137"/>
      <c r="D573" s="248" t="s">
        <v>682</v>
      </c>
      <c r="E573" s="189"/>
      <c r="F573" s="189"/>
      <c r="G573" s="189"/>
      <c r="H573" s="189"/>
      <c r="I573" s="189"/>
      <c r="J573" s="189"/>
      <c r="K573" s="189"/>
      <c r="L573" s="189"/>
      <c r="M573" s="189"/>
      <c r="N573" s="189"/>
      <c r="O573" s="189"/>
      <c r="P573" s="189"/>
    </row>
    <row r="574" spans="1:16" s="139" customFormat="1" ht="133" hidden="1" outlineLevel="1">
      <c r="A574" s="244"/>
      <c r="B574" s="137"/>
      <c r="C574" s="137"/>
      <c r="D574" s="248" t="s">
        <v>683</v>
      </c>
      <c r="E574" s="189"/>
      <c r="F574" s="189"/>
      <c r="G574" s="189"/>
      <c r="H574" s="189"/>
      <c r="I574" s="189"/>
      <c r="J574" s="189"/>
      <c r="K574" s="189"/>
      <c r="L574" s="189"/>
      <c r="M574" s="189"/>
      <c r="N574" s="189"/>
      <c r="O574" s="189"/>
      <c r="P574" s="189"/>
    </row>
    <row r="575" spans="1:16" s="139" customFormat="1" ht="114" hidden="1" outlineLevel="1">
      <c r="A575" s="244"/>
      <c r="B575" s="136"/>
      <c r="C575" s="137"/>
      <c r="D575" s="248" t="s">
        <v>684</v>
      </c>
      <c r="E575" s="189"/>
      <c r="F575" s="189"/>
      <c r="G575" s="189"/>
      <c r="H575" s="189"/>
      <c r="I575" s="189"/>
      <c r="J575" s="189"/>
      <c r="K575" s="189"/>
      <c r="L575" s="189"/>
      <c r="M575" s="189"/>
      <c r="N575" s="189"/>
      <c r="O575" s="189"/>
      <c r="P575" s="189"/>
    </row>
    <row r="576" spans="1:16" s="139" customFormat="1" ht="133" hidden="1" outlineLevel="1">
      <c r="A576" s="244"/>
      <c r="B576" s="137"/>
      <c r="C576" s="137"/>
      <c r="D576" s="248" t="s">
        <v>685</v>
      </c>
      <c r="E576" s="189"/>
      <c r="F576" s="189"/>
      <c r="G576" s="189"/>
      <c r="H576" s="189"/>
      <c r="I576" s="189"/>
      <c r="J576" s="189"/>
      <c r="K576" s="189"/>
      <c r="L576" s="189"/>
      <c r="M576" s="189"/>
      <c r="N576" s="189"/>
      <c r="O576" s="189"/>
      <c r="P576" s="189"/>
    </row>
    <row r="577" spans="1:16" s="139" customFormat="1" ht="114" hidden="1" outlineLevel="1">
      <c r="A577" s="244"/>
      <c r="B577" s="136"/>
      <c r="C577" s="137"/>
      <c r="D577" s="248" t="s">
        <v>686</v>
      </c>
      <c r="E577" s="189"/>
      <c r="F577" s="189"/>
      <c r="G577" s="189"/>
      <c r="H577" s="189"/>
      <c r="I577" s="189"/>
      <c r="J577" s="189"/>
      <c r="K577" s="189"/>
      <c r="L577" s="189"/>
      <c r="M577" s="189"/>
      <c r="N577" s="189"/>
      <c r="O577" s="189"/>
      <c r="P577" s="189"/>
    </row>
    <row r="578" spans="1:16" s="139" customFormat="1" ht="133" hidden="1" outlineLevel="1">
      <c r="A578" s="244"/>
      <c r="B578" s="136"/>
      <c r="C578" s="137"/>
      <c r="D578" s="248" t="s">
        <v>687</v>
      </c>
      <c r="E578" s="189"/>
      <c r="F578" s="189"/>
      <c r="G578" s="189"/>
      <c r="H578" s="189"/>
      <c r="I578" s="189"/>
      <c r="J578" s="189"/>
      <c r="K578" s="189"/>
      <c r="L578" s="189"/>
      <c r="M578" s="189"/>
      <c r="N578" s="189"/>
      <c r="O578" s="189"/>
      <c r="P578" s="189"/>
    </row>
    <row r="579" spans="1:16" s="139" customFormat="1" ht="133" hidden="1" outlineLevel="1">
      <c r="A579" s="244"/>
      <c r="B579" s="137"/>
      <c r="C579" s="137"/>
      <c r="D579" s="247" t="s">
        <v>688</v>
      </c>
      <c r="E579" s="189"/>
      <c r="F579" s="189"/>
      <c r="G579" s="189"/>
      <c r="H579" s="189"/>
      <c r="I579" s="189"/>
      <c r="J579" s="189"/>
      <c r="K579" s="189"/>
      <c r="L579" s="189"/>
      <c r="M579" s="189"/>
      <c r="N579" s="189"/>
      <c r="O579" s="189"/>
      <c r="P579" s="189"/>
    </row>
    <row r="580" spans="1:16" s="139" customFormat="1" ht="19" hidden="1" outlineLevel="1">
      <c r="A580" s="244"/>
      <c r="B580" s="137"/>
      <c r="C580" s="137"/>
      <c r="D580" s="246" t="s">
        <v>689</v>
      </c>
      <c r="E580" s="189"/>
      <c r="F580" s="189"/>
      <c r="G580" s="189"/>
      <c r="H580" s="189"/>
      <c r="I580" s="189"/>
      <c r="J580" s="189"/>
      <c r="K580" s="189"/>
      <c r="L580" s="189"/>
      <c r="M580" s="189"/>
      <c r="N580" s="189"/>
      <c r="O580" s="189"/>
      <c r="P580" s="189"/>
    </row>
    <row r="581" spans="1:16" s="139" customFormat="1" ht="19" collapsed="1">
      <c r="A581" s="244"/>
      <c r="B581" s="137"/>
      <c r="C581" s="137"/>
      <c r="D581" s="246" t="s">
        <v>690</v>
      </c>
      <c r="E581" s="189">
        <f t="shared" ref="E581:P581" si="15">E594+E607+E620+E633+E646+E659+E672</f>
        <v>2200012</v>
      </c>
      <c r="F581" s="189">
        <f t="shared" si="15"/>
        <v>0</v>
      </c>
      <c r="G581" s="189">
        <f t="shared" si="15"/>
        <v>2200012</v>
      </c>
      <c r="H581" s="189">
        <f t="shared" si="15"/>
        <v>2140513.7000000002</v>
      </c>
      <c r="I581" s="189">
        <f t="shared" si="15"/>
        <v>0</v>
      </c>
      <c r="J581" s="189">
        <f t="shared" si="15"/>
        <v>2140513.7000000002</v>
      </c>
      <c r="K581" s="189">
        <f t="shared" si="15"/>
        <v>2140513.7000000002</v>
      </c>
      <c r="L581" s="189">
        <f t="shared" si="15"/>
        <v>0</v>
      </c>
      <c r="M581" s="189">
        <f t="shared" si="15"/>
        <v>2140513.7000000002</v>
      </c>
      <c r="N581" s="189">
        <f t="shared" si="15"/>
        <v>2140513.7000000002</v>
      </c>
      <c r="O581" s="189">
        <f t="shared" si="15"/>
        <v>0</v>
      </c>
      <c r="P581" s="189">
        <f t="shared" si="15"/>
        <v>2140513.7000000002</v>
      </c>
    </row>
    <row r="582" spans="1:16" s="146" customFormat="1" ht="59.25" customHeight="1">
      <c r="A582" s="268" t="s">
        <v>740</v>
      </c>
      <c r="B582" s="262" t="s">
        <v>220</v>
      </c>
      <c r="C582" s="417" t="s">
        <v>223</v>
      </c>
      <c r="D582" s="264" t="s">
        <v>678</v>
      </c>
      <c r="E582" s="269">
        <v>0</v>
      </c>
      <c r="F582" s="269">
        <v>0</v>
      </c>
      <c r="G582" s="269">
        <v>0</v>
      </c>
      <c r="H582" s="269">
        <v>0</v>
      </c>
      <c r="I582" s="269">
        <v>0</v>
      </c>
      <c r="J582" s="269">
        <v>0</v>
      </c>
      <c r="K582" s="269">
        <v>0</v>
      </c>
      <c r="L582" s="269">
        <v>0</v>
      </c>
      <c r="M582" s="269">
        <v>0</v>
      </c>
      <c r="N582" s="269">
        <v>0</v>
      </c>
      <c r="O582" s="269">
        <v>0</v>
      </c>
      <c r="P582" s="269">
        <v>0</v>
      </c>
    </row>
    <row r="583" spans="1:16" s="134" customFormat="1" ht="57" hidden="1" outlineLevel="1">
      <c r="A583" s="244"/>
      <c r="B583" s="136"/>
      <c r="C583" s="418"/>
      <c r="D583" s="246" t="s">
        <v>679</v>
      </c>
      <c r="E583" s="189"/>
      <c r="F583" s="189"/>
      <c r="G583" s="189"/>
      <c r="H583" s="189"/>
      <c r="I583" s="189"/>
      <c r="J583" s="189"/>
      <c r="K583" s="189"/>
      <c r="L583" s="189"/>
      <c r="M583" s="189"/>
      <c r="N583" s="189"/>
      <c r="O583" s="189"/>
      <c r="P583" s="189"/>
    </row>
    <row r="584" spans="1:16" s="134" customFormat="1" ht="19" hidden="1" outlineLevel="1">
      <c r="A584" s="244"/>
      <c r="B584" s="136"/>
      <c r="C584" s="418"/>
      <c r="D584" s="246" t="s">
        <v>680</v>
      </c>
      <c r="E584" s="189"/>
      <c r="F584" s="189"/>
      <c r="G584" s="189"/>
      <c r="H584" s="189"/>
      <c r="I584" s="189"/>
      <c r="J584" s="189"/>
      <c r="K584" s="189"/>
      <c r="L584" s="189"/>
      <c r="M584" s="189"/>
      <c r="N584" s="189"/>
      <c r="O584" s="189"/>
      <c r="P584" s="189"/>
    </row>
    <row r="585" spans="1:16" s="134" customFormat="1" ht="114" hidden="1" outlineLevel="1">
      <c r="A585" s="244"/>
      <c r="B585" s="136"/>
      <c r="C585" s="137"/>
      <c r="D585" s="247" t="s">
        <v>681</v>
      </c>
      <c r="E585" s="189"/>
      <c r="F585" s="189"/>
      <c r="G585" s="189"/>
      <c r="H585" s="189"/>
      <c r="I585" s="189"/>
      <c r="J585" s="189"/>
      <c r="K585" s="189"/>
      <c r="L585" s="189"/>
      <c r="M585" s="189"/>
      <c r="N585" s="189"/>
      <c r="O585" s="189"/>
      <c r="P585" s="189"/>
    </row>
    <row r="586" spans="1:16" s="134" customFormat="1" ht="114" hidden="1" outlineLevel="1">
      <c r="A586" s="244"/>
      <c r="B586" s="136"/>
      <c r="C586" s="137"/>
      <c r="D586" s="248" t="s">
        <v>682</v>
      </c>
      <c r="E586" s="189"/>
      <c r="F586" s="189"/>
      <c r="G586" s="189"/>
      <c r="H586" s="189"/>
      <c r="I586" s="189"/>
      <c r="J586" s="189"/>
      <c r="K586" s="189"/>
      <c r="L586" s="189"/>
      <c r="M586" s="189"/>
      <c r="N586" s="189"/>
      <c r="O586" s="189"/>
      <c r="P586" s="189"/>
    </row>
    <row r="587" spans="1:16" s="139" customFormat="1" ht="133" hidden="1" outlineLevel="1">
      <c r="A587" s="244"/>
      <c r="B587" s="137"/>
      <c r="C587" s="137"/>
      <c r="D587" s="248" t="s">
        <v>683</v>
      </c>
      <c r="E587" s="189"/>
      <c r="F587" s="189"/>
      <c r="G587" s="189"/>
      <c r="H587" s="189"/>
      <c r="I587" s="189"/>
      <c r="J587" s="189"/>
      <c r="K587" s="189"/>
      <c r="L587" s="189"/>
      <c r="M587" s="189"/>
      <c r="N587" s="189"/>
      <c r="O587" s="189"/>
      <c r="P587" s="189"/>
    </row>
    <row r="588" spans="1:16" s="139" customFormat="1" ht="114" hidden="1" outlineLevel="1">
      <c r="A588" s="244"/>
      <c r="B588" s="136"/>
      <c r="C588" s="137"/>
      <c r="D588" s="248" t="s">
        <v>684</v>
      </c>
      <c r="E588" s="189"/>
      <c r="F588" s="189"/>
      <c r="G588" s="189"/>
      <c r="H588" s="189"/>
      <c r="I588" s="189"/>
      <c r="J588" s="189"/>
      <c r="K588" s="189"/>
      <c r="L588" s="189"/>
      <c r="M588" s="189"/>
      <c r="N588" s="189"/>
      <c r="O588" s="189"/>
      <c r="P588" s="189"/>
    </row>
    <row r="589" spans="1:16" s="139" customFormat="1" ht="133" hidden="1" outlineLevel="1">
      <c r="A589" s="244"/>
      <c r="B589" s="137"/>
      <c r="C589" s="137"/>
      <c r="D589" s="248" t="s">
        <v>685</v>
      </c>
      <c r="E589" s="189"/>
      <c r="F589" s="189"/>
      <c r="G589" s="189"/>
      <c r="H589" s="189"/>
      <c r="I589" s="189"/>
      <c r="J589" s="189"/>
      <c r="K589" s="189"/>
      <c r="L589" s="189"/>
      <c r="M589" s="189"/>
      <c r="N589" s="189"/>
      <c r="O589" s="189"/>
      <c r="P589" s="189"/>
    </row>
    <row r="590" spans="1:16" s="139" customFormat="1" ht="114" hidden="1" outlineLevel="1">
      <c r="A590" s="244"/>
      <c r="B590" s="136"/>
      <c r="C590" s="137"/>
      <c r="D590" s="248" t="s">
        <v>686</v>
      </c>
      <c r="E590" s="189"/>
      <c r="F590" s="189"/>
      <c r="G590" s="189"/>
      <c r="H590" s="189"/>
      <c r="I590" s="189"/>
      <c r="J590" s="189"/>
      <c r="K590" s="189"/>
      <c r="L590" s="189"/>
      <c r="M590" s="189"/>
      <c r="N590" s="189"/>
      <c r="O590" s="189"/>
      <c r="P590" s="189"/>
    </row>
    <row r="591" spans="1:16" s="139" customFormat="1" ht="133" hidden="1" outlineLevel="1">
      <c r="A591" s="244"/>
      <c r="B591" s="136"/>
      <c r="C591" s="137"/>
      <c r="D591" s="248" t="s">
        <v>687</v>
      </c>
      <c r="E591" s="189"/>
      <c r="F591" s="189"/>
      <c r="G591" s="189"/>
      <c r="H591" s="189"/>
      <c r="I591" s="189"/>
      <c r="J591" s="189"/>
      <c r="K591" s="189"/>
      <c r="L591" s="189"/>
      <c r="M591" s="189"/>
      <c r="N591" s="189"/>
      <c r="O591" s="189"/>
      <c r="P591" s="189"/>
    </row>
    <row r="592" spans="1:16" s="139" customFormat="1" ht="133" hidden="1" outlineLevel="1">
      <c r="A592" s="244"/>
      <c r="B592" s="137"/>
      <c r="C592" s="137"/>
      <c r="D592" s="247" t="s">
        <v>688</v>
      </c>
      <c r="E592" s="189"/>
      <c r="F592" s="189"/>
      <c r="G592" s="189"/>
      <c r="H592" s="189"/>
      <c r="I592" s="189"/>
      <c r="J592" s="189"/>
      <c r="K592" s="189"/>
      <c r="L592" s="189"/>
      <c r="M592" s="189"/>
      <c r="N592" s="189"/>
      <c r="O592" s="189"/>
      <c r="P592" s="189"/>
    </row>
    <row r="593" spans="1:16" s="139" customFormat="1" ht="19" hidden="1" outlineLevel="1">
      <c r="A593" s="244"/>
      <c r="B593" s="137"/>
      <c r="C593" s="137"/>
      <c r="D593" s="246" t="s">
        <v>689</v>
      </c>
      <c r="E593" s="189"/>
      <c r="F593" s="189"/>
      <c r="G593" s="189"/>
      <c r="H593" s="189"/>
      <c r="I593" s="189"/>
      <c r="J593" s="189"/>
      <c r="K593" s="189"/>
      <c r="L593" s="189"/>
      <c r="M593" s="189"/>
      <c r="N593" s="189"/>
      <c r="O593" s="189"/>
      <c r="P593" s="189"/>
    </row>
    <row r="594" spans="1:16" s="139" customFormat="1" ht="19" collapsed="1">
      <c r="A594" s="244"/>
      <c r="B594" s="137"/>
      <c r="C594" s="137"/>
      <c r="D594" s="246" t="s">
        <v>690</v>
      </c>
      <c r="E594" s="189">
        <v>0</v>
      </c>
      <c r="F594" s="189">
        <v>0</v>
      </c>
      <c r="G594" s="189">
        <v>0</v>
      </c>
      <c r="H594" s="189">
        <v>0</v>
      </c>
      <c r="I594" s="189">
        <v>0</v>
      </c>
      <c r="J594" s="189">
        <v>0</v>
      </c>
      <c r="K594" s="189">
        <v>0</v>
      </c>
      <c r="L594" s="189">
        <v>0</v>
      </c>
      <c r="M594" s="189">
        <v>0</v>
      </c>
      <c r="N594" s="189">
        <v>0</v>
      </c>
      <c r="O594" s="189">
        <v>0</v>
      </c>
      <c r="P594" s="189">
        <v>0</v>
      </c>
    </row>
    <row r="595" spans="1:16" s="146" customFormat="1" ht="141" customHeight="1">
      <c r="A595" s="268" t="s">
        <v>741</v>
      </c>
      <c r="B595" s="262" t="s">
        <v>222</v>
      </c>
      <c r="C595" s="417" t="s">
        <v>221</v>
      </c>
      <c r="D595" s="264" t="s">
        <v>678</v>
      </c>
      <c r="E595" s="189">
        <v>0</v>
      </c>
      <c r="F595" s="189">
        <v>0</v>
      </c>
      <c r="G595" s="189">
        <v>0</v>
      </c>
      <c r="H595" s="189">
        <v>0</v>
      </c>
      <c r="I595" s="189">
        <v>0</v>
      </c>
      <c r="J595" s="189">
        <v>0</v>
      </c>
      <c r="K595" s="189">
        <v>0</v>
      </c>
      <c r="L595" s="189">
        <v>0</v>
      </c>
      <c r="M595" s="189">
        <v>0</v>
      </c>
      <c r="N595" s="189">
        <v>0</v>
      </c>
      <c r="O595" s="189">
        <v>0</v>
      </c>
      <c r="P595" s="189">
        <v>0</v>
      </c>
    </row>
    <row r="596" spans="1:16" s="134" customFormat="1" ht="57" hidden="1" outlineLevel="1">
      <c r="A596" s="244"/>
      <c r="B596" s="136"/>
      <c r="C596" s="418"/>
      <c r="D596" s="246" t="s">
        <v>679</v>
      </c>
      <c r="E596" s="189">
        <v>0</v>
      </c>
      <c r="F596" s="189">
        <v>0</v>
      </c>
      <c r="G596" s="189">
        <v>0</v>
      </c>
      <c r="H596" s="189">
        <v>0</v>
      </c>
      <c r="I596" s="189">
        <v>0</v>
      </c>
      <c r="J596" s="189">
        <v>0</v>
      </c>
      <c r="K596" s="189">
        <v>0</v>
      </c>
      <c r="L596" s="189">
        <v>0</v>
      </c>
      <c r="M596" s="189">
        <v>0</v>
      </c>
      <c r="N596" s="189">
        <v>0</v>
      </c>
      <c r="O596" s="189">
        <v>0</v>
      </c>
      <c r="P596" s="189">
        <v>0</v>
      </c>
    </row>
    <row r="597" spans="1:16" s="134" customFormat="1" ht="19" hidden="1" outlineLevel="1">
      <c r="A597" s="244"/>
      <c r="B597" s="136"/>
      <c r="C597" s="418"/>
      <c r="D597" s="246" t="s">
        <v>680</v>
      </c>
      <c r="E597" s="189">
        <v>0</v>
      </c>
      <c r="F597" s="189">
        <v>0</v>
      </c>
      <c r="G597" s="189">
        <v>0</v>
      </c>
      <c r="H597" s="189">
        <v>0</v>
      </c>
      <c r="I597" s="189">
        <v>0</v>
      </c>
      <c r="J597" s="189">
        <v>0</v>
      </c>
      <c r="K597" s="189">
        <v>0</v>
      </c>
      <c r="L597" s="189">
        <v>0</v>
      </c>
      <c r="M597" s="189">
        <v>0</v>
      </c>
      <c r="N597" s="189">
        <v>0</v>
      </c>
      <c r="O597" s="189">
        <v>0</v>
      </c>
      <c r="P597" s="189">
        <v>0</v>
      </c>
    </row>
    <row r="598" spans="1:16" s="134" customFormat="1" ht="114" hidden="1" outlineLevel="1">
      <c r="A598" s="244"/>
      <c r="B598" s="136"/>
      <c r="C598" s="137"/>
      <c r="D598" s="247" t="s">
        <v>681</v>
      </c>
      <c r="E598" s="189">
        <v>0</v>
      </c>
      <c r="F598" s="189">
        <v>0</v>
      </c>
      <c r="G598" s="189">
        <v>0</v>
      </c>
      <c r="H598" s="189">
        <v>0</v>
      </c>
      <c r="I598" s="189">
        <v>0</v>
      </c>
      <c r="J598" s="189">
        <v>0</v>
      </c>
      <c r="K598" s="189">
        <v>0</v>
      </c>
      <c r="L598" s="189">
        <v>0</v>
      </c>
      <c r="M598" s="189">
        <v>0</v>
      </c>
      <c r="N598" s="189">
        <v>0</v>
      </c>
      <c r="O598" s="189">
        <v>0</v>
      </c>
      <c r="P598" s="189">
        <v>0</v>
      </c>
    </row>
    <row r="599" spans="1:16" s="134" customFormat="1" ht="114" hidden="1" outlineLevel="1">
      <c r="A599" s="244"/>
      <c r="B599" s="136"/>
      <c r="C599" s="137"/>
      <c r="D599" s="248" t="s">
        <v>682</v>
      </c>
      <c r="E599" s="189">
        <v>0</v>
      </c>
      <c r="F599" s="189">
        <v>0</v>
      </c>
      <c r="G599" s="189">
        <v>0</v>
      </c>
      <c r="H599" s="189">
        <v>0</v>
      </c>
      <c r="I599" s="189">
        <v>0</v>
      </c>
      <c r="J599" s="189">
        <v>0</v>
      </c>
      <c r="K599" s="189">
        <v>0</v>
      </c>
      <c r="L599" s="189">
        <v>0</v>
      </c>
      <c r="M599" s="189">
        <v>0</v>
      </c>
      <c r="N599" s="189">
        <v>0</v>
      </c>
      <c r="O599" s="189">
        <v>0</v>
      </c>
      <c r="P599" s="189">
        <v>0</v>
      </c>
    </row>
    <row r="600" spans="1:16" s="139" customFormat="1" ht="133" hidden="1" outlineLevel="1">
      <c r="A600" s="244"/>
      <c r="B600" s="137"/>
      <c r="C600" s="137"/>
      <c r="D600" s="248" t="s">
        <v>683</v>
      </c>
      <c r="E600" s="189">
        <v>0</v>
      </c>
      <c r="F600" s="189">
        <v>0</v>
      </c>
      <c r="G600" s="189">
        <v>0</v>
      </c>
      <c r="H600" s="189">
        <v>0</v>
      </c>
      <c r="I600" s="189">
        <v>0</v>
      </c>
      <c r="J600" s="189">
        <v>0</v>
      </c>
      <c r="K600" s="189">
        <v>0</v>
      </c>
      <c r="L600" s="189">
        <v>0</v>
      </c>
      <c r="M600" s="189">
        <v>0</v>
      </c>
      <c r="N600" s="189">
        <v>0</v>
      </c>
      <c r="O600" s="189">
        <v>0</v>
      </c>
      <c r="P600" s="189">
        <v>0</v>
      </c>
    </row>
    <row r="601" spans="1:16" s="139" customFormat="1" ht="114" hidden="1" outlineLevel="1">
      <c r="A601" s="244"/>
      <c r="B601" s="136"/>
      <c r="C601" s="137"/>
      <c r="D601" s="248" t="s">
        <v>684</v>
      </c>
      <c r="E601" s="189">
        <v>0</v>
      </c>
      <c r="F601" s="189">
        <v>0</v>
      </c>
      <c r="G601" s="189">
        <v>0</v>
      </c>
      <c r="H601" s="189">
        <v>0</v>
      </c>
      <c r="I601" s="189">
        <v>0</v>
      </c>
      <c r="J601" s="189">
        <v>0</v>
      </c>
      <c r="K601" s="189">
        <v>0</v>
      </c>
      <c r="L601" s="189">
        <v>0</v>
      </c>
      <c r="M601" s="189">
        <v>0</v>
      </c>
      <c r="N601" s="189">
        <v>0</v>
      </c>
      <c r="O601" s="189">
        <v>0</v>
      </c>
      <c r="P601" s="189">
        <v>0</v>
      </c>
    </row>
    <row r="602" spans="1:16" s="139" customFormat="1" ht="133" hidden="1" outlineLevel="1">
      <c r="A602" s="244"/>
      <c r="B602" s="137"/>
      <c r="C602" s="137"/>
      <c r="D602" s="248" t="s">
        <v>685</v>
      </c>
      <c r="E602" s="189">
        <v>0</v>
      </c>
      <c r="F602" s="189">
        <v>0</v>
      </c>
      <c r="G602" s="189">
        <v>0</v>
      </c>
      <c r="H602" s="189">
        <v>0</v>
      </c>
      <c r="I602" s="189">
        <v>0</v>
      </c>
      <c r="J602" s="189">
        <v>0</v>
      </c>
      <c r="K602" s="189">
        <v>0</v>
      </c>
      <c r="L602" s="189">
        <v>0</v>
      </c>
      <c r="M602" s="189">
        <v>0</v>
      </c>
      <c r="N602" s="189">
        <v>0</v>
      </c>
      <c r="O602" s="189">
        <v>0</v>
      </c>
      <c r="P602" s="189">
        <v>0</v>
      </c>
    </row>
    <row r="603" spans="1:16" s="139" customFormat="1" ht="114" hidden="1" outlineLevel="1">
      <c r="A603" s="244"/>
      <c r="B603" s="136"/>
      <c r="C603" s="137"/>
      <c r="D603" s="248" t="s">
        <v>686</v>
      </c>
      <c r="E603" s="189">
        <v>0</v>
      </c>
      <c r="F603" s="189">
        <v>0</v>
      </c>
      <c r="G603" s="189">
        <v>0</v>
      </c>
      <c r="H603" s="189">
        <v>0</v>
      </c>
      <c r="I603" s="189">
        <v>0</v>
      </c>
      <c r="J603" s="189">
        <v>0</v>
      </c>
      <c r="K603" s="189">
        <v>0</v>
      </c>
      <c r="L603" s="189">
        <v>0</v>
      </c>
      <c r="M603" s="189">
        <v>0</v>
      </c>
      <c r="N603" s="189">
        <v>0</v>
      </c>
      <c r="O603" s="189">
        <v>0</v>
      </c>
      <c r="P603" s="189">
        <v>0</v>
      </c>
    </row>
    <row r="604" spans="1:16" s="139" customFormat="1" ht="133" hidden="1" outlineLevel="1">
      <c r="A604" s="244"/>
      <c r="B604" s="136"/>
      <c r="C604" s="137"/>
      <c r="D604" s="248" t="s">
        <v>687</v>
      </c>
      <c r="E604" s="189">
        <v>0</v>
      </c>
      <c r="F604" s="189">
        <v>0</v>
      </c>
      <c r="G604" s="189">
        <v>0</v>
      </c>
      <c r="H604" s="189">
        <v>0</v>
      </c>
      <c r="I604" s="189">
        <v>0</v>
      </c>
      <c r="J604" s="189">
        <v>0</v>
      </c>
      <c r="K604" s="189">
        <v>0</v>
      </c>
      <c r="L604" s="189">
        <v>0</v>
      </c>
      <c r="M604" s="189">
        <v>0</v>
      </c>
      <c r="N604" s="189">
        <v>0</v>
      </c>
      <c r="O604" s="189">
        <v>0</v>
      </c>
      <c r="P604" s="189">
        <v>0</v>
      </c>
    </row>
    <row r="605" spans="1:16" s="139" customFormat="1" ht="133" hidden="1" outlineLevel="1">
      <c r="A605" s="244"/>
      <c r="B605" s="137"/>
      <c r="C605" s="137"/>
      <c r="D605" s="247" t="s">
        <v>688</v>
      </c>
      <c r="E605" s="189">
        <v>0</v>
      </c>
      <c r="F605" s="189">
        <v>0</v>
      </c>
      <c r="G605" s="189">
        <v>0</v>
      </c>
      <c r="H605" s="189">
        <v>0</v>
      </c>
      <c r="I605" s="189">
        <v>0</v>
      </c>
      <c r="J605" s="189">
        <v>0</v>
      </c>
      <c r="K605" s="189">
        <v>0</v>
      </c>
      <c r="L605" s="189">
        <v>0</v>
      </c>
      <c r="M605" s="189">
        <v>0</v>
      </c>
      <c r="N605" s="189">
        <v>0</v>
      </c>
      <c r="O605" s="189">
        <v>0</v>
      </c>
      <c r="P605" s="189">
        <v>0</v>
      </c>
    </row>
    <row r="606" spans="1:16" s="139" customFormat="1" ht="19" hidden="1" outlineLevel="1">
      <c r="A606" s="244"/>
      <c r="B606" s="137"/>
      <c r="C606" s="137"/>
      <c r="D606" s="246" t="s">
        <v>689</v>
      </c>
      <c r="E606" s="189">
        <v>0</v>
      </c>
      <c r="F606" s="189">
        <v>0</v>
      </c>
      <c r="G606" s="189">
        <v>0</v>
      </c>
      <c r="H606" s="189">
        <v>0</v>
      </c>
      <c r="I606" s="189">
        <v>0</v>
      </c>
      <c r="J606" s="189">
        <v>0</v>
      </c>
      <c r="K606" s="189">
        <v>0</v>
      </c>
      <c r="L606" s="189">
        <v>0</v>
      </c>
      <c r="M606" s="189">
        <v>0</v>
      </c>
      <c r="N606" s="189">
        <v>0</v>
      </c>
      <c r="O606" s="189">
        <v>0</v>
      </c>
      <c r="P606" s="189">
        <v>0</v>
      </c>
    </row>
    <row r="607" spans="1:16" s="139" customFormat="1" ht="19" collapsed="1">
      <c r="A607" s="244"/>
      <c r="B607" s="137"/>
      <c r="C607" s="137"/>
      <c r="D607" s="246" t="s">
        <v>690</v>
      </c>
      <c r="E607" s="189">
        <v>0</v>
      </c>
      <c r="F607" s="189">
        <v>0</v>
      </c>
      <c r="G607" s="189">
        <v>0</v>
      </c>
      <c r="H607" s="189">
        <v>0</v>
      </c>
      <c r="I607" s="189">
        <v>0</v>
      </c>
      <c r="J607" s="189">
        <v>0</v>
      </c>
      <c r="K607" s="189">
        <v>0</v>
      </c>
      <c r="L607" s="189">
        <v>0</v>
      </c>
      <c r="M607" s="189">
        <v>0</v>
      </c>
      <c r="N607" s="189">
        <v>0</v>
      </c>
      <c r="O607" s="189">
        <v>0</v>
      </c>
      <c r="P607" s="189">
        <v>0</v>
      </c>
    </row>
    <row r="608" spans="1:16" s="146" customFormat="1" ht="64.5" customHeight="1">
      <c r="A608" s="268" t="s">
        <v>742</v>
      </c>
      <c r="B608" s="262" t="s">
        <v>224</v>
      </c>
      <c r="C608" s="417" t="s">
        <v>399</v>
      </c>
      <c r="D608" s="264" t="s">
        <v>678</v>
      </c>
      <c r="E608" s="286">
        <v>0</v>
      </c>
      <c r="F608" s="286">
        <v>0</v>
      </c>
      <c r="G608" s="286">
        <v>0</v>
      </c>
      <c r="H608" s="286">
        <v>0</v>
      </c>
      <c r="I608" s="286">
        <v>0</v>
      </c>
      <c r="J608" s="286">
        <v>0</v>
      </c>
      <c r="K608" s="286">
        <v>0</v>
      </c>
      <c r="L608" s="286">
        <v>0</v>
      </c>
      <c r="M608" s="286">
        <v>0</v>
      </c>
      <c r="N608" s="286">
        <v>0</v>
      </c>
      <c r="O608" s="286">
        <v>0</v>
      </c>
      <c r="P608" s="286">
        <v>0</v>
      </c>
    </row>
    <row r="609" spans="1:16" s="134" customFormat="1" ht="57" hidden="1" outlineLevel="1">
      <c r="A609" s="244"/>
      <c r="B609" s="136"/>
      <c r="C609" s="418"/>
      <c r="D609" s="246" t="s">
        <v>679</v>
      </c>
      <c r="E609" s="189"/>
      <c r="F609" s="189"/>
      <c r="G609" s="189"/>
      <c r="H609" s="189"/>
      <c r="I609" s="189"/>
      <c r="J609" s="189"/>
      <c r="K609" s="189"/>
      <c r="L609" s="189"/>
      <c r="M609" s="189"/>
      <c r="N609" s="189"/>
      <c r="O609" s="189"/>
      <c r="P609" s="189"/>
    </row>
    <row r="610" spans="1:16" s="134" customFormat="1" ht="19" hidden="1" outlineLevel="1">
      <c r="A610" s="244"/>
      <c r="B610" s="136"/>
      <c r="C610" s="418"/>
      <c r="D610" s="246" t="s">
        <v>680</v>
      </c>
      <c r="E610" s="189"/>
      <c r="F610" s="189"/>
      <c r="G610" s="189"/>
      <c r="H610" s="189"/>
      <c r="I610" s="189"/>
      <c r="J610" s="189"/>
      <c r="K610" s="189"/>
      <c r="L610" s="189"/>
      <c r="M610" s="189"/>
      <c r="N610" s="189"/>
      <c r="O610" s="189"/>
      <c r="P610" s="189"/>
    </row>
    <row r="611" spans="1:16" s="134" customFormat="1" ht="114" hidden="1" outlineLevel="1">
      <c r="A611" s="244"/>
      <c r="B611" s="136"/>
      <c r="C611" s="137"/>
      <c r="D611" s="247" t="s">
        <v>681</v>
      </c>
      <c r="E611" s="189"/>
      <c r="F611" s="189"/>
      <c r="G611" s="189"/>
      <c r="H611" s="189"/>
      <c r="I611" s="189"/>
      <c r="J611" s="189"/>
      <c r="K611" s="189"/>
      <c r="L611" s="189"/>
      <c r="M611" s="189"/>
      <c r="N611" s="189"/>
      <c r="O611" s="189"/>
      <c r="P611" s="189"/>
    </row>
    <row r="612" spans="1:16" s="134" customFormat="1" ht="114" hidden="1" outlineLevel="1">
      <c r="A612" s="244"/>
      <c r="B612" s="136"/>
      <c r="C612" s="137"/>
      <c r="D612" s="248" t="s">
        <v>682</v>
      </c>
      <c r="E612" s="189"/>
      <c r="F612" s="189"/>
      <c r="G612" s="189"/>
      <c r="H612" s="189"/>
      <c r="I612" s="189"/>
      <c r="J612" s="189"/>
      <c r="K612" s="189"/>
      <c r="L612" s="189"/>
      <c r="M612" s="189"/>
      <c r="N612" s="189"/>
      <c r="O612" s="189"/>
      <c r="P612" s="189"/>
    </row>
    <row r="613" spans="1:16" s="139" customFormat="1" ht="133" hidden="1" outlineLevel="1">
      <c r="A613" s="244"/>
      <c r="B613" s="137"/>
      <c r="C613" s="137"/>
      <c r="D613" s="248" t="s">
        <v>683</v>
      </c>
      <c r="E613" s="189"/>
      <c r="F613" s="189"/>
      <c r="G613" s="189"/>
      <c r="H613" s="189"/>
      <c r="I613" s="189"/>
      <c r="J613" s="189"/>
      <c r="K613" s="189"/>
      <c r="L613" s="189"/>
      <c r="M613" s="189"/>
      <c r="N613" s="189"/>
      <c r="O613" s="189"/>
      <c r="P613" s="189"/>
    </row>
    <row r="614" spans="1:16" s="139" customFormat="1" ht="114" hidden="1" outlineLevel="1">
      <c r="A614" s="244"/>
      <c r="B614" s="136"/>
      <c r="C614" s="137"/>
      <c r="D614" s="248" t="s">
        <v>684</v>
      </c>
      <c r="E614" s="189"/>
      <c r="F614" s="189"/>
      <c r="G614" s="189"/>
      <c r="H614" s="189"/>
      <c r="I614" s="189"/>
      <c r="J614" s="189"/>
      <c r="K614" s="189"/>
      <c r="L614" s="189"/>
      <c r="M614" s="189"/>
      <c r="N614" s="189"/>
      <c r="O614" s="189"/>
      <c r="P614" s="189"/>
    </row>
    <row r="615" spans="1:16" s="139" customFormat="1" ht="133" hidden="1" outlineLevel="1">
      <c r="A615" s="244"/>
      <c r="B615" s="137"/>
      <c r="C615" s="137"/>
      <c r="D615" s="248" t="s">
        <v>685</v>
      </c>
      <c r="E615" s="189"/>
      <c r="F615" s="189"/>
      <c r="G615" s="189"/>
      <c r="H615" s="189"/>
      <c r="I615" s="189"/>
      <c r="J615" s="189"/>
      <c r="K615" s="189"/>
      <c r="L615" s="189"/>
      <c r="M615" s="189"/>
      <c r="N615" s="189"/>
      <c r="O615" s="189"/>
      <c r="P615" s="189"/>
    </row>
    <row r="616" spans="1:16" s="139" customFormat="1" ht="114" hidden="1" outlineLevel="1">
      <c r="A616" s="244"/>
      <c r="B616" s="136"/>
      <c r="C616" s="137"/>
      <c r="D616" s="248" t="s">
        <v>686</v>
      </c>
      <c r="E616" s="189"/>
      <c r="F616" s="189"/>
      <c r="G616" s="189"/>
      <c r="H616" s="189"/>
      <c r="I616" s="189"/>
      <c r="J616" s="189"/>
      <c r="K616" s="189"/>
      <c r="L616" s="189"/>
      <c r="M616" s="189"/>
      <c r="N616" s="189"/>
      <c r="O616" s="189"/>
      <c r="P616" s="189"/>
    </row>
    <row r="617" spans="1:16" s="139" customFormat="1" ht="133" hidden="1" outlineLevel="1">
      <c r="A617" s="244"/>
      <c r="B617" s="136"/>
      <c r="C617" s="137"/>
      <c r="D617" s="248" t="s">
        <v>687</v>
      </c>
      <c r="E617" s="189"/>
      <c r="F617" s="189"/>
      <c r="G617" s="189"/>
      <c r="H617" s="189"/>
      <c r="I617" s="189"/>
      <c r="J617" s="189"/>
      <c r="K617" s="189"/>
      <c r="L617" s="189"/>
      <c r="M617" s="189"/>
      <c r="N617" s="189"/>
      <c r="O617" s="189"/>
      <c r="P617" s="189"/>
    </row>
    <row r="618" spans="1:16" s="139" customFormat="1" ht="133" hidden="1" outlineLevel="1">
      <c r="A618" s="244"/>
      <c r="B618" s="137"/>
      <c r="C618" s="137"/>
      <c r="D618" s="247" t="s">
        <v>688</v>
      </c>
      <c r="E618" s="189"/>
      <c r="F618" s="189"/>
      <c r="G618" s="189"/>
      <c r="H618" s="189"/>
      <c r="I618" s="189"/>
      <c r="J618" s="189"/>
      <c r="K618" s="189"/>
      <c r="L618" s="189"/>
      <c r="M618" s="189"/>
      <c r="N618" s="189"/>
      <c r="O618" s="189"/>
      <c r="P618" s="189"/>
    </row>
    <row r="619" spans="1:16" s="139" customFormat="1" ht="19" hidden="1" outlineLevel="1">
      <c r="A619" s="244"/>
      <c r="B619" s="137"/>
      <c r="C619" s="137"/>
      <c r="D619" s="246" t="s">
        <v>689</v>
      </c>
      <c r="E619" s="189"/>
      <c r="F619" s="189"/>
      <c r="G619" s="189"/>
      <c r="H619" s="189"/>
      <c r="I619" s="189"/>
      <c r="J619" s="189"/>
      <c r="K619" s="189"/>
      <c r="L619" s="189"/>
      <c r="M619" s="189"/>
      <c r="N619" s="189"/>
      <c r="O619" s="189"/>
      <c r="P619" s="189"/>
    </row>
    <row r="620" spans="1:16" s="139" customFormat="1" ht="19" collapsed="1">
      <c r="A620" s="244"/>
      <c r="B620" s="137"/>
      <c r="C620" s="137"/>
      <c r="D620" s="246" t="s">
        <v>690</v>
      </c>
      <c r="E620" s="189">
        <v>0</v>
      </c>
      <c r="F620" s="189">
        <v>0</v>
      </c>
      <c r="G620" s="189">
        <v>0</v>
      </c>
      <c r="H620" s="189">
        <v>0</v>
      </c>
      <c r="I620" s="189">
        <v>0</v>
      </c>
      <c r="J620" s="189">
        <v>0</v>
      </c>
      <c r="K620" s="189">
        <v>0</v>
      </c>
      <c r="L620" s="189">
        <v>0</v>
      </c>
      <c r="M620" s="189">
        <v>0</v>
      </c>
      <c r="N620" s="189">
        <v>0</v>
      </c>
      <c r="O620" s="189">
        <v>0</v>
      </c>
      <c r="P620" s="189">
        <v>0</v>
      </c>
    </row>
    <row r="621" spans="1:16" s="146" customFormat="1" ht="170.25" customHeight="1">
      <c r="A621" s="268" t="s">
        <v>743</v>
      </c>
      <c r="B621" s="262" t="s">
        <v>225</v>
      </c>
      <c r="C621" s="417" t="s">
        <v>229</v>
      </c>
      <c r="D621" s="264" t="s">
        <v>678</v>
      </c>
      <c r="E621" s="269">
        <v>0</v>
      </c>
      <c r="F621" s="269">
        <v>0</v>
      </c>
      <c r="G621" s="269">
        <v>0</v>
      </c>
      <c r="H621" s="269">
        <v>0</v>
      </c>
      <c r="I621" s="269">
        <v>0</v>
      </c>
      <c r="J621" s="269">
        <v>0</v>
      </c>
      <c r="K621" s="269">
        <v>0</v>
      </c>
      <c r="L621" s="269">
        <v>0</v>
      </c>
      <c r="M621" s="269">
        <v>0</v>
      </c>
      <c r="N621" s="269">
        <v>0</v>
      </c>
      <c r="O621" s="269">
        <v>0</v>
      </c>
      <c r="P621" s="269">
        <v>0</v>
      </c>
    </row>
    <row r="622" spans="1:16" s="134" customFormat="1" ht="57" hidden="1" outlineLevel="1">
      <c r="A622" s="244"/>
      <c r="B622" s="136"/>
      <c r="C622" s="418"/>
      <c r="D622" s="246" t="s">
        <v>679</v>
      </c>
      <c r="E622" s="189"/>
      <c r="F622" s="189"/>
      <c r="G622" s="189"/>
      <c r="H622" s="189"/>
      <c r="I622" s="189"/>
      <c r="J622" s="189"/>
      <c r="K622" s="189"/>
      <c r="L622" s="189"/>
      <c r="M622" s="189"/>
      <c r="N622" s="189"/>
      <c r="O622" s="189"/>
      <c r="P622" s="189"/>
    </row>
    <row r="623" spans="1:16" s="134" customFormat="1" ht="19" hidden="1" outlineLevel="1">
      <c r="A623" s="244"/>
      <c r="B623" s="136"/>
      <c r="C623" s="418"/>
      <c r="D623" s="246" t="s">
        <v>680</v>
      </c>
      <c r="E623" s="189"/>
      <c r="F623" s="189"/>
      <c r="G623" s="189"/>
      <c r="H623" s="189"/>
      <c r="I623" s="189"/>
      <c r="J623" s="189"/>
      <c r="K623" s="189"/>
      <c r="L623" s="189"/>
      <c r="M623" s="189"/>
      <c r="N623" s="189"/>
      <c r="O623" s="189"/>
      <c r="P623" s="189"/>
    </row>
    <row r="624" spans="1:16" s="134" customFormat="1" ht="114" hidden="1" outlineLevel="1">
      <c r="A624" s="244"/>
      <c r="B624" s="136"/>
      <c r="C624" s="137"/>
      <c r="D624" s="247" t="s">
        <v>681</v>
      </c>
      <c r="E624" s="189"/>
      <c r="F624" s="189"/>
      <c r="G624" s="189"/>
      <c r="H624" s="189"/>
      <c r="I624" s="189"/>
      <c r="J624" s="189"/>
      <c r="K624" s="189"/>
      <c r="L624" s="189"/>
      <c r="M624" s="189"/>
      <c r="N624" s="189"/>
      <c r="O624" s="189"/>
      <c r="P624" s="189"/>
    </row>
    <row r="625" spans="1:16" s="134" customFormat="1" ht="114" hidden="1" outlineLevel="1">
      <c r="A625" s="244"/>
      <c r="B625" s="136"/>
      <c r="C625" s="137"/>
      <c r="D625" s="248" t="s">
        <v>682</v>
      </c>
      <c r="E625" s="189"/>
      <c r="F625" s="189"/>
      <c r="G625" s="189"/>
      <c r="H625" s="189"/>
      <c r="I625" s="189"/>
      <c r="J625" s="189"/>
      <c r="K625" s="189"/>
      <c r="L625" s="189"/>
      <c r="M625" s="189"/>
      <c r="N625" s="189"/>
      <c r="O625" s="189"/>
      <c r="P625" s="189"/>
    </row>
    <row r="626" spans="1:16" s="139" customFormat="1" ht="133" hidden="1" outlineLevel="1">
      <c r="A626" s="244"/>
      <c r="B626" s="137"/>
      <c r="C626" s="137"/>
      <c r="D626" s="248" t="s">
        <v>683</v>
      </c>
      <c r="E626" s="189"/>
      <c r="F626" s="189"/>
      <c r="G626" s="189"/>
      <c r="H626" s="189"/>
      <c r="I626" s="189"/>
      <c r="J626" s="189"/>
      <c r="K626" s="189"/>
      <c r="L626" s="189"/>
      <c r="M626" s="189"/>
      <c r="N626" s="189"/>
      <c r="O626" s="189"/>
      <c r="P626" s="189"/>
    </row>
    <row r="627" spans="1:16" s="139" customFormat="1" ht="114" hidden="1" outlineLevel="1">
      <c r="A627" s="244"/>
      <c r="B627" s="136"/>
      <c r="C627" s="137"/>
      <c r="D627" s="248" t="s">
        <v>684</v>
      </c>
      <c r="E627" s="189"/>
      <c r="F627" s="189"/>
      <c r="G627" s="189"/>
      <c r="H627" s="189"/>
      <c r="I627" s="189"/>
      <c r="J627" s="189"/>
      <c r="K627" s="189"/>
      <c r="L627" s="189"/>
      <c r="M627" s="189"/>
      <c r="N627" s="189"/>
      <c r="O627" s="189"/>
      <c r="P627" s="189"/>
    </row>
    <row r="628" spans="1:16" s="139" customFormat="1" ht="133" hidden="1" outlineLevel="1">
      <c r="A628" s="244"/>
      <c r="B628" s="137"/>
      <c r="C628" s="137"/>
      <c r="D628" s="248" t="s">
        <v>685</v>
      </c>
      <c r="E628" s="189"/>
      <c r="F628" s="189"/>
      <c r="G628" s="189"/>
      <c r="H628" s="189"/>
      <c r="I628" s="189"/>
      <c r="J628" s="189"/>
      <c r="K628" s="189"/>
      <c r="L628" s="189"/>
      <c r="M628" s="189"/>
      <c r="N628" s="189"/>
      <c r="O628" s="189"/>
      <c r="P628" s="189"/>
    </row>
    <row r="629" spans="1:16" s="139" customFormat="1" ht="114" hidden="1" outlineLevel="1">
      <c r="A629" s="244"/>
      <c r="B629" s="136"/>
      <c r="C629" s="137"/>
      <c r="D629" s="248" t="s">
        <v>686</v>
      </c>
      <c r="E629" s="189"/>
      <c r="F629" s="189"/>
      <c r="G629" s="189"/>
      <c r="H629" s="189"/>
      <c r="I629" s="189"/>
      <c r="J629" s="189"/>
      <c r="K629" s="189"/>
      <c r="L629" s="189"/>
      <c r="M629" s="189"/>
      <c r="N629" s="189"/>
      <c r="O629" s="189"/>
      <c r="P629" s="189"/>
    </row>
    <row r="630" spans="1:16" s="139" customFormat="1" ht="133" hidden="1" outlineLevel="1">
      <c r="A630" s="244"/>
      <c r="B630" s="136"/>
      <c r="C630" s="137"/>
      <c r="D630" s="248" t="s">
        <v>687</v>
      </c>
      <c r="E630" s="189"/>
      <c r="F630" s="189"/>
      <c r="G630" s="189"/>
      <c r="H630" s="189"/>
      <c r="I630" s="189"/>
      <c r="J630" s="189"/>
      <c r="K630" s="189"/>
      <c r="L630" s="189"/>
      <c r="M630" s="189"/>
      <c r="N630" s="189"/>
      <c r="O630" s="189"/>
      <c r="P630" s="189"/>
    </row>
    <row r="631" spans="1:16" s="139" customFormat="1" ht="133" hidden="1" outlineLevel="1">
      <c r="A631" s="244"/>
      <c r="B631" s="137"/>
      <c r="C631" s="137"/>
      <c r="D631" s="247" t="s">
        <v>688</v>
      </c>
      <c r="E631" s="189"/>
      <c r="F631" s="189"/>
      <c r="G631" s="189"/>
      <c r="H631" s="189"/>
      <c r="I631" s="189"/>
      <c r="J631" s="189"/>
      <c r="K631" s="189"/>
      <c r="L631" s="189"/>
      <c r="M631" s="189"/>
      <c r="N631" s="189"/>
      <c r="O631" s="189"/>
      <c r="P631" s="189"/>
    </row>
    <row r="632" spans="1:16" s="139" customFormat="1" ht="19" hidden="1" outlineLevel="1">
      <c r="A632" s="244"/>
      <c r="B632" s="137"/>
      <c r="C632" s="137"/>
      <c r="D632" s="246" t="s">
        <v>689</v>
      </c>
      <c r="E632" s="189"/>
      <c r="F632" s="189"/>
      <c r="G632" s="189"/>
      <c r="H632" s="189"/>
      <c r="I632" s="189"/>
      <c r="J632" s="189"/>
      <c r="K632" s="189"/>
      <c r="L632" s="189"/>
      <c r="M632" s="189"/>
      <c r="N632" s="189"/>
      <c r="O632" s="189"/>
      <c r="P632" s="189"/>
    </row>
    <row r="633" spans="1:16" s="139" customFormat="1" ht="19" collapsed="1">
      <c r="A633" s="244"/>
      <c r="B633" s="137"/>
      <c r="C633" s="137"/>
      <c r="D633" s="246" t="s">
        <v>690</v>
      </c>
      <c r="E633" s="189">
        <v>0</v>
      </c>
      <c r="F633" s="189">
        <v>0</v>
      </c>
      <c r="G633" s="189">
        <v>0</v>
      </c>
      <c r="H633" s="189">
        <v>0</v>
      </c>
      <c r="I633" s="189">
        <v>0</v>
      </c>
      <c r="J633" s="189">
        <v>0</v>
      </c>
      <c r="K633" s="189">
        <v>0</v>
      </c>
      <c r="L633" s="189">
        <v>0</v>
      </c>
      <c r="M633" s="189">
        <v>0</v>
      </c>
      <c r="N633" s="189">
        <v>0</v>
      </c>
      <c r="O633" s="189">
        <v>0</v>
      </c>
      <c r="P633" s="189">
        <v>0</v>
      </c>
    </row>
    <row r="634" spans="1:16" s="146" customFormat="1" ht="97.5" customHeight="1">
      <c r="A634" s="268" t="s">
        <v>744</v>
      </c>
      <c r="B634" s="262" t="s">
        <v>226</v>
      </c>
      <c r="C634" s="262" t="s">
        <v>227</v>
      </c>
      <c r="D634" s="264" t="s">
        <v>678</v>
      </c>
      <c r="E634" s="269">
        <v>0</v>
      </c>
      <c r="F634" s="269">
        <v>0</v>
      </c>
      <c r="G634" s="269">
        <v>0</v>
      </c>
      <c r="H634" s="269">
        <v>0</v>
      </c>
      <c r="I634" s="269">
        <v>0</v>
      </c>
      <c r="J634" s="269">
        <v>0</v>
      </c>
      <c r="K634" s="269">
        <v>0</v>
      </c>
      <c r="L634" s="269">
        <v>0</v>
      </c>
      <c r="M634" s="269">
        <v>0</v>
      </c>
      <c r="N634" s="269">
        <v>0</v>
      </c>
      <c r="O634" s="269">
        <v>0</v>
      </c>
      <c r="P634" s="269">
        <v>0</v>
      </c>
    </row>
    <row r="635" spans="1:16" s="134" customFormat="1" ht="57" hidden="1" outlineLevel="1">
      <c r="A635" s="244"/>
      <c r="B635" s="136"/>
      <c r="C635" s="137"/>
      <c r="D635" s="246" t="s">
        <v>679</v>
      </c>
      <c r="E635" s="189"/>
      <c r="F635" s="189"/>
      <c r="G635" s="189"/>
      <c r="H635" s="189"/>
      <c r="I635" s="189"/>
      <c r="J635" s="189"/>
      <c r="K635" s="189"/>
      <c r="L635" s="189"/>
      <c r="M635" s="189"/>
      <c r="N635" s="189"/>
      <c r="O635" s="189"/>
      <c r="P635" s="189"/>
    </row>
    <row r="636" spans="1:16" s="134" customFormat="1" ht="19" hidden="1" outlineLevel="1">
      <c r="A636" s="244"/>
      <c r="B636" s="136"/>
      <c r="C636" s="137"/>
      <c r="D636" s="246" t="s">
        <v>680</v>
      </c>
      <c r="E636" s="189"/>
      <c r="F636" s="189"/>
      <c r="G636" s="189"/>
      <c r="H636" s="189"/>
      <c r="I636" s="189"/>
      <c r="J636" s="189"/>
      <c r="K636" s="189"/>
      <c r="L636" s="189"/>
      <c r="M636" s="189"/>
      <c r="N636" s="189"/>
      <c r="O636" s="189"/>
      <c r="P636" s="189"/>
    </row>
    <row r="637" spans="1:16" s="134" customFormat="1" ht="114" hidden="1" outlineLevel="1">
      <c r="A637" s="244"/>
      <c r="B637" s="136"/>
      <c r="C637" s="137"/>
      <c r="D637" s="247" t="s">
        <v>681</v>
      </c>
      <c r="E637" s="189"/>
      <c r="F637" s="189"/>
      <c r="G637" s="189"/>
      <c r="H637" s="189"/>
      <c r="I637" s="189"/>
      <c r="J637" s="189"/>
      <c r="K637" s="189"/>
      <c r="L637" s="189"/>
      <c r="M637" s="189"/>
      <c r="N637" s="189"/>
      <c r="O637" s="189"/>
      <c r="P637" s="189"/>
    </row>
    <row r="638" spans="1:16" s="134" customFormat="1" ht="114" hidden="1" outlineLevel="1">
      <c r="A638" s="244"/>
      <c r="B638" s="136"/>
      <c r="C638" s="137"/>
      <c r="D638" s="248" t="s">
        <v>682</v>
      </c>
      <c r="E638" s="189"/>
      <c r="F638" s="189"/>
      <c r="G638" s="189"/>
      <c r="H638" s="189"/>
      <c r="I638" s="189"/>
      <c r="J638" s="189"/>
      <c r="K638" s="189"/>
      <c r="L638" s="189"/>
      <c r="M638" s="189"/>
      <c r="N638" s="189"/>
      <c r="O638" s="189"/>
      <c r="P638" s="189"/>
    </row>
    <row r="639" spans="1:16" s="139" customFormat="1" ht="133" hidden="1" outlineLevel="1">
      <c r="A639" s="244"/>
      <c r="B639" s="137"/>
      <c r="C639" s="137"/>
      <c r="D639" s="248" t="s">
        <v>683</v>
      </c>
      <c r="E639" s="189"/>
      <c r="F639" s="189"/>
      <c r="G639" s="189"/>
      <c r="H639" s="189"/>
      <c r="I639" s="189"/>
      <c r="J639" s="189"/>
      <c r="K639" s="189"/>
      <c r="L639" s="189"/>
      <c r="M639" s="189"/>
      <c r="N639" s="189"/>
      <c r="O639" s="189"/>
      <c r="P639" s="189"/>
    </row>
    <row r="640" spans="1:16" s="139" customFormat="1" ht="114" hidden="1" outlineLevel="1">
      <c r="A640" s="244"/>
      <c r="B640" s="136"/>
      <c r="C640" s="137"/>
      <c r="D640" s="248" t="s">
        <v>684</v>
      </c>
      <c r="E640" s="189"/>
      <c r="F640" s="189"/>
      <c r="G640" s="189"/>
      <c r="H640" s="189"/>
      <c r="I640" s="189"/>
      <c r="J640" s="189"/>
      <c r="K640" s="189"/>
      <c r="L640" s="189"/>
      <c r="M640" s="189"/>
      <c r="N640" s="189"/>
      <c r="O640" s="189"/>
      <c r="P640" s="189"/>
    </row>
    <row r="641" spans="1:16" s="139" customFormat="1" ht="133" hidden="1" outlineLevel="1">
      <c r="A641" s="244"/>
      <c r="B641" s="137"/>
      <c r="C641" s="137"/>
      <c r="D641" s="248" t="s">
        <v>685</v>
      </c>
      <c r="E641" s="189"/>
      <c r="F641" s="189"/>
      <c r="G641" s="189"/>
      <c r="H641" s="189"/>
      <c r="I641" s="189"/>
      <c r="J641" s="189"/>
      <c r="K641" s="189"/>
      <c r="L641" s="189"/>
      <c r="M641" s="189"/>
      <c r="N641" s="189"/>
      <c r="O641" s="189"/>
      <c r="P641" s="189"/>
    </row>
    <row r="642" spans="1:16" s="139" customFormat="1" ht="114" hidden="1" outlineLevel="1">
      <c r="A642" s="244"/>
      <c r="B642" s="136"/>
      <c r="C642" s="137"/>
      <c r="D642" s="248" t="s">
        <v>686</v>
      </c>
      <c r="E642" s="189"/>
      <c r="F642" s="189"/>
      <c r="G642" s="189"/>
      <c r="H642" s="189"/>
      <c r="I642" s="189"/>
      <c r="J642" s="189"/>
      <c r="K642" s="189"/>
      <c r="L642" s="189"/>
      <c r="M642" s="189"/>
      <c r="N642" s="189"/>
      <c r="O642" s="189"/>
      <c r="P642" s="189"/>
    </row>
    <row r="643" spans="1:16" s="139" customFormat="1" ht="133" hidden="1" outlineLevel="1">
      <c r="A643" s="244"/>
      <c r="B643" s="136"/>
      <c r="C643" s="137"/>
      <c r="D643" s="248" t="s">
        <v>687</v>
      </c>
      <c r="E643" s="189"/>
      <c r="F643" s="189"/>
      <c r="G643" s="189"/>
      <c r="H643" s="189"/>
      <c r="I643" s="189"/>
      <c r="J643" s="189"/>
      <c r="K643" s="189"/>
      <c r="L643" s="189"/>
      <c r="M643" s="189"/>
      <c r="N643" s="189"/>
      <c r="O643" s="189"/>
      <c r="P643" s="189"/>
    </row>
    <row r="644" spans="1:16" s="139" customFormat="1" ht="133" hidden="1" outlineLevel="1">
      <c r="A644" s="244"/>
      <c r="B644" s="137"/>
      <c r="C644" s="137"/>
      <c r="D644" s="247" t="s">
        <v>688</v>
      </c>
      <c r="E644" s="189"/>
      <c r="F644" s="189"/>
      <c r="G644" s="189"/>
      <c r="H644" s="189"/>
      <c r="I644" s="189"/>
      <c r="J644" s="189"/>
      <c r="K644" s="189"/>
      <c r="L644" s="189"/>
      <c r="M644" s="189"/>
      <c r="N644" s="189"/>
      <c r="O644" s="189"/>
      <c r="P644" s="189"/>
    </row>
    <row r="645" spans="1:16" s="139" customFormat="1" ht="19" hidden="1" outlineLevel="1">
      <c r="A645" s="244"/>
      <c r="B645" s="137"/>
      <c r="C645" s="137"/>
      <c r="D645" s="246" t="s">
        <v>689</v>
      </c>
      <c r="E645" s="189"/>
      <c r="F645" s="189"/>
      <c r="G645" s="189"/>
      <c r="H645" s="189"/>
      <c r="I645" s="189"/>
      <c r="J645" s="189"/>
      <c r="K645" s="189"/>
      <c r="L645" s="189"/>
      <c r="M645" s="189"/>
      <c r="N645" s="189"/>
      <c r="O645" s="189"/>
      <c r="P645" s="189"/>
    </row>
    <row r="646" spans="1:16" s="139" customFormat="1" ht="19" collapsed="1">
      <c r="A646" s="244"/>
      <c r="B646" s="137"/>
      <c r="C646" s="137"/>
      <c r="D646" s="246" t="s">
        <v>690</v>
      </c>
      <c r="E646" s="189">
        <v>0</v>
      </c>
      <c r="F646" s="189">
        <v>0</v>
      </c>
      <c r="G646" s="189">
        <v>0</v>
      </c>
      <c r="H646" s="189">
        <v>0</v>
      </c>
      <c r="I646" s="189">
        <v>0</v>
      </c>
      <c r="J646" s="189">
        <v>0</v>
      </c>
      <c r="K646" s="189">
        <v>0</v>
      </c>
      <c r="L646" s="189">
        <v>0</v>
      </c>
      <c r="M646" s="189">
        <v>0</v>
      </c>
      <c r="N646" s="189">
        <v>0</v>
      </c>
      <c r="O646" s="189">
        <v>0</v>
      </c>
      <c r="P646" s="189">
        <v>0</v>
      </c>
    </row>
    <row r="647" spans="1:16" s="146" customFormat="1" ht="177.75" customHeight="1">
      <c r="A647" s="268" t="s">
        <v>745</v>
      </c>
      <c r="B647" s="262" t="s">
        <v>228</v>
      </c>
      <c r="C647" s="417" t="s">
        <v>504</v>
      </c>
      <c r="D647" s="264" t="s">
        <v>678</v>
      </c>
      <c r="E647" s="269">
        <f>E659</f>
        <v>2200000</v>
      </c>
      <c r="F647" s="269">
        <f t="shared" ref="F647:P647" si="16">F659</f>
        <v>0</v>
      </c>
      <c r="G647" s="269">
        <f t="shared" si="16"/>
        <v>2200000</v>
      </c>
      <c r="H647" s="269">
        <f t="shared" si="16"/>
        <v>2140501.7000000002</v>
      </c>
      <c r="I647" s="269">
        <f t="shared" si="16"/>
        <v>0</v>
      </c>
      <c r="J647" s="269">
        <f t="shared" si="16"/>
        <v>2140501.7000000002</v>
      </c>
      <c r="K647" s="269">
        <f t="shared" si="16"/>
        <v>2140501.7000000002</v>
      </c>
      <c r="L647" s="269">
        <f t="shared" si="16"/>
        <v>0</v>
      </c>
      <c r="M647" s="269">
        <f t="shared" si="16"/>
        <v>2140501.7000000002</v>
      </c>
      <c r="N647" s="269">
        <f t="shared" si="16"/>
        <v>2140501.7000000002</v>
      </c>
      <c r="O647" s="269">
        <f t="shared" si="16"/>
        <v>0</v>
      </c>
      <c r="P647" s="269">
        <f t="shared" si="16"/>
        <v>2140501.7000000002</v>
      </c>
    </row>
    <row r="648" spans="1:16" s="134" customFormat="1" ht="57" hidden="1" outlineLevel="1">
      <c r="A648" s="244"/>
      <c r="B648" s="136"/>
      <c r="C648" s="418"/>
      <c r="D648" s="246" t="s">
        <v>679</v>
      </c>
      <c r="E648" s="189"/>
      <c r="F648" s="189"/>
      <c r="G648" s="189"/>
      <c r="H648" s="189"/>
      <c r="I648" s="189"/>
      <c r="J648" s="189"/>
      <c r="K648" s="189"/>
      <c r="L648" s="189"/>
      <c r="M648" s="189"/>
      <c r="N648" s="189"/>
      <c r="O648" s="189"/>
      <c r="P648" s="189"/>
    </row>
    <row r="649" spans="1:16" s="134" customFormat="1" ht="19" hidden="1" outlineLevel="1">
      <c r="A649" s="244"/>
      <c r="B649" s="136"/>
      <c r="C649" s="418"/>
      <c r="D649" s="246" t="s">
        <v>680</v>
      </c>
      <c r="E649" s="189"/>
      <c r="F649" s="189"/>
      <c r="G649" s="189"/>
      <c r="H649" s="189"/>
      <c r="I649" s="189"/>
      <c r="J649" s="189"/>
      <c r="K649" s="189"/>
      <c r="L649" s="189"/>
      <c r="M649" s="189"/>
      <c r="N649" s="189"/>
      <c r="O649" s="189"/>
      <c r="P649" s="189"/>
    </row>
    <row r="650" spans="1:16" s="134" customFormat="1" ht="114" hidden="1" outlineLevel="1">
      <c r="A650" s="244"/>
      <c r="B650" s="136"/>
      <c r="C650" s="137"/>
      <c r="D650" s="247" t="s">
        <v>681</v>
      </c>
      <c r="E650" s="189"/>
      <c r="F650" s="189"/>
      <c r="G650" s="189"/>
      <c r="H650" s="189"/>
      <c r="I650" s="189"/>
      <c r="J650" s="189"/>
      <c r="K650" s="189"/>
      <c r="L650" s="189"/>
      <c r="M650" s="189"/>
      <c r="N650" s="189"/>
      <c r="O650" s="189"/>
      <c r="P650" s="189"/>
    </row>
    <row r="651" spans="1:16" s="134" customFormat="1" ht="114" hidden="1" outlineLevel="1">
      <c r="A651" s="244"/>
      <c r="B651" s="136"/>
      <c r="C651" s="137"/>
      <c r="D651" s="248" t="s">
        <v>682</v>
      </c>
      <c r="E651" s="189"/>
      <c r="F651" s="189"/>
      <c r="G651" s="189"/>
      <c r="H651" s="189"/>
      <c r="I651" s="189"/>
      <c r="J651" s="189"/>
      <c r="K651" s="189"/>
      <c r="L651" s="189"/>
      <c r="M651" s="189"/>
      <c r="N651" s="189"/>
      <c r="O651" s="189"/>
      <c r="P651" s="189"/>
    </row>
    <row r="652" spans="1:16" s="139" customFormat="1" ht="133" hidden="1" outlineLevel="1">
      <c r="A652" s="244"/>
      <c r="B652" s="137"/>
      <c r="C652" s="137"/>
      <c r="D652" s="248" t="s">
        <v>683</v>
      </c>
      <c r="E652" s="189"/>
      <c r="F652" s="189"/>
      <c r="G652" s="189"/>
      <c r="H652" s="189"/>
      <c r="I652" s="189"/>
      <c r="J652" s="189"/>
      <c r="K652" s="189"/>
      <c r="L652" s="189"/>
      <c r="M652" s="189"/>
      <c r="N652" s="189"/>
      <c r="O652" s="189"/>
      <c r="P652" s="189"/>
    </row>
    <row r="653" spans="1:16" s="139" customFormat="1" ht="114" hidden="1" outlineLevel="1">
      <c r="A653" s="244"/>
      <c r="B653" s="136"/>
      <c r="C653" s="137"/>
      <c r="D653" s="248" t="s">
        <v>684</v>
      </c>
      <c r="E653" s="189"/>
      <c r="F653" s="189"/>
      <c r="G653" s="189"/>
      <c r="H653" s="189"/>
      <c r="I653" s="189"/>
      <c r="J653" s="189"/>
      <c r="K653" s="189"/>
      <c r="L653" s="189"/>
      <c r="M653" s="189"/>
      <c r="N653" s="189"/>
      <c r="O653" s="189"/>
      <c r="P653" s="189"/>
    </row>
    <row r="654" spans="1:16" s="139" customFormat="1" ht="133" hidden="1" outlineLevel="1">
      <c r="A654" s="244"/>
      <c r="B654" s="137"/>
      <c r="C654" s="137"/>
      <c r="D654" s="248" t="s">
        <v>685</v>
      </c>
      <c r="E654" s="189"/>
      <c r="F654" s="189"/>
      <c r="G654" s="189"/>
      <c r="H654" s="189"/>
      <c r="I654" s="189"/>
      <c r="J654" s="189"/>
      <c r="K654" s="189"/>
      <c r="L654" s="189"/>
      <c r="M654" s="189"/>
      <c r="N654" s="189"/>
      <c r="O654" s="189"/>
      <c r="P654" s="189"/>
    </row>
    <row r="655" spans="1:16" s="139" customFormat="1" ht="114" hidden="1" outlineLevel="1">
      <c r="A655" s="244"/>
      <c r="B655" s="136"/>
      <c r="C655" s="137"/>
      <c r="D655" s="248" t="s">
        <v>686</v>
      </c>
      <c r="E655" s="189"/>
      <c r="F655" s="189"/>
      <c r="G655" s="189"/>
      <c r="H655" s="189"/>
      <c r="I655" s="189"/>
      <c r="J655" s="189"/>
      <c r="K655" s="189"/>
      <c r="L655" s="189"/>
      <c r="M655" s="189"/>
      <c r="N655" s="189"/>
      <c r="O655" s="189"/>
      <c r="P655" s="189"/>
    </row>
    <row r="656" spans="1:16" s="139" customFormat="1" ht="133" hidden="1" outlineLevel="1">
      <c r="A656" s="244"/>
      <c r="B656" s="136"/>
      <c r="C656" s="137"/>
      <c r="D656" s="248" t="s">
        <v>687</v>
      </c>
      <c r="E656" s="189"/>
      <c r="F656" s="189"/>
      <c r="G656" s="189"/>
      <c r="H656" s="189"/>
      <c r="I656" s="189"/>
      <c r="J656" s="189"/>
      <c r="K656" s="189"/>
      <c r="L656" s="189"/>
      <c r="M656" s="189"/>
      <c r="N656" s="189"/>
      <c r="O656" s="189"/>
      <c r="P656" s="189"/>
    </row>
    <row r="657" spans="1:16" s="139" customFormat="1" ht="133" hidden="1" outlineLevel="1">
      <c r="A657" s="244"/>
      <c r="B657" s="137"/>
      <c r="C657" s="137"/>
      <c r="D657" s="247" t="s">
        <v>688</v>
      </c>
      <c r="E657" s="189"/>
      <c r="F657" s="189"/>
      <c r="G657" s="189"/>
      <c r="H657" s="189"/>
      <c r="I657" s="189"/>
      <c r="J657" s="189"/>
      <c r="K657" s="189"/>
      <c r="L657" s="189"/>
      <c r="M657" s="189"/>
      <c r="N657" s="189"/>
      <c r="O657" s="189"/>
      <c r="P657" s="189"/>
    </row>
    <row r="658" spans="1:16" s="139" customFormat="1" ht="19" hidden="1" outlineLevel="1">
      <c r="A658" s="244"/>
      <c r="B658" s="137"/>
      <c r="C658" s="137"/>
      <c r="D658" s="246" t="s">
        <v>689</v>
      </c>
      <c r="E658" s="189"/>
      <c r="F658" s="189"/>
      <c r="G658" s="189"/>
      <c r="H658" s="189"/>
      <c r="I658" s="189"/>
      <c r="J658" s="189"/>
      <c r="K658" s="189"/>
      <c r="L658" s="189"/>
      <c r="M658" s="189"/>
      <c r="N658" s="189"/>
      <c r="O658" s="189"/>
      <c r="P658" s="189"/>
    </row>
    <row r="659" spans="1:16" s="139" customFormat="1" ht="19" collapsed="1">
      <c r="A659" s="244"/>
      <c r="B659" s="137"/>
      <c r="C659" s="137"/>
      <c r="D659" s="246" t="s">
        <v>690</v>
      </c>
      <c r="E659" s="189">
        <f>'табл_3_отчет по плану'!F173</f>
        <v>2200000</v>
      </c>
      <c r="F659" s="189">
        <f>'табл_3_отчет по плану'!G173</f>
        <v>0</v>
      </c>
      <c r="G659" s="189">
        <f>'табл_3_отчет по плану'!H173</f>
        <v>2200000</v>
      </c>
      <c r="H659" s="189">
        <f>'табл_3_отчет по плану'!I173</f>
        <v>2140501.7000000002</v>
      </c>
      <c r="I659" s="189">
        <f>'табл_3_отчет по плану'!J173</f>
        <v>0</v>
      </c>
      <c r="J659" s="189">
        <f>'табл_3_отчет по плану'!K173</f>
        <v>2140501.7000000002</v>
      </c>
      <c r="K659" s="189">
        <f>'табл_3_отчет по плану'!L173</f>
        <v>2140501.7000000002</v>
      </c>
      <c r="L659" s="189">
        <f>'табл_3_отчет по плану'!M173</f>
        <v>0</v>
      </c>
      <c r="M659" s="189">
        <f>'табл_3_отчет по плану'!N173</f>
        <v>2140501.7000000002</v>
      </c>
      <c r="N659" s="189">
        <f>'табл_3_отчет по плану'!O173</f>
        <v>2140501.7000000002</v>
      </c>
      <c r="O659" s="189">
        <f>'табл_3_отчет по плану'!P173</f>
        <v>0</v>
      </c>
      <c r="P659" s="189">
        <f>'табл_3_отчет по плану'!Q173</f>
        <v>2140501.7000000002</v>
      </c>
    </row>
    <row r="660" spans="1:16" s="146" customFormat="1" ht="96" customHeight="1">
      <c r="A660" s="268" t="s">
        <v>746</v>
      </c>
      <c r="B660" s="262" t="s">
        <v>230</v>
      </c>
      <c r="C660" s="262" t="s">
        <v>506</v>
      </c>
      <c r="D660" s="264" t="s">
        <v>678</v>
      </c>
      <c r="E660" s="269">
        <f>E672</f>
        <v>12</v>
      </c>
      <c r="F660" s="269">
        <f t="shared" ref="F660:P660" si="17">F672</f>
        <v>0</v>
      </c>
      <c r="G660" s="269">
        <f t="shared" si="17"/>
        <v>12</v>
      </c>
      <c r="H660" s="269">
        <f t="shared" si="17"/>
        <v>12</v>
      </c>
      <c r="I660" s="269">
        <f t="shared" si="17"/>
        <v>0</v>
      </c>
      <c r="J660" s="269">
        <f t="shared" si="17"/>
        <v>12</v>
      </c>
      <c r="K660" s="269">
        <f t="shared" si="17"/>
        <v>12</v>
      </c>
      <c r="L660" s="269">
        <f t="shared" si="17"/>
        <v>0</v>
      </c>
      <c r="M660" s="269">
        <f t="shared" si="17"/>
        <v>12</v>
      </c>
      <c r="N660" s="269">
        <f t="shared" si="17"/>
        <v>12</v>
      </c>
      <c r="O660" s="269">
        <f t="shared" si="17"/>
        <v>0</v>
      </c>
      <c r="P660" s="269">
        <f t="shared" si="17"/>
        <v>12</v>
      </c>
    </row>
    <row r="661" spans="1:16" s="134" customFormat="1" ht="57" hidden="1" outlineLevel="1">
      <c r="A661" s="244"/>
      <c r="B661" s="136"/>
      <c r="C661" s="137"/>
      <c r="D661" s="246" t="s">
        <v>679</v>
      </c>
      <c r="E661" s="189"/>
      <c r="F661" s="189"/>
      <c r="G661" s="189"/>
      <c r="H661" s="189"/>
      <c r="I661" s="189"/>
      <c r="J661" s="189"/>
      <c r="K661" s="189"/>
      <c r="L661" s="189"/>
      <c r="M661" s="189"/>
      <c r="N661" s="189"/>
      <c r="O661" s="189"/>
      <c r="P661" s="189"/>
    </row>
    <row r="662" spans="1:16" s="134" customFormat="1" ht="19" hidden="1" outlineLevel="1">
      <c r="A662" s="244"/>
      <c r="B662" s="136"/>
      <c r="C662" s="137"/>
      <c r="D662" s="246" t="s">
        <v>680</v>
      </c>
      <c r="E662" s="189"/>
      <c r="F662" s="189"/>
      <c r="G662" s="189"/>
      <c r="H662" s="189"/>
      <c r="I662" s="189"/>
      <c r="J662" s="189"/>
      <c r="K662" s="189"/>
      <c r="L662" s="189"/>
      <c r="M662" s="189"/>
      <c r="N662" s="189"/>
      <c r="O662" s="189"/>
      <c r="P662" s="189"/>
    </row>
    <row r="663" spans="1:16" s="134" customFormat="1" ht="114" hidden="1" outlineLevel="1">
      <c r="A663" s="244"/>
      <c r="B663" s="136"/>
      <c r="C663" s="137"/>
      <c r="D663" s="247" t="s">
        <v>681</v>
      </c>
      <c r="E663" s="189"/>
      <c r="F663" s="189"/>
      <c r="G663" s="189"/>
      <c r="H663" s="189"/>
      <c r="I663" s="189"/>
      <c r="J663" s="189"/>
      <c r="K663" s="189"/>
      <c r="L663" s="189"/>
      <c r="M663" s="189"/>
      <c r="N663" s="189"/>
      <c r="O663" s="189"/>
      <c r="P663" s="189"/>
    </row>
    <row r="664" spans="1:16" s="134" customFormat="1" ht="114" hidden="1" outlineLevel="1">
      <c r="A664" s="244"/>
      <c r="B664" s="136"/>
      <c r="C664" s="137"/>
      <c r="D664" s="248" t="s">
        <v>682</v>
      </c>
      <c r="E664" s="189"/>
      <c r="F664" s="189"/>
      <c r="G664" s="189"/>
      <c r="H664" s="189"/>
      <c r="I664" s="189"/>
      <c r="J664" s="189"/>
      <c r="K664" s="189"/>
      <c r="L664" s="189"/>
      <c r="M664" s="189"/>
      <c r="N664" s="189"/>
      <c r="O664" s="189"/>
      <c r="P664" s="189"/>
    </row>
    <row r="665" spans="1:16" s="139" customFormat="1" ht="133" hidden="1" outlineLevel="1">
      <c r="A665" s="244"/>
      <c r="B665" s="137"/>
      <c r="C665" s="137"/>
      <c r="D665" s="248" t="s">
        <v>683</v>
      </c>
      <c r="E665" s="189"/>
      <c r="F665" s="189"/>
      <c r="G665" s="189"/>
      <c r="H665" s="189"/>
      <c r="I665" s="189"/>
      <c r="J665" s="189"/>
      <c r="K665" s="189"/>
      <c r="L665" s="189"/>
      <c r="M665" s="189"/>
      <c r="N665" s="189"/>
      <c r="O665" s="189"/>
      <c r="P665" s="189"/>
    </row>
    <row r="666" spans="1:16" s="139" customFormat="1" ht="114" hidden="1" outlineLevel="1">
      <c r="A666" s="244"/>
      <c r="B666" s="136"/>
      <c r="C666" s="137"/>
      <c r="D666" s="248" t="s">
        <v>684</v>
      </c>
      <c r="E666" s="189"/>
      <c r="F666" s="189"/>
      <c r="G666" s="189"/>
      <c r="H666" s="189"/>
      <c r="I666" s="189"/>
      <c r="J666" s="189"/>
      <c r="K666" s="189"/>
      <c r="L666" s="189"/>
      <c r="M666" s="189"/>
      <c r="N666" s="189"/>
      <c r="O666" s="189"/>
      <c r="P666" s="189"/>
    </row>
    <row r="667" spans="1:16" s="139" customFormat="1" ht="133" hidden="1" outlineLevel="1">
      <c r="A667" s="244"/>
      <c r="B667" s="137"/>
      <c r="C667" s="137"/>
      <c r="D667" s="248" t="s">
        <v>685</v>
      </c>
      <c r="E667" s="189"/>
      <c r="F667" s="189"/>
      <c r="G667" s="189"/>
      <c r="H667" s="189"/>
      <c r="I667" s="189"/>
      <c r="J667" s="189"/>
      <c r="K667" s="189"/>
      <c r="L667" s="189"/>
      <c r="M667" s="189"/>
      <c r="N667" s="189"/>
      <c r="O667" s="189"/>
      <c r="P667" s="189"/>
    </row>
    <row r="668" spans="1:16" s="139" customFormat="1" ht="114" hidden="1" outlineLevel="1">
      <c r="A668" s="244"/>
      <c r="B668" s="136"/>
      <c r="C668" s="137"/>
      <c r="D668" s="248" t="s">
        <v>686</v>
      </c>
      <c r="E668" s="189"/>
      <c r="F668" s="189"/>
      <c r="G668" s="189"/>
      <c r="H668" s="189"/>
      <c r="I668" s="189"/>
      <c r="J668" s="189"/>
      <c r="K668" s="189"/>
      <c r="L668" s="189"/>
      <c r="M668" s="189"/>
      <c r="N668" s="189"/>
      <c r="O668" s="189"/>
      <c r="P668" s="189"/>
    </row>
    <row r="669" spans="1:16" s="139" customFormat="1" ht="133" hidden="1" outlineLevel="1">
      <c r="A669" s="244"/>
      <c r="B669" s="136"/>
      <c r="C669" s="137"/>
      <c r="D669" s="248" t="s">
        <v>687</v>
      </c>
      <c r="E669" s="189"/>
      <c r="F669" s="189"/>
      <c r="G669" s="189"/>
      <c r="H669" s="189"/>
      <c r="I669" s="189"/>
      <c r="J669" s="189"/>
      <c r="K669" s="189"/>
      <c r="L669" s="189"/>
      <c r="M669" s="189"/>
      <c r="N669" s="189"/>
      <c r="O669" s="189"/>
      <c r="P669" s="189"/>
    </row>
    <row r="670" spans="1:16" s="139" customFormat="1" ht="133" hidden="1" outlineLevel="1">
      <c r="A670" s="244"/>
      <c r="B670" s="137"/>
      <c r="C670" s="137"/>
      <c r="D670" s="247" t="s">
        <v>688</v>
      </c>
      <c r="E670" s="189"/>
      <c r="F670" s="189"/>
      <c r="G670" s="189"/>
      <c r="H670" s="189"/>
      <c r="I670" s="189"/>
      <c r="J670" s="189"/>
      <c r="K670" s="189"/>
      <c r="L670" s="189"/>
      <c r="M670" s="189"/>
      <c r="N670" s="189"/>
      <c r="O670" s="189"/>
      <c r="P670" s="189"/>
    </row>
    <row r="671" spans="1:16" s="139" customFormat="1" ht="19" hidden="1" outlineLevel="1">
      <c r="A671" s="244"/>
      <c r="B671" s="137"/>
      <c r="C671" s="137"/>
      <c r="D671" s="246" t="s">
        <v>689</v>
      </c>
      <c r="E671" s="189"/>
      <c r="F671" s="189"/>
      <c r="G671" s="189"/>
      <c r="H671" s="189"/>
      <c r="I671" s="189"/>
      <c r="J671" s="189"/>
      <c r="K671" s="189"/>
      <c r="L671" s="189"/>
      <c r="M671" s="189"/>
      <c r="N671" s="189"/>
      <c r="O671" s="189"/>
      <c r="P671" s="189"/>
    </row>
    <row r="672" spans="1:16" s="139" customFormat="1" ht="19" collapsed="1">
      <c r="A672" s="244"/>
      <c r="B672" s="137"/>
      <c r="C672" s="137"/>
      <c r="D672" s="246" t="s">
        <v>690</v>
      </c>
      <c r="E672" s="189">
        <f>'табл_3_отчет по плану'!F176</f>
        <v>12</v>
      </c>
      <c r="F672" s="189">
        <f>'табл_3_отчет по плану'!G176</f>
        <v>0</v>
      </c>
      <c r="G672" s="189">
        <f>'табл_3_отчет по плану'!H176</f>
        <v>12</v>
      </c>
      <c r="H672" s="189">
        <f>'табл_3_отчет по плану'!I176</f>
        <v>12</v>
      </c>
      <c r="I672" s="189">
        <f>'табл_3_отчет по плану'!J176</f>
        <v>0</v>
      </c>
      <c r="J672" s="189">
        <f>'табл_3_отчет по плану'!K176</f>
        <v>12</v>
      </c>
      <c r="K672" s="189">
        <f>'табл_3_отчет по плану'!L176</f>
        <v>12</v>
      </c>
      <c r="L672" s="189">
        <f>'табл_3_отчет по плану'!M176</f>
        <v>0</v>
      </c>
      <c r="M672" s="189">
        <f>'табл_3_отчет по плану'!N176</f>
        <v>12</v>
      </c>
      <c r="N672" s="189">
        <f>'табл_3_отчет по плану'!O176</f>
        <v>12</v>
      </c>
      <c r="O672" s="189">
        <f>'табл_3_отчет по плану'!P176</f>
        <v>0</v>
      </c>
      <c r="P672" s="189">
        <f>'табл_3_отчет по плану'!Q176</f>
        <v>12</v>
      </c>
    </row>
    <row r="673" spans="1:16" s="128" customFormat="1" ht="38">
      <c r="A673" s="258" t="s">
        <v>747</v>
      </c>
      <c r="B673" s="259" t="s">
        <v>231</v>
      </c>
      <c r="C673" s="259" t="s">
        <v>232</v>
      </c>
      <c r="D673" s="260" t="s">
        <v>678</v>
      </c>
      <c r="E673" s="261">
        <v>0</v>
      </c>
      <c r="F673" s="261">
        <v>0</v>
      </c>
      <c r="G673" s="261">
        <v>0</v>
      </c>
      <c r="H673" s="261">
        <v>0</v>
      </c>
      <c r="I673" s="261">
        <v>0</v>
      </c>
      <c r="J673" s="261">
        <v>0</v>
      </c>
      <c r="K673" s="261">
        <v>0</v>
      </c>
      <c r="L673" s="261">
        <v>0</v>
      </c>
      <c r="M673" s="261">
        <v>0</v>
      </c>
      <c r="N673" s="261">
        <v>0</v>
      </c>
      <c r="O673" s="261">
        <v>0</v>
      </c>
      <c r="P673" s="261">
        <v>0</v>
      </c>
    </row>
    <row r="674" spans="1:16" s="134" customFormat="1" ht="57" hidden="1" outlineLevel="1">
      <c r="A674" s="244"/>
      <c r="B674" s="136"/>
      <c r="C674" s="137"/>
      <c r="D674" s="246" t="s">
        <v>679</v>
      </c>
      <c r="E674" s="189"/>
      <c r="F674" s="189"/>
      <c r="G674" s="189"/>
      <c r="H674" s="189"/>
      <c r="I674" s="189"/>
      <c r="J674" s="189"/>
      <c r="K674" s="189"/>
      <c r="L674" s="189"/>
      <c r="M674" s="189"/>
      <c r="N674" s="189"/>
      <c r="O674" s="189"/>
      <c r="P674" s="189"/>
    </row>
    <row r="675" spans="1:16" s="134" customFormat="1" ht="19" hidden="1" outlineLevel="1">
      <c r="A675" s="244"/>
      <c r="B675" s="136"/>
      <c r="C675" s="137"/>
      <c r="D675" s="246" t="s">
        <v>680</v>
      </c>
      <c r="E675" s="189"/>
      <c r="F675" s="189"/>
      <c r="G675" s="189"/>
      <c r="H675" s="189"/>
      <c r="I675" s="189"/>
      <c r="J675" s="189"/>
      <c r="K675" s="189"/>
      <c r="L675" s="189"/>
      <c r="M675" s="189"/>
      <c r="N675" s="189"/>
      <c r="O675" s="189"/>
      <c r="P675" s="189"/>
    </row>
    <row r="676" spans="1:16" s="134" customFormat="1" ht="114" hidden="1" outlineLevel="1">
      <c r="A676" s="244"/>
      <c r="B676" s="136"/>
      <c r="C676" s="137"/>
      <c r="D676" s="247" t="s">
        <v>681</v>
      </c>
      <c r="E676" s="189"/>
      <c r="F676" s="189"/>
      <c r="G676" s="189"/>
      <c r="H676" s="189"/>
      <c r="I676" s="189"/>
      <c r="J676" s="189"/>
      <c r="K676" s="189"/>
      <c r="L676" s="189"/>
      <c r="M676" s="189"/>
      <c r="N676" s="189"/>
      <c r="O676" s="189"/>
      <c r="P676" s="189"/>
    </row>
    <row r="677" spans="1:16" s="134" customFormat="1" ht="114" hidden="1" outlineLevel="1">
      <c r="A677" s="244"/>
      <c r="B677" s="136"/>
      <c r="C677" s="137"/>
      <c r="D677" s="248" t="s">
        <v>682</v>
      </c>
      <c r="E677" s="189"/>
      <c r="F677" s="189"/>
      <c r="G677" s="189"/>
      <c r="H677" s="189"/>
      <c r="I677" s="189"/>
      <c r="J677" s="189"/>
      <c r="K677" s="189"/>
      <c r="L677" s="189"/>
      <c r="M677" s="189"/>
      <c r="N677" s="189"/>
      <c r="O677" s="189"/>
      <c r="P677" s="189"/>
    </row>
    <row r="678" spans="1:16" s="139" customFormat="1" ht="133" hidden="1" outlineLevel="1">
      <c r="A678" s="244"/>
      <c r="B678" s="137"/>
      <c r="C678" s="137"/>
      <c r="D678" s="248" t="s">
        <v>683</v>
      </c>
      <c r="E678" s="189"/>
      <c r="F678" s="189"/>
      <c r="G678" s="189"/>
      <c r="H678" s="189"/>
      <c r="I678" s="189"/>
      <c r="J678" s="189"/>
      <c r="K678" s="189"/>
      <c r="L678" s="189"/>
      <c r="M678" s="189"/>
      <c r="N678" s="189"/>
      <c r="O678" s="189"/>
      <c r="P678" s="189"/>
    </row>
    <row r="679" spans="1:16" s="139" customFormat="1" ht="114" hidden="1" outlineLevel="1">
      <c r="A679" s="244"/>
      <c r="B679" s="136"/>
      <c r="C679" s="137"/>
      <c r="D679" s="248" t="s">
        <v>684</v>
      </c>
      <c r="E679" s="189"/>
      <c r="F679" s="189"/>
      <c r="G679" s="189"/>
      <c r="H679" s="189"/>
      <c r="I679" s="189"/>
      <c r="J679" s="189"/>
      <c r="K679" s="189"/>
      <c r="L679" s="189"/>
      <c r="M679" s="189"/>
      <c r="N679" s="189"/>
      <c r="O679" s="189"/>
      <c r="P679" s="189"/>
    </row>
    <row r="680" spans="1:16" s="139" customFormat="1" ht="133" hidden="1" outlineLevel="1">
      <c r="A680" s="244"/>
      <c r="B680" s="137"/>
      <c r="C680" s="137"/>
      <c r="D680" s="248" t="s">
        <v>685</v>
      </c>
      <c r="E680" s="189"/>
      <c r="F680" s="189"/>
      <c r="G680" s="189"/>
      <c r="H680" s="189"/>
      <c r="I680" s="189"/>
      <c r="J680" s="189"/>
      <c r="K680" s="189"/>
      <c r="L680" s="189"/>
      <c r="M680" s="189"/>
      <c r="N680" s="189"/>
      <c r="O680" s="189"/>
      <c r="P680" s="189"/>
    </row>
    <row r="681" spans="1:16" s="139" customFormat="1" ht="114" hidden="1" outlineLevel="1">
      <c r="A681" s="244"/>
      <c r="B681" s="136"/>
      <c r="C681" s="137"/>
      <c r="D681" s="248" t="s">
        <v>686</v>
      </c>
      <c r="E681" s="189"/>
      <c r="F681" s="189"/>
      <c r="G681" s="189"/>
      <c r="H681" s="189"/>
      <c r="I681" s="189"/>
      <c r="J681" s="189"/>
      <c r="K681" s="189"/>
      <c r="L681" s="189"/>
      <c r="M681" s="189"/>
      <c r="N681" s="189"/>
      <c r="O681" s="189"/>
      <c r="P681" s="189"/>
    </row>
    <row r="682" spans="1:16" s="139" customFormat="1" ht="133" hidden="1" outlineLevel="1">
      <c r="A682" s="244"/>
      <c r="B682" s="136"/>
      <c r="C682" s="137"/>
      <c r="D682" s="248" t="s">
        <v>687</v>
      </c>
      <c r="E682" s="189"/>
      <c r="F682" s="189"/>
      <c r="G682" s="189"/>
      <c r="H682" s="189"/>
      <c r="I682" s="189"/>
      <c r="J682" s="189"/>
      <c r="K682" s="189"/>
      <c r="L682" s="189"/>
      <c r="M682" s="189"/>
      <c r="N682" s="189"/>
      <c r="O682" s="189"/>
      <c r="P682" s="189"/>
    </row>
    <row r="683" spans="1:16" s="139" customFormat="1" ht="133" hidden="1" outlineLevel="1">
      <c r="A683" s="244"/>
      <c r="B683" s="137"/>
      <c r="C683" s="137"/>
      <c r="D683" s="247" t="s">
        <v>688</v>
      </c>
      <c r="E683" s="189"/>
      <c r="F683" s="189"/>
      <c r="G683" s="189"/>
      <c r="H683" s="189"/>
      <c r="I683" s="189"/>
      <c r="J683" s="189"/>
      <c r="K683" s="189"/>
      <c r="L683" s="189"/>
      <c r="M683" s="189"/>
      <c r="N683" s="189"/>
      <c r="O683" s="189"/>
      <c r="P683" s="189"/>
    </row>
    <row r="684" spans="1:16" s="139" customFormat="1" ht="19" hidden="1" outlineLevel="1">
      <c r="A684" s="244"/>
      <c r="B684" s="137"/>
      <c r="C684" s="137"/>
      <c r="D684" s="246" t="s">
        <v>689</v>
      </c>
      <c r="E684" s="189"/>
      <c r="F684" s="189"/>
      <c r="G684" s="189"/>
      <c r="H684" s="189"/>
      <c r="I684" s="189"/>
      <c r="J684" s="189"/>
      <c r="K684" s="189"/>
      <c r="L684" s="189"/>
      <c r="M684" s="189"/>
      <c r="N684" s="189"/>
      <c r="O684" s="189"/>
      <c r="P684" s="189"/>
    </row>
    <row r="685" spans="1:16" s="139" customFormat="1" ht="19" collapsed="1">
      <c r="A685" s="244"/>
      <c r="B685" s="137"/>
      <c r="C685" s="137"/>
      <c r="D685" s="246" t="s">
        <v>690</v>
      </c>
      <c r="E685" s="189">
        <v>0</v>
      </c>
      <c r="F685" s="189">
        <v>0</v>
      </c>
      <c r="G685" s="189">
        <v>0</v>
      </c>
      <c r="H685" s="189">
        <v>0</v>
      </c>
      <c r="I685" s="189">
        <v>0</v>
      </c>
      <c r="J685" s="189">
        <v>0</v>
      </c>
      <c r="K685" s="189">
        <v>0</v>
      </c>
      <c r="L685" s="189">
        <v>0</v>
      </c>
      <c r="M685" s="189">
        <v>0</v>
      </c>
      <c r="N685" s="189">
        <v>0</v>
      </c>
      <c r="O685" s="189">
        <v>0</v>
      </c>
      <c r="P685" s="189">
        <v>0</v>
      </c>
    </row>
    <row r="686" spans="1:16" s="128" customFormat="1" ht="117" customHeight="1">
      <c r="A686" s="282" t="s">
        <v>748</v>
      </c>
      <c r="B686" s="266" t="s">
        <v>233</v>
      </c>
      <c r="C686" s="419" t="s">
        <v>234</v>
      </c>
      <c r="D686" s="264" t="s">
        <v>678</v>
      </c>
      <c r="E686" s="285">
        <v>0</v>
      </c>
      <c r="F686" s="285">
        <v>0</v>
      </c>
      <c r="G686" s="285">
        <v>0</v>
      </c>
      <c r="H686" s="285">
        <v>0</v>
      </c>
      <c r="I686" s="285">
        <v>0</v>
      </c>
      <c r="J686" s="285">
        <v>0</v>
      </c>
      <c r="K686" s="285">
        <v>0</v>
      </c>
      <c r="L686" s="285">
        <v>0</v>
      </c>
      <c r="M686" s="285">
        <v>0</v>
      </c>
      <c r="N686" s="285">
        <v>0</v>
      </c>
      <c r="O686" s="285">
        <v>0</v>
      </c>
      <c r="P686" s="285">
        <v>0</v>
      </c>
    </row>
    <row r="687" spans="1:16" s="134" customFormat="1" ht="57" hidden="1" outlineLevel="1">
      <c r="A687" s="244"/>
      <c r="B687" s="136"/>
      <c r="C687" s="420"/>
      <c r="D687" s="246" t="s">
        <v>679</v>
      </c>
      <c r="E687" s="189"/>
      <c r="F687" s="189"/>
      <c r="G687" s="189"/>
      <c r="H687" s="189"/>
      <c r="I687" s="189"/>
      <c r="J687" s="189"/>
      <c r="K687" s="189"/>
      <c r="L687" s="189"/>
      <c r="M687" s="189"/>
      <c r="N687" s="189"/>
      <c r="O687" s="189"/>
      <c r="P687" s="189"/>
    </row>
    <row r="688" spans="1:16" s="134" customFormat="1" ht="19" hidden="1" outlineLevel="1">
      <c r="A688" s="244"/>
      <c r="B688" s="136"/>
      <c r="C688" s="137"/>
      <c r="D688" s="246" t="s">
        <v>680</v>
      </c>
      <c r="E688" s="189"/>
      <c r="F688" s="189"/>
      <c r="G688" s="189"/>
      <c r="H688" s="189"/>
      <c r="I688" s="189"/>
      <c r="J688" s="189"/>
      <c r="K688" s="189"/>
      <c r="L688" s="189"/>
      <c r="M688" s="189"/>
      <c r="N688" s="189"/>
      <c r="O688" s="189"/>
      <c r="P688" s="189"/>
    </row>
    <row r="689" spans="1:16" s="134" customFormat="1" ht="114" hidden="1" outlineLevel="1">
      <c r="A689" s="244"/>
      <c r="B689" s="136"/>
      <c r="C689" s="137"/>
      <c r="D689" s="247" t="s">
        <v>681</v>
      </c>
      <c r="E689" s="189"/>
      <c r="F689" s="189"/>
      <c r="G689" s="189"/>
      <c r="H689" s="189"/>
      <c r="I689" s="189"/>
      <c r="J689" s="189"/>
      <c r="K689" s="189"/>
      <c r="L689" s="189"/>
      <c r="M689" s="189"/>
      <c r="N689" s="189"/>
      <c r="O689" s="189"/>
      <c r="P689" s="189"/>
    </row>
    <row r="690" spans="1:16" s="134" customFormat="1" ht="114" hidden="1" outlineLevel="1">
      <c r="A690" s="244"/>
      <c r="B690" s="136"/>
      <c r="C690" s="137"/>
      <c r="D690" s="248" t="s">
        <v>682</v>
      </c>
      <c r="E690" s="189"/>
      <c r="F690" s="189"/>
      <c r="G690" s="189"/>
      <c r="H690" s="189"/>
      <c r="I690" s="189"/>
      <c r="J690" s="189"/>
      <c r="K690" s="189"/>
      <c r="L690" s="189"/>
      <c r="M690" s="189"/>
      <c r="N690" s="189"/>
      <c r="O690" s="189"/>
      <c r="P690" s="189"/>
    </row>
    <row r="691" spans="1:16" s="139" customFormat="1" ht="133" hidden="1" outlineLevel="1">
      <c r="A691" s="244"/>
      <c r="B691" s="137"/>
      <c r="C691" s="137"/>
      <c r="D691" s="248" t="s">
        <v>683</v>
      </c>
      <c r="E691" s="189"/>
      <c r="F691" s="189"/>
      <c r="G691" s="189"/>
      <c r="H691" s="189"/>
      <c r="I691" s="189"/>
      <c r="J691" s="189"/>
      <c r="K691" s="189"/>
      <c r="L691" s="189"/>
      <c r="M691" s="189"/>
      <c r="N691" s="189"/>
      <c r="O691" s="189"/>
      <c r="P691" s="189"/>
    </row>
    <row r="692" spans="1:16" s="139" customFormat="1" ht="114" hidden="1" outlineLevel="1">
      <c r="A692" s="244"/>
      <c r="B692" s="136"/>
      <c r="C692" s="137"/>
      <c r="D692" s="248" t="s">
        <v>684</v>
      </c>
      <c r="E692" s="189"/>
      <c r="F692" s="189"/>
      <c r="G692" s="189"/>
      <c r="H692" s="189"/>
      <c r="I692" s="189"/>
      <c r="J692" s="189"/>
      <c r="K692" s="189"/>
      <c r="L692" s="189"/>
      <c r="M692" s="189"/>
      <c r="N692" s="189"/>
      <c r="O692" s="189"/>
      <c r="P692" s="189"/>
    </row>
    <row r="693" spans="1:16" s="139" customFormat="1" ht="133" hidden="1" outlineLevel="1">
      <c r="A693" s="244"/>
      <c r="B693" s="137"/>
      <c r="C693" s="137"/>
      <c r="D693" s="248" t="s">
        <v>685</v>
      </c>
      <c r="E693" s="189"/>
      <c r="F693" s="189"/>
      <c r="G693" s="189"/>
      <c r="H693" s="189"/>
      <c r="I693" s="189"/>
      <c r="J693" s="189"/>
      <c r="K693" s="189"/>
      <c r="L693" s="189"/>
      <c r="M693" s="189"/>
      <c r="N693" s="189"/>
      <c r="O693" s="189"/>
      <c r="P693" s="189"/>
    </row>
    <row r="694" spans="1:16" s="139" customFormat="1" ht="114" hidden="1" outlineLevel="1">
      <c r="A694" s="244"/>
      <c r="B694" s="136"/>
      <c r="C694" s="137"/>
      <c r="D694" s="248" t="s">
        <v>686</v>
      </c>
      <c r="E694" s="189"/>
      <c r="F694" s="189"/>
      <c r="G694" s="189"/>
      <c r="H694" s="189"/>
      <c r="I694" s="189"/>
      <c r="J694" s="189"/>
      <c r="K694" s="189"/>
      <c r="L694" s="189"/>
      <c r="M694" s="189"/>
      <c r="N694" s="189"/>
      <c r="O694" s="189"/>
      <c r="P694" s="189"/>
    </row>
    <row r="695" spans="1:16" s="139" customFormat="1" ht="133" hidden="1" outlineLevel="1">
      <c r="A695" s="244"/>
      <c r="B695" s="136"/>
      <c r="C695" s="137"/>
      <c r="D695" s="248" t="s">
        <v>687</v>
      </c>
      <c r="E695" s="189"/>
      <c r="F695" s="189"/>
      <c r="G695" s="189"/>
      <c r="H695" s="189"/>
      <c r="I695" s="189"/>
      <c r="J695" s="189"/>
      <c r="K695" s="189"/>
      <c r="L695" s="189"/>
      <c r="M695" s="189"/>
      <c r="N695" s="189"/>
      <c r="O695" s="189"/>
      <c r="P695" s="189"/>
    </row>
    <row r="696" spans="1:16" s="139" customFormat="1" ht="133" hidden="1" outlineLevel="1">
      <c r="A696" s="244"/>
      <c r="B696" s="137"/>
      <c r="C696" s="137"/>
      <c r="D696" s="247" t="s">
        <v>688</v>
      </c>
      <c r="E696" s="189"/>
      <c r="F696" s="189"/>
      <c r="G696" s="189"/>
      <c r="H696" s="189"/>
      <c r="I696" s="189"/>
      <c r="J696" s="189"/>
      <c r="K696" s="189"/>
      <c r="L696" s="189"/>
      <c r="M696" s="189"/>
      <c r="N696" s="189"/>
      <c r="O696" s="189"/>
      <c r="P696" s="189"/>
    </row>
    <row r="697" spans="1:16" s="139" customFormat="1" ht="19" hidden="1" outlineLevel="1">
      <c r="A697" s="244"/>
      <c r="B697" s="137"/>
      <c r="C697" s="137"/>
      <c r="D697" s="246" t="s">
        <v>689</v>
      </c>
      <c r="E697" s="189"/>
      <c r="F697" s="189"/>
      <c r="G697" s="189"/>
      <c r="H697" s="189"/>
      <c r="I697" s="189"/>
      <c r="J697" s="189"/>
      <c r="K697" s="189"/>
      <c r="L697" s="189"/>
      <c r="M697" s="189"/>
      <c r="N697" s="189"/>
      <c r="O697" s="189"/>
      <c r="P697" s="189"/>
    </row>
    <row r="698" spans="1:16" s="139" customFormat="1" ht="19" collapsed="1">
      <c r="A698" s="244"/>
      <c r="B698" s="137"/>
      <c r="C698" s="137"/>
      <c r="D698" s="246" t="s">
        <v>690</v>
      </c>
      <c r="E698" s="189">
        <v>0</v>
      </c>
      <c r="F698" s="189">
        <v>0</v>
      </c>
      <c r="G698" s="189">
        <v>0</v>
      </c>
      <c r="H698" s="189">
        <v>0</v>
      </c>
      <c r="I698" s="189">
        <v>0</v>
      </c>
      <c r="J698" s="189">
        <v>0</v>
      </c>
      <c r="K698" s="189">
        <v>0</v>
      </c>
      <c r="L698" s="189">
        <v>0</v>
      </c>
      <c r="M698" s="189">
        <v>0</v>
      </c>
      <c r="N698" s="189">
        <v>0</v>
      </c>
      <c r="O698" s="189">
        <v>0</v>
      </c>
      <c r="P698" s="189">
        <v>0</v>
      </c>
    </row>
    <row r="699" spans="1:16" s="128" customFormat="1" ht="60" customHeight="1">
      <c r="A699" s="268" t="s">
        <v>749</v>
      </c>
      <c r="B699" s="262" t="s">
        <v>235</v>
      </c>
      <c r="C699" s="262" t="s">
        <v>236</v>
      </c>
      <c r="D699" s="264" t="s">
        <v>678</v>
      </c>
      <c r="E699" s="189">
        <v>0</v>
      </c>
      <c r="F699" s="189">
        <v>0</v>
      </c>
      <c r="G699" s="189">
        <v>0</v>
      </c>
      <c r="H699" s="189">
        <v>0</v>
      </c>
      <c r="I699" s="189">
        <v>0</v>
      </c>
      <c r="J699" s="189">
        <v>0</v>
      </c>
      <c r="K699" s="189">
        <v>0</v>
      </c>
      <c r="L699" s="189">
        <v>0</v>
      </c>
      <c r="M699" s="189">
        <v>0</v>
      </c>
      <c r="N699" s="189">
        <v>0</v>
      </c>
      <c r="O699" s="189">
        <v>0</v>
      </c>
      <c r="P699" s="189">
        <v>0</v>
      </c>
    </row>
    <row r="700" spans="1:16" s="134" customFormat="1" ht="57" hidden="1" outlineLevel="1">
      <c r="A700" s="244"/>
      <c r="B700" s="136"/>
      <c r="C700" s="137"/>
      <c r="D700" s="246" t="s">
        <v>679</v>
      </c>
      <c r="E700" s="189"/>
      <c r="F700" s="189"/>
      <c r="G700" s="189"/>
      <c r="H700" s="189"/>
      <c r="I700" s="189"/>
      <c r="J700" s="189"/>
      <c r="K700" s="189"/>
      <c r="L700" s="189"/>
      <c r="M700" s="189"/>
      <c r="N700" s="189"/>
      <c r="O700" s="189"/>
      <c r="P700" s="189"/>
    </row>
    <row r="701" spans="1:16" s="134" customFormat="1" ht="19" hidden="1" outlineLevel="1">
      <c r="A701" s="244"/>
      <c r="B701" s="136"/>
      <c r="C701" s="137"/>
      <c r="D701" s="246" t="s">
        <v>680</v>
      </c>
      <c r="E701" s="189"/>
      <c r="F701" s="189"/>
      <c r="G701" s="189"/>
      <c r="H701" s="189"/>
      <c r="I701" s="189"/>
      <c r="J701" s="189"/>
      <c r="K701" s="189"/>
      <c r="L701" s="189"/>
      <c r="M701" s="189"/>
      <c r="N701" s="189"/>
      <c r="O701" s="189"/>
      <c r="P701" s="189"/>
    </row>
    <row r="702" spans="1:16" s="134" customFormat="1" ht="114" hidden="1" outlineLevel="1">
      <c r="A702" s="244"/>
      <c r="B702" s="136"/>
      <c r="C702" s="137"/>
      <c r="D702" s="247" t="s">
        <v>681</v>
      </c>
      <c r="E702" s="189"/>
      <c r="F702" s="189"/>
      <c r="G702" s="189"/>
      <c r="H702" s="189"/>
      <c r="I702" s="189"/>
      <c r="J702" s="189"/>
      <c r="K702" s="189"/>
      <c r="L702" s="189"/>
      <c r="M702" s="189"/>
      <c r="N702" s="189"/>
      <c r="O702" s="189"/>
      <c r="P702" s="189"/>
    </row>
    <row r="703" spans="1:16" s="134" customFormat="1" ht="114" hidden="1" outlineLevel="1">
      <c r="A703" s="244"/>
      <c r="B703" s="136"/>
      <c r="C703" s="137"/>
      <c r="D703" s="248" t="s">
        <v>682</v>
      </c>
      <c r="E703" s="189"/>
      <c r="F703" s="189"/>
      <c r="G703" s="189"/>
      <c r="H703" s="189"/>
      <c r="I703" s="189"/>
      <c r="J703" s="189"/>
      <c r="K703" s="189"/>
      <c r="L703" s="189"/>
      <c r="M703" s="189"/>
      <c r="N703" s="189"/>
      <c r="O703" s="189"/>
      <c r="P703" s="189"/>
    </row>
    <row r="704" spans="1:16" s="139" customFormat="1" ht="133" hidden="1" outlineLevel="1">
      <c r="A704" s="244"/>
      <c r="B704" s="137"/>
      <c r="C704" s="137"/>
      <c r="D704" s="248" t="s">
        <v>683</v>
      </c>
      <c r="E704" s="189"/>
      <c r="F704" s="189"/>
      <c r="G704" s="189"/>
      <c r="H704" s="189"/>
      <c r="I704" s="189"/>
      <c r="J704" s="189"/>
      <c r="K704" s="189"/>
      <c r="L704" s="189"/>
      <c r="M704" s="189"/>
      <c r="N704" s="189"/>
      <c r="O704" s="189"/>
      <c r="P704" s="189"/>
    </row>
    <row r="705" spans="1:16" s="139" customFormat="1" ht="114" hidden="1" outlineLevel="1">
      <c r="A705" s="244"/>
      <c r="B705" s="136"/>
      <c r="C705" s="137"/>
      <c r="D705" s="248" t="s">
        <v>684</v>
      </c>
      <c r="E705" s="189"/>
      <c r="F705" s="189"/>
      <c r="G705" s="189"/>
      <c r="H705" s="189"/>
      <c r="I705" s="189"/>
      <c r="J705" s="189"/>
      <c r="K705" s="189"/>
      <c r="L705" s="189"/>
      <c r="M705" s="189"/>
      <c r="N705" s="189"/>
      <c r="O705" s="189"/>
      <c r="P705" s="189"/>
    </row>
    <row r="706" spans="1:16" s="139" customFormat="1" ht="133" hidden="1" outlineLevel="1">
      <c r="A706" s="244"/>
      <c r="B706" s="137"/>
      <c r="C706" s="137"/>
      <c r="D706" s="248" t="s">
        <v>685</v>
      </c>
      <c r="E706" s="189"/>
      <c r="F706" s="189"/>
      <c r="G706" s="189"/>
      <c r="H706" s="189"/>
      <c r="I706" s="189"/>
      <c r="J706" s="189"/>
      <c r="K706" s="189"/>
      <c r="L706" s="189"/>
      <c r="M706" s="189"/>
      <c r="N706" s="189"/>
      <c r="O706" s="189"/>
      <c r="P706" s="189"/>
    </row>
    <row r="707" spans="1:16" s="139" customFormat="1" ht="114" hidden="1" outlineLevel="1">
      <c r="A707" s="244"/>
      <c r="B707" s="136"/>
      <c r="C707" s="137"/>
      <c r="D707" s="248" t="s">
        <v>686</v>
      </c>
      <c r="E707" s="189"/>
      <c r="F707" s="189"/>
      <c r="G707" s="189"/>
      <c r="H707" s="189"/>
      <c r="I707" s="189"/>
      <c r="J707" s="189"/>
      <c r="K707" s="189"/>
      <c r="L707" s="189"/>
      <c r="M707" s="189"/>
      <c r="N707" s="189"/>
      <c r="O707" s="189"/>
      <c r="P707" s="189"/>
    </row>
    <row r="708" spans="1:16" s="139" customFormat="1" ht="133" hidden="1" outlineLevel="1">
      <c r="A708" s="244"/>
      <c r="B708" s="136"/>
      <c r="C708" s="137"/>
      <c r="D708" s="248" t="s">
        <v>687</v>
      </c>
      <c r="E708" s="189"/>
      <c r="F708" s="189"/>
      <c r="G708" s="189"/>
      <c r="H708" s="189"/>
      <c r="I708" s="189"/>
      <c r="J708" s="189"/>
      <c r="K708" s="189"/>
      <c r="L708" s="189"/>
      <c r="M708" s="189"/>
      <c r="N708" s="189"/>
      <c r="O708" s="189"/>
      <c r="P708" s="189"/>
    </row>
    <row r="709" spans="1:16" s="139" customFormat="1" ht="133" hidden="1" outlineLevel="1">
      <c r="A709" s="244"/>
      <c r="B709" s="137"/>
      <c r="C709" s="137"/>
      <c r="D709" s="247" t="s">
        <v>688</v>
      </c>
      <c r="E709" s="189"/>
      <c r="F709" s="189"/>
      <c r="G709" s="189"/>
      <c r="H709" s="189"/>
      <c r="I709" s="189"/>
      <c r="J709" s="189"/>
      <c r="K709" s="189"/>
      <c r="L709" s="189"/>
      <c r="M709" s="189"/>
      <c r="N709" s="189"/>
      <c r="O709" s="189"/>
      <c r="P709" s="189"/>
    </row>
    <row r="710" spans="1:16" s="139" customFormat="1" ht="19" hidden="1" outlineLevel="1">
      <c r="A710" s="244"/>
      <c r="B710" s="137"/>
      <c r="C710" s="137"/>
      <c r="D710" s="246" t="s">
        <v>689</v>
      </c>
      <c r="E710" s="189"/>
      <c r="F710" s="189"/>
      <c r="G710" s="189"/>
      <c r="H710" s="189"/>
      <c r="I710" s="189"/>
      <c r="J710" s="189"/>
      <c r="K710" s="189"/>
      <c r="L710" s="189"/>
      <c r="M710" s="189"/>
      <c r="N710" s="189"/>
      <c r="O710" s="189"/>
      <c r="P710" s="189"/>
    </row>
    <row r="711" spans="1:16" s="139" customFormat="1" ht="19" collapsed="1">
      <c r="A711" s="244"/>
      <c r="B711" s="137"/>
      <c r="C711" s="137"/>
      <c r="D711" s="246" t="s">
        <v>690</v>
      </c>
      <c r="E711" s="189">
        <v>0</v>
      </c>
      <c r="F711" s="189">
        <v>0</v>
      </c>
      <c r="G711" s="189">
        <v>0</v>
      </c>
      <c r="H711" s="189">
        <v>0</v>
      </c>
      <c r="I711" s="189">
        <v>0</v>
      </c>
      <c r="J711" s="189">
        <v>0</v>
      </c>
      <c r="K711" s="189">
        <v>0</v>
      </c>
      <c r="L711" s="189">
        <v>0</v>
      </c>
      <c r="M711" s="189">
        <v>0</v>
      </c>
      <c r="N711" s="189">
        <v>0</v>
      </c>
      <c r="O711" s="189">
        <v>0</v>
      </c>
      <c r="P711" s="189">
        <v>0</v>
      </c>
    </row>
    <row r="712" spans="1:16" s="128" customFormat="1" ht="76">
      <c r="A712" s="268" t="s">
        <v>750</v>
      </c>
      <c r="B712" s="262" t="s">
        <v>237</v>
      </c>
      <c r="C712" s="262" t="s">
        <v>238</v>
      </c>
      <c r="D712" s="264" t="s">
        <v>678</v>
      </c>
      <c r="E712" s="189">
        <v>0</v>
      </c>
      <c r="F712" s="189">
        <v>0</v>
      </c>
      <c r="G712" s="189">
        <v>0</v>
      </c>
      <c r="H712" s="189">
        <v>0</v>
      </c>
      <c r="I712" s="189">
        <v>0</v>
      </c>
      <c r="J712" s="189">
        <v>0</v>
      </c>
      <c r="K712" s="189">
        <v>0</v>
      </c>
      <c r="L712" s="189">
        <v>0</v>
      </c>
      <c r="M712" s="189">
        <v>0</v>
      </c>
      <c r="N712" s="189">
        <v>0</v>
      </c>
      <c r="O712" s="189">
        <v>0</v>
      </c>
      <c r="P712" s="189">
        <v>0</v>
      </c>
    </row>
    <row r="713" spans="1:16" s="134" customFormat="1" ht="57" hidden="1" outlineLevel="1">
      <c r="A713" s="244"/>
      <c r="B713" s="136"/>
      <c r="C713" s="137"/>
      <c r="D713" s="246" t="s">
        <v>679</v>
      </c>
      <c r="E713" s="189"/>
      <c r="F713" s="189"/>
      <c r="G713" s="189"/>
      <c r="H713" s="189"/>
      <c r="I713" s="189"/>
      <c r="J713" s="189"/>
      <c r="K713" s="189"/>
      <c r="L713" s="189"/>
      <c r="M713" s="189"/>
      <c r="N713" s="189"/>
      <c r="O713" s="189"/>
      <c r="P713" s="189"/>
    </row>
    <row r="714" spans="1:16" s="134" customFormat="1" ht="19" hidden="1" outlineLevel="1">
      <c r="A714" s="244"/>
      <c r="B714" s="136"/>
      <c r="C714" s="137"/>
      <c r="D714" s="246" t="s">
        <v>680</v>
      </c>
      <c r="E714" s="189"/>
      <c r="F714" s="189"/>
      <c r="G714" s="189"/>
      <c r="H714" s="189"/>
      <c r="I714" s="189"/>
      <c r="J714" s="189"/>
      <c r="K714" s="189"/>
      <c r="L714" s="189"/>
      <c r="M714" s="189"/>
      <c r="N714" s="189"/>
      <c r="O714" s="189"/>
      <c r="P714" s="189"/>
    </row>
    <row r="715" spans="1:16" s="134" customFormat="1" ht="114" hidden="1" outlineLevel="1">
      <c r="A715" s="244"/>
      <c r="B715" s="136"/>
      <c r="C715" s="137"/>
      <c r="D715" s="247" t="s">
        <v>681</v>
      </c>
      <c r="E715" s="189"/>
      <c r="F715" s="189"/>
      <c r="G715" s="189"/>
      <c r="H715" s="189"/>
      <c r="I715" s="189"/>
      <c r="J715" s="189"/>
      <c r="K715" s="189"/>
      <c r="L715" s="189"/>
      <c r="M715" s="189"/>
      <c r="N715" s="189"/>
      <c r="O715" s="189"/>
      <c r="P715" s="189"/>
    </row>
    <row r="716" spans="1:16" s="134" customFormat="1" ht="114" hidden="1" outlineLevel="1">
      <c r="A716" s="244"/>
      <c r="B716" s="136"/>
      <c r="C716" s="137"/>
      <c r="D716" s="248" t="s">
        <v>682</v>
      </c>
      <c r="E716" s="189"/>
      <c r="F716" s="189"/>
      <c r="G716" s="189"/>
      <c r="H716" s="189"/>
      <c r="I716" s="189"/>
      <c r="J716" s="189"/>
      <c r="K716" s="189"/>
      <c r="L716" s="189"/>
      <c r="M716" s="189"/>
      <c r="N716" s="189"/>
      <c r="O716" s="189"/>
      <c r="P716" s="189"/>
    </row>
    <row r="717" spans="1:16" s="139" customFormat="1" ht="133" hidden="1" outlineLevel="1">
      <c r="A717" s="244"/>
      <c r="B717" s="137"/>
      <c r="C717" s="137"/>
      <c r="D717" s="248" t="s">
        <v>683</v>
      </c>
      <c r="E717" s="189"/>
      <c r="F717" s="189"/>
      <c r="G717" s="189"/>
      <c r="H717" s="189"/>
      <c r="I717" s="189"/>
      <c r="J717" s="189"/>
      <c r="K717" s="189"/>
      <c r="L717" s="189"/>
      <c r="M717" s="189"/>
      <c r="N717" s="189"/>
      <c r="O717" s="189"/>
      <c r="P717" s="189"/>
    </row>
    <row r="718" spans="1:16" s="139" customFormat="1" ht="114" hidden="1" outlineLevel="1">
      <c r="A718" s="244"/>
      <c r="B718" s="136"/>
      <c r="C718" s="137"/>
      <c r="D718" s="248" t="s">
        <v>684</v>
      </c>
      <c r="E718" s="189"/>
      <c r="F718" s="189"/>
      <c r="G718" s="189"/>
      <c r="H718" s="189"/>
      <c r="I718" s="189"/>
      <c r="J718" s="189"/>
      <c r="K718" s="189"/>
      <c r="L718" s="189"/>
      <c r="M718" s="189"/>
      <c r="N718" s="189"/>
      <c r="O718" s="189"/>
      <c r="P718" s="189"/>
    </row>
    <row r="719" spans="1:16" s="139" customFormat="1" ht="133" hidden="1" outlineLevel="1">
      <c r="A719" s="244"/>
      <c r="B719" s="137"/>
      <c r="C719" s="137"/>
      <c r="D719" s="248" t="s">
        <v>685</v>
      </c>
      <c r="E719" s="189"/>
      <c r="F719" s="189"/>
      <c r="G719" s="189"/>
      <c r="H719" s="189"/>
      <c r="I719" s="189"/>
      <c r="J719" s="189"/>
      <c r="K719" s="189"/>
      <c r="L719" s="189"/>
      <c r="M719" s="189"/>
      <c r="N719" s="189"/>
      <c r="O719" s="189"/>
      <c r="P719" s="189"/>
    </row>
    <row r="720" spans="1:16" s="139" customFormat="1" ht="114" hidden="1" outlineLevel="1">
      <c r="A720" s="244"/>
      <c r="B720" s="136"/>
      <c r="C720" s="137"/>
      <c r="D720" s="248" t="s">
        <v>686</v>
      </c>
      <c r="E720" s="189"/>
      <c r="F720" s="189"/>
      <c r="G720" s="189"/>
      <c r="H720" s="189"/>
      <c r="I720" s="189"/>
      <c r="J720" s="189"/>
      <c r="K720" s="189"/>
      <c r="L720" s="189"/>
      <c r="M720" s="189"/>
      <c r="N720" s="189"/>
      <c r="O720" s="189"/>
      <c r="P720" s="189"/>
    </row>
    <row r="721" spans="1:16" s="139" customFormat="1" ht="133" hidden="1" outlineLevel="1">
      <c r="A721" s="244"/>
      <c r="B721" s="136"/>
      <c r="C721" s="137"/>
      <c r="D721" s="248" t="s">
        <v>687</v>
      </c>
      <c r="E721" s="189"/>
      <c r="F721" s="189"/>
      <c r="G721" s="189"/>
      <c r="H721" s="189"/>
      <c r="I721" s="189"/>
      <c r="J721" s="189"/>
      <c r="K721" s="189"/>
      <c r="L721" s="189"/>
      <c r="M721" s="189"/>
      <c r="N721" s="189"/>
      <c r="O721" s="189"/>
      <c r="P721" s="189"/>
    </row>
    <row r="722" spans="1:16" s="139" customFormat="1" ht="133" hidden="1" outlineLevel="1">
      <c r="A722" s="244"/>
      <c r="B722" s="137"/>
      <c r="C722" s="137"/>
      <c r="D722" s="247" t="s">
        <v>688</v>
      </c>
      <c r="E722" s="189"/>
      <c r="F722" s="189"/>
      <c r="G722" s="189"/>
      <c r="H722" s="189"/>
      <c r="I722" s="189"/>
      <c r="J722" s="189"/>
      <c r="K722" s="189"/>
      <c r="L722" s="189"/>
      <c r="M722" s="189"/>
      <c r="N722" s="189"/>
      <c r="O722" s="189"/>
      <c r="P722" s="189"/>
    </row>
    <row r="723" spans="1:16" s="139" customFormat="1" ht="19" hidden="1" outlineLevel="1">
      <c r="A723" s="244"/>
      <c r="B723" s="137"/>
      <c r="C723" s="137"/>
      <c r="D723" s="246" t="s">
        <v>689</v>
      </c>
      <c r="E723" s="189"/>
      <c r="F723" s="189"/>
      <c r="G723" s="189"/>
      <c r="H723" s="189"/>
      <c r="I723" s="189"/>
      <c r="J723" s="189"/>
      <c r="K723" s="189"/>
      <c r="L723" s="189"/>
      <c r="M723" s="189"/>
      <c r="N723" s="189"/>
      <c r="O723" s="189"/>
      <c r="P723" s="189"/>
    </row>
    <row r="724" spans="1:16" s="139" customFormat="1" ht="19" collapsed="1">
      <c r="A724" s="244"/>
      <c r="B724" s="137"/>
      <c r="C724" s="137"/>
      <c r="D724" s="246" t="s">
        <v>690</v>
      </c>
      <c r="E724" s="189">
        <v>0</v>
      </c>
      <c r="F724" s="189">
        <v>0</v>
      </c>
      <c r="G724" s="189">
        <v>0</v>
      </c>
      <c r="H724" s="189">
        <v>0</v>
      </c>
      <c r="I724" s="189">
        <v>0</v>
      </c>
      <c r="J724" s="189">
        <v>0</v>
      </c>
      <c r="K724" s="189">
        <v>0</v>
      </c>
      <c r="L724" s="189">
        <v>0</v>
      </c>
      <c r="M724" s="189">
        <v>0</v>
      </c>
      <c r="N724" s="189">
        <v>0</v>
      </c>
      <c r="O724" s="189">
        <v>0</v>
      </c>
      <c r="P724" s="189">
        <v>0</v>
      </c>
    </row>
    <row r="725" spans="1:16" s="128" customFormat="1" ht="81.75" customHeight="1">
      <c r="A725" s="268" t="s">
        <v>751</v>
      </c>
      <c r="B725" s="262" t="s">
        <v>239</v>
      </c>
      <c r="C725" s="262" t="s">
        <v>400</v>
      </c>
      <c r="D725" s="264" t="s">
        <v>678</v>
      </c>
      <c r="E725" s="189">
        <v>0</v>
      </c>
      <c r="F725" s="189">
        <v>0</v>
      </c>
      <c r="G725" s="189">
        <v>0</v>
      </c>
      <c r="H725" s="189">
        <v>0</v>
      </c>
      <c r="I725" s="189">
        <v>0</v>
      </c>
      <c r="J725" s="189">
        <v>0</v>
      </c>
      <c r="K725" s="189">
        <v>0</v>
      </c>
      <c r="L725" s="189">
        <v>0</v>
      </c>
      <c r="M725" s="189">
        <v>0</v>
      </c>
      <c r="N725" s="189">
        <v>0</v>
      </c>
      <c r="O725" s="189">
        <v>0</v>
      </c>
      <c r="P725" s="189">
        <v>0</v>
      </c>
    </row>
    <row r="726" spans="1:16" s="134" customFormat="1" ht="57" hidden="1" outlineLevel="1">
      <c r="A726" s="244"/>
      <c r="B726" s="136"/>
      <c r="C726" s="137"/>
      <c r="D726" s="246" t="s">
        <v>679</v>
      </c>
      <c r="E726" s="189"/>
      <c r="F726" s="189"/>
      <c r="G726" s="189"/>
      <c r="H726" s="189"/>
      <c r="I726" s="189"/>
      <c r="J726" s="189"/>
      <c r="K726" s="189"/>
      <c r="L726" s="189"/>
      <c r="M726" s="189"/>
      <c r="N726" s="189"/>
      <c r="O726" s="189"/>
      <c r="P726" s="189"/>
    </row>
    <row r="727" spans="1:16" s="134" customFormat="1" ht="19" hidden="1" outlineLevel="1">
      <c r="A727" s="244"/>
      <c r="B727" s="136"/>
      <c r="C727" s="137"/>
      <c r="D727" s="246" t="s">
        <v>680</v>
      </c>
      <c r="E727" s="189"/>
      <c r="F727" s="189"/>
      <c r="G727" s="189"/>
      <c r="H727" s="189"/>
      <c r="I727" s="189"/>
      <c r="J727" s="189"/>
      <c r="K727" s="189"/>
      <c r="L727" s="189"/>
      <c r="M727" s="189"/>
      <c r="N727" s="189"/>
      <c r="O727" s="189"/>
      <c r="P727" s="189"/>
    </row>
    <row r="728" spans="1:16" s="134" customFormat="1" ht="114" hidden="1" outlineLevel="1">
      <c r="A728" s="244"/>
      <c r="B728" s="136"/>
      <c r="C728" s="137"/>
      <c r="D728" s="247" t="s">
        <v>681</v>
      </c>
      <c r="E728" s="189"/>
      <c r="F728" s="189"/>
      <c r="G728" s="189"/>
      <c r="H728" s="189"/>
      <c r="I728" s="189"/>
      <c r="J728" s="189"/>
      <c r="K728" s="189"/>
      <c r="L728" s="189"/>
      <c r="M728" s="189"/>
      <c r="N728" s="189"/>
      <c r="O728" s="189"/>
      <c r="P728" s="189"/>
    </row>
    <row r="729" spans="1:16" s="134" customFormat="1" ht="114" hidden="1" outlineLevel="1">
      <c r="A729" s="244"/>
      <c r="B729" s="136"/>
      <c r="C729" s="137"/>
      <c r="D729" s="248" t="s">
        <v>682</v>
      </c>
      <c r="E729" s="189"/>
      <c r="F729" s="189"/>
      <c r="G729" s="189"/>
      <c r="H729" s="189"/>
      <c r="I729" s="189"/>
      <c r="J729" s="189"/>
      <c r="K729" s="189"/>
      <c r="L729" s="189"/>
      <c r="M729" s="189"/>
      <c r="N729" s="189"/>
      <c r="O729" s="189"/>
      <c r="P729" s="189"/>
    </row>
    <row r="730" spans="1:16" s="139" customFormat="1" ht="133" hidden="1" outlineLevel="1">
      <c r="A730" s="244"/>
      <c r="B730" s="137"/>
      <c r="C730" s="137"/>
      <c r="D730" s="248" t="s">
        <v>683</v>
      </c>
      <c r="E730" s="189"/>
      <c r="F730" s="189"/>
      <c r="G730" s="189"/>
      <c r="H730" s="189"/>
      <c r="I730" s="189"/>
      <c r="J730" s="189"/>
      <c r="K730" s="189"/>
      <c r="L730" s="189"/>
      <c r="M730" s="189"/>
      <c r="N730" s="189"/>
      <c r="O730" s="189"/>
      <c r="P730" s="189"/>
    </row>
    <row r="731" spans="1:16" s="139" customFormat="1" ht="114" hidden="1" outlineLevel="1">
      <c r="A731" s="244"/>
      <c r="B731" s="136"/>
      <c r="C731" s="137"/>
      <c r="D731" s="248" t="s">
        <v>684</v>
      </c>
      <c r="E731" s="189"/>
      <c r="F731" s="189"/>
      <c r="G731" s="189"/>
      <c r="H731" s="189"/>
      <c r="I731" s="189"/>
      <c r="J731" s="189"/>
      <c r="K731" s="189"/>
      <c r="L731" s="189"/>
      <c r="M731" s="189"/>
      <c r="N731" s="189"/>
      <c r="O731" s="189"/>
      <c r="P731" s="189"/>
    </row>
    <row r="732" spans="1:16" s="139" customFormat="1" ht="133" hidden="1" outlineLevel="1">
      <c r="A732" s="244"/>
      <c r="B732" s="137"/>
      <c r="C732" s="137"/>
      <c r="D732" s="248" t="s">
        <v>685</v>
      </c>
      <c r="E732" s="189"/>
      <c r="F732" s="189"/>
      <c r="G732" s="189"/>
      <c r="H732" s="189"/>
      <c r="I732" s="189"/>
      <c r="J732" s="189"/>
      <c r="K732" s="189"/>
      <c r="L732" s="189"/>
      <c r="M732" s="189"/>
      <c r="N732" s="189"/>
      <c r="O732" s="189"/>
      <c r="P732" s="189"/>
    </row>
    <row r="733" spans="1:16" s="139" customFormat="1" ht="114" hidden="1" outlineLevel="1">
      <c r="A733" s="244"/>
      <c r="B733" s="136"/>
      <c r="C733" s="137"/>
      <c r="D733" s="248" t="s">
        <v>686</v>
      </c>
      <c r="E733" s="189"/>
      <c r="F733" s="189"/>
      <c r="G733" s="189"/>
      <c r="H733" s="189"/>
      <c r="I733" s="189"/>
      <c r="J733" s="189"/>
      <c r="K733" s="189"/>
      <c r="L733" s="189"/>
      <c r="M733" s="189"/>
      <c r="N733" s="189"/>
      <c r="O733" s="189"/>
      <c r="P733" s="189"/>
    </row>
    <row r="734" spans="1:16" s="139" customFormat="1" ht="133" hidden="1" outlineLevel="1">
      <c r="A734" s="244"/>
      <c r="B734" s="136"/>
      <c r="C734" s="137"/>
      <c r="D734" s="248" t="s">
        <v>687</v>
      </c>
      <c r="E734" s="189"/>
      <c r="F734" s="189"/>
      <c r="G734" s="189"/>
      <c r="H734" s="189"/>
      <c r="I734" s="189"/>
      <c r="J734" s="189"/>
      <c r="K734" s="189"/>
      <c r="L734" s="189"/>
      <c r="M734" s="189"/>
      <c r="N734" s="189"/>
      <c r="O734" s="189"/>
      <c r="P734" s="189"/>
    </row>
    <row r="735" spans="1:16" s="139" customFormat="1" ht="133" hidden="1" outlineLevel="1">
      <c r="A735" s="244"/>
      <c r="B735" s="137"/>
      <c r="C735" s="137"/>
      <c r="D735" s="247" t="s">
        <v>688</v>
      </c>
      <c r="E735" s="189"/>
      <c r="F735" s="189"/>
      <c r="G735" s="189"/>
      <c r="H735" s="189"/>
      <c r="I735" s="189"/>
      <c r="J735" s="189"/>
      <c r="K735" s="189"/>
      <c r="L735" s="189"/>
      <c r="M735" s="189"/>
      <c r="N735" s="189"/>
      <c r="O735" s="189"/>
      <c r="P735" s="189"/>
    </row>
    <row r="736" spans="1:16" s="139" customFormat="1" ht="19" hidden="1" outlineLevel="1">
      <c r="A736" s="244"/>
      <c r="B736" s="137"/>
      <c r="C736" s="137"/>
      <c r="D736" s="246" t="s">
        <v>689</v>
      </c>
      <c r="E736" s="189"/>
      <c r="F736" s="189"/>
      <c r="G736" s="189"/>
      <c r="H736" s="189"/>
      <c r="I736" s="189"/>
      <c r="J736" s="189"/>
      <c r="K736" s="189"/>
      <c r="L736" s="189"/>
      <c r="M736" s="189"/>
      <c r="N736" s="189"/>
      <c r="O736" s="189"/>
      <c r="P736" s="189"/>
    </row>
    <row r="737" spans="1:16" s="139" customFormat="1" ht="19" collapsed="1">
      <c r="A737" s="244"/>
      <c r="B737" s="137"/>
      <c r="C737" s="137"/>
      <c r="D737" s="246" t="s">
        <v>690</v>
      </c>
      <c r="E737" s="189">
        <v>0</v>
      </c>
      <c r="F737" s="189">
        <v>0</v>
      </c>
      <c r="G737" s="189">
        <v>0</v>
      </c>
      <c r="H737" s="189">
        <v>0</v>
      </c>
      <c r="I737" s="189">
        <v>0</v>
      </c>
      <c r="J737" s="189">
        <v>0</v>
      </c>
      <c r="K737" s="189">
        <v>0</v>
      </c>
      <c r="L737" s="189">
        <v>0</v>
      </c>
      <c r="M737" s="189">
        <v>0</v>
      </c>
      <c r="N737" s="189">
        <v>0</v>
      </c>
      <c r="O737" s="189">
        <v>0</v>
      </c>
      <c r="P737" s="189">
        <v>0</v>
      </c>
    </row>
    <row r="738" spans="1:16" s="128" customFormat="1" ht="59.25" customHeight="1">
      <c r="A738" s="268" t="s">
        <v>752</v>
      </c>
      <c r="B738" s="262" t="s">
        <v>240</v>
      </c>
      <c r="C738" s="262" t="s">
        <v>401</v>
      </c>
      <c r="D738" s="264" t="s">
        <v>678</v>
      </c>
      <c r="E738" s="189">
        <v>0</v>
      </c>
      <c r="F738" s="189">
        <v>0</v>
      </c>
      <c r="G738" s="189">
        <v>0</v>
      </c>
      <c r="H738" s="189">
        <v>0</v>
      </c>
      <c r="I738" s="189">
        <v>0</v>
      </c>
      <c r="J738" s="189">
        <v>0</v>
      </c>
      <c r="K738" s="189">
        <v>0</v>
      </c>
      <c r="L738" s="189">
        <v>0</v>
      </c>
      <c r="M738" s="189">
        <v>0</v>
      </c>
      <c r="N738" s="189">
        <v>0</v>
      </c>
      <c r="O738" s="189">
        <v>0</v>
      </c>
      <c r="P738" s="189">
        <v>0</v>
      </c>
    </row>
    <row r="739" spans="1:16" s="134" customFormat="1" ht="57" hidden="1" outlineLevel="1">
      <c r="A739" s="244"/>
      <c r="B739" s="136"/>
      <c r="C739" s="137"/>
      <c r="D739" s="246" t="s">
        <v>679</v>
      </c>
      <c r="E739" s="189"/>
      <c r="F739" s="189"/>
      <c r="G739" s="189"/>
      <c r="H739" s="189"/>
      <c r="I739" s="189"/>
      <c r="J739" s="189"/>
      <c r="K739" s="189"/>
      <c r="L739" s="189"/>
      <c r="M739" s="189"/>
      <c r="N739" s="189"/>
      <c r="O739" s="189"/>
      <c r="P739" s="189"/>
    </row>
    <row r="740" spans="1:16" s="134" customFormat="1" ht="19" hidden="1" outlineLevel="1">
      <c r="A740" s="244"/>
      <c r="B740" s="136"/>
      <c r="C740" s="137"/>
      <c r="D740" s="246" t="s">
        <v>680</v>
      </c>
      <c r="E740" s="189"/>
      <c r="F740" s="189"/>
      <c r="G740" s="189"/>
      <c r="H740" s="189"/>
      <c r="I740" s="189"/>
      <c r="J740" s="189"/>
      <c r="K740" s="189"/>
      <c r="L740" s="189"/>
      <c r="M740" s="189"/>
      <c r="N740" s="189"/>
      <c r="O740" s="189"/>
      <c r="P740" s="189"/>
    </row>
    <row r="741" spans="1:16" s="134" customFormat="1" ht="114" hidden="1" outlineLevel="1">
      <c r="A741" s="244"/>
      <c r="B741" s="136"/>
      <c r="C741" s="137"/>
      <c r="D741" s="247" t="s">
        <v>681</v>
      </c>
      <c r="E741" s="189"/>
      <c r="F741" s="189"/>
      <c r="G741" s="189"/>
      <c r="H741" s="189"/>
      <c r="I741" s="189"/>
      <c r="J741" s="189"/>
      <c r="K741" s="189"/>
      <c r="L741" s="189"/>
      <c r="M741" s="189"/>
      <c r="N741" s="189"/>
      <c r="O741" s="189"/>
      <c r="P741" s="189"/>
    </row>
    <row r="742" spans="1:16" s="134" customFormat="1" ht="114" hidden="1" outlineLevel="1">
      <c r="A742" s="244"/>
      <c r="B742" s="136"/>
      <c r="C742" s="137"/>
      <c r="D742" s="248" t="s">
        <v>682</v>
      </c>
      <c r="E742" s="189"/>
      <c r="F742" s="189"/>
      <c r="G742" s="189"/>
      <c r="H742" s="189"/>
      <c r="I742" s="189"/>
      <c r="J742" s="189"/>
      <c r="K742" s="189"/>
      <c r="L742" s="189"/>
      <c r="M742" s="189"/>
      <c r="N742" s="189"/>
      <c r="O742" s="189"/>
      <c r="P742" s="189"/>
    </row>
    <row r="743" spans="1:16" s="139" customFormat="1" ht="133" hidden="1" outlineLevel="1">
      <c r="A743" s="244"/>
      <c r="B743" s="137"/>
      <c r="C743" s="137"/>
      <c r="D743" s="248" t="s">
        <v>683</v>
      </c>
      <c r="E743" s="189"/>
      <c r="F743" s="189"/>
      <c r="G743" s="189"/>
      <c r="H743" s="189"/>
      <c r="I743" s="189"/>
      <c r="J743" s="189"/>
      <c r="K743" s="189"/>
      <c r="L743" s="189"/>
      <c r="M743" s="189"/>
      <c r="N743" s="189"/>
      <c r="O743" s="189"/>
      <c r="P743" s="189"/>
    </row>
    <row r="744" spans="1:16" s="139" customFormat="1" ht="114" hidden="1" outlineLevel="1">
      <c r="A744" s="244"/>
      <c r="B744" s="136"/>
      <c r="C744" s="137"/>
      <c r="D744" s="248" t="s">
        <v>684</v>
      </c>
      <c r="E744" s="189"/>
      <c r="F744" s="189"/>
      <c r="G744" s="189"/>
      <c r="H744" s="189"/>
      <c r="I744" s="189"/>
      <c r="J744" s="189"/>
      <c r="K744" s="189"/>
      <c r="L744" s="189"/>
      <c r="M744" s="189"/>
      <c r="N744" s="189"/>
      <c r="O744" s="189"/>
      <c r="P744" s="189"/>
    </row>
    <row r="745" spans="1:16" s="139" customFormat="1" ht="133" hidden="1" outlineLevel="1">
      <c r="A745" s="244"/>
      <c r="B745" s="137"/>
      <c r="C745" s="137"/>
      <c r="D745" s="248" t="s">
        <v>685</v>
      </c>
      <c r="E745" s="189"/>
      <c r="F745" s="189"/>
      <c r="G745" s="189"/>
      <c r="H745" s="189"/>
      <c r="I745" s="189"/>
      <c r="J745" s="189"/>
      <c r="K745" s="189"/>
      <c r="L745" s="189"/>
      <c r="M745" s="189"/>
      <c r="N745" s="189"/>
      <c r="O745" s="189"/>
      <c r="P745" s="189"/>
    </row>
    <row r="746" spans="1:16" s="139" customFormat="1" ht="114" hidden="1" outlineLevel="1">
      <c r="A746" s="244"/>
      <c r="B746" s="136"/>
      <c r="C746" s="137"/>
      <c r="D746" s="248" t="s">
        <v>686</v>
      </c>
      <c r="E746" s="189"/>
      <c r="F746" s="189"/>
      <c r="G746" s="189"/>
      <c r="H746" s="189"/>
      <c r="I746" s="189"/>
      <c r="J746" s="189"/>
      <c r="K746" s="189"/>
      <c r="L746" s="189"/>
      <c r="M746" s="189"/>
      <c r="N746" s="189"/>
      <c r="O746" s="189"/>
      <c r="P746" s="189"/>
    </row>
    <row r="747" spans="1:16" s="139" customFormat="1" ht="133" hidden="1" outlineLevel="1">
      <c r="A747" s="244"/>
      <c r="B747" s="136"/>
      <c r="C747" s="137"/>
      <c r="D747" s="248" t="s">
        <v>687</v>
      </c>
      <c r="E747" s="189"/>
      <c r="F747" s="189"/>
      <c r="G747" s="189"/>
      <c r="H747" s="189"/>
      <c r="I747" s="189"/>
      <c r="J747" s="189"/>
      <c r="K747" s="189"/>
      <c r="L747" s="189"/>
      <c r="M747" s="189"/>
      <c r="N747" s="189"/>
      <c r="O747" s="189"/>
      <c r="P747" s="189"/>
    </row>
    <row r="748" spans="1:16" s="139" customFormat="1" ht="133" hidden="1" outlineLevel="1">
      <c r="A748" s="244"/>
      <c r="B748" s="137"/>
      <c r="C748" s="137"/>
      <c r="D748" s="247" t="s">
        <v>688</v>
      </c>
      <c r="E748" s="189"/>
      <c r="F748" s="189"/>
      <c r="G748" s="189"/>
      <c r="H748" s="189"/>
      <c r="I748" s="189"/>
      <c r="J748" s="189"/>
      <c r="K748" s="189"/>
      <c r="L748" s="189"/>
      <c r="M748" s="189"/>
      <c r="N748" s="189"/>
      <c r="O748" s="189"/>
      <c r="P748" s="189"/>
    </row>
    <row r="749" spans="1:16" s="139" customFormat="1" ht="19" hidden="1" outlineLevel="1">
      <c r="A749" s="244"/>
      <c r="B749" s="137"/>
      <c r="C749" s="137"/>
      <c r="D749" s="246" t="s">
        <v>689</v>
      </c>
      <c r="E749" s="189"/>
      <c r="F749" s="189"/>
      <c r="G749" s="189"/>
      <c r="H749" s="189"/>
      <c r="I749" s="189"/>
      <c r="J749" s="189"/>
      <c r="K749" s="189"/>
      <c r="L749" s="189"/>
      <c r="M749" s="189"/>
      <c r="N749" s="189"/>
      <c r="O749" s="189"/>
      <c r="P749" s="189"/>
    </row>
    <row r="750" spans="1:16" s="139" customFormat="1" ht="19" collapsed="1">
      <c r="A750" s="244"/>
      <c r="B750" s="137"/>
      <c r="C750" s="137"/>
      <c r="D750" s="246" t="s">
        <v>690</v>
      </c>
      <c r="E750" s="189">
        <v>0</v>
      </c>
      <c r="F750" s="189">
        <v>0</v>
      </c>
      <c r="G750" s="189">
        <v>0</v>
      </c>
      <c r="H750" s="189">
        <v>0</v>
      </c>
      <c r="I750" s="189">
        <v>0</v>
      </c>
      <c r="J750" s="189">
        <v>0</v>
      </c>
      <c r="K750" s="189">
        <v>0</v>
      </c>
      <c r="L750" s="189">
        <v>0</v>
      </c>
      <c r="M750" s="189">
        <v>0</v>
      </c>
      <c r="N750" s="189">
        <v>0</v>
      </c>
      <c r="O750" s="189">
        <v>0</v>
      </c>
      <c r="P750" s="189">
        <v>0</v>
      </c>
    </row>
    <row r="751" spans="1:16" s="128" customFormat="1" ht="77.25" customHeight="1">
      <c r="A751" s="268" t="s">
        <v>753</v>
      </c>
      <c r="B751" s="262" t="s">
        <v>402</v>
      </c>
      <c r="C751" s="262" t="s">
        <v>403</v>
      </c>
      <c r="D751" s="264" t="s">
        <v>678</v>
      </c>
      <c r="E751" s="189">
        <v>0</v>
      </c>
      <c r="F751" s="189">
        <v>0</v>
      </c>
      <c r="G751" s="189">
        <v>0</v>
      </c>
      <c r="H751" s="189">
        <v>0</v>
      </c>
      <c r="I751" s="189">
        <v>0</v>
      </c>
      <c r="J751" s="189">
        <v>0</v>
      </c>
      <c r="K751" s="189">
        <v>0</v>
      </c>
      <c r="L751" s="189">
        <v>0</v>
      </c>
      <c r="M751" s="189">
        <v>0</v>
      </c>
      <c r="N751" s="189">
        <v>0</v>
      </c>
      <c r="O751" s="189">
        <v>0</v>
      </c>
      <c r="P751" s="189">
        <v>0</v>
      </c>
    </row>
    <row r="752" spans="1:16" s="134" customFormat="1" ht="57" hidden="1" outlineLevel="1">
      <c r="A752" s="244"/>
      <c r="B752" s="136"/>
      <c r="C752" s="137"/>
      <c r="D752" s="246" t="s">
        <v>679</v>
      </c>
      <c r="E752" s="189"/>
      <c r="F752" s="189"/>
      <c r="G752" s="189"/>
      <c r="H752" s="189"/>
      <c r="I752" s="189"/>
      <c r="J752" s="189"/>
      <c r="K752" s="189"/>
      <c r="L752" s="189"/>
      <c r="M752" s="189"/>
      <c r="N752" s="189"/>
      <c r="O752" s="189"/>
      <c r="P752" s="189"/>
    </row>
    <row r="753" spans="1:16" s="134" customFormat="1" ht="19" hidden="1" outlineLevel="1">
      <c r="A753" s="244"/>
      <c r="B753" s="136"/>
      <c r="C753" s="137"/>
      <c r="D753" s="246" t="s">
        <v>680</v>
      </c>
      <c r="E753" s="189"/>
      <c r="F753" s="189"/>
      <c r="G753" s="189"/>
      <c r="H753" s="189"/>
      <c r="I753" s="189"/>
      <c r="J753" s="189"/>
      <c r="K753" s="189"/>
      <c r="L753" s="189"/>
      <c r="M753" s="189"/>
      <c r="N753" s="189"/>
      <c r="O753" s="189"/>
      <c r="P753" s="189"/>
    </row>
    <row r="754" spans="1:16" s="134" customFormat="1" ht="114" hidden="1" outlineLevel="1">
      <c r="A754" s="244"/>
      <c r="B754" s="136"/>
      <c r="C754" s="137"/>
      <c r="D754" s="247" t="s">
        <v>681</v>
      </c>
      <c r="E754" s="189"/>
      <c r="F754" s="189"/>
      <c r="G754" s="189"/>
      <c r="H754" s="189"/>
      <c r="I754" s="189"/>
      <c r="J754" s="189"/>
      <c r="K754" s="189"/>
      <c r="L754" s="189"/>
      <c r="M754" s="189"/>
      <c r="N754" s="189"/>
      <c r="O754" s="189"/>
      <c r="P754" s="189"/>
    </row>
    <row r="755" spans="1:16" s="134" customFormat="1" ht="114" hidden="1" outlineLevel="1">
      <c r="A755" s="244"/>
      <c r="B755" s="136"/>
      <c r="C755" s="137"/>
      <c r="D755" s="248" t="s">
        <v>682</v>
      </c>
      <c r="E755" s="189"/>
      <c r="F755" s="189"/>
      <c r="G755" s="189"/>
      <c r="H755" s="189"/>
      <c r="I755" s="189"/>
      <c r="J755" s="189"/>
      <c r="K755" s="189"/>
      <c r="L755" s="189"/>
      <c r="M755" s="189"/>
      <c r="N755" s="189"/>
      <c r="O755" s="189"/>
      <c r="P755" s="189"/>
    </row>
    <row r="756" spans="1:16" s="139" customFormat="1" ht="133" hidden="1" outlineLevel="1">
      <c r="A756" s="244"/>
      <c r="B756" s="137"/>
      <c r="C756" s="137"/>
      <c r="D756" s="248" t="s">
        <v>683</v>
      </c>
      <c r="E756" s="189"/>
      <c r="F756" s="189"/>
      <c r="G756" s="189"/>
      <c r="H756" s="189"/>
      <c r="I756" s="189"/>
      <c r="J756" s="189"/>
      <c r="K756" s="189"/>
      <c r="L756" s="189"/>
      <c r="M756" s="189"/>
      <c r="N756" s="189"/>
      <c r="O756" s="189"/>
      <c r="P756" s="189"/>
    </row>
    <row r="757" spans="1:16" s="139" customFormat="1" ht="114" hidden="1" outlineLevel="1">
      <c r="A757" s="244"/>
      <c r="B757" s="136"/>
      <c r="C757" s="137"/>
      <c r="D757" s="248" t="s">
        <v>684</v>
      </c>
      <c r="E757" s="189"/>
      <c r="F757" s="189"/>
      <c r="G757" s="189"/>
      <c r="H757" s="189"/>
      <c r="I757" s="189"/>
      <c r="J757" s="189"/>
      <c r="K757" s="189"/>
      <c r="L757" s="189"/>
      <c r="M757" s="189"/>
      <c r="N757" s="189"/>
      <c r="O757" s="189"/>
      <c r="P757" s="189"/>
    </row>
    <row r="758" spans="1:16" s="139" customFormat="1" ht="133" hidden="1" outlineLevel="1">
      <c r="A758" s="244"/>
      <c r="B758" s="137"/>
      <c r="C758" s="137"/>
      <c r="D758" s="248" t="s">
        <v>685</v>
      </c>
      <c r="E758" s="189"/>
      <c r="F758" s="189"/>
      <c r="G758" s="189"/>
      <c r="H758" s="189"/>
      <c r="I758" s="189"/>
      <c r="J758" s="189"/>
      <c r="K758" s="189"/>
      <c r="L758" s="189"/>
      <c r="M758" s="189"/>
      <c r="N758" s="189"/>
      <c r="O758" s="189"/>
      <c r="P758" s="189"/>
    </row>
    <row r="759" spans="1:16" s="139" customFormat="1" ht="114" hidden="1" outlineLevel="1">
      <c r="A759" s="244"/>
      <c r="B759" s="136"/>
      <c r="C759" s="137"/>
      <c r="D759" s="248" t="s">
        <v>686</v>
      </c>
      <c r="E759" s="189"/>
      <c r="F759" s="189"/>
      <c r="G759" s="189"/>
      <c r="H759" s="189"/>
      <c r="I759" s="189"/>
      <c r="J759" s="189"/>
      <c r="K759" s="189"/>
      <c r="L759" s="189"/>
      <c r="M759" s="189"/>
      <c r="N759" s="189"/>
      <c r="O759" s="189"/>
      <c r="P759" s="189"/>
    </row>
    <row r="760" spans="1:16" s="139" customFormat="1" ht="133" hidden="1" outlineLevel="1">
      <c r="A760" s="244"/>
      <c r="B760" s="136"/>
      <c r="C760" s="137"/>
      <c r="D760" s="248" t="s">
        <v>687</v>
      </c>
      <c r="E760" s="189"/>
      <c r="F760" s="189"/>
      <c r="G760" s="189"/>
      <c r="H760" s="189"/>
      <c r="I760" s="189"/>
      <c r="J760" s="189"/>
      <c r="K760" s="189"/>
      <c r="L760" s="189"/>
      <c r="M760" s="189"/>
      <c r="N760" s="189"/>
      <c r="O760" s="189"/>
      <c r="P760" s="189"/>
    </row>
    <row r="761" spans="1:16" s="139" customFormat="1" ht="133" hidden="1" outlineLevel="1">
      <c r="A761" s="244"/>
      <c r="B761" s="137"/>
      <c r="C761" s="137"/>
      <c r="D761" s="247" t="s">
        <v>688</v>
      </c>
      <c r="E761" s="189"/>
      <c r="F761" s="189"/>
      <c r="G761" s="189"/>
      <c r="H761" s="189"/>
      <c r="I761" s="189"/>
      <c r="J761" s="189"/>
      <c r="K761" s="189"/>
      <c r="L761" s="189"/>
      <c r="M761" s="189"/>
      <c r="N761" s="189"/>
      <c r="O761" s="189"/>
      <c r="P761" s="189"/>
    </row>
    <row r="762" spans="1:16" s="139" customFormat="1" ht="19" hidden="1" outlineLevel="1">
      <c r="A762" s="244"/>
      <c r="B762" s="137"/>
      <c r="C762" s="137"/>
      <c r="D762" s="246" t="s">
        <v>689</v>
      </c>
      <c r="E762" s="189"/>
      <c r="F762" s="189"/>
      <c r="G762" s="189"/>
      <c r="H762" s="189"/>
      <c r="I762" s="189"/>
      <c r="J762" s="189"/>
      <c r="K762" s="189"/>
      <c r="L762" s="189"/>
      <c r="M762" s="189"/>
      <c r="N762" s="189"/>
      <c r="O762" s="189"/>
      <c r="P762" s="189"/>
    </row>
    <row r="763" spans="1:16" s="139" customFormat="1" ht="19" collapsed="1">
      <c r="A763" s="244"/>
      <c r="B763" s="137"/>
      <c r="C763" s="137"/>
      <c r="D763" s="246" t="s">
        <v>690</v>
      </c>
      <c r="E763" s="189">
        <v>0</v>
      </c>
      <c r="F763" s="189">
        <v>0</v>
      </c>
      <c r="G763" s="189">
        <v>0</v>
      </c>
      <c r="H763" s="189">
        <v>0</v>
      </c>
      <c r="I763" s="189">
        <v>0</v>
      </c>
      <c r="J763" s="189">
        <v>0</v>
      </c>
      <c r="K763" s="189">
        <v>0</v>
      </c>
      <c r="L763" s="189">
        <v>0</v>
      </c>
      <c r="M763" s="189">
        <v>0</v>
      </c>
      <c r="N763" s="189">
        <v>0</v>
      </c>
      <c r="O763" s="189">
        <v>0</v>
      </c>
      <c r="P763" s="189">
        <v>0</v>
      </c>
    </row>
    <row r="764" spans="1:16" s="128" customFormat="1" ht="81" customHeight="1">
      <c r="A764" s="268" t="s">
        <v>754</v>
      </c>
      <c r="B764" s="262" t="s">
        <v>404</v>
      </c>
      <c r="C764" s="262" t="s">
        <v>405</v>
      </c>
      <c r="D764" s="264" t="s">
        <v>678</v>
      </c>
      <c r="E764" s="189">
        <v>0</v>
      </c>
      <c r="F764" s="189">
        <v>0</v>
      </c>
      <c r="G764" s="189">
        <v>0</v>
      </c>
      <c r="H764" s="189">
        <v>0</v>
      </c>
      <c r="I764" s="189">
        <v>0</v>
      </c>
      <c r="J764" s="189">
        <v>0</v>
      </c>
      <c r="K764" s="189">
        <v>0</v>
      </c>
      <c r="L764" s="189">
        <v>0</v>
      </c>
      <c r="M764" s="189">
        <v>0</v>
      </c>
      <c r="N764" s="189">
        <v>0</v>
      </c>
      <c r="O764" s="189">
        <v>0</v>
      </c>
      <c r="P764" s="189">
        <v>0</v>
      </c>
    </row>
    <row r="765" spans="1:16" s="134" customFormat="1" ht="57" hidden="1" outlineLevel="1">
      <c r="A765" s="244"/>
      <c r="B765" s="136"/>
      <c r="C765" s="137"/>
      <c r="D765" s="246" t="s">
        <v>679</v>
      </c>
      <c r="E765" s="189"/>
      <c r="F765" s="189"/>
      <c r="G765" s="189"/>
      <c r="H765" s="189"/>
      <c r="I765" s="189"/>
      <c r="J765" s="189"/>
      <c r="K765" s="189"/>
      <c r="L765" s="189"/>
      <c r="M765" s="189"/>
      <c r="N765" s="189"/>
      <c r="O765" s="189"/>
      <c r="P765" s="189"/>
    </row>
    <row r="766" spans="1:16" s="134" customFormat="1" ht="19" hidden="1" outlineLevel="1">
      <c r="A766" s="244"/>
      <c r="B766" s="136"/>
      <c r="C766" s="137"/>
      <c r="D766" s="246" t="s">
        <v>680</v>
      </c>
      <c r="E766" s="189"/>
      <c r="F766" s="189"/>
      <c r="G766" s="189"/>
      <c r="H766" s="189"/>
      <c r="I766" s="189"/>
      <c r="J766" s="189"/>
      <c r="K766" s="189"/>
      <c r="L766" s="189"/>
      <c r="M766" s="189"/>
      <c r="N766" s="189"/>
      <c r="O766" s="189"/>
      <c r="P766" s="189"/>
    </row>
    <row r="767" spans="1:16" s="134" customFormat="1" ht="114" hidden="1" outlineLevel="1">
      <c r="A767" s="244"/>
      <c r="B767" s="136"/>
      <c r="C767" s="137"/>
      <c r="D767" s="247" t="s">
        <v>681</v>
      </c>
      <c r="E767" s="189"/>
      <c r="F767" s="189"/>
      <c r="G767" s="189"/>
      <c r="H767" s="189"/>
      <c r="I767" s="189"/>
      <c r="J767" s="189"/>
      <c r="K767" s="189"/>
      <c r="L767" s="189"/>
      <c r="M767" s="189"/>
      <c r="N767" s="189"/>
      <c r="O767" s="189"/>
      <c r="P767" s="189"/>
    </row>
    <row r="768" spans="1:16" s="134" customFormat="1" ht="114" hidden="1" outlineLevel="1">
      <c r="A768" s="244"/>
      <c r="B768" s="136"/>
      <c r="C768" s="137"/>
      <c r="D768" s="248" t="s">
        <v>682</v>
      </c>
      <c r="E768" s="189"/>
      <c r="F768" s="189"/>
      <c r="G768" s="189"/>
      <c r="H768" s="189"/>
      <c r="I768" s="189"/>
      <c r="J768" s="189"/>
      <c r="K768" s="189"/>
      <c r="L768" s="189"/>
      <c r="M768" s="189"/>
      <c r="N768" s="189"/>
      <c r="O768" s="189"/>
      <c r="P768" s="189"/>
    </row>
    <row r="769" spans="1:16" s="139" customFormat="1" ht="133" hidden="1" outlineLevel="1">
      <c r="A769" s="244"/>
      <c r="B769" s="137"/>
      <c r="C769" s="137"/>
      <c r="D769" s="248" t="s">
        <v>683</v>
      </c>
      <c r="E769" s="189"/>
      <c r="F769" s="189"/>
      <c r="G769" s="189"/>
      <c r="H769" s="189"/>
      <c r="I769" s="189"/>
      <c r="J769" s="189"/>
      <c r="K769" s="189"/>
      <c r="L769" s="189"/>
      <c r="M769" s="189"/>
      <c r="N769" s="189"/>
      <c r="O769" s="189"/>
      <c r="P769" s="189"/>
    </row>
    <row r="770" spans="1:16" s="139" customFormat="1" ht="114" hidden="1" outlineLevel="1">
      <c r="A770" s="244"/>
      <c r="B770" s="136"/>
      <c r="C770" s="137"/>
      <c r="D770" s="248" t="s">
        <v>684</v>
      </c>
      <c r="E770" s="189"/>
      <c r="F770" s="189"/>
      <c r="G770" s="189"/>
      <c r="H770" s="189"/>
      <c r="I770" s="189"/>
      <c r="J770" s="189"/>
      <c r="K770" s="189"/>
      <c r="L770" s="189"/>
      <c r="M770" s="189"/>
      <c r="N770" s="189"/>
      <c r="O770" s="189"/>
      <c r="P770" s="189"/>
    </row>
    <row r="771" spans="1:16" s="139" customFormat="1" ht="133" hidden="1" outlineLevel="1">
      <c r="A771" s="244"/>
      <c r="B771" s="137"/>
      <c r="C771" s="137"/>
      <c r="D771" s="248" t="s">
        <v>685</v>
      </c>
      <c r="E771" s="189"/>
      <c r="F771" s="189"/>
      <c r="G771" s="189"/>
      <c r="H771" s="189"/>
      <c r="I771" s="189"/>
      <c r="J771" s="189"/>
      <c r="K771" s="189"/>
      <c r="L771" s="189"/>
      <c r="M771" s="189"/>
      <c r="N771" s="189"/>
      <c r="O771" s="189"/>
      <c r="P771" s="189"/>
    </row>
    <row r="772" spans="1:16" s="139" customFormat="1" ht="114" hidden="1" outlineLevel="1">
      <c r="A772" s="244"/>
      <c r="B772" s="136"/>
      <c r="C772" s="137"/>
      <c r="D772" s="248" t="s">
        <v>686</v>
      </c>
      <c r="E772" s="189"/>
      <c r="F772" s="189"/>
      <c r="G772" s="189"/>
      <c r="H772" s="189"/>
      <c r="I772" s="189"/>
      <c r="J772" s="189"/>
      <c r="K772" s="189"/>
      <c r="L772" s="189"/>
      <c r="M772" s="189"/>
      <c r="N772" s="189"/>
      <c r="O772" s="189"/>
      <c r="P772" s="189"/>
    </row>
    <row r="773" spans="1:16" s="139" customFormat="1" ht="133" hidden="1" outlineLevel="1">
      <c r="A773" s="244"/>
      <c r="B773" s="136"/>
      <c r="C773" s="137"/>
      <c r="D773" s="248" t="s">
        <v>687</v>
      </c>
      <c r="E773" s="189"/>
      <c r="F773" s="189"/>
      <c r="G773" s="189"/>
      <c r="H773" s="189"/>
      <c r="I773" s="189"/>
      <c r="J773" s="189"/>
      <c r="K773" s="189"/>
      <c r="L773" s="189"/>
      <c r="M773" s="189"/>
      <c r="N773" s="189"/>
      <c r="O773" s="189"/>
      <c r="P773" s="189"/>
    </row>
    <row r="774" spans="1:16" s="139" customFormat="1" ht="133" hidden="1" outlineLevel="1">
      <c r="A774" s="244"/>
      <c r="B774" s="137"/>
      <c r="C774" s="137"/>
      <c r="D774" s="247" t="s">
        <v>688</v>
      </c>
      <c r="E774" s="189"/>
      <c r="F774" s="189"/>
      <c r="G774" s="189"/>
      <c r="H774" s="189"/>
      <c r="I774" s="189"/>
      <c r="J774" s="189"/>
      <c r="K774" s="189"/>
      <c r="L774" s="189"/>
      <c r="M774" s="189"/>
      <c r="N774" s="189"/>
      <c r="O774" s="189"/>
      <c r="P774" s="189"/>
    </row>
    <row r="775" spans="1:16" s="139" customFormat="1" ht="19" hidden="1" outlineLevel="1">
      <c r="A775" s="244"/>
      <c r="B775" s="137"/>
      <c r="C775" s="137"/>
      <c r="D775" s="246" t="s">
        <v>689</v>
      </c>
      <c r="E775" s="189"/>
      <c r="F775" s="189"/>
      <c r="G775" s="189"/>
      <c r="H775" s="189"/>
      <c r="I775" s="189"/>
      <c r="J775" s="189"/>
      <c r="K775" s="189"/>
      <c r="L775" s="189"/>
      <c r="M775" s="189"/>
      <c r="N775" s="189"/>
      <c r="O775" s="189"/>
      <c r="P775" s="189"/>
    </row>
    <row r="776" spans="1:16" s="139" customFormat="1" ht="19" collapsed="1">
      <c r="A776" s="244"/>
      <c r="B776" s="137"/>
      <c r="C776" s="137"/>
      <c r="D776" s="246" t="s">
        <v>690</v>
      </c>
      <c r="E776" s="189">
        <v>0</v>
      </c>
      <c r="F776" s="189">
        <v>0</v>
      </c>
      <c r="G776" s="189">
        <v>0</v>
      </c>
      <c r="H776" s="189">
        <v>0</v>
      </c>
      <c r="I776" s="189">
        <v>0</v>
      </c>
      <c r="J776" s="189">
        <v>0</v>
      </c>
      <c r="K776" s="189">
        <v>0</v>
      </c>
      <c r="L776" s="189">
        <v>0</v>
      </c>
      <c r="M776" s="189">
        <v>0</v>
      </c>
      <c r="N776" s="189">
        <v>0</v>
      </c>
      <c r="O776" s="189">
        <v>0</v>
      </c>
      <c r="P776" s="189">
        <v>0</v>
      </c>
    </row>
    <row r="777" spans="1:16" s="128" customFormat="1" ht="255" customHeight="1">
      <c r="A777" s="282" t="s">
        <v>755</v>
      </c>
      <c r="B777" s="266" t="s">
        <v>406</v>
      </c>
      <c r="C777" s="419" t="s">
        <v>652</v>
      </c>
      <c r="D777" s="264" t="s">
        <v>678</v>
      </c>
      <c r="E777" s="285">
        <v>0</v>
      </c>
      <c r="F777" s="285">
        <v>0</v>
      </c>
      <c r="G777" s="285">
        <v>0</v>
      </c>
      <c r="H777" s="285">
        <v>0</v>
      </c>
      <c r="I777" s="285">
        <v>0</v>
      </c>
      <c r="J777" s="285">
        <v>0</v>
      </c>
      <c r="K777" s="285">
        <v>0</v>
      </c>
      <c r="L777" s="285">
        <v>0</v>
      </c>
      <c r="M777" s="285">
        <v>0</v>
      </c>
      <c r="N777" s="285">
        <v>0</v>
      </c>
      <c r="O777" s="285">
        <v>0</v>
      </c>
      <c r="P777" s="285">
        <v>0</v>
      </c>
    </row>
    <row r="778" spans="1:16" s="134" customFormat="1" ht="57" hidden="1" outlineLevel="1">
      <c r="A778" s="244"/>
      <c r="B778" s="136"/>
      <c r="C778" s="420"/>
      <c r="D778" s="246" t="s">
        <v>679</v>
      </c>
      <c r="E778" s="189"/>
      <c r="F778" s="189"/>
      <c r="G778" s="189"/>
      <c r="H778" s="189"/>
      <c r="I778" s="189"/>
      <c r="J778" s="189"/>
      <c r="K778" s="189"/>
      <c r="L778" s="189"/>
      <c r="M778" s="189"/>
      <c r="N778" s="189"/>
      <c r="O778" s="189"/>
      <c r="P778" s="189"/>
    </row>
    <row r="779" spans="1:16" s="134" customFormat="1" ht="19" hidden="1" outlineLevel="1">
      <c r="A779" s="244"/>
      <c r="B779" s="136"/>
      <c r="C779" s="137"/>
      <c r="D779" s="246" t="s">
        <v>680</v>
      </c>
      <c r="E779" s="189"/>
      <c r="F779" s="189"/>
      <c r="G779" s="189"/>
      <c r="H779" s="189"/>
      <c r="I779" s="189"/>
      <c r="J779" s="189"/>
      <c r="K779" s="189"/>
      <c r="L779" s="189"/>
      <c r="M779" s="189"/>
      <c r="N779" s="189"/>
      <c r="O779" s="189"/>
      <c r="P779" s="189"/>
    </row>
    <row r="780" spans="1:16" s="134" customFormat="1" ht="114" hidden="1" outlineLevel="1">
      <c r="A780" s="244"/>
      <c r="B780" s="136"/>
      <c r="C780" s="137"/>
      <c r="D780" s="247" t="s">
        <v>681</v>
      </c>
      <c r="E780" s="189"/>
      <c r="F780" s="189"/>
      <c r="G780" s="189"/>
      <c r="H780" s="189"/>
      <c r="I780" s="189"/>
      <c r="J780" s="189"/>
      <c r="K780" s="189"/>
      <c r="L780" s="189"/>
      <c r="M780" s="189"/>
      <c r="N780" s="189"/>
      <c r="O780" s="189"/>
      <c r="P780" s="189"/>
    </row>
    <row r="781" spans="1:16" s="134" customFormat="1" ht="114" hidden="1" outlineLevel="1">
      <c r="A781" s="244"/>
      <c r="B781" s="136"/>
      <c r="C781" s="137"/>
      <c r="D781" s="248" t="s">
        <v>682</v>
      </c>
      <c r="E781" s="189"/>
      <c r="F781" s="189"/>
      <c r="G781" s="189"/>
      <c r="H781" s="189"/>
      <c r="I781" s="189"/>
      <c r="J781" s="189"/>
      <c r="K781" s="189"/>
      <c r="L781" s="189"/>
      <c r="M781" s="189"/>
      <c r="N781" s="189"/>
      <c r="O781" s="189"/>
      <c r="P781" s="189"/>
    </row>
    <row r="782" spans="1:16" s="139" customFormat="1" ht="133" hidden="1" outlineLevel="1">
      <c r="A782" s="244"/>
      <c r="B782" s="137"/>
      <c r="C782" s="137"/>
      <c r="D782" s="248" t="s">
        <v>683</v>
      </c>
      <c r="E782" s="189"/>
      <c r="F782" s="189"/>
      <c r="G782" s="189"/>
      <c r="H782" s="189"/>
      <c r="I782" s="189"/>
      <c r="J782" s="189"/>
      <c r="K782" s="189"/>
      <c r="L782" s="189"/>
      <c r="M782" s="189"/>
      <c r="N782" s="189"/>
      <c r="O782" s="189"/>
      <c r="P782" s="189"/>
    </row>
    <row r="783" spans="1:16" s="139" customFormat="1" ht="114" hidden="1" outlineLevel="1">
      <c r="A783" s="244"/>
      <c r="B783" s="136"/>
      <c r="C783" s="137"/>
      <c r="D783" s="248" t="s">
        <v>684</v>
      </c>
      <c r="E783" s="189"/>
      <c r="F783" s="189"/>
      <c r="G783" s="189"/>
      <c r="H783" s="189"/>
      <c r="I783" s="189"/>
      <c r="J783" s="189"/>
      <c r="K783" s="189"/>
      <c r="L783" s="189"/>
      <c r="M783" s="189"/>
      <c r="N783" s="189"/>
      <c r="O783" s="189"/>
      <c r="P783" s="189"/>
    </row>
    <row r="784" spans="1:16" s="139" customFormat="1" ht="133" hidden="1" outlineLevel="1">
      <c r="A784" s="244"/>
      <c r="B784" s="137"/>
      <c r="C784" s="137"/>
      <c r="D784" s="248" t="s">
        <v>685</v>
      </c>
      <c r="E784" s="189"/>
      <c r="F784" s="189"/>
      <c r="G784" s="189"/>
      <c r="H784" s="189"/>
      <c r="I784" s="189"/>
      <c r="J784" s="189"/>
      <c r="K784" s="189"/>
      <c r="L784" s="189"/>
      <c r="M784" s="189"/>
      <c r="N784" s="189"/>
      <c r="O784" s="189"/>
      <c r="P784" s="189"/>
    </row>
    <row r="785" spans="1:16" s="139" customFormat="1" ht="114" hidden="1" outlineLevel="1">
      <c r="A785" s="244"/>
      <c r="B785" s="136"/>
      <c r="C785" s="137"/>
      <c r="D785" s="248" t="s">
        <v>686</v>
      </c>
      <c r="E785" s="189"/>
      <c r="F785" s="189"/>
      <c r="G785" s="189"/>
      <c r="H785" s="189"/>
      <c r="I785" s="189"/>
      <c r="J785" s="189"/>
      <c r="K785" s="189"/>
      <c r="L785" s="189"/>
      <c r="M785" s="189"/>
      <c r="N785" s="189"/>
      <c r="O785" s="189"/>
      <c r="P785" s="189"/>
    </row>
    <row r="786" spans="1:16" s="139" customFormat="1" ht="133" hidden="1" outlineLevel="1">
      <c r="A786" s="244"/>
      <c r="B786" s="136"/>
      <c r="C786" s="137"/>
      <c r="D786" s="248" t="s">
        <v>687</v>
      </c>
      <c r="E786" s="189"/>
      <c r="F786" s="189"/>
      <c r="G786" s="189"/>
      <c r="H786" s="189"/>
      <c r="I786" s="189"/>
      <c r="J786" s="189"/>
      <c r="K786" s="189"/>
      <c r="L786" s="189"/>
      <c r="M786" s="189"/>
      <c r="N786" s="189"/>
      <c r="O786" s="189"/>
      <c r="P786" s="189"/>
    </row>
    <row r="787" spans="1:16" s="139" customFormat="1" ht="133" hidden="1" outlineLevel="1">
      <c r="A787" s="244"/>
      <c r="B787" s="137"/>
      <c r="C787" s="137"/>
      <c r="D787" s="247" t="s">
        <v>688</v>
      </c>
      <c r="E787" s="189"/>
      <c r="F787" s="189"/>
      <c r="G787" s="189"/>
      <c r="H787" s="189"/>
      <c r="I787" s="189"/>
      <c r="J787" s="189"/>
      <c r="K787" s="189"/>
      <c r="L787" s="189"/>
      <c r="M787" s="189"/>
      <c r="N787" s="189"/>
      <c r="O787" s="189"/>
      <c r="P787" s="189"/>
    </row>
    <row r="788" spans="1:16" s="139" customFormat="1" ht="19" hidden="1" outlineLevel="1">
      <c r="A788" s="244"/>
      <c r="B788" s="137"/>
      <c r="C788" s="137"/>
      <c r="D788" s="246" t="s">
        <v>689</v>
      </c>
      <c r="E788" s="189"/>
      <c r="F788" s="189"/>
      <c r="G788" s="189"/>
      <c r="H788" s="189"/>
      <c r="I788" s="189"/>
      <c r="J788" s="189"/>
      <c r="K788" s="189"/>
      <c r="L788" s="189"/>
      <c r="M788" s="189"/>
      <c r="N788" s="189"/>
      <c r="O788" s="189"/>
      <c r="P788" s="189"/>
    </row>
    <row r="789" spans="1:16" s="139" customFormat="1" ht="19" collapsed="1">
      <c r="A789" s="244"/>
      <c r="B789" s="137"/>
      <c r="C789" s="137"/>
      <c r="D789" s="246" t="s">
        <v>690</v>
      </c>
      <c r="E789" s="189">
        <v>0</v>
      </c>
      <c r="F789" s="189">
        <v>0</v>
      </c>
      <c r="G789" s="189">
        <v>0</v>
      </c>
      <c r="H789" s="189">
        <v>0</v>
      </c>
      <c r="I789" s="189">
        <v>0</v>
      </c>
      <c r="J789" s="189">
        <v>0</v>
      </c>
      <c r="K789" s="189">
        <v>0</v>
      </c>
      <c r="L789" s="189">
        <v>0</v>
      </c>
      <c r="M789" s="189">
        <v>0</v>
      </c>
      <c r="N789" s="189">
        <v>0</v>
      </c>
      <c r="O789" s="189">
        <v>0</v>
      </c>
      <c r="P789" s="189">
        <v>0</v>
      </c>
    </row>
    <row r="790" spans="1:16" s="128" customFormat="1" ht="39.75" customHeight="1">
      <c r="A790" s="282" t="s">
        <v>756</v>
      </c>
      <c r="B790" s="266" t="s">
        <v>408</v>
      </c>
      <c r="C790" s="266" t="s">
        <v>409</v>
      </c>
      <c r="D790" s="264" t="s">
        <v>678</v>
      </c>
      <c r="E790" s="285">
        <v>0</v>
      </c>
      <c r="F790" s="285">
        <v>0</v>
      </c>
      <c r="G790" s="285">
        <v>0</v>
      </c>
      <c r="H790" s="285">
        <v>0</v>
      </c>
      <c r="I790" s="285">
        <v>0</v>
      </c>
      <c r="J790" s="285">
        <v>0</v>
      </c>
      <c r="K790" s="285">
        <v>0</v>
      </c>
      <c r="L790" s="285">
        <v>0</v>
      </c>
      <c r="M790" s="285">
        <v>0</v>
      </c>
      <c r="N790" s="285">
        <v>0</v>
      </c>
      <c r="O790" s="285">
        <v>0</v>
      </c>
      <c r="P790" s="285">
        <v>0</v>
      </c>
    </row>
    <row r="791" spans="1:16" s="134" customFormat="1" ht="57" hidden="1" outlineLevel="1">
      <c r="A791" s="244"/>
      <c r="B791" s="136"/>
      <c r="C791" s="137"/>
      <c r="D791" s="246" t="s">
        <v>679</v>
      </c>
      <c r="E791" s="189"/>
      <c r="F791" s="189"/>
      <c r="G791" s="189"/>
      <c r="H791" s="189"/>
      <c r="I791" s="189"/>
      <c r="J791" s="189"/>
      <c r="K791" s="189"/>
      <c r="L791" s="189"/>
      <c r="M791" s="189"/>
      <c r="N791" s="189"/>
      <c r="O791" s="189"/>
      <c r="P791" s="189"/>
    </row>
    <row r="792" spans="1:16" s="134" customFormat="1" ht="19" hidden="1" outlineLevel="1">
      <c r="A792" s="244"/>
      <c r="B792" s="136"/>
      <c r="C792" s="137"/>
      <c r="D792" s="246" t="s">
        <v>680</v>
      </c>
      <c r="E792" s="189"/>
      <c r="F792" s="189"/>
      <c r="G792" s="189"/>
      <c r="H792" s="189"/>
      <c r="I792" s="189"/>
      <c r="J792" s="189"/>
      <c r="K792" s="189"/>
      <c r="L792" s="189"/>
      <c r="M792" s="189"/>
      <c r="N792" s="189"/>
      <c r="O792" s="189"/>
      <c r="P792" s="189"/>
    </row>
    <row r="793" spans="1:16" s="134" customFormat="1" ht="114" hidden="1" outlineLevel="1">
      <c r="A793" s="244"/>
      <c r="B793" s="136"/>
      <c r="C793" s="137"/>
      <c r="D793" s="247" t="s">
        <v>681</v>
      </c>
      <c r="E793" s="189"/>
      <c r="F793" s="189"/>
      <c r="G793" s="189"/>
      <c r="H793" s="189"/>
      <c r="I793" s="189"/>
      <c r="J793" s="189"/>
      <c r="K793" s="189"/>
      <c r="L793" s="189"/>
      <c r="M793" s="189"/>
      <c r="N793" s="189"/>
      <c r="O793" s="189"/>
      <c r="P793" s="189"/>
    </row>
    <row r="794" spans="1:16" s="134" customFormat="1" ht="114" hidden="1" outlineLevel="1">
      <c r="A794" s="244"/>
      <c r="B794" s="136"/>
      <c r="C794" s="137"/>
      <c r="D794" s="248" t="s">
        <v>682</v>
      </c>
      <c r="E794" s="189"/>
      <c r="F794" s="189"/>
      <c r="G794" s="189"/>
      <c r="H794" s="189"/>
      <c r="I794" s="189"/>
      <c r="J794" s="189"/>
      <c r="K794" s="189"/>
      <c r="L794" s="189"/>
      <c r="M794" s="189"/>
      <c r="N794" s="189"/>
      <c r="O794" s="189"/>
      <c r="P794" s="189"/>
    </row>
    <row r="795" spans="1:16" s="139" customFormat="1" ht="133" hidden="1" outlineLevel="1">
      <c r="A795" s="244"/>
      <c r="B795" s="137"/>
      <c r="C795" s="137"/>
      <c r="D795" s="248" t="s">
        <v>683</v>
      </c>
      <c r="E795" s="189"/>
      <c r="F795" s="189"/>
      <c r="G795" s="189"/>
      <c r="H795" s="189"/>
      <c r="I795" s="189"/>
      <c r="J795" s="189"/>
      <c r="K795" s="189"/>
      <c r="L795" s="189"/>
      <c r="M795" s="189"/>
      <c r="N795" s="189"/>
      <c r="O795" s="189"/>
      <c r="P795" s="189"/>
    </row>
    <row r="796" spans="1:16" s="139" customFormat="1" ht="114" hidden="1" outlineLevel="1">
      <c r="A796" s="244"/>
      <c r="B796" s="136"/>
      <c r="C796" s="137"/>
      <c r="D796" s="248" t="s">
        <v>684</v>
      </c>
      <c r="E796" s="189"/>
      <c r="F796" s="189"/>
      <c r="G796" s="189"/>
      <c r="H796" s="189"/>
      <c r="I796" s="189"/>
      <c r="J796" s="189"/>
      <c r="K796" s="189"/>
      <c r="L796" s="189"/>
      <c r="M796" s="189"/>
      <c r="N796" s="189"/>
      <c r="O796" s="189"/>
      <c r="P796" s="189"/>
    </row>
    <row r="797" spans="1:16" s="139" customFormat="1" ht="133" hidden="1" outlineLevel="1">
      <c r="A797" s="244"/>
      <c r="B797" s="137"/>
      <c r="C797" s="137"/>
      <c r="D797" s="248" t="s">
        <v>685</v>
      </c>
      <c r="E797" s="189"/>
      <c r="F797" s="189"/>
      <c r="G797" s="189"/>
      <c r="H797" s="189"/>
      <c r="I797" s="189"/>
      <c r="J797" s="189"/>
      <c r="K797" s="189"/>
      <c r="L797" s="189"/>
      <c r="M797" s="189"/>
      <c r="N797" s="189"/>
      <c r="O797" s="189"/>
      <c r="P797" s="189"/>
    </row>
    <row r="798" spans="1:16" s="139" customFormat="1" ht="114" hidden="1" outlineLevel="1">
      <c r="A798" s="244"/>
      <c r="B798" s="136"/>
      <c r="C798" s="137"/>
      <c r="D798" s="248" t="s">
        <v>686</v>
      </c>
      <c r="E798" s="189"/>
      <c r="F798" s="189"/>
      <c r="G798" s="189"/>
      <c r="H798" s="189"/>
      <c r="I798" s="189"/>
      <c r="J798" s="189"/>
      <c r="K798" s="189"/>
      <c r="L798" s="189"/>
      <c r="M798" s="189"/>
      <c r="N798" s="189"/>
      <c r="O798" s="189"/>
      <c r="P798" s="189"/>
    </row>
    <row r="799" spans="1:16" s="139" customFormat="1" ht="133" hidden="1" outlineLevel="1">
      <c r="A799" s="244"/>
      <c r="B799" s="136"/>
      <c r="C799" s="137"/>
      <c r="D799" s="248" t="s">
        <v>687</v>
      </c>
      <c r="E799" s="189"/>
      <c r="F799" s="189"/>
      <c r="G799" s="189"/>
      <c r="H799" s="189"/>
      <c r="I799" s="189"/>
      <c r="J799" s="189"/>
      <c r="K799" s="189"/>
      <c r="L799" s="189"/>
      <c r="M799" s="189"/>
      <c r="N799" s="189"/>
      <c r="O799" s="189"/>
      <c r="P799" s="189"/>
    </row>
    <row r="800" spans="1:16" s="139" customFormat="1" ht="133" hidden="1" outlineLevel="1">
      <c r="A800" s="244"/>
      <c r="B800" s="137"/>
      <c r="C800" s="137"/>
      <c r="D800" s="247" t="s">
        <v>688</v>
      </c>
      <c r="E800" s="189"/>
      <c r="F800" s="189"/>
      <c r="G800" s="189"/>
      <c r="H800" s="189"/>
      <c r="I800" s="189"/>
      <c r="J800" s="189"/>
      <c r="K800" s="189"/>
      <c r="L800" s="189"/>
      <c r="M800" s="189"/>
      <c r="N800" s="189"/>
      <c r="O800" s="189"/>
      <c r="P800" s="189"/>
    </row>
    <row r="801" spans="1:16" s="139" customFormat="1" ht="19" hidden="1" outlineLevel="1">
      <c r="A801" s="244"/>
      <c r="B801" s="137"/>
      <c r="C801" s="137"/>
      <c r="D801" s="246" t="s">
        <v>689</v>
      </c>
      <c r="E801" s="189"/>
      <c r="F801" s="189"/>
      <c r="G801" s="189"/>
      <c r="H801" s="189"/>
      <c r="I801" s="189"/>
      <c r="J801" s="189"/>
      <c r="K801" s="189"/>
      <c r="L801" s="189"/>
      <c r="M801" s="189"/>
      <c r="N801" s="189"/>
      <c r="O801" s="189"/>
      <c r="P801" s="189"/>
    </row>
    <row r="802" spans="1:16" s="139" customFormat="1" ht="19" collapsed="1">
      <c r="A802" s="244"/>
      <c r="B802" s="137"/>
      <c r="C802" s="137"/>
      <c r="D802" s="246" t="s">
        <v>690</v>
      </c>
      <c r="E802" s="189">
        <v>0</v>
      </c>
      <c r="F802" s="189">
        <v>0</v>
      </c>
      <c r="G802" s="189">
        <v>0</v>
      </c>
      <c r="H802" s="189">
        <v>0</v>
      </c>
      <c r="I802" s="189">
        <v>0</v>
      </c>
      <c r="J802" s="189">
        <v>0</v>
      </c>
      <c r="K802" s="189">
        <v>0</v>
      </c>
      <c r="L802" s="189">
        <v>0</v>
      </c>
      <c r="M802" s="189">
        <v>0</v>
      </c>
      <c r="N802" s="189">
        <v>0</v>
      </c>
      <c r="O802" s="189">
        <v>0</v>
      </c>
      <c r="P802" s="189">
        <v>0</v>
      </c>
    </row>
    <row r="803" spans="1:16" s="128" customFormat="1" ht="38">
      <c r="A803" s="268" t="s">
        <v>757</v>
      </c>
      <c r="B803" s="262" t="s">
        <v>410</v>
      </c>
      <c r="C803" s="262" t="s">
        <v>411</v>
      </c>
      <c r="D803" s="264" t="s">
        <v>678</v>
      </c>
      <c r="E803" s="189">
        <v>0</v>
      </c>
      <c r="F803" s="189">
        <v>0</v>
      </c>
      <c r="G803" s="189">
        <v>0</v>
      </c>
      <c r="H803" s="189">
        <v>0</v>
      </c>
      <c r="I803" s="189">
        <v>0</v>
      </c>
      <c r="J803" s="189">
        <v>0</v>
      </c>
      <c r="K803" s="189">
        <v>0</v>
      </c>
      <c r="L803" s="189">
        <v>0</v>
      </c>
      <c r="M803" s="189">
        <v>0</v>
      </c>
      <c r="N803" s="189">
        <v>0</v>
      </c>
      <c r="O803" s="189">
        <v>0</v>
      </c>
      <c r="P803" s="189">
        <v>0</v>
      </c>
    </row>
    <row r="804" spans="1:16" s="134" customFormat="1" ht="57" hidden="1" outlineLevel="1">
      <c r="A804" s="244"/>
      <c r="B804" s="136"/>
      <c r="C804" s="137"/>
      <c r="D804" s="246" t="s">
        <v>679</v>
      </c>
      <c r="E804" s="189"/>
      <c r="F804" s="189"/>
      <c r="G804" s="189"/>
      <c r="H804" s="189"/>
      <c r="I804" s="189"/>
      <c r="J804" s="189"/>
      <c r="K804" s="189"/>
      <c r="L804" s="189"/>
      <c r="M804" s="189"/>
      <c r="N804" s="189"/>
      <c r="O804" s="189"/>
      <c r="P804" s="189"/>
    </row>
    <row r="805" spans="1:16" s="134" customFormat="1" ht="19" hidden="1" outlineLevel="1">
      <c r="A805" s="244"/>
      <c r="B805" s="136"/>
      <c r="C805" s="137"/>
      <c r="D805" s="246" t="s">
        <v>680</v>
      </c>
      <c r="E805" s="189"/>
      <c r="F805" s="189"/>
      <c r="G805" s="189"/>
      <c r="H805" s="189"/>
      <c r="I805" s="189"/>
      <c r="J805" s="189"/>
      <c r="K805" s="189"/>
      <c r="L805" s="189"/>
      <c r="M805" s="189"/>
      <c r="N805" s="189"/>
      <c r="O805" s="189"/>
      <c r="P805" s="189"/>
    </row>
    <row r="806" spans="1:16" s="134" customFormat="1" ht="114" hidden="1" outlineLevel="1">
      <c r="A806" s="244"/>
      <c r="B806" s="136"/>
      <c r="C806" s="137"/>
      <c r="D806" s="247" t="s">
        <v>681</v>
      </c>
      <c r="E806" s="189"/>
      <c r="F806" s="189"/>
      <c r="G806" s="189"/>
      <c r="H806" s="189"/>
      <c r="I806" s="189"/>
      <c r="J806" s="189"/>
      <c r="K806" s="189"/>
      <c r="L806" s="189"/>
      <c r="M806" s="189"/>
      <c r="N806" s="189"/>
      <c r="O806" s="189"/>
      <c r="P806" s="189"/>
    </row>
    <row r="807" spans="1:16" s="134" customFormat="1" ht="114" hidden="1" outlineLevel="1">
      <c r="A807" s="244"/>
      <c r="B807" s="136"/>
      <c r="C807" s="137"/>
      <c r="D807" s="248" t="s">
        <v>682</v>
      </c>
      <c r="E807" s="189"/>
      <c r="F807" s="189"/>
      <c r="G807" s="189"/>
      <c r="H807" s="189"/>
      <c r="I807" s="189"/>
      <c r="J807" s="189"/>
      <c r="K807" s="189"/>
      <c r="L807" s="189"/>
      <c r="M807" s="189"/>
      <c r="N807" s="189"/>
      <c r="O807" s="189"/>
      <c r="P807" s="189"/>
    </row>
    <row r="808" spans="1:16" s="139" customFormat="1" ht="133" hidden="1" outlineLevel="1">
      <c r="A808" s="244"/>
      <c r="B808" s="137"/>
      <c r="C808" s="137"/>
      <c r="D808" s="248" t="s">
        <v>683</v>
      </c>
      <c r="E808" s="189"/>
      <c r="F808" s="189"/>
      <c r="G808" s="189"/>
      <c r="H808" s="189"/>
      <c r="I808" s="189"/>
      <c r="J808" s="189"/>
      <c r="K808" s="189"/>
      <c r="L808" s="189"/>
      <c r="M808" s="189"/>
      <c r="N808" s="189"/>
      <c r="O808" s="189"/>
      <c r="P808" s="189"/>
    </row>
    <row r="809" spans="1:16" s="139" customFormat="1" ht="114" hidden="1" outlineLevel="1">
      <c r="A809" s="244"/>
      <c r="B809" s="136"/>
      <c r="C809" s="137"/>
      <c r="D809" s="248" t="s">
        <v>684</v>
      </c>
      <c r="E809" s="189"/>
      <c r="F809" s="189"/>
      <c r="G809" s="189"/>
      <c r="H809" s="189"/>
      <c r="I809" s="189"/>
      <c r="J809" s="189"/>
      <c r="K809" s="189"/>
      <c r="L809" s="189"/>
      <c r="M809" s="189"/>
      <c r="N809" s="189"/>
      <c r="O809" s="189"/>
      <c r="P809" s="189"/>
    </row>
    <row r="810" spans="1:16" s="139" customFormat="1" ht="133" hidden="1" outlineLevel="1">
      <c r="A810" s="244"/>
      <c r="B810" s="137"/>
      <c r="C810" s="137"/>
      <c r="D810" s="248" t="s">
        <v>685</v>
      </c>
      <c r="E810" s="189"/>
      <c r="F810" s="189"/>
      <c r="G810" s="189"/>
      <c r="H810" s="189"/>
      <c r="I810" s="189"/>
      <c r="J810" s="189"/>
      <c r="K810" s="189"/>
      <c r="L810" s="189"/>
      <c r="M810" s="189"/>
      <c r="N810" s="189"/>
      <c r="O810" s="189"/>
      <c r="P810" s="189"/>
    </row>
    <row r="811" spans="1:16" s="139" customFormat="1" ht="114" hidden="1" outlineLevel="1">
      <c r="A811" s="244"/>
      <c r="B811" s="136"/>
      <c r="C811" s="137"/>
      <c r="D811" s="248" t="s">
        <v>686</v>
      </c>
      <c r="E811" s="189"/>
      <c r="F811" s="189"/>
      <c r="G811" s="189"/>
      <c r="H811" s="189"/>
      <c r="I811" s="189"/>
      <c r="J811" s="189"/>
      <c r="K811" s="189"/>
      <c r="L811" s="189"/>
      <c r="M811" s="189"/>
      <c r="N811" s="189"/>
      <c r="O811" s="189"/>
      <c r="P811" s="189"/>
    </row>
    <row r="812" spans="1:16" s="139" customFormat="1" ht="133" hidden="1" outlineLevel="1">
      <c r="A812" s="244"/>
      <c r="B812" s="136"/>
      <c r="C812" s="137"/>
      <c r="D812" s="248" t="s">
        <v>687</v>
      </c>
      <c r="E812" s="189"/>
      <c r="F812" s="189"/>
      <c r="G812" s="189"/>
      <c r="H812" s="189"/>
      <c r="I812" s="189"/>
      <c r="J812" s="189"/>
      <c r="K812" s="189"/>
      <c r="L812" s="189"/>
      <c r="M812" s="189"/>
      <c r="N812" s="189"/>
      <c r="O812" s="189"/>
      <c r="P812" s="189"/>
    </row>
    <row r="813" spans="1:16" s="139" customFormat="1" ht="133" hidden="1" outlineLevel="1">
      <c r="A813" s="244"/>
      <c r="B813" s="137"/>
      <c r="C813" s="137"/>
      <c r="D813" s="247" t="s">
        <v>688</v>
      </c>
      <c r="E813" s="189"/>
      <c r="F813" s="189"/>
      <c r="G813" s="189"/>
      <c r="H813" s="189"/>
      <c r="I813" s="189"/>
      <c r="J813" s="189"/>
      <c r="K813" s="189"/>
      <c r="L813" s="189"/>
      <c r="M813" s="189"/>
      <c r="N813" s="189"/>
      <c r="O813" s="189"/>
      <c r="P813" s="189"/>
    </row>
    <row r="814" spans="1:16" s="139" customFormat="1" ht="19" hidden="1" outlineLevel="1">
      <c r="A814" s="244"/>
      <c r="B814" s="137"/>
      <c r="C814" s="137"/>
      <c r="D814" s="246" t="s">
        <v>689</v>
      </c>
      <c r="E814" s="189"/>
      <c r="F814" s="189"/>
      <c r="G814" s="189"/>
      <c r="H814" s="189"/>
      <c r="I814" s="189"/>
      <c r="J814" s="189"/>
      <c r="K814" s="189"/>
      <c r="L814" s="189"/>
      <c r="M814" s="189"/>
      <c r="N814" s="189"/>
      <c r="O814" s="189"/>
      <c r="P814" s="189"/>
    </row>
    <row r="815" spans="1:16" s="139" customFormat="1" ht="19" collapsed="1">
      <c r="A815" s="244"/>
      <c r="B815" s="137"/>
      <c r="C815" s="137"/>
      <c r="D815" s="246" t="s">
        <v>690</v>
      </c>
      <c r="E815" s="189">
        <v>0</v>
      </c>
      <c r="F815" s="189">
        <v>0</v>
      </c>
      <c r="G815" s="189">
        <v>0</v>
      </c>
      <c r="H815" s="189">
        <v>0</v>
      </c>
      <c r="I815" s="189">
        <v>0</v>
      </c>
      <c r="J815" s="189">
        <v>0</v>
      </c>
      <c r="K815" s="189">
        <v>0</v>
      </c>
      <c r="L815" s="189">
        <v>0</v>
      </c>
      <c r="M815" s="189">
        <v>0</v>
      </c>
      <c r="N815" s="189">
        <v>0</v>
      </c>
      <c r="O815" s="189">
        <v>0</v>
      </c>
      <c r="P815" s="189">
        <v>0</v>
      </c>
    </row>
    <row r="816" spans="1:16" s="128" customFormat="1" ht="57.75" customHeight="1">
      <c r="A816" s="258" t="s">
        <v>758</v>
      </c>
      <c r="B816" s="259" t="s">
        <v>241</v>
      </c>
      <c r="C816" s="259" t="s">
        <v>242</v>
      </c>
      <c r="D816" s="260" t="s">
        <v>678</v>
      </c>
      <c r="E816" s="261">
        <v>0</v>
      </c>
      <c r="F816" s="261">
        <v>0</v>
      </c>
      <c r="G816" s="261">
        <v>0</v>
      </c>
      <c r="H816" s="261">
        <v>0</v>
      </c>
      <c r="I816" s="261">
        <v>0</v>
      </c>
      <c r="J816" s="261">
        <v>0</v>
      </c>
      <c r="K816" s="261">
        <v>0</v>
      </c>
      <c r="L816" s="261">
        <v>0</v>
      </c>
      <c r="M816" s="261">
        <v>0</v>
      </c>
      <c r="N816" s="261">
        <v>0</v>
      </c>
      <c r="O816" s="261">
        <v>0</v>
      </c>
      <c r="P816" s="261">
        <v>0</v>
      </c>
    </row>
    <row r="817" spans="1:16" s="134" customFormat="1" ht="57" hidden="1" outlineLevel="1">
      <c r="A817" s="244"/>
      <c r="B817" s="136"/>
      <c r="C817" s="137"/>
      <c r="D817" s="246" t="s">
        <v>679</v>
      </c>
      <c r="E817" s="189">
        <v>0</v>
      </c>
      <c r="F817" s="189">
        <v>0</v>
      </c>
      <c r="G817" s="189">
        <v>0</v>
      </c>
      <c r="H817" s="189"/>
      <c r="I817" s="189"/>
      <c r="J817" s="189"/>
      <c r="K817" s="189"/>
      <c r="L817" s="189"/>
      <c r="M817" s="189"/>
      <c r="N817" s="189"/>
      <c r="O817" s="189"/>
      <c r="P817" s="189"/>
    </row>
    <row r="818" spans="1:16" s="134" customFormat="1" ht="19" hidden="1" outlineLevel="1">
      <c r="A818" s="244"/>
      <c r="B818" s="136"/>
      <c r="C818" s="137"/>
      <c r="D818" s="246" t="s">
        <v>680</v>
      </c>
      <c r="E818" s="189"/>
      <c r="F818" s="189"/>
      <c r="G818" s="189"/>
      <c r="H818" s="189"/>
      <c r="I818" s="189"/>
      <c r="J818" s="189"/>
      <c r="K818" s="189"/>
      <c r="L818" s="189"/>
      <c r="M818" s="189"/>
      <c r="N818" s="189"/>
      <c r="O818" s="189"/>
      <c r="P818" s="189"/>
    </row>
    <row r="819" spans="1:16" s="134" customFormat="1" ht="114" hidden="1" outlineLevel="1">
      <c r="A819" s="244"/>
      <c r="B819" s="136"/>
      <c r="C819" s="137"/>
      <c r="D819" s="247" t="s">
        <v>681</v>
      </c>
      <c r="E819" s="189"/>
      <c r="F819" s="189"/>
      <c r="G819" s="189"/>
      <c r="H819" s="189"/>
      <c r="I819" s="189"/>
      <c r="J819" s="189"/>
      <c r="K819" s="189"/>
      <c r="L819" s="189"/>
      <c r="M819" s="189"/>
      <c r="N819" s="189"/>
      <c r="O819" s="189"/>
      <c r="P819" s="189"/>
    </row>
    <row r="820" spans="1:16" s="134" customFormat="1" ht="114" hidden="1" outlineLevel="1">
      <c r="A820" s="244"/>
      <c r="B820" s="136"/>
      <c r="C820" s="137"/>
      <c r="D820" s="248" t="s">
        <v>682</v>
      </c>
      <c r="E820" s="189"/>
      <c r="F820" s="189"/>
      <c r="G820" s="189"/>
      <c r="H820" s="189"/>
      <c r="I820" s="189"/>
      <c r="J820" s="189"/>
      <c r="K820" s="189"/>
      <c r="L820" s="189"/>
      <c r="M820" s="189"/>
      <c r="N820" s="189"/>
      <c r="O820" s="189"/>
      <c r="P820" s="189"/>
    </row>
    <row r="821" spans="1:16" s="139" customFormat="1" ht="133" hidden="1" outlineLevel="1">
      <c r="A821" s="244"/>
      <c r="B821" s="137"/>
      <c r="C821" s="137"/>
      <c r="D821" s="248" t="s">
        <v>683</v>
      </c>
      <c r="E821" s="189"/>
      <c r="F821" s="189"/>
      <c r="G821" s="189"/>
      <c r="H821" s="189"/>
      <c r="I821" s="189"/>
      <c r="J821" s="189"/>
      <c r="K821" s="189"/>
      <c r="L821" s="189"/>
      <c r="M821" s="189"/>
      <c r="N821" s="189"/>
      <c r="O821" s="189"/>
      <c r="P821" s="189"/>
    </row>
    <row r="822" spans="1:16" s="139" customFormat="1" ht="114" hidden="1" outlineLevel="1">
      <c r="A822" s="244"/>
      <c r="B822" s="136"/>
      <c r="C822" s="137"/>
      <c r="D822" s="248" t="s">
        <v>684</v>
      </c>
      <c r="E822" s="189"/>
      <c r="F822" s="189"/>
      <c r="G822" s="189"/>
      <c r="H822" s="189"/>
      <c r="I822" s="189"/>
      <c r="J822" s="189"/>
      <c r="K822" s="189"/>
      <c r="L822" s="189"/>
      <c r="M822" s="189"/>
      <c r="N822" s="189"/>
      <c r="O822" s="189"/>
      <c r="P822" s="189"/>
    </row>
    <row r="823" spans="1:16" s="139" customFormat="1" ht="133" hidden="1" outlineLevel="1">
      <c r="A823" s="244"/>
      <c r="B823" s="137"/>
      <c r="C823" s="137"/>
      <c r="D823" s="248" t="s">
        <v>685</v>
      </c>
      <c r="E823" s="189"/>
      <c r="F823" s="189"/>
      <c r="G823" s="189"/>
      <c r="H823" s="189"/>
      <c r="I823" s="189"/>
      <c r="J823" s="189"/>
      <c r="K823" s="189"/>
      <c r="L823" s="189"/>
      <c r="M823" s="189"/>
      <c r="N823" s="189"/>
      <c r="O823" s="189"/>
      <c r="P823" s="189"/>
    </row>
    <row r="824" spans="1:16" s="139" customFormat="1" ht="114" hidden="1" outlineLevel="1">
      <c r="A824" s="244"/>
      <c r="B824" s="136"/>
      <c r="C824" s="137"/>
      <c r="D824" s="248" t="s">
        <v>686</v>
      </c>
      <c r="E824" s="189"/>
      <c r="F824" s="189"/>
      <c r="G824" s="189"/>
      <c r="H824" s="189"/>
      <c r="I824" s="189"/>
      <c r="J824" s="189"/>
      <c r="K824" s="189"/>
      <c r="L824" s="189"/>
      <c r="M824" s="189"/>
      <c r="N824" s="189"/>
      <c r="O824" s="189"/>
      <c r="P824" s="189"/>
    </row>
    <row r="825" spans="1:16" s="139" customFormat="1" ht="133" hidden="1" outlineLevel="1">
      <c r="A825" s="244"/>
      <c r="B825" s="136"/>
      <c r="C825" s="137"/>
      <c r="D825" s="248" t="s">
        <v>687</v>
      </c>
      <c r="E825" s="189"/>
      <c r="F825" s="189"/>
      <c r="G825" s="189"/>
      <c r="H825" s="189"/>
      <c r="I825" s="189"/>
      <c r="J825" s="189"/>
      <c r="K825" s="189"/>
      <c r="L825" s="189"/>
      <c r="M825" s="189"/>
      <c r="N825" s="189"/>
      <c r="O825" s="189"/>
      <c r="P825" s="189"/>
    </row>
    <row r="826" spans="1:16" s="139" customFormat="1" ht="133" hidden="1" outlineLevel="1">
      <c r="A826" s="244"/>
      <c r="B826" s="137"/>
      <c r="C826" s="137"/>
      <c r="D826" s="247" t="s">
        <v>688</v>
      </c>
      <c r="E826" s="189"/>
      <c r="F826" s="189"/>
      <c r="G826" s="189"/>
      <c r="H826" s="189"/>
      <c r="I826" s="189"/>
      <c r="J826" s="189"/>
      <c r="K826" s="189"/>
      <c r="L826" s="189"/>
      <c r="M826" s="189"/>
      <c r="N826" s="189"/>
      <c r="O826" s="189"/>
      <c r="P826" s="189"/>
    </row>
    <row r="827" spans="1:16" s="139" customFormat="1" ht="19" hidden="1" outlineLevel="1">
      <c r="A827" s="244"/>
      <c r="B827" s="137"/>
      <c r="C827" s="137"/>
      <c r="D827" s="246" t="s">
        <v>689</v>
      </c>
      <c r="E827" s="189"/>
      <c r="F827" s="189"/>
      <c r="G827" s="189"/>
      <c r="H827" s="189"/>
      <c r="I827" s="189"/>
      <c r="J827" s="189"/>
      <c r="K827" s="189"/>
      <c r="L827" s="189"/>
      <c r="M827" s="189"/>
      <c r="N827" s="189"/>
      <c r="O827" s="189"/>
      <c r="P827" s="189"/>
    </row>
    <row r="828" spans="1:16" s="139" customFormat="1" ht="19" collapsed="1">
      <c r="A828" s="244"/>
      <c r="B828" s="137"/>
      <c r="C828" s="137"/>
      <c r="D828" s="246" t="s">
        <v>690</v>
      </c>
      <c r="E828" s="189">
        <v>0</v>
      </c>
      <c r="F828" s="189">
        <v>0</v>
      </c>
      <c r="G828" s="189">
        <v>0</v>
      </c>
      <c r="H828" s="189">
        <v>0</v>
      </c>
      <c r="I828" s="189">
        <v>0</v>
      </c>
      <c r="J828" s="189">
        <v>0</v>
      </c>
      <c r="K828" s="189">
        <v>0</v>
      </c>
      <c r="L828" s="189">
        <v>0</v>
      </c>
      <c r="M828" s="189">
        <v>0</v>
      </c>
      <c r="N828" s="189">
        <v>0</v>
      </c>
      <c r="O828" s="189">
        <v>0</v>
      </c>
      <c r="P828" s="189">
        <v>0</v>
      </c>
    </row>
    <row r="829" spans="1:16" s="128" customFormat="1" ht="177" customHeight="1">
      <c r="A829" s="268" t="s">
        <v>759</v>
      </c>
      <c r="B829" s="262" t="s">
        <v>243</v>
      </c>
      <c r="C829" s="278" t="s">
        <v>244</v>
      </c>
      <c r="D829" s="264" t="s">
        <v>678</v>
      </c>
      <c r="E829" s="189">
        <v>0</v>
      </c>
      <c r="F829" s="189">
        <v>0</v>
      </c>
      <c r="G829" s="189">
        <v>0</v>
      </c>
      <c r="H829" s="189">
        <v>0</v>
      </c>
      <c r="I829" s="189">
        <v>0</v>
      </c>
      <c r="J829" s="189">
        <v>0</v>
      </c>
      <c r="K829" s="189">
        <v>0</v>
      </c>
      <c r="L829" s="189">
        <v>0</v>
      </c>
      <c r="M829" s="189">
        <v>0</v>
      </c>
      <c r="N829" s="189">
        <v>0</v>
      </c>
      <c r="O829" s="189">
        <v>0</v>
      </c>
      <c r="P829" s="189">
        <v>0</v>
      </c>
    </row>
    <row r="830" spans="1:16" s="134" customFormat="1" ht="57" hidden="1" outlineLevel="1">
      <c r="A830" s="244"/>
      <c r="B830" s="136"/>
      <c r="C830" s="137"/>
      <c r="D830" s="246" t="s">
        <v>679</v>
      </c>
      <c r="E830" s="189"/>
      <c r="F830" s="189"/>
      <c r="G830" s="189"/>
      <c r="H830" s="189"/>
      <c r="I830" s="189"/>
      <c r="J830" s="189"/>
      <c r="K830" s="189"/>
      <c r="L830" s="189"/>
      <c r="M830" s="189"/>
      <c r="N830" s="189"/>
      <c r="O830" s="189"/>
      <c r="P830" s="189"/>
    </row>
    <row r="831" spans="1:16" s="134" customFormat="1" ht="19" hidden="1" outlineLevel="1">
      <c r="A831" s="244"/>
      <c r="B831" s="136"/>
      <c r="C831" s="137"/>
      <c r="D831" s="246" t="s">
        <v>680</v>
      </c>
      <c r="E831" s="189"/>
      <c r="F831" s="189"/>
      <c r="G831" s="189"/>
      <c r="H831" s="189"/>
      <c r="I831" s="189"/>
      <c r="J831" s="189"/>
      <c r="K831" s="189"/>
      <c r="L831" s="189"/>
      <c r="M831" s="189"/>
      <c r="N831" s="189"/>
      <c r="O831" s="189"/>
      <c r="P831" s="189"/>
    </row>
    <row r="832" spans="1:16" s="134" customFormat="1" ht="114" hidden="1" outlineLevel="1">
      <c r="A832" s="244"/>
      <c r="B832" s="136"/>
      <c r="C832" s="137"/>
      <c r="D832" s="247" t="s">
        <v>681</v>
      </c>
      <c r="E832" s="189"/>
      <c r="F832" s="189"/>
      <c r="G832" s="189"/>
      <c r="H832" s="189"/>
      <c r="I832" s="189"/>
      <c r="J832" s="189"/>
      <c r="K832" s="189"/>
      <c r="L832" s="189"/>
      <c r="M832" s="189"/>
      <c r="N832" s="189"/>
      <c r="O832" s="189"/>
      <c r="P832" s="189"/>
    </row>
    <row r="833" spans="1:16" s="134" customFormat="1" ht="114" hidden="1" outlineLevel="1">
      <c r="A833" s="244"/>
      <c r="B833" s="136"/>
      <c r="C833" s="137"/>
      <c r="D833" s="248" t="s">
        <v>682</v>
      </c>
      <c r="E833" s="189"/>
      <c r="F833" s="189"/>
      <c r="G833" s="189"/>
      <c r="H833" s="189"/>
      <c r="I833" s="189"/>
      <c r="J833" s="189"/>
      <c r="K833" s="189"/>
      <c r="L833" s="189"/>
      <c r="M833" s="189"/>
      <c r="N833" s="189"/>
      <c r="O833" s="189"/>
      <c r="P833" s="189"/>
    </row>
    <row r="834" spans="1:16" s="139" customFormat="1" ht="133" hidden="1" outlineLevel="1">
      <c r="A834" s="244"/>
      <c r="B834" s="137"/>
      <c r="C834" s="137"/>
      <c r="D834" s="248" t="s">
        <v>683</v>
      </c>
      <c r="E834" s="189"/>
      <c r="F834" s="189"/>
      <c r="G834" s="189"/>
      <c r="H834" s="189"/>
      <c r="I834" s="189"/>
      <c r="J834" s="189"/>
      <c r="K834" s="189"/>
      <c r="L834" s="189"/>
      <c r="M834" s="189"/>
      <c r="N834" s="189"/>
      <c r="O834" s="189"/>
      <c r="P834" s="189"/>
    </row>
    <row r="835" spans="1:16" s="139" customFormat="1" ht="114" hidden="1" outlineLevel="1">
      <c r="A835" s="244"/>
      <c r="B835" s="136"/>
      <c r="C835" s="137"/>
      <c r="D835" s="248" t="s">
        <v>684</v>
      </c>
      <c r="E835" s="189"/>
      <c r="F835" s="189"/>
      <c r="G835" s="189"/>
      <c r="H835" s="189"/>
      <c r="I835" s="189"/>
      <c r="J835" s="189"/>
      <c r="K835" s="189"/>
      <c r="L835" s="189"/>
      <c r="M835" s="189"/>
      <c r="N835" s="189"/>
      <c r="O835" s="189"/>
      <c r="P835" s="189"/>
    </row>
    <row r="836" spans="1:16" s="139" customFormat="1" ht="133" hidden="1" outlineLevel="1">
      <c r="A836" s="244"/>
      <c r="B836" s="137"/>
      <c r="C836" s="137"/>
      <c r="D836" s="248" t="s">
        <v>685</v>
      </c>
      <c r="E836" s="189"/>
      <c r="F836" s="189"/>
      <c r="G836" s="189"/>
      <c r="H836" s="189"/>
      <c r="I836" s="189"/>
      <c r="J836" s="189"/>
      <c r="K836" s="189"/>
      <c r="L836" s="189"/>
      <c r="M836" s="189"/>
      <c r="N836" s="189"/>
      <c r="O836" s="189"/>
      <c r="P836" s="189"/>
    </row>
    <row r="837" spans="1:16" s="139" customFormat="1" ht="114" hidden="1" outlineLevel="1">
      <c r="A837" s="244"/>
      <c r="B837" s="136"/>
      <c r="C837" s="137"/>
      <c r="D837" s="248" t="s">
        <v>686</v>
      </c>
      <c r="E837" s="189"/>
      <c r="F837" s="189"/>
      <c r="G837" s="189"/>
      <c r="H837" s="189"/>
      <c r="I837" s="189"/>
      <c r="J837" s="189"/>
      <c r="K837" s="189"/>
      <c r="L837" s="189"/>
      <c r="M837" s="189"/>
      <c r="N837" s="189"/>
      <c r="O837" s="189"/>
      <c r="P837" s="189"/>
    </row>
    <row r="838" spans="1:16" s="139" customFormat="1" ht="133" hidden="1" outlineLevel="1">
      <c r="A838" s="244"/>
      <c r="B838" s="136"/>
      <c r="C838" s="137"/>
      <c r="D838" s="248" t="s">
        <v>687</v>
      </c>
      <c r="E838" s="189"/>
      <c r="F838" s="189"/>
      <c r="G838" s="189"/>
      <c r="H838" s="189"/>
      <c r="I838" s="189"/>
      <c r="J838" s="189"/>
      <c r="K838" s="189"/>
      <c r="L838" s="189"/>
      <c r="M838" s="189"/>
      <c r="N838" s="189"/>
      <c r="O838" s="189"/>
      <c r="P838" s="189"/>
    </row>
    <row r="839" spans="1:16" s="139" customFormat="1" ht="133" hidden="1" outlineLevel="1">
      <c r="A839" s="244"/>
      <c r="B839" s="137"/>
      <c r="C839" s="137"/>
      <c r="D839" s="247" t="s">
        <v>688</v>
      </c>
      <c r="E839" s="189"/>
      <c r="F839" s="189"/>
      <c r="G839" s="189"/>
      <c r="H839" s="189"/>
      <c r="I839" s="189"/>
      <c r="J839" s="189"/>
      <c r="K839" s="189"/>
      <c r="L839" s="189"/>
      <c r="M839" s="189"/>
      <c r="N839" s="189"/>
      <c r="O839" s="189"/>
      <c r="P839" s="189"/>
    </row>
    <row r="840" spans="1:16" s="139" customFormat="1" ht="19" hidden="1" outlineLevel="1">
      <c r="A840" s="244"/>
      <c r="B840" s="137"/>
      <c r="C840" s="137"/>
      <c r="D840" s="246" t="s">
        <v>689</v>
      </c>
      <c r="E840" s="189"/>
      <c r="F840" s="189"/>
      <c r="G840" s="189"/>
      <c r="H840" s="189"/>
      <c r="I840" s="189"/>
      <c r="J840" s="189"/>
      <c r="K840" s="189"/>
      <c r="L840" s="189"/>
      <c r="M840" s="189"/>
      <c r="N840" s="189"/>
      <c r="O840" s="189"/>
      <c r="P840" s="189"/>
    </row>
    <row r="841" spans="1:16" s="139" customFormat="1" ht="19" collapsed="1">
      <c r="A841" s="244"/>
      <c r="B841" s="137"/>
      <c r="C841" s="137"/>
      <c r="D841" s="246" t="s">
        <v>690</v>
      </c>
      <c r="E841" s="189">
        <v>0</v>
      </c>
      <c r="F841" s="189">
        <v>0</v>
      </c>
      <c r="G841" s="189">
        <v>0</v>
      </c>
      <c r="H841" s="189">
        <v>0</v>
      </c>
      <c r="I841" s="189">
        <v>0</v>
      </c>
      <c r="J841" s="189">
        <v>0</v>
      </c>
      <c r="K841" s="189">
        <v>0</v>
      </c>
      <c r="L841" s="189">
        <v>0</v>
      </c>
      <c r="M841" s="189">
        <v>0</v>
      </c>
      <c r="N841" s="189">
        <v>0</v>
      </c>
      <c r="O841" s="189">
        <v>0</v>
      </c>
      <c r="P841" s="189">
        <v>0</v>
      </c>
    </row>
    <row r="842" spans="1:16" s="128" customFormat="1" ht="118.5" customHeight="1">
      <c r="A842" s="268" t="s">
        <v>760</v>
      </c>
      <c r="B842" s="262" t="s">
        <v>245</v>
      </c>
      <c r="C842" s="262" t="s">
        <v>246</v>
      </c>
      <c r="D842" s="264" t="s">
        <v>678</v>
      </c>
      <c r="E842" s="189">
        <v>0</v>
      </c>
      <c r="F842" s="189">
        <v>0</v>
      </c>
      <c r="G842" s="189">
        <v>0</v>
      </c>
      <c r="H842" s="189">
        <v>0</v>
      </c>
      <c r="I842" s="189">
        <v>0</v>
      </c>
      <c r="J842" s="189">
        <v>0</v>
      </c>
      <c r="K842" s="189">
        <v>0</v>
      </c>
      <c r="L842" s="189">
        <v>0</v>
      </c>
      <c r="M842" s="189">
        <v>0</v>
      </c>
      <c r="N842" s="189">
        <v>0</v>
      </c>
      <c r="O842" s="189">
        <v>0</v>
      </c>
      <c r="P842" s="189">
        <v>0</v>
      </c>
    </row>
    <row r="843" spans="1:16" s="134" customFormat="1" ht="57" hidden="1" outlineLevel="1">
      <c r="A843" s="244"/>
      <c r="B843" s="136"/>
      <c r="C843" s="137"/>
      <c r="D843" s="246" t="s">
        <v>679</v>
      </c>
      <c r="E843" s="189"/>
      <c r="F843" s="189"/>
      <c r="G843" s="189"/>
      <c r="H843" s="189"/>
      <c r="I843" s="189"/>
      <c r="J843" s="189"/>
      <c r="K843" s="189"/>
      <c r="L843" s="189"/>
      <c r="M843" s="189"/>
      <c r="N843" s="189"/>
      <c r="O843" s="189"/>
      <c r="P843" s="189"/>
    </row>
    <row r="844" spans="1:16" s="134" customFormat="1" ht="19" hidden="1" outlineLevel="1">
      <c r="A844" s="244"/>
      <c r="B844" s="136"/>
      <c r="C844" s="137"/>
      <c r="D844" s="246" t="s">
        <v>680</v>
      </c>
      <c r="E844" s="189"/>
      <c r="F844" s="189"/>
      <c r="G844" s="189"/>
      <c r="H844" s="189"/>
      <c r="I844" s="189"/>
      <c r="J844" s="189"/>
      <c r="K844" s="189"/>
      <c r="L844" s="189"/>
      <c r="M844" s="189"/>
      <c r="N844" s="189"/>
      <c r="O844" s="189"/>
      <c r="P844" s="189"/>
    </row>
    <row r="845" spans="1:16" s="134" customFormat="1" ht="114" hidden="1" outlineLevel="1">
      <c r="A845" s="244"/>
      <c r="B845" s="136"/>
      <c r="C845" s="137"/>
      <c r="D845" s="247" t="s">
        <v>681</v>
      </c>
      <c r="E845" s="189"/>
      <c r="F845" s="189"/>
      <c r="G845" s="189"/>
      <c r="H845" s="189"/>
      <c r="I845" s="189"/>
      <c r="J845" s="189"/>
      <c r="K845" s="189"/>
      <c r="L845" s="189"/>
      <c r="M845" s="189"/>
      <c r="N845" s="189"/>
      <c r="O845" s="189"/>
      <c r="P845" s="189"/>
    </row>
    <row r="846" spans="1:16" s="134" customFormat="1" ht="114" hidden="1" outlineLevel="1">
      <c r="A846" s="244"/>
      <c r="B846" s="136"/>
      <c r="C846" s="137"/>
      <c r="D846" s="248" t="s">
        <v>682</v>
      </c>
      <c r="E846" s="189"/>
      <c r="F846" s="189"/>
      <c r="G846" s="189"/>
      <c r="H846" s="189"/>
      <c r="I846" s="189"/>
      <c r="J846" s="189"/>
      <c r="K846" s="189"/>
      <c r="L846" s="189"/>
      <c r="M846" s="189"/>
      <c r="N846" s="189"/>
      <c r="O846" s="189"/>
      <c r="P846" s="189"/>
    </row>
    <row r="847" spans="1:16" s="139" customFormat="1" ht="133" hidden="1" outlineLevel="1">
      <c r="A847" s="244"/>
      <c r="B847" s="137"/>
      <c r="C847" s="137"/>
      <c r="D847" s="248" t="s">
        <v>683</v>
      </c>
      <c r="E847" s="189"/>
      <c r="F847" s="189"/>
      <c r="G847" s="189"/>
      <c r="H847" s="189"/>
      <c r="I847" s="189"/>
      <c r="J847" s="189"/>
      <c r="K847" s="189"/>
      <c r="L847" s="189"/>
      <c r="M847" s="189"/>
      <c r="N847" s="189"/>
      <c r="O847" s="189"/>
      <c r="P847" s="189"/>
    </row>
    <row r="848" spans="1:16" s="139" customFormat="1" ht="114" hidden="1" outlineLevel="1">
      <c r="A848" s="244"/>
      <c r="B848" s="136"/>
      <c r="C848" s="137"/>
      <c r="D848" s="248" t="s">
        <v>684</v>
      </c>
      <c r="E848" s="189"/>
      <c r="F848" s="189"/>
      <c r="G848" s="189"/>
      <c r="H848" s="189"/>
      <c r="I848" s="189"/>
      <c r="J848" s="189"/>
      <c r="K848" s="189"/>
      <c r="L848" s="189"/>
      <c r="M848" s="189"/>
      <c r="N848" s="189"/>
      <c r="O848" s="189"/>
      <c r="P848" s="189"/>
    </row>
    <row r="849" spans="1:16" s="139" customFormat="1" ht="133" hidden="1" outlineLevel="1">
      <c r="A849" s="244"/>
      <c r="B849" s="137"/>
      <c r="C849" s="137"/>
      <c r="D849" s="248" t="s">
        <v>685</v>
      </c>
      <c r="E849" s="189"/>
      <c r="F849" s="189"/>
      <c r="G849" s="189"/>
      <c r="H849" s="189"/>
      <c r="I849" s="189"/>
      <c r="J849" s="189"/>
      <c r="K849" s="189"/>
      <c r="L849" s="189"/>
      <c r="M849" s="189"/>
      <c r="N849" s="189"/>
      <c r="O849" s="189"/>
      <c r="P849" s="189"/>
    </row>
    <row r="850" spans="1:16" s="139" customFormat="1" ht="114" hidden="1" outlineLevel="1">
      <c r="A850" s="244"/>
      <c r="B850" s="136"/>
      <c r="C850" s="137"/>
      <c r="D850" s="248" t="s">
        <v>686</v>
      </c>
      <c r="E850" s="189"/>
      <c r="F850" s="189"/>
      <c r="G850" s="189"/>
      <c r="H850" s="189"/>
      <c r="I850" s="189"/>
      <c r="J850" s="189"/>
      <c r="K850" s="189"/>
      <c r="L850" s="189"/>
      <c r="M850" s="189"/>
      <c r="N850" s="189"/>
      <c r="O850" s="189"/>
      <c r="P850" s="189"/>
    </row>
    <row r="851" spans="1:16" s="139" customFormat="1" ht="133" hidden="1" outlineLevel="1">
      <c r="A851" s="244"/>
      <c r="B851" s="136"/>
      <c r="C851" s="137"/>
      <c r="D851" s="248" t="s">
        <v>687</v>
      </c>
      <c r="E851" s="189"/>
      <c r="F851" s="189"/>
      <c r="G851" s="189"/>
      <c r="H851" s="189"/>
      <c r="I851" s="189"/>
      <c r="J851" s="189"/>
      <c r="K851" s="189"/>
      <c r="L851" s="189"/>
      <c r="M851" s="189"/>
      <c r="N851" s="189"/>
      <c r="O851" s="189"/>
      <c r="P851" s="189"/>
    </row>
    <row r="852" spans="1:16" s="139" customFormat="1" ht="133" hidden="1" outlineLevel="1">
      <c r="A852" s="244"/>
      <c r="B852" s="137"/>
      <c r="C852" s="137"/>
      <c r="D852" s="247" t="s">
        <v>688</v>
      </c>
      <c r="E852" s="189"/>
      <c r="F852" s="189"/>
      <c r="G852" s="189"/>
      <c r="H852" s="189"/>
      <c r="I852" s="189"/>
      <c r="J852" s="189"/>
      <c r="K852" s="189"/>
      <c r="L852" s="189"/>
      <c r="M852" s="189"/>
      <c r="N852" s="189"/>
      <c r="O852" s="189"/>
      <c r="P852" s="189"/>
    </row>
    <row r="853" spans="1:16" s="139" customFormat="1" ht="19" hidden="1" outlineLevel="1">
      <c r="A853" s="244"/>
      <c r="B853" s="137"/>
      <c r="C853" s="137"/>
      <c r="D853" s="246" t="s">
        <v>689</v>
      </c>
      <c r="E853" s="189"/>
      <c r="F853" s="189"/>
      <c r="G853" s="189"/>
      <c r="H853" s="189"/>
      <c r="I853" s="189"/>
      <c r="J853" s="189"/>
      <c r="K853" s="189"/>
      <c r="L853" s="189"/>
      <c r="M853" s="189"/>
      <c r="N853" s="189"/>
      <c r="O853" s="189"/>
      <c r="P853" s="189"/>
    </row>
    <row r="854" spans="1:16" s="139" customFormat="1" ht="19" collapsed="1">
      <c r="A854" s="244"/>
      <c r="B854" s="137"/>
      <c r="C854" s="137"/>
      <c r="D854" s="246" t="s">
        <v>690</v>
      </c>
      <c r="E854" s="189">
        <v>0</v>
      </c>
      <c r="F854" s="189">
        <v>0</v>
      </c>
      <c r="G854" s="189">
        <v>0</v>
      </c>
      <c r="H854" s="189">
        <v>0</v>
      </c>
      <c r="I854" s="189">
        <v>0</v>
      </c>
      <c r="J854" s="189">
        <v>0</v>
      </c>
      <c r="K854" s="189">
        <v>0</v>
      </c>
      <c r="L854" s="189">
        <v>0</v>
      </c>
      <c r="M854" s="189">
        <v>0</v>
      </c>
      <c r="N854" s="189">
        <v>0</v>
      </c>
      <c r="O854" s="189">
        <v>0</v>
      </c>
      <c r="P854" s="189">
        <v>0</v>
      </c>
    </row>
    <row r="855" spans="1:16" s="128" customFormat="1" ht="57">
      <c r="A855" s="268" t="s">
        <v>761</v>
      </c>
      <c r="B855" s="262" t="s">
        <v>247</v>
      </c>
      <c r="C855" s="262" t="s">
        <v>248</v>
      </c>
      <c r="D855" s="264" t="s">
        <v>678</v>
      </c>
      <c r="E855" s="189">
        <v>0</v>
      </c>
      <c r="F855" s="189">
        <v>0</v>
      </c>
      <c r="G855" s="189">
        <v>0</v>
      </c>
      <c r="H855" s="189">
        <v>0</v>
      </c>
      <c r="I855" s="189">
        <v>0</v>
      </c>
      <c r="J855" s="189">
        <v>0</v>
      </c>
      <c r="K855" s="189">
        <v>0</v>
      </c>
      <c r="L855" s="189">
        <v>0</v>
      </c>
      <c r="M855" s="189">
        <v>0</v>
      </c>
      <c r="N855" s="189">
        <v>0</v>
      </c>
      <c r="O855" s="189">
        <v>0</v>
      </c>
      <c r="P855" s="189">
        <v>0</v>
      </c>
    </row>
    <row r="856" spans="1:16" s="134" customFormat="1" ht="57" hidden="1" outlineLevel="1">
      <c r="A856" s="244"/>
      <c r="B856" s="136"/>
      <c r="C856" s="137"/>
      <c r="D856" s="246" t="s">
        <v>679</v>
      </c>
      <c r="E856" s="189"/>
      <c r="F856" s="189"/>
      <c r="G856" s="189"/>
      <c r="H856" s="189"/>
      <c r="I856" s="189"/>
      <c r="J856" s="189"/>
      <c r="K856" s="189"/>
      <c r="L856" s="189"/>
      <c r="M856" s="189"/>
      <c r="N856" s="189"/>
      <c r="O856" s="189"/>
      <c r="P856" s="189"/>
    </row>
    <row r="857" spans="1:16" s="134" customFormat="1" ht="19" hidden="1" outlineLevel="1">
      <c r="A857" s="244"/>
      <c r="B857" s="136"/>
      <c r="C857" s="137"/>
      <c r="D857" s="246" t="s">
        <v>680</v>
      </c>
      <c r="E857" s="189"/>
      <c r="F857" s="189"/>
      <c r="G857" s="189"/>
      <c r="H857" s="189"/>
      <c r="I857" s="189"/>
      <c r="J857" s="189"/>
      <c r="K857" s="189"/>
      <c r="L857" s="189"/>
      <c r="M857" s="189"/>
      <c r="N857" s="189"/>
      <c r="O857" s="189"/>
      <c r="P857" s="189"/>
    </row>
    <row r="858" spans="1:16" s="134" customFormat="1" ht="114" hidden="1" outlineLevel="1">
      <c r="A858" s="244"/>
      <c r="B858" s="136"/>
      <c r="C858" s="137"/>
      <c r="D858" s="247" t="s">
        <v>681</v>
      </c>
      <c r="E858" s="189"/>
      <c r="F858" s="189"/>
      <c r="G858" s="189"/>
      <c r="H858" s="189"/>
      <c r="I858" s="189"/>
      <c r="J858" s="189"/>
      <c r="K858" s="189"/>
      <c r="L858" s="189"/>
      <c r="M858" s="189"/>
      <c r="N858" s="189"/>
      <c r="O858" s="189"/>
      <c r="P858" s="189"/>
    </row>
    <row r="859" spans="1:16" s="134" customFormat="1" ht="114" hidden="1" outlineLevel="1">
      <c r="A859" s="244"/>
      <c r="B859" s="136"/>
      <c r="C859" s="137"/>
      <c r="D859" s="248" t="s">
        <v>682</v>
      </c>
      <c r="E859" s="189"/>
      <c r="F859" s="189"/>
      <c r="G859" s="189"/>
      <c r="H859" s="189"/>
      <c r="I859" s="189"/>
      <c r="J859" s="189"/>
      <c r="K859" s="189"/>
      <c r="L859" s="189"/>
      <c r="M859" s="189"/>
      <c r="N859" s="189"/>
      <c r="O859" s="189"/>
      <c r="P859" s="189"/>
    </row>
    <row r="860" spans="1:16" s="139" customFormat="1" ht="133" hidden="1" outlineLevel="1">
      <c r="A860" s="244"/>
      <c r="B860" s="137"/>
      <c r="C860" s="137"/>
      <c r="D860" s="248" t="s">
        <v>683</v>
      </c>
      <c r="E860" s="189"/>
      <c r="F860" s="189"/>
      <c r="G860" s="189"/>
      <c r="H860" s="189"/>
      <c r="I860" s="189"/>
      <c r="J860" s="189"/>
      <c r="K860" s="189"/>
      <c r="L860" s="189"/>
      <c r="M860" s="189"/>
      <c r="N860" s="189"/>
      <c r="O860" s="189"/>
      <c r="P860" s="189"/>
    </row>
    <row r="861" spans="1:16" s="139" customFormat="1" ht="114" hidden="1" outlineLevel="1">
      <c r="A861" s="244"/>
      <c r="B861" s="136"/>
      <c r="C861" s="137"/>
      <c r="D861" s="248" t="s">
        <v>684</v>
      </c>
      <c r="E861" s="189"/>
      <c r="F861" s="189"/>
      <c r="G861" s="189"/>
      <c r="H861" s="189"/>
      <c r="I861" s="189"/>
      <c r="J861" s="189"/>
      <c r="K861" s="189"/>
      <c r="L861" s="189"/>
      <c r="M861" s="189"/>
      <c r="N861" s="189"/>
      <c r="O861" s="189"/>
      <c r="P861" s="189"/>
    </row>
    <row r="862" spans="1:16" s="139" customFormat="1" ht="133" hidden="1" outlineLevel="1">
      <c r="A862" s="244"/>
      <c r="B862" s="137"/>
      <c r="C862" s="137"/>
      <c r="D862" s="248" t="s">
        <v>685</v>
      </c>
      <c r="E862" s="189"/>
      <c r="F862" s="189"/>
      <c r="G862" s="189"/>
      <c r="H862" s="189"/>
      <c r="I862" s="189"/>
      <c r="J862" s="189"/>
      <c r="K862" s="189"/>
      <c r="L862" s="189"/>
      <c r="M862" s="189"/>
      <c r="N862" s="189"/>
      <c r="O862" s="189"/>
      <c r="P862" s="189"/>
    </row>
    <row r="863" spans="1:16" s="139" customFormat="1" ht="114" hidden="1" outlineLevel="1">
      <c r="A863" s="244"/>
      <c r="B863" s="136"/>
      <c r="C863" s="137"/>
      <c r="D863" s="248" t="s">
        <v>686</v>
      </c>
      <c r="E863" s="189"/>
      <c r="F863" s="189"/>
      <c r="G863" s="189"/>
      <c r="H863" s="189"/>
      <c r="I863" s="189"/>
      <c r="J863" s="189"/>
      <c r="K863" s="189"/>
      <c r="L863" s="189"/>
      <c r="M863" s="189"/>
      <c r="N863" s="189"/>
      <c r="O863" s="189"/>
      <c r="P863" s="189"/>
    </row>
    <row r="864" spans="1:16" s="139" customFormat="1" ht="133" hidden="1" outlineLevel="1">
      <c r="A864" s="244"/>
      <c r="B864" s="136"/>
      <c r="C864" s="137"/>
      <c r="D864" s="248" t="s">
        <v>687</v>
      </c>
      <c r="E864" s="189"/>
      <c r="F864" s="189"/>
      <c r="G864" s="189"/>
      <c r="H864" s="189"/>
      <c r="I864" s="189"/>
      <c r="J864" s="189"/>
      <c r="K864" s="189"/>
      <c r="L864" s="189"/>
      <c r="M864" s="189"/>
      <c r="N864" s="189"/>
      <c r="O864" s="189"/>
      <c r="P864" s="189"/>
    </row>
    <row r="865" spans="1:16" s="139" customFormat="1" ht="133" hidden="1" outlineLevel="1">
      <c r="A865" s="244"/>
      <c r="B865" s="137"/>
      <c r="C865" s="137"/>
      <c r="D865" s="247" t="s">
        <v>688</v>
      </c>
      <c r="E865" s="189"/>
      <c r="F865" s="189"/>
      <c r="G865" s="189"/>
      <c r="H865" s="189"/>
      <c r="I865" s="189"/>
      <c r="J865" s="189"/>
      <c r="K865" s="189"/>
      <c r="L865" s="189"/>
      <c r="M865" s="189"/>
      <c r="N865" s="189"/>
      <c r="O865" s="189"/>
      <c r="P865" s="189"/>
    </row>
    <row r="866" spans="1:16" s="139" customFormat="1" ht="19" hidden="1" outlineLevel="1">
      <c r="A866" s="244"/>
      <c r="B866" s="137"/>
      <c r="C866" s="137"/>
      <c r="D866" s="246" t="s">
        <v>689</v>
      </c>
      <c r="E866" s="189"/>
      <c r="F866" s="189"/>
      <c r="G866" s="189"/>
      <c r="H866" s="189"/>
      <c r="I866" s="189"/>
      <c r="J866" s="189"/>
      <c r="K866" s="189"/>
      <c r="L866" s="189"/>
      <c r="M866" s="189"/>
      <c r="N866" s="189"/>
      <c r="O866" s="189"/>
      <c r="P866" s="189"/>
    </row>
    <row r="867" spans="1:16" s="139" customFormat="1" ht="19" collapsed="1">
      <c r="A867" s="244"/>
      <c r="B867" s="137"/>
      <c r="C867" s="137"/>
      <c r="D867" s="246" t="s">
        <v>690</v>
      </c>
      <c r="E867" s="189">
        <v>0</v>
      </c>
      <c r="F867" s="189">
        <v>0</v>
      </c>
      <c r="G867" s="189">
        <v>0</v>
      </c>
      <c r="H867" s="189">
        <v>0</v>
      </c>
      <c r="I867" s="189">
        <v>0</v>
      </c>
      <c r="J867" s="189">
        <v>0</v>
      </c>
      <c r="K867" s="189">
        <v>0</v>
      </c>
      <c r="L867" s="189">
        <v>0</v>
      </c>
      <c r="M867" s="189">
        <v>0</v>
      </c>
      <c r="N867" s="189">
        <v>0</v>
      </c>
      <c r="O867" s="189">
        <v>0</v>
      </c>
      <c r="P867" s="189">
        <v>0</v>
      </c>
    </row>
    <row r="868" spans="1:16" s="128" customFormat="1" ht="38">
      <c r="A868" s="268" t="s">
        <v>762</v>
      </c>
      <c r="B868" s="262" t="s">
        <v>249</v>
      </c>
      <c r="C868" s="262" t="s">
        <v>250</v>
      </c>
      <c r="D868" s="264" t="s">
        <v>678</v>
      </c>
      <c r="E868" s="189">
        <v>0</v>
      </c>
      <c r="F868" s="189">
        <v>0</v>
      </c>
      <c r="G868" s="189">
        <v>0</v>
      </c>
      <c r="H868" s="189">
        <v>0</v>
      </c>
      <c r="I868" s="189">
        <v>0</v>
      </c>
      <c r="J868" s="189">
        <v>0</v>
      </c>
      <c r="K868" s="189">
        <v>0</v>
      </c>
      <c r="L868" s="189">
        <v>0</v>
      </c>
      <c r="M868" s="189">
        <v>0</v>
      </c>
      <c r="N868" s="189">
        <v>0</v>
      </c>
      <c r="O868" s="189">
        <v>0</v>
      </c>
      <c r="P868" s="189">
        <v>0</v>
      </c>
    </row>
    <row r="869" spans="1:16" s="134" customFormat="1" ht="57" hidden="1" outlineLevel="1">
      <c r="A869" s="244"/>
      <c r="B869" s="136"/>
      <c r="C869" s="137"/>
      <c r="D869" s="246" t="s">
        <v>679</v>
      </c>
      <c r="E869" s="189"/>
      <c r="F869" s="189"/>
      <c r="G869" s="189"/>
      <c r="H869" s="189"/>
      <c r="I869" s="189"/>
      <c r="J869" s="189"/>
      <c r="K869" s="189"/>
      <c r="L869" s="189"/>
      <c r="M869" s="189"/>
      <c r="N869" s="189"/>
      <c r="O869" s="189"/>
      <c r="P869" s="189"/>
    </row>
    <row r="870" spans="1:16" s="134" customFormat="1" ht="19" hidden="1" outlineLevel="1">
      <c r="A870" s="244"/>
      <c r="B870" s="136"/>
      <c r="C870" s="137"/>
      <c r="D870" s="246" t="s">
        <v>680</v>
      </c>
      <c r="E870" s="189"/>
      <c r="F870" s="189"/>
      <c r="G870" s="189"/>
      <c r="H870" s="189"/>
      <c r="I870" s="189"/>
      <c r="J870" s="189"/>
      <c r="K870" s="189"/>
      <c r="L870" s="189"/>
      <c r="M870" s="189"/>
      <c r="N870" s="189"/>
      <c r="O870" s="189"/>
      <c r="P870" s="189"/>
    </row>
    <row r="871" spans="1:16" s="134" customFormat="1" ht="114" hidden="1" outlineLevel="1">
      <c r="A871" s="244"/>
      <c r="B871" s="136"/>
      <c r="C871" s="137"/>
      <c r="D871" s="247" t="s">
        <v>681</v>
      </c>
      <c r="E871" s="189"/>
      <c r="F871" s="189"/>
      <c r="G871" s="189"/>
      <c r="H871" s="189"/>
      <c r="I871" s="189"/>
      <c r="J871" s="189"/>
      <c r="K871" s="189"/>
      <c r="L871" s="189"/>
      <c r="M871" s="189"/>
      <c r="N871" s="189"/>
      <c r="O871" s="189"/>
      <c r="P871" s="189"/>
    </row>
    <row r="872" spans="1:16" s="134" customFormat="1" ht="114" hidden="1" outlineLevel="1">
      <c r="A872" s="244"/>
      <c r="B872" s="136"/>
      <c r="C872" s="137"/>
      <c r="D872" s="248" t="s">
        <v>682</v>
      </c>
      <c r="E872" s="189"/>
      <c r="F872" s="189"/>
      <c r="G872" s="189"/>
      <c r="H872" s="189"/>
      <c r="I872" s="189"/>
      <c r="J872" s="189"/>
      <c r="K872" s="189"/>
      <c r="L872" s="189"/>
      <c r="M872" s="189"/>
      <c r="N872" s="189"/>
      <c r="O872" s="189"/>
      <c r="P872" s="189"/>
    </row>
    <row r="873" spans="1:16" s="139" customFormat="1" ht="133" hidden="1" outlineLevel="1">
      <c r="A873" s="244"/>
      <c r="B873" s="137"/>
      <c r="C873" s="137"/>
      <c r="D873" s="248" t="s">
        <v>683</v>
      </c>
      <c r="E873" s="189"/>
      <c r="F873" s="189"/>
      <c r="G873" s="189"/>
      <c r="H873" s="189"/>
      <c r="I873" s="189"/>
      <c r="J873" s="189"/>
      <c r="K873" s="189"/>
      <c r="L873" s="189"/>
      <c r="M873" s="189"/>
      <c r="N873" s="189"/>
      <c r="O873" s="189"/>
      <c r="P873" s="189"/>
    </row>
    <row r="874" spans="1:16" s="139" customFormat="1" ht="114" hidden="1" outlineLevel="1">
      <c r="A874" s="244"/>
      <c r="B874" s="136"/>
      <c r="C874" s="137"/>
      <c r="D874" s="248" t="s">
        <v>684</v>
      </c>
      <c r="E874" s="189"/>
      <c r="F874" s="189"/>
      <c r="G874" s="189"/>
      <c r="H874" s="189"/>
      <c r="I874" s="189"/>
      <c r="J874" s="189"/>
      <c r="K874" s="189"/>
      <c r="L874" s="189"/>
      <c r="M874" s="189"/>
      <c r="N874" s="189"/>
      <c r="O874" s="189"/>
      <c r="P874" s="189"/>
    </row>
    <row r="875" spans="1:16" s="139" customFormat="1" ht="133" hidden="1" outlineLevel="1">
      <c r="A875" s="244"/>
      <c r="B875" s="137"/>
      <c r="C875" s="137"/>
      <c r="D875" s="248" t="s">
        <v>685</v>
      </c>
      <c r="E875" s="189"/>
      <c r="F875" s="189"/>
      <c r="G875" s="189"/>
      <c r="H875" s="189"/>
      <c r="I875" s="189"/>
      <c r="J875" s="189"/>
      <c r="K875" s="189"/>
      <c r="L875" s="189"/>
      <c r="M875" s="189"/>
      <c r="N875" s="189"/>
      <c r="O875" s="189"/>
      <c r="P875" s="189"/>
    </row>
    <row r="876" spans="1:16" s="139" customFormat="1" ht="114" hidden="1" outlineLevel="1">
      <c r="A876" s="244"/>
      <c r="B876" s="136"/>
      <c r="C876" s="137"/>
      <c r="D876" s="248" t="s">
        <v>686</v>
      </c>
      <c r="E876" s="189"/>
      <c r="F876" s="189"/>
      <c r="G876" s="189"/>
      <c r="H876" s="189"/>
      <c r="I876" s="189"/>
      <c r="J876" s="189"/>
      <c r="K876" s="189"/>
      <c r="L876" s="189"/>
      <c r="M876" s="189"/>
      <c r="N876" s="189"/>
      <c r="O876" s="189"/>
      <c r="P876" s="189"/>
    </row>
    <row r="877" spans="1:16" s="139" customFormat="1" ht="133" hidden="1" outlineLevel="1">
      <c r="A877" s="244"/>
      <c r="B877" s="136"/>
      <c r="C877" s="137"/>
      <c r="D877" s="248" t="s">
        <v>687</v>
      </c>
      <c r="E877" s="189"/>
      <c r="F877" s="189"/>
      <c r="G877" s="189"/>
      <c r="H877" s="189"/>
      <c r="I877" s="189"/>
      <c r="J877" s="189"/>
      <c r="K877" s="189"/>
      <c r="L877" s="189"/>
      <c r="M877" s="189"/>
      <c r="N877" s="189"/>
      <c r="O877" s="189"/>
      <c r="P877" s="189"/>
    </row>
    <row r="878" spans="1:16" s="139" customFormat="1" ht="133" hidden="1" outlineLevel="1">
      <c r="A878" s="244"/>
      <c r="B878" s="137"/>
      <c r="C878" s="137"/>
      <c r="D878" s="247" t="s">
        <v>688</v>
      </c>
      <c r="E878" s="189"/>
      <c r="F878" s="189"/>
      <c r="G878" s="189"/>
      <c r="H878" s="189"/>
      <c r="I878" s="189"/>
      <c r="J878" s="189"/>
      <c r="K878" s="189"/>
      <c r="L878" s="189"/>
      <c r="M878" s="189"/>
      <c r="N878" s="189"/>
      <c r="O878" s="189"/>
      <c r="P878" s="189"/>
    </row>
    <row r="879" spans="1:16" s="139" customFormat="1" ht="19" hidden="1" outlineLevel="1">
      <c r="A879" s="244"/>
      <c r="B879" s="137"/>
      <c r="C879" s="137"/>
      <c r="D879" s="246" t="s">
        <v>689</v>
      </c>
      <c r="E879" s="189"/>
      <c r="F879" s="189"/>
      <c r="G879" s="189"/>
      <c r="H879" s="189"/>
      <c r="I879" s="189"/>
      <c r="J879" s="189"/>
      <c r="K879" s="189"/>
      <c r="L879" s="189"/>
      <c r="M879" s="189"/>
      <c r="N879" s="189"/>
      <c r="O879" s="189"/>
      <c r="P879" s="189"/>
    </row>
    <row r="880" spans="1:16" s="139" customFormat="1" ht="19" collapsed="1">
      <c r="A880" s="244"/>
      <c r="B880" s="137"/>
      <c r="C880" s="137"/>
      <c r="D880" s="246" t="s">
        <v>690</v>
      </c>
      <c r="E880" s="189">
        <v>0</v>
      </c>
      <c r="F880" s="189">
        <v>0</v>
      </c>
      <c r="G880" s="189">
        <v>0</v>
      </c>
      <c r="H880" s="189">
        <v>0</v>
      </c>
      <c r="I880" s="189">
        <v>0</v>
      </c>
      <c r="J880" s="189">
        <v>0</v>
      </c>
      <c r="K880" s="189">
        <v>0</v>
      </c>
      <c r="L880" s="189">
        <v>0</v>
      </c>
      <c r="M880" s="189">
        <v>0</v>
      </c>
      <c r="N880" s="189">
        <v>0</v>
      </c>
      <c r="O880" s="189">
        <v>0</v>
      </c>
      <c r="P880" s="189">
        <v>0</v>
      </c>
    </row>
    <row r="881" spans="1:16" s="128" customFormat="1" ht="213.75" customHeight="1">
      <c r="A881" s="268" t="s">
        <v>763</v>
      </c>
      <c r="B881" s="262" t="s">
        <v>251</v>
      </c>
      <c r="C881" s="278" t="s">
        <v>412</v>
      </c>
      <c r="D881" s="264" t="s">
        <v>678</v>
      </c>
      <c r="E881" s="189">
        <v>0</v>
      </c>
      <c r="F881" s="189">
        <v>0</v>
      </c>
      <c r="G881" s="189">
        <v>0</v>
      </c>
      <c r="H881" s="189">
        <v>0</v>
      </c>
      <c r="I881" s="189">
        <v>0</v>
      </c>
      <c r="J881" s="189">
        <v>0</v>
      </c>
      <c r="K881" s="189">
        <v>0</v>
      </c>
      <c r="L881" s="189">
        <v>0</v>
      </c>
      <c r="M881" s="189">
        <v>0</v>
      </c>
      <c r="N881" s="189">
        <v>0</v>
      </c>
      <c r="O881" s="189">
        <v>0</v>
      </c>
      <c r="P881" s="189">
        <v>0</v>
      </c>
    </row>
    <row r="882" spans="1:16" s="134" customFormat="1" ht="57" hidden="1" outlineLevel="1">
      <c r="A882" s="244"/>
      <c r="B882" s="136"/>
      <c r="C882" s="137"/>
      <c r="D882" s="246" t="s">
        <v>679</v>
      </c>
      <c r="E882" s="189"/>
      <c r="F882" s="189"/>
      <c r="G882" s="189"/>
      <c r="H882" s="189"/>
      <c r="I882" s="189"/>
      <c r="J882" s="189"/>
      <c r="K882" s="189"/>
      <c r="L882" s="189"/>
      <c r="M882" s="189"/>
      <c r="N882" s="189"/>
      <c r="O882" s="189"/>
      <c r="P882" s="189"/>
    </row>
    <row r="883" spans="1:16" s="134" customFormat="1" ht="19" hidden="1" outlineLevel="1">
      <c r="A883" s="244"/>
      <c r="B883" s="136"/>
      <c r="C883" s="137"/>
      <c r="D883" s="246" t="s">
        <v>680</v>
      </c>
      <c r="E883" s="189"/>
      <c r="F883" s="189"/>
      <c r="G883" s="189"/>
      <c r="H883" s="189"/>
      <c r="I883" s="189"/>
      <c r="J883" s="189"/>
      <c r="K883" s="189"/>
      <c r="L883" s="189"/>
      <c r="M883" s="189"/>
      <c r="N883" s="189"/>
      <c r="O883" s="189"/>
      <c r="P883" s="189"/>
    </row>
    <row r="884" spans="1:16" s="134" customFormat="1" ht="114" hidden="1" outlineLevel="1">
      <c r="A884" s="244"/>
      <c r="B884" s="136"/>
      <c r="C884" s="137"/>
      <c r="D884" s="247" t="s">
        <v>681</v>
      </c>
      <c r="E884" s="189"/>
      <c r="F884" s="189"/>
      <c r="G884" s="189"/>
      <c r="H884" s="189"/>
      <c r="I884" s="189"/>
      <c r="J884" s="189"/>
      <c r="K884" s="189"/>
      <c r="L884" s="189"/>
      <c r="M884" s="189"/>
      <c r="N884" s="189"/>
      <c r="O884" s="189"/>
      <c r="P884" s="189"/>
    </row>
    <row r="885" spans="1:16" s="134" customFormat="1" ht="114" hidden="1" outlineLevel="1">
      <c r="A885" s="244"/>
      <c r="B885" s="136"/>
      <c r="C885" s="137"/>
      <c r="D885" s="248" t="s">
        <v>682</v>
      </c>
      <c r="E885" s="189"/>
      <c r="F885" s="189"/>
      <c r="G885" s="189"/>
      <c r="H885" s="189"/>
      <c r="I885" s="189"/>
      <c r="J885" s="189"/>
      <c r="K885" s="189"/>
      <c r="L885" s="189"/>
      <c r="M885" s="189"/>
      <c r="N885" s="189"/>
      <c r="O885" s="189"/>
      <c r="P885" s="189"/>
    </row>
    <row r="886" spans="1:16" s="139" customFormat="1" ht="133" hidden="1" outlineLevel="1">
      <c r="A886" s="244"/>
      <c r="B886" s="137"/>
      <c r="C886" s="137"/>
      <c r="D886" s="248" t="s">
        <v>683</v>
      </c>
      <c r="E886" s="189"/>
      <c r="F886" s="189"/>
      <c r="G886" s="189"/>
      <c r="H886" s="189"/>
      <c r="I886" s="189"/>
      <c r="J886" s="189"/>
      <c r="K886" s="189"/>
      <c r="L886" s="189"/>
      <c r="M886" s="189"/>
      <c r="N886" s="189"/>
      <c r="O886" s="189"/>
      <c r="P886" s="189"/>
    </row>
    <row r="887" spans="1:16" s="139" customFormat="1" ht="114" hidden="1" outlineLevel="1">
      <c r="A887" s="244"/>
      <c r="B887" s="136"/>
      <c r="C887" s="137"/>
      <c r="D887" s="248" t="s">
        <v>684</v>
      </c>
      <c r="E887" s="189"/>
      <c r="F887" s="189"/>
      <c r="G887" s="189"/>
      <c r="H887" s="189"/>
      <c r="I887" s="189"/>
      <c r="J887" s="189"/>
      <c r="K887" s="189"/>
      <c r="L887" s="189"/>
      <c r="M887" s="189"/>
      <c r="N887" s="189"/>
      <c r="O887" s="189"/>
      <c r="P887" s="189"/>
    </row>
    <row r="888" spans="1:16" s="139" customFormat="1" ht="133" hidden="1" outlineLevel="1">
      <c r="A888" s="244"/>
      <c r="B888" s="137"/>
      <c r="C888" s="137"/>
      <c r="D888" s="248" t="s">
        <v>685</v>
      </c>
      <c r="E888" s="189"/>
      <c r="F888" s="189"/>
      <c r="G888" s="189"/>
      <c r="H888" s="189"/>
      <c r="I888" s="189"/>
      <c r="J888" s="189"/>
      <c r="K888" s="189"/>
      <c r="L888" s="189"/>
      <c r="M888" s="189"/>
      <c r="N888" s="189"/>
      <c r="O888" s="189"/>
      <c r="P888" s="189"/>
    </row>
    <row r="889" spans="1:16" s="139" customFormat="1" ht="114" hidden="1" outlineLevel="1">
      <c r="A889" s="244"/>
      <c r="B889" s="136"/>
      <c r="C889" s="137"/>
      <c r="D889" s="248" t="s">
        <v>686</v>
      </c>
      <c r="E889" s="189"/>
      <c r="F889" s="189"/>
      <c r="G889" s="189"/>
      <c r="H889" s="189"/>
      <c r="I889" s="189"/>
      <c r="J889" s="189"/>
      <c r="K889" s="189"/>
      <c r="L889" s="189"/>
      <c r="M889" s="189"/>
      <c r="N889" s="189"/>
      <c r="O889" s="189"/>
      <c r="P889" s="189"/>
    </row>
    <row r="890" spans="1:16" s="139" customFormat="1" ht="133" hidden="1" outlineLevel="1">
      <c r="A890" s="244"/>
      <c r="B890" s="136"/>
      <c r="C890" s="137"/>
      <c r="D890" s="248" t="s">
        <v>687</v>
      </c>
      <c r="E890" s="189"/>
      <c r="F890" s="189"/>
      <c r="G890" s="189"/>
      <c r="H890" s="189"/>
      <c r="I890" s="189"/>
      <c r="J890" s="189"/>
      <c r="K890" s="189"/>
      <c r="L890" s="189"/>
      <c r="M890" s="189"/>
      <c r="N890" s="189"/>
      <c r="O890" s="189"/>
      <c r="P890" s="189"/>
    </row>
    <row r="891" spans="1:16" s="139" customFormat="1" ht="133" hidden="1" outlineLevel="1">
      <c r="A891" s="244"/>
      <c r="B891" s="137"/>
      <c r="C891" s="137"/>
      <c r="D891" s="247" t="s">
        <v>688</v>
      </c>
      <c r="E891" s="189"/>
      <c r="F891" s="189"/>
      <c r="G891" s="189"/>
      <c r="H891" s="189"/>
      <c r="I891" s="189"/>
      <c r="J891" s="189"/>
      <c r="K891" s="189"/>
      <c r="L891" s="189"/>
      <c r="M891" s="189"/>
      <c r="N891" s="189"/>
      <c r="O891" s="189"/>
      <c r="P891" s="189"/>
    </row>
    <row r="892" spans="1:16" s="139" customFormat="1" ht="19" hidden="1" outlineLevel="1">
      <c r="A892" s="244"/>
      <c r="B892" s="137"/>
      <c r="C892" s="137"/>
      <c r="D892" s="246" t="s">
        <v>689</v>
      </c>
      <c r="E892" s="189"/>
      <c r="F892" s="189"/>
      <c r="G892" s="189"/>
      <c r="H892" s="189"/>
      <c r="I892" s="189"/>
      <c r="J892" s="189"/>
      <c r="K892" s="189"/>
      <c r="L892" s="189"/>
      <c r="M892" s="189"/>
      <c r="N892" s="189"/>
      <c r="O892" s="189"/>
      <c r="P892" s="189"/>
    </row>
    <row r="893" spans="1:16" s="139" customFormat="1" ht="19" collapsed="1">
      <c r="A893" s="244"/>
      <c r="B893" s="137"/>
      <c r="C893" s="137"/>
      <c r="D893" s="246" t="s">
        <v>690</v>
      </c>
      <c r="E893" s="189">
        <v>0</v>
      </c>
      <c r="F893" s="189">
        <v>0</v>
      </c>
      <c r="G893" s="189">
        <v>0</v>
      </c>
      <c r="H893" s="189">
        <v>0</v>
      </c>
      <c r="I893" s="189">
        <v>0</v>
      </c>
      <c r="J893" s="189">
        <v>0</v>
      </c>
      <c r="K893" s="189">
        <v>0</v>
      </c>
      <c r="L893" s="189">
        <v>0</v>
      </c>
      <c r="M893" s="189">
        <v>0</v>
      </c>
      <c r="N893" s="189">
        <v>0</v>
      </c>
      <c r="O893" s="189">
        <v>0</v>
      </c>
      <c r="P893" s="189">
        <v>0</v>
      </c>
    </row>
    <row r="894" spans="1:16" s="128" customFormat="1" ht="105" customHeight="1">
      <c r="A894" s="268" t="s">
        <v>764</v>
      </c>
      <c r="B894" s="262" t="s">
        <v>252</v>
      </c>
      <c r="C894" s="262" t="s">
        <v>253</v>
      </c>
      <c r="D894" s="264" t="s">
        <v>678</v>
      </c>
      <c r="E894" s="189">
        <v>0</v>
      </c>
      <c r="F894" s="189">
        <v>0</v>
      </c>
      <c r="G894" s="189">
        <v>0</v>
      </c>
      <c r="H894" s="189">
        <v>0</v>
      </c>
      <c r="I894" s="189">
        <v>0</v>
      </c>
      <c r="J894" s="189">
        <v>0</v>
      </c>
      <c r="K894" s="189">
        <v>0</v>
      </c>
      <c r="L894" s="189">
        <v>0</v>
      </c>
      <c r="M894" s="189">
        <v>0</v>
      </c>
      <c r="N894" s="189">
        <v>0</v>
      </c>
      <c r="O894" s="189">
        <v>0</v>
      </c>
      <c r="P894" s="189">
        <v>0</v>
      </c>
    </row>
    <row r="895" spans="1:16" s="134" customFormat="1" ht="57" hidden="1" outlineLevel="1">
      <c r="A895" s="244"/>
      <c r="B895" s="136"/>
      <c r="C895" s="137"/>
      <c r="D895" s="246" t="s">
        <v>679</v>
      </c>
      <c r="E895" s="189"/>
      <c r="F895" s="189"/>
      <c r="G895" s="189"/>
      <c r="H895" s="189"/>
      <c r="I895" s="189"/>
      <c r="J895" s="189"/>
      <c r="K895" s="189"/>
      <c r="L895" s="189"/>
      <c r="M895" s="189"/>
      <c r="N895" s="189"/>
      <c r="O895" s="189"/>
      <c r="P895" s="189"/>
    </row>
    <row r="896" spans="1:16" s="134" customFormat="1" ht="19" hidden="1" outlineLevel="1">
      <c r="A896" s="244"/>
      <c r="B896" s="136"/>
      <c r="C896" s="137"/>
      <c r="D896" s="246" t="s">
        <v>680</v>
      </c>
      <c r="E896" s="189"/>
      <c r="F896" s="189"/>
      <c r="G896" s="189"/>
      <c r="H896" s="189"/>
      <c r="I896" s="189"/>
      <c r="J896" s="189"/>
      <c r="K896" s="189"/>
      <c r="L896" s="189"/>
      <c r="M896" s="189"/>
      <c r="N896" s="189"/>
      <c r="O896" s="189"/>
      <c r="P896" s="189"/>
    </row>
    <row r="897" spans="1:16" s="134" customFormat="1" ht="114" hidden="1" outlineLevel="1">
      <c r="A897" s="244"/>
      <c r="B897" s="136"/>
      <c r="C897" s="137"/>
      <c r="D897" s="247" t="s">
        <v>681</v>
      </c>
      <c r="E897" s="189"/>
      <c r="F897" s="189"/>
      <c r="G897" s="189"/>
      <c r="H897" s="189"/>
      <c r="I897" s="189"/>
      <c r="J897" s="189"/>
      <c r="K897" s="189"/>
      <c r="L897" s="189"/>
      <c r="M897" s="189"/>
      <c r="N897" s="189"/>
      <c r="O897" s="189"/>
      <c r="P897" s="189"/>
    </row>
    <row r="898" spans="1:16" s="134" customFormat="1" ht="114" hidden="1" outlineLevel="1">
      <c r="A898" s="244"/>
      <c r="B898" s="136"/>
      <c r="C898" s="137"/>
      <c r="D898" s="248" t="s">
        <v>682</v>
      </c>
      <c r="E898" s="189"/>
      <c r="F898" s="189"/>
      <c r="G898" s="189"/>
      <c r="H898" s="189"/>
      <c r="I898" s="189"/>
      <c r="J898" s="189"/>
      <c r="K898" s="189"/>
      <c r="L898" s="189"/>
      <c r="M898" s="189"/>
      <c r="N898" s="189"/>
      <c r="O898" s="189"/>
      <c r="P898" s="189"/>
    </row>
    <row r="899" spans="1:16" s="139" customFormat="1" ht="133" hidden="1" outlineLevel="1">
      <c r="A899" s="244"/>
      <c r="B899" s="137"/>
      <c r="C899" s="137"/>
      <c r="D899" s="248" t="s">
        <v>683</v>
      </c>
      <c r="E899" s="189"/>
      <c r="F899" s="189"/>
      <c r="G899" s="189"/>
      <c r="H899" s="189"/>
      <c r="I899" s="189"/>
      <c r="J899" s="189"/>
      <c r="K899" s="189"/>
      <c r="L899" s="189"/>
      <c r="M899" s="189"/>
      <c r="N899" s="189"/>
      <c r="O899" s="189"/>
      <c r="P899" s="189"/>
    </row>
    <row r="900" spans="1:16" s="139" customFormat="1" ht="114" hidden="1" outlineLevel="1">
      <c r="A900" s="244"/>
      <c r="B900" s="136"/>
      <c r="C900" s="137"/>
      <c r="D900" s="248" t="s">
        <v>684</v>
      </c>
      <c r="E900" s="189"/>
      <c r="F900" s="189"/>
      <c r="G900" s="189"/>
      <c r="H900" s="189"/>
      <c r="I900" s="189"/>
      <c r="J900" s="189"/>
      <c r="K900" s="189"/>
      <c r="L900" s="189"/>
      <c r="M900" s="189"/>
      <c r="N900" s="189"/>
      <c r="O900" s="189"/>
      <c r="P900" s="189"/>
    </row>
    <row r="901" spans="1:16" s="139" customFormat="1" ht="133" hidden="1" outlineLevel="1">
      <c r="A901" s="244"/>
      <c r="B901" s="137"/>
      <c r="C901" s="137"/>
      <c r="D901" s="248" t="s">
        <v>685</v>
      </c>
      <c r="E901" s="189"/>
      <c r="F901" s="189"/>
      <c r="G901" s="189"/>
      <c r="H901" s="189"/>
      <c r="I901" s="189"/>
      <c r="J901" s="189"/>
      <c r="K901" s="189"/>
      <c r="L901" s="189"/>
      <c r="M901" s="189"/>
      <c r="N901" s="189"/>
      <c r="O901" s="189"/>
      <c r="P901" s="189"/>
    </row>
    <row r="902" spans="1:16" s="139" customFormat="1" ht="114" hidden="1" outlineLevel="1">
      <c r="A902" s="244"/>
      <c r="B902" s="136"/>
      <c r="C902" s="137"/>
      <c r="D902" s="248" t="s">
        <v>686</v>
      </c>
      <c r="E902" s="189"/>
      <c r="F902" s="189"/>
      <c r="G902" s="189"/>
      <c r="H902" s="189"/>
      <c r="I902" s="189"/>
      <c r="J902" s="189"/>
      <c r="K902" s="189"/>
      <c r="L902" s="189"/>
      <c r="M902" s="189"/>
      <c r="N902" s="189"/>
      <c r="O902" s="189"/>
      <c r="P902" s="189"/>
    </row>
    <row r="903" spans="1:16" s="139" customFormat="1" ht="133" hidden="1" outlineLevel="1">
      <c r="A903" s="244"/>
      <c r="B903" s="136"/>
      <c r="C903" s="137"/>
      <c r="D903" s="248" t="s">
        <v>687</v>
      </c>
      <c r="E903" s="189"/>
      <c r="F903" s="189"/>
      <c r="G903" s="189"/>
      <c r="H903" s="189"/>
      <c r="I903" s="189"/>
      <c r="J903" s="189"/>
      <c r="K903" s="189"/>
      <c r="L903" s="189"/>
      <c r="M903" s="189"/>
      <c r="N903" s="189"/>
      <c r="O903" s="189"/>
      <c r="P903" s="189"/>
    </row>
    <row r="904" spans="1:16" s="139" customFormat="1" ht="133" hidden="1" outlineLevel="1">
      <c r="A904" s="244"/>
      <c r="B904" s="137"/>
      <c r="C904" s="137"/>
      <c r="D904" s="247" t="s">
        <v>688</v>
      </c>
      <c r="E904" s="189"/>
      <c r="F904" s="189"/>
      <c r="G904" s="189"/>
      <c r="H904" s="189"/>
      <c r="I904" s="189"/>
      <c r="J904" s="189"/>
      <c r="K904" s="189"/>
      <c r="L904" s="189"/>
      <c r="M904" s="189"/>
      <c r="N904" s="189"/>
      <c r="O904" s="189"/>
      <c r="P904" s="189"/>
    </row>
    <row r="905" spans="1:16" s="139" customFormat="1" ht="19" hidden="1" outlineLevel="1">
      <c r="A905" s="244"/>
      <c r="B905" s="137"/>
      <c r="C905" s="137"/>
      <c r="D905" s="246" t="s">
        <v>689</v>
      </c>
      <c r="E905" s="189"/>
      <c r="F905" s="189"/>
      <c r="G905" s="189"/>
      <c r="H905" s="189"/>
      <c r="I905" s="189"/>
      <c r="J905" s="189"/>
      <c r="K905" s="189"/>
      <c r="L905" s="189"/>
      <c r="M905" s="189"/>
      <c r="N905" s="189"/>
      <c r="O905" s="189"/>
      <c r="P905" s="189"/>
    </row>
    <row r="906" spans="1:16" s="139" customFormat="1" ht="19" collapsed="1">
      <c r="A906" s="244"/>
      <c r="B906" s="137"/>
      <c r="C906" s="137"/>
      <c r="D906" s="246" t="s">
        <v>690</v>
      </c>
      <c r="E906" s="189">
        <v>0</v>
      </c>
      <c r="F906" s="189">
        <v>0</v>
      </c>
      <c r="G906" s="189">
        <v>0</v>
      </c>
      <c r="H906" s="189">
        <v>0</v>
      </c>
      <c r="I906" s="189">
        <v>0</v>
      </c>
      <c r="J906" s="189">
        <v>0</v>
      </c>
      <c r="K906" s="189">
        <v>0</v>
      </c>
      <c r="L906" s="189">
        <v>0</v>
      </c>
      <c r="M906" s="189">
        <v>0</v>
      </c>
      <c r="N906" s="189">
        <v>0</v>
      </c>
      <c r="O906" s="189">
        <v>0</v>
      </c>
      <c r="P906" s="189">
        <v>0</v>
      </c>
    </row>
    <row r="907" spans="1:16" s="128" customFormat="1" ht="104.25" customHeight="1">
      <c r="A907" s="268" t="s">
        <v>765</v>
      </c>
      <c r="B907" s="262" t="s">
        <v>254</v>
      </c>
      <c r="C907" s="262" t="s">
        <v>255</v>
      </c>
      <c r="D907" s="264" t="s">
        <v>678</v>
      </c>
      <c r="E907" s="189">
        <v>0</v>
      </c>
      <c r="F907" s="189">
        <v>0</v>
      </c>
      <c r="G907" s="189">
        <v>0</v>
      </c>
      <c r="H907" s="189">
        <v>0</v>
      </c>
      <c r="I907" s="189">
        <v>0</v>
      </c>
      <c r="J907" s="189">
        <v>0</v>
      </c>
      <c r="K907" s="189">
        <v>0</v>
      </c>
      <c r="L907" s="189">
        <v>0</v>
      </c>
      <c r="M907" s="189">
        <v>0</v>
      </c>
      <c r="N907" s="189">
        <v>0</v>
      </c>
      <c r="O907" s="189">
        <v>0</v>
      </c>
      <c r="P907" s="189">
        <v>0</v>
      </c>
    </row>
    <row r="908" spans="1:16" s="134" customFormat="1" ht="57" hidden="1" outlineLevel="1">
      <c r="A908" s="244"/>
      <c r="B908" s="136"/>
      <c r="C908" s="137"/>
      <c r="D908" s="246" t="s">
        <v>679</v>
      </c>
      <c r="E908" s="189"/>
      <c r="F908" s="189"/>
      <c r="G908" s="189"/>
      <c r="H908" s="189"/>
      <c r="I908" s="189"/>
      <c r="J908" s="189"/>
      <c r="K908" s="189"/>
      <c r="L908" s="189"/>
      <c r="M908" s="189"/>
      <c r="N908" s="189"/>
      <c r="O908" s="189"/>
      <c r="P908" s="189"/>
    </row>
    <row r="909" spans="1:16" s="134" customFormat="1" ht="19" hidden="1" outlineLevel="1">
      <c r="A909" s="244"/>
      <c r="B909" s="136"/>
      <c r="C909" s="137"/>
      <c r="D909" s="246" t="s">
        <v>680</v>
      </c>
      <c r="E909" s="189"/>
      <c r="F909" s="189"/>
      <c r="G909" s="189"/>
      <c r="H909" s="189"/>
      <c r="I909" s="189"/>
      <c r="J909" s="189"/>
      <c r="K909" s="189"/>
      <c r="L909" s="189"/>
      <c r="M909" s="189"/>
      <c r="N909" s="189"/>
      <c r="O909" s="189"/>
      <c r="P909" s="189"/>
    </row>
    <row r="910" spans="1:16" s="134" customFormat="1" ht="114" hidden="1" outlineLevel="1">
      <c r="A910" s="244"/>
      <c r="B910" s="136"/>
      <c r="C910" s="137"/>
      <c r="D910" s="247" t="s">
        <v>681</v>
      </c>
      <c r="E910" s="189"/>
      <c r="F910" s="189"/>
      <c r="G910" s="189"/>
      <c r="H910" s="189"/>
      <c r="I910" s="189"/>
      <c r="J910" s="189"/>
      <c r="K910" s="189"/>
      <c r="L910" s="189"/>
      <c r="M910" s="189"/>
      <c r="N910" s="189"/>
      <c r="O910" s="189"/>
      <c r="P910" s="189"/>
    </row>
    <row r="911" spans="1:16" s="134" customFormat="1" ht="114" hidden="1" outlineLevel="1">
      <c r="A911" s="244"/>
      <c r="B911" s="136"/>
      <c r="C911" s="137"/>
      <c r="D911" s="248" t="s">
        <v>682</v>
      </c>
      <c r="E911" s="189"/>
      <c r="F911" s="189"/>
      <c r="G911" s="189"/>
      <c r="H911" s="189"/>
      <c r="I911" s="189"/>
      <c r="J911" s="189"/>
      <c r="K911" s="189"/>
      <c r="L911" s="189"/>
      <c r="M911" s="189"/>
      <c r="N911" s="189"/>
      <c r="O911" s="189"/>
      <c r="P911" s="189"/>
    </row>
    <row r="912" spans="1:16" s="139" customFormat="1" ht="133" hidden="1" outlineLevel="1">
      <c r="A912" s="244"/>
      <c r="B912" s="137"/>
      <c r="C912" s="137"/>
      <c r="D912" s="248" t="s">
        <v>683</v>
      </c>
      <c r="E912" s="189"/>
      <c r="F912" s="189"/>
      <c r="G912" s="189"/>
      <c r="H912" s="189"/>
      <c r="I912" s="189"/>
      <c r="J912" s="189"/>
      <c r="K912" s="189"/>
      <c r="L912" s="189"/>
      <c r="M912" s="189"/>
      <c r="N912" s="189"/>
      <c r="O912" s="189"/>
      <c r="P912" s="189"/>
    </row>
    <row r="913" spans="1:16" s="139" customFormat="1" ht="114" hidden="1" outlineLevel="1">
      <c r="A913" s="244"/>
      <c r="B913" s="136"/>
      <c r="C913" s="137"/>
      <c r="D913" s="248" t="s">
        <v>684</v>
      </c>
      <c r="E913" s="189"/>
      <c r="F913" s="189"/>
      <c r="G913" s="189"/>
      <c r="H913" s="189"/>
      <c r="I913" s="189"/>
      <c r="J913" s="189"/>
      <c r="K913" s="189"/>
      <c r="L913" s="189"/>
      <c r="M913" s="189"/>
      <c r="N913" s="189"/>
      <c r="O913" s="189"/>
      <c r="P913" s="189"/>
    </row>
    <row r="914" spans="1:16" s="139" customFormat="1" ht="133" hidden="1" outlineLevel="1">
      <c r="A914" s="244"/>
      <c r="B914" s="137"/>
      <c r="C914" s="137"/>
      <c r="D914" s="248" t="s">
        <v>685</v>
      </c>
      <c r="E914" s="189"/>
      <c r="F914" s="189"/>
      <c r="G914" s="189"/>
      <c r="H914" s="189"/>
      <c r="I914" s="189"/>
      <c r="J914" s="189"/>
      <c r="K914" s="189"/>
      <c r="L914" s="189"/>
      <c r="M914" s="189"/>
      <c r="N914" s="189"/>
      <c r="O914" s="189"/>
      <c r="P914" s="189"/>
    </row>
    <row r="915" spans="1:16" s="139" customFormat="1" ht="114" hidden="1" outlineLevel="1">
      <c r="A915" s="244"/>
      <c r="B915" s="136"/>
      <c r="C915" s="137"/>
      <c r="D915" s="248" t="s">
        <v>686</v>
      </c>
      <c r="E915" s="189"/>
      <c r="F915" s="189"/>
      <c r="G915" s="189"/>
      <c r="H915" s="189"/>
      <c r="I915" s="189"/>
      <c r="J915" s="189"/>
      <c r="K915" s="189"/>
      <c r="L915" s="189"/>
      <c r="M915" s="189"/>
      <c r="N915" s="189"/>
      <c r="O915" s="189"/>
      <c r="P915" s="189"/>
    </row>
    <row r="916" spans="1:16" s="139" customFormat="1" ht="133" hidden="1" outlineLevel="1">
      <c r="A916" s="244"/>
      <c r="B916" s="136"/>
      <c r="C916" s="137"/>
      <c r="D916" s="248" t="s">
        <v>687</v>
      </c>
      <c r="E916" s="189"/>
      <c r="F916" s="189"/>
      <c r="G916" s="189"/>
      <c r="H916" s="189"/>
      <c r="I916" s="189"/>
      <c r="J916" s="189"/>
      <c r="K916" s="189"/>
      <c r="L916" s="189"/>
      <c r="M916" s="189"/>
      <c r="N916" s="189"/>
      <c r="O916" s="189"/>
      <c r="P916" s="189"/>
    </row>
    <row r="917" spans="1:16" s="139" customFormat="1" ht="133" hidden="1" outlineLevel="1">
      <c r="A917" s="244"/>
      <c r="B917" s="137"/>
      <c r="C917" s="137"/>
      <c r="D917" s="247" t="s">
        <v>688</v>
      </c>
      <c r="E917" s="189"/>
      <c r="F917" s="189"/>
      <c r="G917" s="189"/>
      <c r="H917" s="189"/>
      <c r="I917" s="189"/>
      <c r="J917" s="189"/>
      <c r="K917" s="189"/>
      <c r="L917" s="189"/>
      <c r="M917" s="189"/>
      <c r="N917" s="189"/>
      <c r="O917" s="189"/>
      <c r="P917" s="189"/>
    </row>
    <row r="918" spans="1:16" s="139" customFormat="1" ht="19" hidden="1" outlineLevel="1">
      <c r="A918" s="244"/>
      <c r="B918" s="137"/>
      <c r="C918" s="137"/>
      <c r="D918" s="246" t="s">
        <v>689</v>
      </c>
      <c r="E918" s="189"/>
      <c r="F918" s="189"/>
      <c r="G918" s="189"/>
      <c r="H918" s="189"/>
      <c r="I918" s="189"/>
      <c r="J918" s="189"/>
      <c r="K918" s="189"/>
      <c r="L918" s="189"/>
      <c r="M918" s="189"/>
      <c r="N918" s="189"/>
      <c r="O918" s="189"/>
      <c r="P918" s="189"/>
    </row>
    <row r="919" spans="1:16" s="139" customFormat="1" ht="19" collapsed="1">
      <c r="A919" s="244"/>
      <c r="B919" s="137"/>
      <c r="C919" s="137"/>
      <c r="D919" s="246" t="s">
        <v>690</v>
      </c>
      <c r="E919" s="189">
        <v>0</v>
      </c>
      <c r="F919" s="189">
        <v>0</v>
      </c>
      <c r="G919" s="189">
        <v>0</v>
      </c>
      <c r="H919" s="189">
        <v>0</v>
      </c>
      <c r="I919" s="189">
        <v>0</v>
      </c>
      <c r="J919" s="189">
        <v>0</v>
      </c>
      <c r="K919" s="189">
        <v>0</v>
      </c>
      <c r="L919" s="189">
        <v>0</v>
      </c>
      <c r="M919" s="189">
        <v>0</v>
      </c>
      <c r="N919" s="189">
        <v>0</v>
      </c>
      <c r="O919" s="189">
        <v>0</v>
      </c>
      <c r="P919" s="189">
        <v>0</v>
      </c>
    </row>
    <row r="920" spans="1:16" s="128" customFormat="1" ht="84" customHeight="1">
      <c r="A920" s="268" t="s">
        <v>766</v>
      </c>
      <c r="B920" s="262" t="s">
        <v>256</v>
      </c>
      <c r="C920" s="262" t="s">
        <v>257</v>
      </c>
      <c r="D920" s="264" t="s">
        <v>678</v>
      </c>
      <c r="E920" s="189">
        <v>0</v>
      </c>
      <c r="F920" s="189">
        <v>0</v>
      </c>
      <c r="G920" s="189">
        <v>0</v>
      </c>
      <c r="H920" s="189">
        <v>0</v>
      </c>
      <c r="I920" s="189">
        <v>0</v>
      </c>
      <c r="J920" s="189">
        <v>0</v>
      </c>
      <c r="K920" s="189">
        <v>0</v>
      </c>
      <c r="L920" s="189">
        <v>0</v>
      </c>
      <c r="M920" s="189">
        <v>0</v>
      </c>
      <c r="N920" s="189">
        <v>0</v>
      </c>
      <c r="O920" s="189">
        <v>0</v>
      </c>
      <c r="P920" s="189">
        <v>0</v>
      </c>
    </row>
    <row r="921" spans="1:16" s="134" customFormat="1" ht="57" hidden="1" outlineLevel="1">
      <c r="A921" s="244"/>
      <c r="B921" s="136"/>
      <c r="C921" s="137"/>
      <c r="D921" s="246" t="s">
        <v>679</v>
      </c>
      <c r="E921" s="189"/>
      <c r="F921" s="189"/>
      <c r="G921" s="189"/>
      <c r="H921" s="189"/>
      <c r="I921" s="189"/>
      <c r="J921" s="189"/>
      <c r="K921" s="189"/>
      <c r="L921" s="189"/>
      <c r="M921" s="189"/>
      <c r="N921" s="189"/>
      <c r="O921" s="189"/>
      <c r="P921" s="189"/>
    </row>
    <row r="922" spans="1:16" s="134" customFormat="1" ht="19" hidden="1" outlineLevel="1">
      <c r="A922" s="244"/>
      <c r="B922" s="136"/>
      <c r="C922" s="137"/>
      <c r="D922" s="246" t="s">
        <v>680</v>
      </c>
      <c r="E922" s="189"/>
      <c r="F922" s="189"/>
      <c r="G922" s="189"/>
      <c r="H922" s="189"/>
      <c r="I922" s="189"/>
      <c r="J922" s="189"/>
      <c r="K922" s="189"/>
      <c r="L922" s="189"/>
      <c r="M922" s="189"/>
      <c r="N922" s="189"/>
      <c r="O922" s="189"/>
      <c r="P922" s="189"/>
    </row>
    <row r="923" spans="1:16" s="134" customFormat="1" ht="114" hidden="1" outlineLevel="1">
      <c r="A923" s="244"/>
      <c r="B923" s="136"/>
      <c r="C923" s="137"/>
      <c r="D923" s="247" t="s">
        <v>681</v>
      </c>
      <c r="E923" s="189"/>
      <c r="F923" s="189"/>
      <c r="G923" s="189"/>
      <c r="H923" s="189"/>
      <c r="I923" s="189"/>
      <c r="J923" s="189"/>
      <c r="K923" s="189"/>
      <c r="L923" s="189"/>
      <c r="M923" s="189"/>
      <c r="N923" s="189"/>
      <c r="O923" s="189"/>
      <c r="P923" s="189"/>
    </row>
    <row r="924" spans="1:16" s="134" customFormat="1" ht="114" hidden="1" outlineLevel="1">
      <c r="A924" s="244"/>
      <c r="B924" s="136"/>
      <c r="C924" s="137"/>
      <c r="D924" s="248" t="s">
        <v>682</v>
      </c>
      <c r="E924" s="189"/>
      <c r="F924" s="189"/>
      <c r="G924" s="189"/>
      <c r="H924" s="189"/>
      <c r="I924" s="189"/>
      <c r="J924" s="189"/>
      <c r="K924" s="189"/>
      <c r="L924" s="189"/>
      <c r="M924" s="189"/>
      <c r="N924" s="189"/>
      <c r="O924" s="189"/>
      <c r="P924" s="189"/>
    </row>
    <row r="925" spans="1:16" s="139" customFormat="1" ht="133" hidden="1" outlineLevel="1">
      <c r="A925" s="244"/>
      <c r="B925" s="137"/>
      <c r="C925" s="137"/>
      <c r="D925" s="248" t="s">
        <v>683</v>
      </c>
      <c r="E925" s="189"/>
      <c r="F925" s="189"/>
      <c r="G925" s="189"/>
      <c r="H925" s="189"/>
      <c r="I925" s="189"/>
      <c r="J925" s="189"/>
      <c r="K925" s="189"/>
      <c r="L925" s="189"/>
      <c r="M925" s="189"/>
      <c r="N925" s="189"/>
      <c r="O925" s="189"/>
      <c r="P925" s="189"/>
    </row>
    <row r="926" spans="1:16" s="139" customFormat="1" ht="114" hidden="1" outlineLevel="1">
      <c r="A926" s="244"/>
      <c r="B926" s="136"/>
      <c r="C926" s="137"/>
      <c r="D926" s="248" t="s">
        <v>684</v>
      </c>
      <c r="E926" s="189"/>
      <c r="F926" s="189"/>
      <c r="G926" s="189"/>
      <c r="H926" s="189"/>
      <c r="I926" s="189"/>
      <c r="J926" s="189"/>
      <c r="K926" s="189"/>
      <c r="L926" s="189"/>
      <c r="M926" s="189"/>
      <c r="N926" s="189"/>
      <c r="O926" s="189"/>
      <c r="P926" s="189"/>
    </row>
    <row r="927" spans="1:16" s="139" customFormat="1" ht="133" hidden="1" outlineLevel="1">
      <c r="A927" s="244"/>
      <c r="B927" s="137"/>
      <c r="C927" s="137"/>
      <c r="D927" s="248" t="s">
        <v>685</v>
      </c>
      <c r="E927" s="189"/>
      <c r="F927" s="189"/>
      <c r="G927" s="189"/>
      <c r="H927" s="189"/>
      <c r="I927" s="189"/>
      <c r="J927" s="189"/>
      <c r="K927" s="189"/>
      <c r="L927" s="189"/>
      <c r="M927" s="189"/>
      <c r="N927" s="189"/>
      <c r="O927" s="189"/>
      <c r="P927" s="189"/>
    </row>
    <row r="928" spans="1:16" s="139" customFormat="1" ht="114" hidden="1" outlineLevel="1">
      <c r="A928" s="244"/>
      <c r="B928" s="136"/>
      <c r="C928" s="137"/>
      <c r="D928" s="248" t="s">
        <v>686</v>
      </c>
      <c r="E928" s="189"/>
      <c r="F928" s="189"/>
      <c r="G928" s="189"/>
      <c r="H928" s="189"/>
      <c r="I928" s="189"/>
      <c r="J928" s="189"/>
      <c r="K928" s="189"/>
      <c r="L928" s="189"/>
      <c r="M928" s="189"/>
      <c r="N928" s="189"/>
      <c r="O928" s="189"/>
      <c r="P928" s="189"/>
    </row>
    <row r="929" spans="1:16" s="139" customFormat="1" ht="133" hidden="1" outlineLevel="1">
      <c r="A929" s="244"/>
      <c r="B929" s="136"/>
      <c r="C929" s="137"/>
      <c r="D929" s="248" t="s">
        <v>687</v>
      </c>
      <c r="E929" s="189"/>
      <c r="F929" s="189"/>
      <c r="G929" s="189"/>
      <c r="H929" s="189"/>
      <c r="I929" s="189"/>
      <c r="J929" s="189"/>
      <c r="K929" s="189"/>
      <c r="L929" s="189"/>
      <c r="M929" s="189"/>
      <c r="N929" s="189"/>
      <c r="O929" s="189"/>
      <c r="P929" s="189"/>
    </row>
    <row r="930" spans="1:16" s="139" customFormat="1" ht="133" hidden="1" outlineLevel="1">
      <c r="A930" s="244"/>
      <c r="B930" s="137"/>
      <c r="C930" s="137"/>
      <c r="D930" s="247" t="s">
        <v>688</v>
      </c>
      <c r="E930" s="189"/>
      <c r="F930" s="189"/>
      <c r="G930" s="189"/>
      <c r="H930" s="189"/>
      <c r="I930" s="189"/>
      <c r="J930" s="189"/>
      <c r="K930" s="189"/>
      <c r="L930" s="189"/>
      <c r="M930" s="189"/>
      <c r="N930" s="189"/>
      <c r="O930" s="189"/>
      <c r="P930" s="189"/>
    </row>
    <row r="931" spans="1:16" s="139" customFormat="1" ht="19" hidden="1" outlineLevel="1">
      <c r="A931" s="244"/>
      <c r="B931" s="137"/>
      <c r="C931" s="137"/>
      <c r="D931" s="246" t="s">
        <v>689</v>
      </c>
      <c r="E931" s="189"/>
      <c r="F931" s="189"/>
      <c r="G931" s="189"/>
      <c r="H931" s="189"/>
      <c r="I931" s="189"/>
      <c r="J931" s="189"/>
      <c r="K931" s="189"/>
      <c r="L931" s="189"/>
      <c r="M931" s="189"/>
      <c r="N931" s="189"/>
      <c r="O931" s="189"/>
      <c r="P931" s="189"/>
    </row>
    <row r="932" spans="1:16" s="139" customFormat="1" ht="19" collapsed="1">
      <c r="A932" s="244"/>
      <c r="B932" s="137"/>
      <c r="C932" s="137"/>
      <c r="D932" s="246" t="s">
        <v>690</v>
      </c>
      <c r="E932" s="189">
        <v>0</v>
      </c>
      <c r="F932" s="189">
        <v>0</v>
      </c>
      <c r="G932" s="189">
        <v>0</v>
      </c>
      <c r="H932" s="189">
        <v>0</v>
      </c>
      <c r="I932" s="189">
        <v>0</v>
      </c>
      <c r="J932" s="189">
        <v>0</v>
      </c>
      <c r="K932" s="189">
        <v>0</v>
      </c>
      <c r="L932" s="189">
        <v>0</v>
      </c>
      <c r="M932" s="189">
        <v>0</v>
      </c>
      <c r="N932" s="189">
        <v>0</v>
      </c>
      <c r="O932" s="189">
        <v>0</v>
      </c>
      <c r="P932" s="189">
        <v>0</v>
      </c>
    </row>
    <row r="933" spans="1:16" s="128" customFormat="1" ht="38">
      <c r="A933" s="268" t="s">
        <v>767</v>
      </c>
      <c r="B933" s="262" t="s">
        <v>258</v>
      </c>
      <c r="C933" s="262" t="s">
        <v>259</v>
      </c>
      <c r="D933" s="264" t="s">
        <v>678</v>
      </c>
      <c r="E933" s="189">
        <v>0</v>
      </c>
      <c r="F933" s="189">
        <v>0</v>
      </c>
      <c r="G933" s="189">
        <v>0</v>
      </c>
      <c r="H933" s="189">
        <v>0</v>
      </c>
      <c r="I933" s="189">
        <v>0</v>
      </c>
      <c r="J933" s="189">
        <v>0</v>
      </c>
      <c r="K933" s="189">
        <v>0</v>
      </c>
      <c r="L933" s="189">
        <v>0</v>
      </c>
      <c r="M933" s="189">
        <v>0</v>
      </c>
      <c r="N933" s="189">
        <v>0</v>
      </c>
      <c r="O933" s="189">
        <v>0</v>
      </c>
      <c r="P933" s="189">
        <v>0</v>
      </c>
    </row>
    <row r="934" spans="1:16" s="134" customFormat="1" ht="57" hidden="1" outlineLevel="1">
      <c r="A934" s="244"/>
      <c r="B934" s="136"/>
      <c r="C934" s="137"/>
      <c r="D934" s="246" t="s">
        <v>679</v>
      </c>
      <c r="E934" s="189"/>
      <c r="F934" s="189"/>
      <c r="G934" s="189"/>
      <c r="H934" s="189"/>
      <c r="I934" s="189"/>
      <c r="J934" s="189"/>
      <c r="K934" s="189"/>
      <c r="L934" s="189"/>
      <c r="M934" s="189"/>
      <c r="N934" s="189"/>
      <c r="O934" s="189"/>
      <c r="P934" s="189"/>
    </row>
    <row r="935" spans="1:16" s="134" customFormat="1" ht="19" hidden="1" outlineLevel="1">
      <c r="A935" s="244"/>
      <c r="B935" s="136"/>
      <c r="C935" s="137"/>
      <c r="D935" s="246" t="s">
        <v>680</v>
      </c>
      <c r="E935" s="189"/>
      <c r="F935" s="189"/>
      <c r="G935" s="189"/>
      <c r="H935" s="189"/>
      <c r="I935" s="189"/>
      <c r="J935" s="189"/>
      <c r="K935" s="189"/>
      <c r="L935" s="189"/>
      <c r="M935" s="189"/>
      <c r="N935" s="189"/>
      <c r="O935" s="189"/>
      <c r="P935" s="189"/>
    </row>
    <row r="936" spans="1:16" s="134" customFormat="1" ht="114" hidden="1" outlineLevel="1">
      <c r="A936" s="244"/>
      <c r="B936" s="136"/>
      <c r="C936" s="137"/>
      <c r="D936" s="247" t="s">
        <v>681</v>
      </c>
      <c r="E936" s="189"/>
      <c r="F936" s="189"/>
      <c r="G936" s="189"/>
      <c r="H936" s="189"/>
      <c r="I936" s="189"/>
      <c r="J936" s="189"/>
      <c r="K936" s="189"/>
      <c r="L936" s="189"/>
      <c r="M936" s="189"/>
      <c r="N936" s="189"/>
      <c r="O936" s="189"/>
      <c r="P936" s="189"/>
    </row>
    <row r="937" spans="1:16" s="134" customFormat="1" ht="114" hidden="1" outlineLevel="1">
      <c r="A937" s="244"/>
      <c r="B937" s="136"/>
      <c r="C937" s="137"/>
      <c r="D937" s="248" t="s">
        <v>682</v>
      </c>
      <c r="E937" s="189"/>
      <c r="F937" s="189"/>
      <c r="G937" s="189"/>
      <c r="H937" s="189"/>
      <c r="I937" s="189"/>
      <c r="J937" s="189"/>
      <c r="K937" s="189"/>
      <c r="L937" s="189"/>
      <c r="M937" s="189"/>
      <c r="N937" s="189"/>
      <c r="O937" s="189"/>
      <c r="P937" s="189"/>
    </row>
    <row r="938" spans="1:16" s="139" customFormat="1" ht="133" hidden="1" outlineLevel="1">
      <c r="A938" s="244"/>
      <c r="B938" s="137"/>
      <c r="C938" s="137"/>
      <c r="D938" s="248" t="s">
        <v>683</v>
      </c>
      <c r="E938" s="189"/>
      <c r="F938" s="189"/>
      <c r="G938" s="189"/>
      <c r="H938" s="189"/>
      <c r="I938" s="189"/>
      <c r="J938" s="189"/>
      <c r="K938" s="189"/>
      <c r="L938" s="189"/>
      <c r="M938" s="189"/>
      <c r="N938" s="189"/>
      <c r="O938" s="189"/>
      <c r="P938" s="189"/>
    </row>
    <row r="939" spans="1:16" s="139" customFormat="1" ht="114" hidden="1" outlineLevel="1">
      <c r="A939" s="244"/>
      <c r="B939" s="136"/>
      <c r="C939" s="137"/>
      <c r="D939" s="248" t="s">
        <v>684</v>
      </c>
      <c r="E939" s="189"/>
      <c r="F939" s="189"/>
      <c r="G939" s="189"/>
      <c r="H939" s="189"/>
      <c r="I939" s="189"/>
      <c r="J939" s="189"/>
      <c r="K939" s="189"/>
      <c r="L939" s="189"/>
      <c r="M939" s="189"/>
      <c r="N939" s="189"/>
      <c r="O939" s="189"/>
      <c r="P939" s="189"/>
    </row>
    <row r="940" spans="1:16" s="139" customFormat="1" ht="133" hidden="1" outlineLevel="1">
      <c r="A940" s="244"/>
      <c r="B940" s="137"/>
      <c r="C940" s="137"/>
      <c r="D940" s="248" t="s">
        <v>685</v>
      </c>
      <c r="E940" s="189"/>
      <c r="F940" s="189"/>
      <c r="G940" s="189"/>
      <c r="H940" s="189"/>
      <c r="I940" s="189"/>
      <c r="J940" s="189"/>
      <c r="K940" s="189"/>
      <c r="L940" s="189"/>
      <c r="M940" s="189"/>
      <c r="N940" s="189"/>
      <c r="O940" s="189"/>
      <c r="P940" s="189"/>
    </row>
    <row r="941" spans="1:16" s="139" customFormat="1" ht="114" hidden="1" outlineLevel="1">
      <c r="A941" s="244"/>
      <c r="B941" s="136"/>
      <c r="C941" s="137"/>
      <c r="D941" s="248" t="s">
        <v>686</v>
      </c>
      <c r="E941" s="189"/>
      <c r="F941" s="189"/>
      <c r="G941" s="189"/>
      <c r="H941" s="189"/>
      <c r="I941" s="189"/>
      <c r="J941" s="189"/>
      <c r="K941" s="189"/>
      <c r="L941" s="189"/>
      <c r="M941" s="189"/>
      <c r="N941" s="189"/>
      <c r="O941" s="189"/>
      <c r="P941" s="189"/>
    </row>
    <row r="942" spans="1:16" s="139" customFormat="1" ht="133" hidden="1" outlineLevel="1">
      <c r="A942" s="244"/>
      <c r="B942" s="136"/>
      <c r="C942" s="137"/>
      <c r="D942" s="248" t="s">
        <v>687</v>
      </c>
      <c r="E942" s="189"/>
      <c r="F942" s="189"/>
      <c r="G942" s="189"/>
      <c r="H942" s="189"/>
      <c r="I942" s="189"/>
      <c r="J942" s="189"/>
      <c r="K942" s="189"/>
      <c r="L942" s="189"/>
      <c r="M942" s="189"/>
      <c r="N942" s="189"/>
      <c r="O942" s="189"/>
      <c r="P942" s="189"/>
    </row>
    <row r="943" spans="1:16" s="139" customFormat="1" ht="133" hidden="1" outlineLevel="1">
      <c r="A943" s="244"/>
      <c r="B943" s="137"/>
      <c r="C943" s="137"/>
      <c r="D943" s="247" t="s">
        <v>688</v>
      </c>
      <c r="E943" s="189"/>
      <c r="F943" s="189"/>
      <c r="G943" s="189"/>
      <c r="H943" s="189"/>
      <c r="I943" s="189"/>
      <c r="J943" s="189"/>
      <c r="K943" s="189"/>
      <c r="L943" s="189"/>
      <c r="M943" s="189"/>
      <c r="N943" s="189"/>
      <c r="O943" s="189"/>
      <c r="P943" s="189"/>
    </row>
    <row r="944" spans="1:16" s="139" customFormat="1" ht="19" hidden="1" outlineLevel="1">
      <c r="A944" s="244"/>
      <c r="B944" s="137"/>
      <c r="C944" s="137"/>
      <c r="D944" s="246" t="s">
        <v>689</v>
      </c>
      <c r="E944" s="189"/>
      <c r="F944" s="189"/>
      <c r="G944" s="189"/>
      <c r="H944" s="189"/>
      <c r="I944" s="189"/>
      <c r="J944" s="189"/>
      <c r="K944" s="189"/>
      <c r="L944" s="189"/>
      <c r="M944" s="189"/>
      <c r="N944" s="189"/>
      <c r="O944" s="189"/>
      <c r="P944" s="189"/>
    </row>
    <row r="945" spans="1:16" s="139" customFormat="1" ht="19" collapsed="1">
      <c r="A945" s="244"/>
      <c r="B945" s="137"/>
      <c r="C945" s="137"/>
      <c r="D945" s="246" t="s">
        <v>690</v>
      </c>
      <c r="E945" s="189">
        <v>0</v>
      </c>
      <c r="F945" s="189">
        <v>0</v>
      </c>
      <c r="G945" s="189">
        <v>0</v>
      </c>
      <c r="H945" s="189">
        <v>0</v>
      </c>
      <c r="I945" s="189">
        <v>0</v>
      </c>
      <c r="J945" s="189">
        <v>0</v>
      </c>
      <c r="K945" s="189">
        <v>0</v>
      </c>
      <c r="L945" s="189">
        <v>0</v>
      </c>
      <c r="M945" s="189">
        <v>0</v>
      </c>
      <c r="N945" s="189">
        <v>0</v>
      </c>
      <c r="O945" s="189">
        <v>0</v>
      </c>
      <c r="P945" s="189">
        <v>0</v>
      </c>
    </row>
    <row r="946" spans="1:16" s="128" customFormat="1" ht="168" customHeight="1">
      <c r="A946" s="268" t="s">
        <v>768</v>
      </c>
      <c r="B946" s="262" t="s">
        <v>260</v>
      </c>
      <c r="C946" s="262" t="s">
        <v>261</v>
      </c>
      <c r="D946" s="264" t="s">
        <v>678</v>
      </c>
      <c r="E946" s="189">
        <v>0</v>
      </c>
      <c r="F946" s="189">
        <v>0</v>
      </c>
      <c r="G946" s="189">
        <v>0</v>
      </c>
      <c r="H946" s="189">
        <v>0</v>
      </c>
      <c r="I946" s="189">
        <v>0</v>
      </c>
      <c r="J946" s="189">
        <v>0</v>
      </c>
      <c r="K946" s="189">
        <v>0</v>
      </c>
      <c r="L946" s="189">
        <v>0</v>
      </c>
      <c r="M946" s="189">
        <v>0</v>
      </c>
      <c r="N946" s="189">
        <v>0</v>
      </c>
      <c r="O946" s="189">
        <v>0</v>
      </c>
      <c r="P946" s="189">
        <v>0</v>
      </c>
    </row>
    <row r="947" spans="1:16" s="134" customFormat="1" ht="57" hidden="1" outlineLevel="1">
      <c r="A947" s="244"/>
      <c r="B947" s="136"/>
      <c r="C947" s="137"/>
      <c r="D947" s="246" t="s">
        <v>679</v>
      </c>
      <c r="E947" s="189"/>
      <c r="F947" s="189"/>
      <c r="G947" s="189"/>
      <c r="H947" s="189"/>
      <c r="I947" s="189"/>
      <c r="J947" s="189"/>
      <c r="K947" s="189"/>
      <c r="L947" s="189"/>
      <c r="M947" s="189"/>
      <c r="N947" s="189"/>
      <c r="O947" s="189"/>
      <c r="P947" s="189"/>
    </row>
    <row r="948" spans="1:16" s="134" customFormat="1" ht="19" hidden="1" outlineLevel="1">
      <c r="A948" s="244"/>
      <c r="B948" s="136"/>
      <c r="C948" s="137"/>
      <c r="D948" s="246" t="s">
        <v>680</v>
      </c>
      <c r="E948" s="189"/>
      <c r="F948" s="189"/>
      <c r="G948" s="189"/>
      <c r="H948" s="189"/>
      <c r="I948" s="189"/>
      <c r="J948" s="189"/>
      <c r="K948" s="189"/>
      <c r="L948" s="189"/>
      <c r="M948" s="189"/>
      <c r="N948" s="189"/>
      <c r="O948" s="189"/>
      <c r="P948" s="189"/>
    </row>
    <row r="949" spans="1:16" s="134" customFormat="1" ht="114" hidden="1" outlineLevel="1">
      <c r="A949" s="244"/>
      <c r="B949" s="136"/>
      <c r="C949" s="137"/>
      <c r="D949" s="247" t="s">
        <v>681</v>
      </c>
      <c r="E949" s="189"/>
      <c r="F949" s="189"/>
      <c r="G949" s="189"/>
      <c r="H949" s="189"/>
      <c r="I949" s="189"/>
      <c r="J949" s="189"/>
      <c r="K949" s="189"/>
      <c r="L949" s="189"/>
      <c r="M949" s="189"/>
      <c r="N949" s="189"/>
      <c r="O949" s="189"/>
      <c r="P949" s="189"/>
    </row>
    <row r="950" spans="1:16" s="134" customFormat="1" ht="114" hidden="1" outlineLevel="1">
      <c r="A950" s="244"/>
      <c r="B950" s="136"/>
      <c r="C950" s="137"/>
      <c r="D950" s="248" t="s">
        <v>682</v>
      </c>
      <c r="E950" s="189"/>
      <c r="F950" s="189"/>
      <c r="G950" s="189"/>
      <c r="H950" s="189"/>
      <c r="I950" s="189"/>
      <c r="J950" s="189"/>
      <c r="K950" s="189"/>
      <c r="L950" s="189"/>
      <c r="M950" s="189"/>
      <c r="N950" s="189"/>
      <c r="O950" s="189"/>
      <c r="P950" s="189"/>
    </row>
    <row r="951" spans="1:16" s="139" customFormat="1" ht="133" hidden="1" outlineLevel="1">
      <c r="A951" s="244"/>
      <c r="B951" s="137"/>
      <c r="C951" s="137"/>
      <c r="D951" s="248" t="s">
        <v>683</v>
      </c>
      <c r="E951" s="189"/>
      <c r="F951" s="189"/>
      <c r="G951" s="189"/>
      <c r="H951" s="189"/>
      <c r="I951" s="189"/>
      <c r="J951" s="189"/>
      <c r="K951" s="189"/>
      <c r="L951" s="189"/>
      <c r="M951" s="189"/>
      <c r="N951" s="189"/>
      <c r="O951" s="189"/>
      <c r="P951" s="189"/>
    </row>
    <row r="952" spans="1:16" s="139" customFormat="1" ht="114" hidden="1" outlineLevel="1">
      <c r="A952" s="244"/>
      <c r="B952" s="136"/>
      <c r="C952" s="137"/>
      <c r="D952" s="248" t="s">
        <v>684</v>
      </c>
      <c r="E952" s="189"/>
      <c r="F952" s="189"/>
      <c r="G952" s="189"/>
      <c r="H952" s="189"/>
      <c r="I952" s="189"/>
      <c r="J952" s="189"/>
      <c r="K952" s="189"/>
      <c r="L952" s="189"/>
      <c r="M952" s="189"/>
      <c r="N952" s="189"/>
      <c r="O952" s="189"/>
      <c r="P952" s="189"/>
    </row>
    <row r="953" spans="1:16" s="139" customFormat="1" ht="133" hidden="1" outlineLevel="1">
      <c r="A953" s="244"/>
      <c r="B953" s="137"/>
      <c r="C953" s="137"/>
      <c r="D953" s="248" t="s">
        <v>685</v>
      </c>
      <c r="E953" s="189"/>
      <c r="F953" s="189"/>
      <c r="G953" s="189"/>
      <c r="H953" s="189"/>
      <c r="I953" s="189"/>
      <c r="J953" s="189"/>
      <c r="K953" s="189"/>
      <c r="L953" s="189"/>
      <c r="M953" s="189"/>
      <c r="N953" s="189"/>
      <c r="O953" s="189"/>
      <c r="P953" s="189"/>
    </row>
    <row r="954" spans="1:16" s="139" customFormat="1" ht="114" hidden="1" outlineLevel="1">
      <c r="A954" s="244"/>
      <c r="B954" s="136"/>
      <c r="C954" s="137"/>
      <c r="D954" s="248" t="s">
        <v>686</v>
      </c>
      <c r="E954" s="189"/>
      <c r="F954" s="189"/>
      <c r="G954" s="189"/>
      <c r="H954" s="189"/>
      <c r="I954" s="189"/>
      <c r="J954" s="189"/>
      <c r="K954" s="189"/>
      <c r="L954" s="189"/>
      <c r="M954" s="189"/>
      <c r="N954" s="189"/>
      <c r="O954" s="189"/>
      <c r="P954" s="189"/>
    </row>
    <row r="955" spans="1:16" s="139" customFormat="1" ht="133" hidden="1" outlineLevel="1">
      <c r="A955" s="244"/>
      <c r="B955" s="136"/>
      <c r="C955" s="137"/>
      <c r="D955" s="248" t="s">
        <v>687</v>
      </c>
      <c r="E955" s="189"/>
      <c r="F955" s="189"/>
      <c r="G955" s="189"/>
      <c r="H955" s="189"/>
      <c r="I955" s="189"/>
      <c r="J955" s="189"/>
      <c r="K955" s="189"/>
      <c r="L955" s="189"/>
      <c r="M955" s="189"/>
      <c r="N955" s="189"/>
      <c r="O955" s="189"/>
      <c r="P955" s="189"/>
    </row>
    <row r="956" spans="1:16" s="139" customFormat="1" ht="133" hidden="1" outlineLevel="1">
      <c r="A956" s="244"/>
      <c r="B956" s="137"/>
      <c r="C956" s="137"/>
      <c r="D956" s="247" t="s">
        <v>688</v>
      </c>
      <c r="E956" s="189"/>
      <c r="F956" s="189"/>
      <c r="G956" s="189"/>
      <c r="H956" s="189"/>
      <c r="I956" s="189"/>
      <c r="J956" s="189"/>
      <c r="K956" s="189"/>
      <c r="L956" s="189"/>
      <c r="M956" s="189"/>
      <c r="N956" s="189"/>
      <c r="O956" s="189"/>
      <c r="P956" s="189"/>
    </row>
    <row r="957" spans="1:16" s="139" customFormat="1" ht="19" hidden="1" outlineLevel="1">
      <c r="A957" s="244"/>
      <c r="B957" s="137"/>
      <c r="C957" s="137"/>
      <c r="D957" s="246" t="s">
        <v>689</v>
      </c>
      <c r="E957" s="189"/>
      <c r="F957" s="189"/>
      <c r="G957" s="189"/>
      <c r="H957" s="189"/>
      <c r="I957" s="189"/>
      <c r="J957" s="189"/>
      <c r="K957" s="189"/>
      <c r="L957" s="189"/>
      <c r="M957" s="189"/>
      <c r="N957" s="189"/>
      <c r="O957" s="189"/>
      <c r="P957" s="189"/>
    </row>
    <row r="958" spans="1:16" s="139" customFormat="1" ht="19" collapsed="1">
      <c r="A958" s="244"/>
      <c r="B958" s="137"/>
      <c r="C958" s="137"/>
      <c r="D958" s="246" t="s">
        <v>690</v>
      </c>
      <c r="E958" s="189">
        <v>0</v>
      </c>
      <c r="F958" s="189">
        <v>0</v>
      </c>
      <c r="G958" s="189">
        <v>0</v>
      </c>
      <c r="H958" s="189">
        <v>0</v>
      </c>
      <c r="I958" s="189">
        <v>0</v>
      </c>
      <c r="J958" s="189">
        <v>0</v>
      </c>
      <c r="K958" s="189">
        <v>0</v>
      </c>
      <c r="L958" s="189">
        <v>0</v>
      </c>
      <c r="M958" s="189">
        <v>0</v>
      </c>
      <c r="N958" s="189">
        <v>0</v>
      </c>
      <c r="O958" s="189">
        <v>0</v>
      </c>
      <c r="P958" s="189">
        <v>0</v>
      </c>
    </row>
    <row r="959" spans="1:16" s="128" customFormat="1" ht="117" customHeight="1">
      <c r="A959" s="254" t="s">
        <v>5</v>
      </c>
      <c r="B959" s="255" t="s">
        <v>262</v>
      </c>
      <c r="C959" s="255" t="s">
        <v>263</v>
      </c>
      <c r="D959" s="256" t="s">
        <v>678</v>
      </c>
      <c r="E959" s="257">
        <f>E973+E1012+E1090+E1129+E1194</f>
        <v>4926528.7</v>
      </c>
      <c r="F959" s="257">
        <f t="shared" ref="F959:P959" si="18">F973+F1012+F1090+F1129+F1194</f>
        <v>0</v>
      </c>
      <c r="G959" s="257">
        <f t="shared" si="18"/>
        <v>4926528.7</v>
      </c>
      <c r="H959" s="257">
        <f t="shared" si="18"/>
        <v>4788400.7</v>
      </c>
      <c r="I959" s="257">
        <f t="shared" si="18"/>
        <v>0</v>
      </c>
      <c r="J959" s="257">
        <f t="shared" si="18"/>
        <v>4788400.7</v>
      </c>
      <c r="K959" s="257">
        <f t="shared" si="18"/>
        <v>4788400.7</v>
      </c>
      <c r="L959" s="257">
        <f t="shared" si="18"/>
        <v>0</v>
      </c>
      <c r="M959" s="257">
        <f t="shared" si="18"/>
        <v>4788400.7</v>
      </c>
      <c r="N959" s="257">
        <f t="shared" si="18"/>
        <v>4758892.2</v>
      </c>
      <c r="O959" s="257">
        <f t="shared" si="18"/>
        <v>0</v>
      </c>
      <c r="P959" s="257">
        <f t="shared" si="18"/>
        <v>4758892.2</v>
      </c>
    </row>
    <row r="960" spans="1:16" s="134" customFormat="1" ht="57" hidden="1" outlineLevel="1">
      <c r="A960" s="244"/>
      <c r="B960" s="129"/>
      <c r="C960" s="130"/>
      <c r="D960" s="253" t="s">
        <v>679</v>
      </c>
      <c r="E960" s="189"/>
      <c r="F960" s="189"/>
      <c r="G960" s="189"/>
      <c r="H960" s="189"/>
      <c r="I960" s="189"/>
      <c r="J960" s="189"/>
      <c r="K960" s="189"/>
      <c r="L960" s="189"/>
      <c r="M960" s="189"/>
      <c r="N960" s="189"/>
      <c r="O960" s="189"/>
      <c r="P960" s="189"/>
    </row>
    <row r="961" spans="1:16" s="134" customFormat="1" ht="19" hidden="1" outlineLevel="1">
      <c r="A961" s="244"/>
      <c r="B961" s="129"/>
      <c r="C961" s="130"/>
      <c r="D961" s="253" t="s">
        <v>680</v>
      </c>
      <c r="E961" s="189"/>
      <c r="F961" s="189"/>
      <c r="G961" s="189"/>
      <c r="H961" s="189"/>
      <c r="I961" s="189"/>
      <c r="J961" s="189"/>
      <c r="K961" s="189"/>
      <c r="L961" s="189"/>
      <c r="M961" s="189"/>
      <c r="N961" s="189"/>
      <c r="O961" s="189"/>
      <c r="P961" s="189"/>
    </row>
    <row r="962" spans="1:16" s="134" customFormat="1" ht="133" hidden="1" outlineLevel="1">
      <c r="A962" s="244"/>
      <c r="B962" s="129"/>
      <c r="C962" s="130"/>
      <c r="D962" s="287" t="s">
        <v>681</v>
      </c>
      <c r="E962" s="189"/>
      <c r="F962" s="189"/>
      <c r="G962" s="189"/>
      <c r="H962" s="189"/>
      <c r="I962" s="189"/>
      <c r="J962" s="189"/>
      <c r="K962" s="189"/>
      <c r="L962" s="189"/>
      <c r="M962" s="189"/>
      <c r="N962" s="189"/>
      <c r="O962" s="189"/>
      <c r="P962" s="189"/>
    </row>
    <row r="963" spans="1:16" s="134" customFormat="1" ht="114" hidden="1" outlineLevel="1">
      <c r="A963" s="244"/>
      <c r="B963" s="129"/>
      <c r="C963" s="130"/>
      <c r="D963" s="288" t="s">
        <v>682</v>
      </c>
      <c r="E963" s="189"/>
      <c r="F963" s="189"/>
      <c r="G963" s="189"/>
      <c r="H963" s="189"/>
      <c r="I963" s="189"/>
      <c r="J963" s="189"/>
      <c r="K963" s="189"/>
      <c r="L963" s="189"/>
      <c r="M963" s="189"/>
      <c r="N963" s="189"/>
      <c r="O963" s="189"/>
      <c r="P963" s="189"/>
    </row>
    <row r="964" spans="1:16" s="128" customFormat="1" ht="133" hidden="1" outlineLevel="1">
      <c r="A964" s="244"/>
      <c r="B964" s="130"/>
      <c r="C964" s="130"/>
      <c r="D964" s="288" t="s">
        <v>683</v>
      </c>
      <c r="E964" s="189"/>
      <c r="F964" s="189"/>
      <c r="G964" s="189"/>
      <c r="H964" s="189"/>
      <c r="I964" s="189"/>
      <c r="J964" s="189"/>
      <c r="K964" s="189"/>
      <c r="L964" s="189"/>
      <c r="M964" s="189"/>
      <c r="N964" s="189"/>
      <c r="O964" s="189"/>
      <c r="P964" s="189"/>
    </row>
    <row r="965" spans="1:16" s="128" customFormat="1" ht="114" hidden="1" outlineLevel="1">
      <c r="A965" s="244"/>
      <c r="B965" s="129"/>
      <c r="C965" s="130"/>
      <c r="D965" s="288" t="s">
        <v>684</v>
      </c>
      <c r="E965" s="189"/>
      <c r="F965" s="189"/>
      <c r="G965" s="189"/>
      <c r="H965" s="189"/>
      <c r="I965" s="189"/>
      <c r="J965" s="189"/>
      <c r="K965" s="189"/>
      <c r="L965" s="189"/>
      <c r="M965" s="189"/>
      <c r="N965" s="189"/>
      <c r="O965" s="189"/>
      <c r="P965" s="189"/>
    </row>
    <row r="966" spans="1:16" s="128" customFormat="1" ht="133" hidden="1" outlineLevel="1">
      <c r="A966" s="244"/>
      <c r="B966" s="130"/>
      <c r="C966" s="130"/>
      <c r="D966" s="288" t="s">
        <v>685</v>
      </c>
      <c r="E966" s="189"/>
      <c r="F966" s="189"/>
      <c r="G966" s="189"/>
      <c r="H966" s="189"/>
      <c r="I966" s="189"/>
      <c r="J966" s="189"/>
      <c r="K966" s="189"/>
      <c r="L966" s="189"/>
      <c r="M966" s="189"/>
      <c r="N966" s="189"/>
      <c r="O966" s="189"/>
      <c r="P966" s="189"/>
    </row>
    <row r="967" spans="1:16" s="128" customFormat="1" ht="133" hidden="1" outlineLevel="1">
      <c r="A967" s="244"/>
      <c r="B967" s="129"/>
      <c r="C967" s="130"/>
      <c r="D967" s="288" t="s">
        <v>686</v>
      </c>
      <c r="E967" s="189"/>
      <c r="F967" s="189"/>
      <c r="G967" s="189"/>
      <c r="H967" s="189"/>
      <c r="I967" s="189"/>
      <c r="J967" s="189"/>
      <c r="K967" s="189"/>
      <c r="L967" s="189"/>
      <c r="M967" s="189"/>
      <c r="N967" s="189"/>
      <c r="O967" s="189"/>
      <c r="P967" s="189"/>
    </row>
    <row r="968" spans="1:16" s="128" customFormat="1" ht="152" hidden="1" outlineLevel="1">
      <c r="A968" s="244"/>
      <c r="B968" s="129"/>
      <c r="C968" s="130"/>
      <c r="D968" s="288" t="s">
        <v>687</v>
      </c>
      <c r="E968" s="189"/>
      <c r="F968" s="189"/>
      <c r="G968" s="189"/>
      <c r="H968" s="189"/>
      <c r="I968" s="189"/>
      <c r="J968" s="189"/>
      <c r="K968" s="189"/>
      <c r="L968" s="189"/>
      <c r="M968" s="189"/>
      <c r="N968" s="189"/>
      <c r="O968" s="189"/>
      <c r="P968" s="189"/>
    </row>
    <row r="969" spans="1:16" s="128" customFormat="1" ht="190" hidden="1" outlineLevel="1">
      <c r="A969" s="244"/>
      <c r="B969" s="130"/>
      <c r="C969" s="130"/>
      <c r="D969" s="287" t="s">
        <v>688</v>
      </c>
      <c r="E969" s="189"/>
      <c r="F969" s="189"/>
      <c r="G969" s="189"/>
      <c r="H969" s="189"/>
      <c r="I969" s="189"/>
      <c r="J969" s="189"/>
      <c r="K969" s="189"/>
      <c r="L969" s="189"/>
      <c r="M969" s="189"/>
      <c r="N969" s="189"/>
      <c r="O969" s="189"/>
      <c r="P969" s="189"/>
    </row>
    <row r="970" spans="1:16" s="128" customFormat="1" ht="19" hidden="1" outlineLevel="1">
      <c r="A970" s="244"/>
      <c r="B970" s="130"/>
      <c r="C970" s="130"/>
      <c r="D970" s="253" t="s">
        <v>689</v>
      </c>
      <c r="E970" s="189"/>
      <c r="F970" s="189"/>
      <c r="G970" s="189"/>
      <c r="H970" s="189"/>
      <c r="I970" s="189"/>
      <c r="J970" s="189"/>
      <c r="K970" s="189"/>
      <c r="L970" s="189"/>
      <c r="M970" s="189"/>
      <c r="N970" s="189"/>
      <c r="O970" s="189"/>
      <c r="P970" s="189"/>
    </row>
    <row r="971" spans="1:16" s="128" customFormat="1" ht="19" collapsed="1">
      <c r="A971" s="244"/>
      <c r="B971" s="130"/>
      <c r="C971" s="130"/>
      <c r="D971" s="253" t="s">
        <v>690</v>
      </c>
      <c r="E971" s="189">
        <f>E985+E1024+E1102+E1141+E1206</f>
        <v>4926528.7</v>
      </c>
      <c r="F971" s="189">
        <f t="shared" ref="F971:P971" si="19">F985+F1024+F1102+F1141+F1206</f>
        <v>0</v>
      </c>
      <c r="G971" s="189">
        <f t="shared" si="19"/>
        <v>4926528.7</v>
      </c>
      <c r="H971" s="189">
        <f t="shared" si="19"/>
        <v>4788400.7</v>
      </c>
      <c r="I971" s="189">
        <f t="shared" si="19"/>
        <v>0</v>
      </c>
      <c r="J971" s="189">
        <f t="shared" si="19"/>
        <v>4788400.7</v>
      </c>
      <c r="K971" s="189">
        <f t="shared" si="19"/>
        <v>4788400.7</v>
      </c>
      <c r="L971" s="189">
        <f t="shared" si="19"/>
        <v>0</v>
      </c>
      <c r="M971" s="189">
        <f t="shared" si="19"/>
        <v>4788400.7</v>
      </c>
      <c r="N971" s="189">
        <f t="shared" si="19"/>
        <v>4758892.2</v>
      </c>
      <c r="O971" s="189">
        <f t="shared" si="19"/>
        <v>0</v>
      </c>
      <c r="P971" s="189">
        <f t="shared" si="19"/>
        <v>4758892.2</v>
      </c>
    </row>
    <row r="972" spans="1:16" s="133" customFormat="1" ht="23.25" hidden="1" customHeight="1">
      <c r="A972" s="250"/>
      <c r="B972" s="251" t="s">
        <v>382</v>
      </c>
      <c r="C972" s="251"/>
      <c r="D972" s="289"/>
      <c r="E972" s="252"/>
      <c r="F972" s="252"/>
      <c r="G972" s="252">
        <v>0</v>
      </c>
      <c r="H972" s="189"/>
      <c r="I972" s="189"/>
      <c r="J972" s="189"/>
      <c r="K972" s="189"/>
      <c r="L972" s="189"/>
      <c r="M972" s="189"/>
      <c r="N972" s="189"/>
      <c r="O972" s="189"/>
      <c r="P972" s="189"/>
    </row>
    <row r="973" spans="1:16" s="148" customFormat="1" ht="77.25" customHeight="1">
      <c r="A973" s="258" t="s">
        <v>769</v>
      </c>
      <c r="B973" s="259" t="s">
        <v>264</v>
      </c>
      <c r="C973" s="259" t="s">
        <v>265</v>
      </c>
      <c r="D973" s="260" t="s">
        <v>678</v>
      </c>
      <c r="E973" s="261">
        <v>0</v>
      </c>
      <c r="F973" s="261">
        <v>0</v>
      </c>
      <c r="G973" s="261">
        <v>0</v>
      </c>
      <c r="H973" s="261">
        <v>0</v>
      </c>
      <c r="I973" s="261">
        <v>0</v>
      </c>
      <c r="J973" s="261">
        <v>0</v>
      </c>
      <c r="K973" s="261">
        <v>0</v>
      </c>
      <c r="L973" s="261">
        <v>0</v>
      </c>
      <c r="M973" s="261">
        <v>0</v>
      </c>
      <c r="N973" s="261">
        <v>0</v>
      </c>
      <c r="O973" s="261">
        <v>0</v>
      </c>
      <c r="P973" s="261">
        <v>0</v>
      </c>
    </row>
    <row r="974" spans="1:16" s="134" customFormat="1" ht="57" hidden="1" outlineLevel="1">
      <c r="A974" s="244"/>
      <c r="B974" s="136"/>
      <c r="C974" s="137"/>
      <c r="D974" s="246" t="s">
        <v>679</v>
      </c>
      <c r="E974" s="189"/>
      <c r="F974" s="189"/>
      <c r="G974" s="189"/>
      <c r="H974" s="189"/>
      <c r="I974" s="189"/>
      <c r="J974" s="189"/>
      <c r="K974" s="189"/>
      <c r="L974" s="189"/>
      <c r="M974" s="189"/>
      <c r="N974" s="189"/>
      <c r="O974" s="189"/>
      <c r="P974" s="189"/>
    </row>
    <row r="975" spans="1:16" s="139" customFormat="1" ht="19" hidden="1" outlineLevel="1">
      <c r="A975" s="244"/>
      <c r="B975" s="137"/>
      <c r="C975" s="137"/>
      <c r="D975" s="246" t="s">
        <v>680</v>
      </c>
      <c r="E975" s="189"/>
      <c r="F975" s="189"/>
      <c r="G975" s="189"/>
      <c r="H975" s="189"/>
      <c r="I975" s="189"/>
      <c r="J975" s="189"/>
      <c r="K975" s="189"/>
      <c r="L975" s="189"/>
      <c r="M975" s="189"/>
      <c r="N975" s="189"/>
      <c r="O975" s="189"/>
      <c r="P975" s="189"/>
    </row>
    <row r="976" spans="1:16" s="139" customFormat="1" ht="114" hidden="1" outlineLevel="1">
      <c r="A976" s="244"/>
      <c r="B976" s="137"/>
      <c r="C976" s="137"/>
      <c r="D976" s="247" t="s">
        <v>681</v>
      </c>
      <c r="E976" s="189"/>
      <c r="F976" s="189"/>
      <c r="G976" s="189"/>
      <c r="H976" s="189"/>
      <c r="I976" s="189"/>
      <c r="J976" s="189"/>
      <c r="K976" s="189"/>
      <c r="L976" s="189"/>
      <c r="M976" s="189"/>
      <c r="N976" s="189"/>
      <c r="O976" s="189"/>
      <c r="P976" s="189"/>
    </row>
    <row r="977" spans="1:16" s="139" customFormat="1" ht="114" hidden="1" outlineLevel="1">
      <c r="A977" s="244"/>
      <c r="B977" s="137"/>
      <c r="C977" s="137"/>
      <c r="D977" s="248" t="s">
        <v>682</v>
      </c>
      <c r="E977" s="189"/>
      <c r="F977" s="189"/>
      <c r="G977" s="189"/>
      <c r="H977" s="189"/>
      <c r="I977" s="189"/>
      <c r="J977" s="189"/>
      <c r="K977" s="189"/>
      <c r="L977" s="189"/>
      <c r="M977" s="189"/>
      <c r="N977" s="189"/>
      <c r="O977" s="189"/>
      <c r="P977" s="189"/>
    </row>
    <row r="978" spans="1:16" s="139" customFormat="1" ht="133" hidden="1" outlineLevel="1">
      <c r="A978" s="244"/>
      <c r="B978" s="137"/>
      <c r="C978" s="137"/>
      <c r="D978" s="248" t="s">
        <v>683</v>
      </c>
      <c r="E978" s="189"/>
      <c r="F978" s="189"/>
      <c r="G978" s="189"/>
      <c r="H978" s="189"/>
      <c r="I978" s="189"/>
      <c r="J978" s="189"/>
      <c r="K978" s="189"/>
      <c r="L978" s="189"/>
      <c r="M978" s="189"/>
      <c r="N978" s="189"/>
      <c r="O978" s="189"/>
      <c r="P978" s="189"/>
    </row>
    <row r="979" spans="1:16" s="139" customFormat="1" ht="114" hidden="1" outlineLevel="1">
      <c r="A979" s="244"/>
      <c r="B979" s="136"/>
      <c r="C979" s="137"/>
      <c r="D979" s="248" t="s">
        <v>684</v>
      </c>
      <c r="E979" s="189"/>
      <c r="F979" s="189"/>
      <c r="G979" s="189"/>
      <c r="H979" s="189"/>
      <c r="I979" s="189"/>
      <c r="J979" s="189"/>
      <c r="K979" s="189"/>
      <c r="L979" s="189"/>
      <c r="M979" s="189"/>
      <c r="N979" s="189"/>
      <c r="O979" s="189"/>
      <c r="P979" s="189"/>
    </row>
    <row r="980" spans="1:16" s="139" customFormat="1" ht="133" hidden="1" outlineLevel="1">
      <c r="A980" s="244"/>
      <c r="B980" s="137"/>
      <c r="C980" s="137"/>
      <c r="D980" s="248" t="s">
        <v>685</v>
      </c>
      <c r="E980" s="189"/>
      <c r="F980" s="189"/>
      <c r="G980" s="189"/>
      <c r="H980" s="189"/>
      <c r="I980" s="189"/>
      <c r="J980" s="189"/>
      <c r="K980" s="189"/>
      <c r="L980" s="189"/>
      <c r="M980" s="189"/>
      <c r="N980" s="189"/>
      <c r="O980" s="189"/>
      <c r="P980" s="189"/>
    </row>
    <row r="981" spans="1:16" s="139" customFormat="1" ht="114" hidden="1" outlineLevel="1">
      <c r="A981" s="244"/>
      <c r="B981" s="136"/>
      <c r="C981" s="137"/>
      <c r="D981" s="248" t="s">
        <v>686</v>
      </c>
      <c r="E981" s="189"/>
      <c r="F981" s="189"/>
      <c r="G981" s="189"/>
      <c r="H981" s="189"/>
      <c r="I981" s="189"/>
      <c r="J981" s="189"/>
      <c r="K981" s="189"/>
      <c r="L981" s="189"/>
      <c r="M981" s="189"/>
      <c r="N981" s="189"/>
      <c r="O981" s="189"/>
      <c r="P981" s="189"/>
    </row>
    <row r="982" spans="1:16" s="139" customFormat="1" ht="133" hidden="1" outlineLevel="1">
      <c r="A982" s="244"/>
      <c r="B982" s="136"/>
      <c r="C982" s="137"/>
      <c r="D982" s="248" t="s">
        <v>687</v>
      </c>
      <c r="E982" s="189"/>
      <c r="F982" s="189"/>
      <c r="G982" s="189"/>
      <c r="H982" s="189"/>
      <c r="I982" s="189"/>
      <c r="J982" s="189"/>
      <c r="K982" s="189"/>
      <c r="L982" s="189"/>
      <c r="M982" s="189"/>
      <c r="N982" s="189"/>
      <c r="O982" s="189"/>
      <c r="P982" s="189"/>
    </row>
    <row r="983" spans="1:16" s="139" customFormat="1" ht="133" hidden="1" outlineLevel="1">
      <c r="A983" s="244"/>
      <c r="B983" s="137"/>
      <c r="C983" s="137"/>
      <c r="D983" s="247" t="s">
        <v>688</v>
      </c>
      <c r="E983" s="189"/>
      <c r="F983" s="189"/>
      <c r="G983" s="189"/>
      <c r="H983" s="189"/>
      <c r="I983" s="189"/>
      <c r="J983" s="189"/>
      <c r="K983" s="189"/>
      <c r="L983" s="189"/>
      <c r="M983" s="189"/>
      <c r="N983" s="189"/>
      <c r="O983" s="189"/>
      <c r="P983" s="189"/>
    </row>
    <row r="984" spans="1:16" s="139" customFormat="1" ht="19" hidden="1" outlineLevel="1">
      <c r="A984" s="244"/>
      <c r="B984" s="137"/>
      <c r="C984" s="137"/>
      <c r="D984" s="246" t="s">
        <v>689</v>
      </c>
      <c r="E984" s="189"/>
      <c r="F984" s="189"/>
      <c r="G984" s="189"/>
      <c r="H984" s="189"/>
      <c r="I984" s="189"/>
      <c r="J984" s="189"/>
      <c r="K984" s="189"/>
      <c r="L984" s="189"/>
      <c r="M984" s="189"/>
      <c r="N984" s="189"/>
      <c r="O984" s="189"/>
      <c r="P984" s="189"/>
    </row>
    <row r="985" spans="1:16" s="139" customFormat="1" ht="19" collapsed="1">
      <c r="A985" s="244"/>
      <c r="B985" s="137"/>
      <c r="C985" s="137"/>
      <c r="D985" s="246" t="s">
        <v>690</v>
      </c>
      <c r="E985" s="189">
        <v>0</v>
      </c>
      <c r="F985" s="189">
        <v>0</v>
      </c>
      <c r="G985" s="189">
        <v>0</v>
      </c>
      <c r="H985" s="189">
        <v>0</v>
      </c>
      <c r="I985" s="189">
        <v>0</v>
      </c>
      <c r="J985" s="189">
        <v>0</v>
      </c>
      <c r="K985" s="189">
        <v>0</v>
      </c>
      <c r="L985" s="189">
        <v>0</v>
      </c>
      <c r="M985" s="189">
        <v>0</v>
      </c>
      <c r="N985" s="189">
        <v>0</v>
      </c>
      <c r="O985" s="189">
        <v>0</v>
      </c>
      <c r="P985" s="189">
        <v>0</v>
      </c>
    </row>
    <row r="986" spans="1:16" s="128" customFormat="1" ht="193.5" customHeight="1">
      <c r="A986" s="268" t="s">
        <v>770</v>
      </c>
      <c r="B986" s="262" t="s">
        <v>12</v>
      </c>
      <c r="C986" s="278" t="s">
        <v>414</v>
      </c>
      <c r="D986" s="264" t="s">
        <v>678</v>
      </c>
      <c r="E986" s="189">
        <v>0</v>
      </c>
      <c r="F986" s="189">
        <v>0</v>
      </c>
      <c r="G986" s="189">
        <v>0</v>
      </c>
      <c r="H986" s="189">
        <v>0</v>
      </c>
      <c r="I986" s="189">
        <v>0</v>
      </c>
      <c r="J986" s="189">
        <v>0</v>
      </c>
      <c r="K986" s="189">
        <v>0</v>
      </c>
      <c r="L986" s="189">
        <v>0</v>
      </c>
      <c r="M986" s="189">
        <v>0</v>
      </c>
      <c r="N986" s="189">
        <v>0</v>
      </c>
      <c r="O986" s="189">
        <v>0</v>
      </c>
      <c r="P986" s="189">
        <v>0</v>
      </c>
    </row>
    <row r="987" spans="1:16" s="134" customFormat="1" ht="57" hidden="1" outlineLevel="1">
      <c r="A987" s="244"/>
      <c r="B987" s="136"/>
      <c r="C987" s="137"/>
      <c r="D987" s="246" t="s">
        <v>679</v>
      </c>
      <c r="E987" s="189"/>
      <c r="F987" s="189"/>
      <c r="G987" s="189"/>
      <c r="H987" s="189"/>
      <c r="I987" s="189"/>
      <c r="J987" s="189"/>
      <c r="K987" s="189"/>
      <c r="L987" s="189"/>
      <c r="M987" s="189"/>
      <c r="N987" s="189"/>
      <c r="O987" s="189"/>
      <c r="P987" s="189"/>
    </row>
    <row r="988" spans="1:16" s="139" customFormat="1" ht="19" hidden="1" outlineLevel="1">
      <c r="A988" s="244"/>
      <c r="B988" s="137"/>
      <c r="C988" s="137"/>
      <c r="D988" s="246" t="s">
        <v>680</v>
      </c>
      <c r="E988" s="189"/>
      <c r="F988" s="189"/>
      <c r="G988" s="189"/>
      <c r="H988" s="189"/>
      <c r="I988" s="189"/>
      <c r="J988" s="189"/>
      <c r="K988" s="189"/>
      <c r="L988" s="189"/>
      <c r="M988" s="189"/>
      <c r="N988" s="189"/>
      <c r="O988" s="189"/>
      <c r="P988" s="189"/>
    </row>
    <row r="989" spans="1:16" s="139" customFormat="1" ht="114" hidden="1" outlineLevel="1">
      <c r="A989" s="244"/>
      <c r="B989" s="137"/>
      <c r="C989" s="137"/>
      <c r="D989" s="247" t="s">
        <v>681</v>
      </c>
      <c r="E989" s="189"/>
      <c r="F989" s="189"/>
      <c r="G989" s="189"/>
      <c r="H989" s="189"/>
      <c r="I989" s="189"/>
      <c r="J989" s="189"/>
      <c r="K989" s="189"/>
      <c r="L989" s="189"/>
      <c r="M989" s="189"/>
      <c r="N989" s="189"/>
      <c r="O989" s="189"/>
      <c r="P989" s="189"/>
    </row>
    <row r="990" spans="1:16" s="139" customFormat="1" ht="114" hidden="1" outlineLevel="1">
      <c r="A990" s="244"/>
      <c r="B990" s="137"/>
      <c r="C990" s="137"/>
      <c r="D990" s="248" t="s">
        <v>682</v>
      </c>
      <c r="E990" s="189"/>
      <c r="F990" s="189"/>
      <c r="G990" s="189"/>
      <c r="H990" s="189"/>
      <c r="I990" s="189"/>
      <c r="J990" s="189"/>
      <c r="K990" s="189"/>
      <c r="L990" s="189"/>
      <c r="M990" s="189"/>
      <c r="N990" s="189"/>
      <c r="O990" s="189"/>
      <c r="P990" s="189"/>
    </row>
    <row r="991" spans="1:16" s="139" customFormat="1" ht="133" hidden="1" outlineLevel="1">
      <c r="A991" s="244"/>
      <c r="B991" s="137"/>
      <c r="C991" s="137"/>
      <c r="D991" s="248" t="s">
        <v>683</v>
      </c>
      <c r="E991" s="189"/>
      <c r="F991" s="189"/>
      <c r="G991" s="189"/>
      <c r="H991" s="189"/>
      <c r="I991" s="189"/>
      <c r="J991" s="189"/>
      <c r="K991" s="189"/>
      <c r="L991" s="189"/>
      <c r="M991" s="189"/>
      <c r="N991" s="189"/>
      <c r="O991" s="189"/>
      <c r="P991" s="189"/>
    </row>
    <row r="992" spans="1:16" s="139" customFormat="1" ht="114" hidden="1" outlineLevel="1">
      <c r="A992" s="244"/>
      <c r="B992" s="136"/>
      <c r="C992" s="137"/>
      <c r="D992" s="248" t="s">
        <v>684</v>
      </c>
      <c r="E992" s="189"/>
      <c r="F992" s="189"/>
      <c r="G992" s="189"/>
      <c r="H992" s="189"/>
      <c r="I992" s="189"/>
      <c r="J992" s="189"/>
      <c r="K992" s="189"/>
      <c r="L992" s="189"/>
      <c r="M992" s="189"/>
      <c r="N992" s="189"/>
      <c r="O992" s="189"/>
      <c r="P992" s="189"/>
    </row>
    <row r="993" spans="1:16" s="139" customFormat="1" ht="133" hidden="1" outlineLevel="1">
      <c r="A993" s="244"/>
      <c r="B993" s="137"/>
      <c r="C993" s="137"/>
      <c r="D993" s="248" t="s">
        <v>685</v>
      </c>
      <c r="E993" s="189"/>
      <c r="F993" s="189"/>
      <c r="G993" s="189"/>
      <c r="H993" s="189"/>
      <c r="I993" s="189"/>
      <c r="J993" s="189"/>
      <c r="K993" s="189"/>
      <c r="L993" s="189"/>
      <c r="M993" s="189"/>
      <c r="N993" s="189"/>
      <c r="O993" s="189"/>
      <c r="P993" s="189"/>
    </row>
    <row r="994" spans="1:16" s="139" customFormat="1" ht="114" hidden="1" outlineLevel="1">
      <c r="A994" s="244"/>
      <c r="B994" s="136"/>
      <c r="C994" s="137"/>
      <c r="D994" s="248" t="s">
        <v>686</v>
      </c>
      <c r="E994" s="189"/>
      <c r="F994" s="189"/>
      <c r="G994" s="189"/>
      <c r="H994" s="189"/>
      <c r="I994" s="189"/>
      <c r="J994" s="189"/>
      <c r="K994" s="189"/>
      <c r="L994" s="189"/>
      <c r="M994" s="189"/>
      <c r="N994" s="189"/>
      <c r="O994" s="189"/>
      <c r="P994" s="189"/>
    </row>
    <row r="995" spans="1:16" s="139" customFormat="1" ht="133" hidden="1" outlineLevel="1">
      <c r="A995" s="244"/>
      <c r="B995" s="136"/>
      <c r="C995" s="137"/>
      <c r="D995" s="248" t="s">
        <v>687</v>
      </c>
      <c r="E995" s="189"/>
      <c r="F995" s="189"/>
      <c r="G995" s="189"/>
      <c r="H995" s="189"/>
      <c r="I995" s="189"/>
      <c r="J995" s="189"/>
      <c r="K995" s="189"/>
      <c r="L995" s="189"/>
      <c r="M995" s="189"/>
      <c r="N995" s="189"/>
      <c r="O995" s="189"/>
      <c r="P995" s="189"/>
    </row>
    <row r="996" spans="1:16" s="139" customFormat="1" ht="133" hidden="1" outlineLevel="1">
      <c r="A996" s="244"/>
      <c r="B996" s="137"/>
      <c r="C996" s="137"/>
      <c r="D996" s="247" t="s">
        <v>688</v>
      </c>
      <c r="E996" s="189"/>
      <c r="F996" s="189"/>
      <c r="G996" s="189"/>
      <c r="H996" s="189"/>
      <c r="I996" s="189"/>
      <c r="J996" s="189"/>
      <c r="K996" s="189"/>
      <c r="L996" s="189"/>
      <c r="M996" s="189"/>
      <c r="N996" s="189"/>
      <c r="O996" s="189"/>
      <c r="P996" s="189"/>
    </row>
    <row r="997" spans="1:16" s="139" customFormat="1" ht="19" hidden="1" outlineLevel="1">
      <c r="A997" s="244"/>
      <c r="B997" s="137"/>
      <c r="C997" s="137"/>
      <c r="D997" s="246" t="s">
        <v>689</v>
      </c>
      <c r="E997" s="189"/>
      <c r="F997" s="189"/>
      <c r="G997" s="189"/>
      <c r="H997" s="189"/>
      <c r="I997" s="189"/>
      <c r="J997" s="189"/>
      <c r="K997" s="189"/>
      <c r="L997" s="189"/>
      <c r="M997" s="189"/>
      <c r="N997" s="189"/>
      <c r="O997" s="189"/>
      <c r="P997" s="189"/>
    </row>
    <row r="998" spans="1:16" s="139" customFormat="1" ht="19" collapsed="1">
      <c r="A998" s="244"/>
      <c r="B998" s="137"/>
      <c r="C998" s="137"/>
      <c r="D998" s="246" t="s">
        <v>690</v>
      </c>
      <c r="E998" s="189">
        <v>0</v>
      </c>
      <c r="F998" s="189">
        <v>0</v>
      </c>
      <c r="G998" s="189">
        <v>0</v>
      </c>
      <c r="H998" s="189">
        <v>0</v>
      </c>
      <c r="I998" s="189">
        <v>0</v>
      </c>
      <c r="J998" s="189">
        <v>0</v>
      </c>
      <c r="K998" s="189">
        <v>0</v>
      </c>
      <c r="L998" s="189">
        <v>0</v>
      </c>
      <c r="M998" s="189">
        <v>0</v>
      </c>
      <c r="N998" s="189">
        <v>0</v>
      </c>
      <c r="O998" s="189">
        <v>0</v>
      </c>
      <c r="P998" s="189">
        <v>0</v>
      </c>
    </row>
    <row r="999" spans="1:16" s="128" customFormat="1" ht="120.75" customHeight="1">
      <c r="A999" s="268" t="s">
        <v>771</v>
      </c>
      <c r="B999" s="262" t="s">
        <v>13</v>
      </c>
      <c r="C999" s="262" t="s">
        <v>266</v>
      </c>
      <c r="D999" s="264" t="s">
        <v>678</v>
      </c>
      <c r="E999" s="189">
        <v>0</v>
      </c>
      <c r="F999" s="189">
        <v>0</v>
      </c>
      <c r="G999" s="189">
        <v>0</v>
      </c>
      <c r="H999" s="189">
        <v>0</v>
      </c>
      <c r="I999" s="189">
        <v>0</v>
      </c>
      <c r="J999" s="189">
        <v>0</v>
      </c>
      <c r="K999" s="189">
        <v>0</v>
      </c>
      <c r="L999" s="189">
        <v>0</v>
      </c>
      <c r="M999" s="189">
        <v>0</v>
      </c>
      <c r="N999" s="189">
        <v>0</v>
      </c>
      <c r="O999" s="189">
        <v>0</v>
      </c>
      <c r="P999" s="189">
        <v>0</v>
      </c>
    </row>
    <row r="1000" spans="1:16" s="134" customFormat="1" ht="57" hidden="1" outlineLevel="1">
      <c r="A1000" s="244"/>
      <c r="B1000" s="136"/>
      <c r="C1000" s="137"/>
      <c r="D1000" s="246" t="s">
        <v>679</v>
      </c>
      <c r="E1000" s="189"/>
      <c r="F1000" s="189"/>
      <c r="G1000" s="189"/>
      <c r="H1000" s="189"/>
      <c r="I1000" s="189"/>
      <c r="J1000" s="189"/>
      <c r="K1000" s="189"/>
      <c r="L1000" s="189"/>
      <c r="M1000" s="189"/>
      <c r="N1000" s="189"/>
      <c r="O1000" s="189"/>
      <c r="P1000" s="189"/>
    </row>
    <row r="1001" spans="1:16" s="139" customFormat="1" ht="19" hidden="1" outlineLevel="1">
      <c r="A1001" s="244"/>
      <c r="B1001" s="137"/>
      <c r="C1001" s="137"/>
      <c r="D1001" s="246" t="s">
        <v>680</v>
      </c>
      <c r="E1001" s="189"/>
      <c r="F1001" s="189"/>
      <c r="G1001" s="189"/>
      <c r="H1001" s="189"/>
      <c r="I1001" s="189"/>
      <c r="J1001" s="189"/>
      <c r="K1001" s="189"/>
      <c r="L1001" s="189"/>
      <c r="M1001" s="189"/>
      <c r="N1001" s="189"/>
      <c r="O1001" s="189"/>
      <c r="P1001" s="189"/>
    </row>
    <row r="1002" spans="1:16" s="139" customFormat="1" ht="114" hidden="1" outlineLevel="1">
      <c r="A1002" s="244"/>
      <c r="B1002" s="137"/>
      <c r="C1002" s="137"/>
      <c r="D1002" s="247" t="s">
        <v>681</v>
      </c>
      <c r="E1002" s="189"/>
      <c r="F1002" s="189"/>
      <c r="G1002" s="189"/>
      <c r="H1002" s="189"/>
      <c r="I1002" s="189"/>
      <c r="J1002" s="189"/>
      <c r="K1002" s="189"/>
      <c r="L1002" s="189"/>
      <c r="M1002" s="189"/>
      <c r="N1002" s="189"/>
      <c r="O1002" s="189"/>
      <c r="P1002" s="189"/>
    </row>
    <row r="1003" spans="1:16" s="139" customFormat="1" ht="114" hidden="1" outlineLevel="1">
      <c r="A1003" s="244"/>
      <c r="B1003" s="137"/>
      <c r="C1003" s="137"/>
      <c r="D1003" s="248" t="s">
        <v>682</v>
      </c>
      <c r="E1003" s="189"/>
      <c r="F1003" s="189"/>
      <c r="G1003" s="189"/>
      <c r="H1003" s="189"/>
      <c r="I1003" s="189"/>
      <c r="J1003" s="189"/>
      <c r="K1003" s="189"/>
      <c r="L1003" s="189"/>
      <c r="M1003" s="189"/>
      <c r="N1003" s="189"/>
      <c r="O1003" s="189"/>
      <c r="P1003" s="189"/>
    </row>
    <row r="1004" spans="1:16" s="139" customFormat="1" ht="133" hidden="1" outlineLevel="1">
      <c r="A1004" s="244"/>
      <c r="B1004" s="137"/>
      <c r="C1004" s="137"/>
      <c r="D1004" s="248" t="s">
        <v>683</v>
      </c>
      <c r="E1004" s="189"/>
      <c r="F1004" s="189"/>
      <c r="G1004" s="189"/>
      <c r="H1004" s="189"/>
      <c r="I1004" s="189"/>
      <c r="J1004" s="189"/>
      <c r="K1004" s="189"/>
      <c r="L1004" s="189"/>
      <c r="M1004" s="189"/>
      <c r="N1004" s="189"/>
      <c r="O1004" s="189"/>
      <c r="P1004" s="189"/>
    </row>
    <row r="1005" spans="1:16" s="139" customFormat="1" ht="114" hidden="1" outlineLevel="1">
      <c r="A1005" s="244"/>
      <c r="B1005" s="136"/>
      <c r="C1005" s="137"/>
      <c r="D1005" s="248" t="s">
        <v>684</v>
      </c>
      <c r="E1005" s="189"/>
      <c r="F1005" s="189"/>
      <c r="G1005" s="189"/>
      <c r="H1005" s="189"/>
      <c r="I1005" s="189"/>
      <c r="J1005" s="189"/>
      <c r="K1005" s="189"/>
      <c r="L1005" s="189"/>
      <c r="M1005" s="189"/>
      <c r="N1005" s="189"/>
      <c r="O1005" s="189"/>
      <c r="P1005" s="189"/>
    </row>
    <row r="1006" spans="1:16" s="139" customFormat="1" ht="133" hidden="1" outlineLevel="1">
      <c r="A1006" s="244"/>
      <c r="B1006" s="137"/>
      <c r="C1006" s="137"/>
      <c r="D1006" s="248" t="s">
        <v>685</v>
      </c>
      <c r="E1006" s="189"/>
      <c r="F1006" s="189"/>
      <c r="G1006" s="189"/>
      <c r="H1006" s="189"/>
      <c r="I1006" s="189"/>
      <c r="J1006" s="189"/>
      <c r="K1006" s="189"/>
      <c r="L1006" s="189"/>
      <c r="M1006" s="189"/>
      <c r="N1006" s="189"/>
      <c r="O1006" s="189"/>
      <c r="P1006" s="189"/>
    </row>
    <row r="1007" spans="1:16" s="139" customFormat="1" ht="114" hidden="1" outlineLevel="1">
      <c r="A1007" s="244"/>
      <c r="B1007" s="136"/>
      <c r="C1007" s="137"/>
      <c r="D1007" s="248" t="s">
        <v>686</v>
      </c>
      <c r="E1007" s="189"/>
      <c r="F1007" s="189"/>
      <c r="G1007" s="189"/>
      <c r="H1007" s="189"/>
      <c r="I1007" s="189"/>
      <c r="J1007" s="189"/>
      <c r="K1007" s="189"/>
      <c r="L1007" s="189"/>
      <c r="M1007" s="189"/>
      <c r="N1007" s="189"/>
      <c r="O1007" s="189"/>
      <c r="P1007" s="189"/>
    </row>
    <row r="1008" spans="1:16" s="139" customFormat="1" ht="133" hidden="1" outlineLevel="1">
      <c r="A1008" s="244"/>
      <c r="B1008" s="136"/>
      <c r="C1008" s="137"/>
      <c r="D1008" s="248" t="s">
        <v>687</v>
      </c>
      <c r="E1008" s="189"/>
      <c r="F1008" s="189"/>
      <c r="G1008" s="189"/>
      <c r="H1008" s="189"/>
      <c r="I1008" s="189"/>
      <c r="J1008" s="189"/>
      <c r="K1008" s="189"/>
      <c r="L1008" s="189"/>
      <c r="M1008" s="189"/>
      <c r="N1008" s="189"/>
      <c r="O1008" s="189"/>
      <c r="P1008" s="189"/>
    </row>
    <row r="1009" spans="1:16" s="139" customFormat="1" ht="133" hidden="1" outlineLevel="1">
      <c r="A1009" s="244"/>
      <c r="B1009" s="137"/>
      <c r="C1009" s="137"/>
      <c r="D1009" s="247" t="s">
        <v>688</v>
      </c>
      <c r="E1009" s="189"/>
      <c r="F1009" s="189"/>
      <c r="G1009" s="189"/>
      <c r="H1009" s="189"/>
      <c r="I1009" s="189"/>
      <c r="J1009" s="189"/>
      <c r="K1009" s="189"/>
      <c r="L1009" s="189"/>
      <c r="M1009" s="189"/>
      <c r="N1009" s="189"/>
      <c r="O1009" s="189"/>
      <c r="P1009" s="189"/>
    </row>
    <row r="1010" spans="1:16" s="139" customFormat="1" ht="19" hidden="1" outlineLevel="1">
      <c r="A1010" s="244"/>
      <c r="B1010" s="137"/>
      <c r="C1010" s="137"/>
      <c r="D1010" s="246" t="s">
        <v>689</v>
      </c>
      <c r="E1010" s="189"/>
      <c r="F1010" s="189"/>
      <c r="G1010" s="189"/>
      <c r="H1010" s="189"/>
      <c r="I1010" s="189"/>
      <c r="J1010" s="189"/>
      <c r="K1010" s="189"/>
      <c r="L1010" s="189"/>
      <c r="M1010" s="189"/>
      <c r="N1010" s="189"/>
      <c r="O1010" s="189"/>
      <c r="P1010" s="189"/>
    </row>
    <row r="1011" spans="1:16" s="139" customFormat="1" ht="19" collapsed="1">
      <c r="A1011" s="244"/>
      <c r="B1011" s="137"/>
      <c r="C1011" s="137"/>
      <c r="D1011" s="246" t="s">
        <v>690</v>
      </c>
      <c r="E1011" s="189">
        <v>0</v>
      </c>
      <c r="F1011" s="189">
        <v>0</v>
      </c>
      <c r="G1011" s="189">
        <v>0</v>
      </c>
      <c r="H1011" s="189">
        <v>0</v>
      </c>
      <c r="I1011" s="189">
        <v>0</v>
      </c>
      <c r="J1011" s="189">
        <v>0</v>
      </c>
      <c r="K1011" s="189">
        <v>0</v>
      </c>
      <c r="L1011" s="189">
        <v>0</v>
      </c>
      <c r="M1011" s="189">
        <v>0</v>
      </c>
      <c r="N1011" s="189">
        <v>0</v>
      </c>
      <c r="O1011" s="189">
        <v>0</v>
      </c>
      <c r="P1011" s="189">
        <v>0</v>
      </c>
    </row>
    <row r="1012" spans="1:16" s="128" customFormat="1" ht="38">
      <c r="A1012" s="258" t="s">
        <v>772</v>
      </c>
      <c r="B1012" s="259" t="s">
        <v>267</v>
      </c>
      <c r="C1012" s="259" t="s">
        <v>268</v>
      </c>
      <c r="D1012" s="260" t="s">
        <v>678</v>
      </c>
      <c r="E1012" s="261">
        <f>E1025+E1038+E1051+E1064+E1077</f>
        <v>1185833</v>
      </c>
      <c r="F1012" s="261">
        <f t="shared" ref="F1012:P1012" si="20">F1025+F1038+F1051+F1064+F1077</f>
        <v>0</v>
      </c>
      <c r="G1012" s="261">
        <f t="shared" si="20"/>
        <v>1185833</v>
      </c>
      <c r="H1012" s="261">
        <f t="shared" si="20"/>
        <v>1185833</v>
      </c>
      <c r="I1012" s="261">
        <f t="shared" si="20"/>
        <v>0</v>
      </c>
      <c r="J1012" s="261">
        <f t="shared" si="20"/>
        <v>1185833</v>
      </c>
      <c r="K1012" s="261">
        <f t="shared" si="20"/>
        <v>1185833</v>
      </c>
      <c r="L1012" s="261">
        <f t="shared" si="20"/>
        <v>0</v>
      </c>
      <c r="M1012" s="261">
        <f t="shared" si="20"/>
        <v>1185833</v>
      </c>
      <c r="N1012" s="261">
        <f t="shared" si="20"/>
        <v>1185833</v>
      </c>
      <c r="O1012" s="261">
        <f t="shared" si="20"/>
        <v>0</v>
      </c>
      <c r="P1012" s="261">
        <f t="shared" si="20"/>
        <v>1185833</v>
      </c>
    </row>
    <row r="1013" spans="1:16" s="134" customFormat="1" ht="57" hidden="1" outlineLevel="1">
      <c r="A1013" s="244"/>
      <c r="B1013" s="136"/>
      <c r="C1013" s="137"/>
      <c r="D1013" s="246" t="s">
        <v>679</v>
      </c>
      <c r="E1013" s="189"/>
      <c r="F1013" s="189"/>
      <c r="G1013" s="189"/>
      <c r="H1013" s="189"/>
      <c r="I1013" s="189"/>
      <c r="J1013" s="189"/>
      <c r="K1013" s="189"/>
      <c r="L1013" s="189"/>
      <c r="M1013" s="189"/>
      <c r="N1013" s="189"/>
      <c r="O1013" s="189"/>
      <c r="P1013" s="189"/>
    </row>
    <row r="1014" spans="1:16" s="139" customFormat="1" ht="19" hidden="1" outlineLevel="1">
      <c r="A1014" s="244"/>
      <c r="B1014" s="137"/>
      <c r="C1014" s="137"/>
      <c r="D1014" s="246" t="s">
        <v>680</v>
      </c>
      <c r="E1014" s="189"/>
      <c r="F1014" s="189"/>
      <c r="G1014" s="189"/>
      <c r="H1014" s="189"/>
      <c r="I1014" s="189"/>
      <c r="J1014" s="189"/>
      <c r="K1014" s="189"/>
      <c r="L1014" s="189"/>
      <c r="M1014" s="189"/>
      <c r="N1014" s="189"/>
      <c r="O1014" s="189"/>
      <c r="P1014" s="189"/>
    </row>
    <row r="1015" spans="1:16" s="139" customFormat="1" ht="114" hidden="1" outlineLevel="1">
      <c r="A1015" s="244"/>
      <c r="B1015" s="137"/>
      <c r="C1015" s="137"/>
      <c r="D1015" s="247" t="s">
        <v>681</v>
      </c>
      <c r="E1015" s="189"/>
      <c r="F1015" s="189"/>
      <c r="G1015" s="189"/>
      <c r="H1015" s="189"/>
      <c r="I1015" s="189"/>
      <c r="J1015" s="189"/>
      <c r="K1015" s="189"/>
      <c r="L1015" s="189"/>
      <c r="M1015" s="189"/>
      <c r="N1015" s="189"/>
      <c r="O1015" s="189"/>
      <c r="P1015" s="189"/>
    </row>
    <row r="1016" spans="1:16" s="139" customFormat="1" ht="114" hidden="1" outlineLevel="1">
      <c r="A1016" s="244"/>
      <c r="B1016" s="137"/>
      <c r="C1016" s="137"/>
      <c r="D1016" s="248" t="s">
        <v>682</v>
      </c>
      <c r="E1016" s="189"/>
      <c r="F1016" s="189"/>
      <c r="G1016" s="189"/>
      <c r="H1016" s="189"/>
      <c r="I1016" s="189"/>
      <c r="J1016" s="189"/>
      <c r="K1016" s="189"/>
      <c r="L1016" s="189"/>
      <c r="M1016" s="189"/>
      <c r="N1016" s="189"/>
      <c r="O1016" s="189"/>
      <c r="P1016" s="189"/>
    </row>
    <row r="1017" spans="1:16" s="139" customFormat="1" ht="133" hidden="1" outlineLevel="1">
      <c r="A1017" s="244"/>
      <c r="B1017" s="137"/>
      <c r="C1017" s="137"/>
      <c r="D1017" s="248" t="s">
        <v>683</v>
      </c>
      <c r="E1017" s="189"/>
      <c r="F1017" s="189"/>
      <c r="G1017" s="189"/>
      <c r="H1017" s="189"/>
      <c r="I1017" s="189"/>
      <c r="J1017" s="189"/>
      <c r="K1017" s="189"/>
      <c r="L1017" s="189"/>
      <c r="M1017" s="189"/>
      <c r="N1017" s="189"/>
      <c r="O1017" s="189"/>
      <c r="P1017" s="189"/>
    </row>
    <row r="1018" spans="1:16" s="139" customFormat="1" ht="114" hidden="1" outlineLevel="1">
      <c r="A1018" s="244"/>
      <c r="B1018" s="136"/>
      <c r="C1018" s="137"/>
      <c r="D1018" s="248" t="s">
        <v>684</v>
      </c>
      <c r="E1018" s="189"/>
      <c r="F1018" s="189"/>
      <c r="G1018" s="189"/>
      <c r="H1018" s="189"/>
      <c r="I1018" s="189"/>
      <c r="J1018" s="189"/>
      <c r="K1018" s="189"/>
      <c r="L1018" s="189"/>
      <c r="M1018" s="189"/>
      <c r="N1018" s="189"/>
      <c r="O1018" s="189"/>
      <c r="P1018" s="189"/>
    </row>
    <row r="1019" spans="1:16" s="139" customFormat="1" ht="133" hidden="1" outlineLevel="1">
      <c r="A1019" s="244"/>
      <c r="B1019" s="137"/>
      <c r="C1019" s="137"/>
      <c r="D1019" s="248" t="s">
        <v>685</v>
      </c>
      <c r="E1019" s="189"/>
      <c r="F1019" s="189"/>
      <c r="G1019" s="189"/>
      <c r="H1019" s="189"/>
      <c r="I1019" s="189"/>
      <c r="J1019" s="189"/>
      <c r="K1019" s="189"/>
      <c r="L1019" s="189"/>
      <c r="M1019" s="189"/>
      <c r="N1019" s="189"/>
      <c r="O1019" s="189"/>
      <c r="P1019" s="189"/>
    </row>
    <row r="1020" spans="1:16" s="139" customFormat="1" ht="114" hidden="1" outlineLevel="1">
      <c r="A1020" s="244"/>
      <c r="B1020" s="136"/>
      <c r="C1020" s="137"/>
      <c r="D1020" s="248" t="s">
        <v>686</v>
      </c>
      <c r="E1020" s="189"/>
      <c r="F1020" s="189"/>
      <c r="G1020" s="189"/>
      <c r="H1020" s="189"/>
      <c r="I1020" s="189"/>
      <c r="J1020" s="189"/>
      <c r="K1020" s="189"/>
      <c r="L1020" s="189"/>
      <c r="M1020" s="189"/>
      <c r="N1020" s="189"/>
      <c r="O1020" s="189"/>
      <c r="P1020" s="189"/>
    </row>
    <row r="1021" spans="1:16" s="139" customFormat="1" ht="133" hidden="1" outlineLevel="1">
      <c r="A1021" s="244"/>
      <c r="B1021" s="136"/>
      <c r="C1021" s="137"/>
      <c r="D1021" s="248" t="s">
        <v>687</v>
      </c>
      <c r="E1021" s="189"/>
      <c r="F1021" s="189"/>
      <c r="G1021" s="189"/>
      <c r="H1021" s="189"/>
      <c r="I1021" s="189"/>
      <c r="J1021" s="189"/>
      <c r="K1021" s="189"/>
      <c r="L1021" s="189"/>
      <c r="M1021" s="189"/>
      <c r="N1021" s="189"/>
      <c r="O1021" s="189"/>
      <c r="P1021" s="189"/>
    </row>
    <row r="1022" spans="1:16" s="139" customFormat="1" ht="133" hidden="1" outlineLevel="1">
      <c r="A1022" s="244"/>
      <c r="B1022" s="137"/>
      <c r="C1022" s="137"/>
      <c r="D1022" s="247" t="s">
        <v>688</v>
      </c>
      <c r="E1022" s="189"/>
      <c r="F1022" s="189"/>
      <c r="G1022" s="189"/>
      <c r="H1022" s="189"/>
      <c r="I1022" s="189"/>
      <c r="J1022" s="189"/>
      <c r="K1022" s="189"/>
      <c r="L1022" s="189"/>
      <c r="M1022" s="189"/>
      <c r="N1022" s="189"/>
      <c r="O1022" s="189"/>
      <c r="P1022" s="189"/>
    </row>
    <row r="1023" spans="1:16" s="139" customFormat="1" ht="19" hidden="1" outlineLevel="1">
      <c r="A1023" s="244"/>
      <c r="B1023" s="137"/>
      <c r="C1023" s="137"/>
      <c r="D1023" s="246" t="s">
        <v>689</v>
      </c>
      <c r="E1023" s="189"/>
      <c r="F1023" s="189"/>
      <c r="G1023" s="189"/>
      <c r="H1023" s="189"/>
      <c r="I1023" s="189"/>
      <c r="J1023" s="189"/>
      <c r="K1023" s="189"/>
      <c r="L1023" s="189"/>
      <c r="M1023" s="189"/>
      <c r="N1023" s="189"/>
      <c r="O1023" s="189"/>
      <c r="P1023" s="189"/>
    </row>
    <row r="1024" spans="1:16" s="139" customFormat="1" ht="19" collapsed="1">
      <c r="A1024" s="244"/>
      <c r="B1024" s="137"/>
      <c r="C1024" s="137"/>
      <c r="D1024" s="246" t="s">
        <v>690</v>
      </c>
      <c r="E1024" s="189">
        <f>E1037+E1050+E1063+E1076+E1089</f>
        <v>1185833</v>
      </c>
      <c r="F1024" s="189">
        <f t="shared" ref="F1024:P1024" si="21">F1037+F1050+F1063+F1076+F1089</f>
        <v>0</v>
      </c>
      <c r="G1024" s="189">
        <f t="shared" si="21"/>
        <v>1185833</v>
      </c>
      <c r="H1024" s="189">
        <f t="shared" si="21"/>
        <v>1185833</v>
      </c>
      <c r="I1024" s="189">
        <f t="shared" si="21"/>
        <v>0</v>
      </c>
      <c r="J1024" s="189">
        <f t="shared" si="21"/>
        <v>1185833</v>
      </c>
      <c r="K1024" s="189">
        <f t="shared" si="21"/>
        <v>1185833</v>
      </c>
      <c r="L1024" s="189">
        <f t="shared" si="21"/>
        <v>0</v>
      </c>
      <c r="M1024" s="189">
        <f t="shared" si="21"/>
        <v>1185833</v>
      </c>
      <c r="N1024" s="189">
        <f t="shared" si="21"/>
        <v>1185833</v>
      </c>
      <c r="O1024" s="189">
        <f t="shared" si="21"/>
        <v>0</v>
      </c>
      <c r="P1024" s="189">
        <f t="shared" si="21"/>
        <v>1185833</v>
      </c>
    </row>
    <row r="1025" spans="1:16" s="128" customFormat="1" ht="141" customHeight="1">
      <c r="A1025" s="268" t="s">
        <v>773</v>
      </c>
      <c r="B1025" s="262" t="s">
        <v>269</v>
      </c>
      <c r="C1025" s="262" t="s">
        <v>270</v>
      </c>
      <c r="D1025" s="264" t="s">
        <v>678</v>
      </c>
      <c r="E1025" s="189">
        <v>0</v>
      </c>
      <c r="F1025" s="189">
        <v>0</v>
      </c>
      <c r="G1025" s="189">
        <v>0</v>
      </c>
      <c r="H1025" s="189">
        <v>0</v>
      </c>
      <c r="I1025" s="189">
        <v>0</v>
      </c>
      <c r="J1025" s="189">
        <v>0</v>
      </c>
      <c r="K1025" s="189">
        <v>0</v>
      </c>
      <c r="L1025" s="189">
        <v>0</v>
      </c>
      <c r="M1025" s="189">
        <v>0</v>
      </c>
      <c r="N1025" s="189">
        <v>0</v>
      </c>
      <c r="O1025" s="189">
        <v>0</v>
      </c>
      <c r="P1025" s="189">
        <v>0</v>
      </c>
    </row>
    <row r="1026" spans="1:16" s="134" customFormat="1" ht="57" hidden="1" outlineLevel="1">
      <c r="A1026" s="244"/>
      <c r="B1026" s="136"/>
      <c r="C1026" s="137"/>
      <c r="D1026" s="246" t="s">
        <v>679</v>
      </c>
      <c r="E1026" s="189"/>
      <c r="F1026" s="189"/>
      <c r="G1026" s="189"/>
      <c r="H1026" s="189"/>
      <c r="I1026" s="189"/>
      <c r="J1026" s="189"/>
      <c r="K1026" s="189"/>
      <c r="L1026" s="189"/>
      <c r="M1026" s="189"/>
      <c r="N1026" s="189"/>
      <c r="O1026" s="189"/>
      <c r="P1026" s="189"/>
    </row>
    <row r="1027" spans="1:16" s="139" customFormat="1" ht="19" hidden="1" outlineLevel="1">
      <c r="A1027" s="244"/>
      <c r="B1027" s="137"/>
      <c r="C1027" s="137"/>
      <c r="D1027" s="246" t="s">
        <v>680</v>
      </c>
      <c r="E1027" s="189"/>
      <c r="F1027" s="189"/>
      <c r="G1027" s="189"/>
      <c r="H1027" s="189"/>
      <c r="I1027" s="189"/>
      <c r="J1027" s="189"/>
      <c r="K1027" s="189"/>
      <c r="L1027" s="189"/>
      <c r="M1027" s="189"/>
      <c r="N1027" s="189"/>
      <c r="O1027" s="189"/>
      <c r="P1027" s="189"/>
    </row>
    <row r="1028" spans="1:16" s="139" customFormat="1" ht="114" hidden="1" outlineLevel="1">
      <c r="A1028" s="244"/>
      <c r="B1028" s="137"/>
      <c r="C1028" s="137"/>
      <c r="D1028" s="247" t="s">
        <v>681</v>
      </c>
      <c r="E1028" s="189"/>
      <c r="F1028" s="189"/>
      <c r="G1028" s="189"/>
      <c r="H1028" s="189"/>
      <c r="I1028" s="189"/>
      <c r="J1028" s="189"/>
      <c r="K1028" s="189"/>
      <c r="L1028" s="189"/>
      <c r="M1028" s="189"/>
      <c r="N1028" s="189"/>
      <c r="O1028" s="189"/>
      <c r="P1028" s="189"/>
    </row>
    <row r="1029" spans="1:16" s="139" customFormat="1" ht="114" hidden="1" outlineLevel="1">
      <c r="A1029" s="244"/>
      <c r="B1029" s="137"/>
      <c r="C1029" s="137"/>
      <c r="D1029" s="248" t="s">
        <v>682</v>
      </c>
      <c r="E1029" s="189"/>
      <c r="F1029" s="189"/>
      <c r="G1029" s="189"/>
      <c r="H1029" s="189"/>
      <c r="I1029" s="189"/>
      <c r="J1029" s="189"/>
      <c r="K1029" s="189"/>
      <c r="L1029" s="189"/>
      <c r="M1029" s="189"/>
      <c r="N1029" s="189"/>
      <c r="O1029" s="189"/>
      <c r="P1029" s="189"/>
    </row>
    <row r="1030" spans="1:16" s="139" customFormat="1" ht="133" hidden="1" outlineLevel="1">
      <c r="A1030" s="244"/>
      <c r="B1030" s="137"/>
      <c r="C1030" s="137"/>
      <c r="D1030" s="248" t="s">
        <v>683</v>
      </c>
      <c r="E1030" s="189"/>
      <c r="F1030" s="189"/>
      <c r="G1030" s="189"/>
      <c r="H1030" s="189"/>
      <c r="I1030" s="189"/>
      <c r="J1030" s="189"/>
      <c r="K1030" s="189"/>
      <c r="L1030" s="189"/>
      <c r="M1030" s="189"/>
      <c r="N1030" s="189"/>
      <c r="O1030" s="189"/>
      <c r="P1030" s="189"/>
    </row>
    <row r="1031" spans="1:16" s="139" customFormat="1" ht="114" hidden="1" outlineLevel="1">
      <c r="A1031" s="244"/>
      <c r="B1031" s="136"/>
      <c r="C1031" s="137"/>
      <c r="D1031" s="248" t="s">
        <v>684</v>
      </c>
      <c r="E1031" s="189"/>
      <c r="F1031" s="189"/>
      <c r="G1031" s="189"/>
      <c r="H1031" s="189"/>
      <c r="I1031" s="189"/>
      <c r="J1031" s="189"/>
      <c r="K1031" s="189"/>
      <c r="L1031" s="189"/>
      <c r="M1031" s="189"/>
      <c r="N1031" s="189"/>
      <c r="O1031" s="189"/>
      <c r="P1031" s="189"/>
    </row>
    <row r="1032" spans="1:16" s="139" customFormat="1" ht="133" hidden="1" outlineLevel="1">
      <c r="A1032" s="244"/>
      <c r="B1032" s="137"/>
      <c r="C1032" s="137"/>
      <c r="D1032" s="248" t="s">
        <v>685</v>
      </c>
      <c r="E1032" s="189"/>
      <c r="F1032" s="189"/>
      <c r="G1032" s="189"/>
      <c r="H1032" s="189"/>
      <c r="I1032" s="189"/>
      <c r="J1032" s="189"/>
      <c r="K1032" s="189"/>
      <c r="L1032" s="189"/>
      <c r="M1032" s="189"/>
      <c r="N1032" s="189"/>
      <c r="O1032" s="189"/>
      <c r="P1032" s="189"/>
    </row>
    <row r="1033" spans="1:16" s="139" customFormat="1" ht="114" hidden="1" outlineLevel="1">
      <c r="A1033" s="244"/>
      <c r="B1033" s="136"/>
      <c r="C1033" s="137"/>
      <c r="D1033" s="248" t="s">
        <v>686</v>
      </c>
      <c r="E1033" s="189"/>
      <c r="F1033" s="189"/>
      <c r="G1033" s="189"/>
      <c r="H1033" s="189"/>
      <c r="I1033" s="189"/>
      <c r="J1033" s="189"/>
      <c r="K1033" s="189"/>
      <c r="L1033" s="189"/>
      <c r="M1033" s="189"/>
      <c r="N1033" s="189"/>
      <c r="O1033" s="189"/>
      <c r="P1033" s="189"/>
    </row>
    <row r="1034" spans="1:16" s="139" customFormat="1" ht="133" hidden="1" outlineLevel="1">
      <c r="A1034" s="244"/>
      <c r="B1034" s="136"/>
      <c r="C1034" s="137"/>
      <c r="D1034" s="248" t="s">
        <v>687</v>
      </c>
      <c r="E1034" s="189"/>
      <c r="F1034" s="189"/>
      <c r="G1034" s="189"/>
      <c r="H1034" s="189"/>
      <c r="I1034" s="189"/>
      <c r="J1034" s="189"/>
      <c r="K1034" s="189"/>
      <c r="L1034" s="189"/>
      <c r="M1034" s="189"/>
      <c r="N1034" s="189"/>
      <c r="O1034" s="189"/>
      <c r="P1034" s="189"/>
    </row>
    <row r="1035" spans="1:16" s="139" customFormat="1" ht="133" hidden="1" outlineLevel="1">
      <c r="A1035" s="244"/>
      <c r="B1035" s="137"/>
      <c r="C1035" s="137"/>
      <c r="D1035" s="247" t="s">
        <v>688</v>
      </c>
      <c r="E1035" s="189"/>
      <c r="F1035" s="189"/>
      <c r="G1035" s="189"/>
      <c r="H1035" s="189"/>
      <c r="I1035" s="189"/>
      <c r="J1035" s="189"/>
      <c r="K1035" s="189"/>
      <c r="L1035" s="189"/>
      <c r="M1035" s="189"/>
      <c r="N1035" s="189"/>
      <c r="O1035" s="189"/>
      <c r="P1035" s="189"/>
    </row>
    <row r="1036" spans="1:16" s="139" customFormat="1" ht="19" hidden="1" outlineLevel="1">
      <c r="A1036" s="244"/>
      <c r="B1036" s="137"/>
      <c r="C1036" s="137"/>
      <c r="D1036" s="246" t="s">
        <v>689</v>
      </c>
      <c r="E1036" s="189"/>
      <c r="F1036" s="189"/>
      <c r="G1036" s="189"/>
      <c r="H1036" s="189"/>
      <c r="I1036" s="189"/>
      <c r="J1036" s="189"/>
      <c r="K1036" s="189"/>
      <c r="L1036" s="189"/>
      <c r="M1036" s="189"/>
      <c r="N1036" s="189"/>
      <c r="O1036" s="189"/>
      <c r="P1036" s="189"/>
    </row>
    <row r="1037" spans="1:16" s="139" customFormat="1" ht="22.5" customHeight="1" collapsed="1">
      <c r="A1037" s="244"/>
      <c r="B1037" s="137"/>
      <c r="C1037" s="137"/>
      <c r="D1037" s="246" t="s">
        <v>690</v>
      </c>
      <c r="E1037" s="189">
        <v>0</v>
      </c>
      <c r="F1037" s="189">
        <v>0</v>
      </c>
      <c r="G1037" s="189">
        <v>0</v>
      </c>
      <c r="H1037" s="189">
        <v>0</v>
      </c>
      <c r="I1037" s="189">
        <v>0</v>
      </c>
      <c r="J1037" s="189">
        <v>0</v>
      </c>
      <c r="K1037" s="189">
        <v>0</v>
      </c>
      <c r="L1037" s="189">
        <v>0</v>
      </c>
      <c r="M1037" s="189">
        <v>0</v>
      </c>
      <c r="N1037" s="189">
        <v>0</v>
      </c>
      <c r="O1037" s="189">
        <v>0</v>
      </c>
      <c r="P1037" s="189">
        <v>0</v>
      </c>
    </row>
    <row r="1038" spans="1:16" s="128" customFormat="1" ht="127.5" customHeight="1">
      <c r="A1038" s="268" t="s">
        <v>774</v>
      </c>
      <c r="B1038" s="262" t="s">
        <v>271</v>
      </c>
      <c r="C1038" s="262" t="s">
        <v>272</v>
      </c>
      <c r="D1038" s="264" t="s">
        <v>678</v>
      </c>
      <c r="E1038" s="189">
        <v>0</v>
      </c>
      <c r="F1038" s="189">
        <v>0</v>
      </c>
      <c r="G1038" s="189">
        <v>0</v>
      </c>
      <c r="H1038" s="189">
        <v>0</v>
      </c>
      <c r="I1038" s="189">
        <v>0</v>
      </c>
      <c r="J1038" s="189">
        <v>0</v>
      </c>
      <c r="K1038" s="189">
        <v>0</v>
      </c>
      <c r="L1038" s="189">
        <v>0</v>
      </c>
      <c r="M1038" s="189">
        <v>0</v>
      </c>
      <c r="N1038" s="189">
        <v>0</v>
      </c>
      <c r="O1038" s="189">
        <v>0</v>
      </c>
      <c r="P1038" s="189">
        <v>0</v>
      </c>
    </row>
    <row r="1039" spans="1:16" s="134" customFormat="1" ht="57" hidden="1" outlineLevel="1">
      <c r="A1039" s="244"/>
      <c r="B1039" s="136"/>
      <c r="C1039" s="137"/>
      <c r="D1039" s="246" t="s">
        <v>679</v>
      </c>
      <c r="E1039" s="189"/>
      <c r="F1039" s="189"/>
      <c r="G1039" s="189"/>
      <c r="H1039" s="189"/>
      <c r="I1039" s="189"/>
      <c r="J1039" s="189"/>
      <c r="K1039" s="189"/>
      <c r="L1039" s="189"/>
      <c r="M1039" s="189"/>
      <c r="N1039" s="189"/>
      <c r="O1039" s="189"/>
      <c r="P1039" s="189"/>
    </row>
    <row r="1040" spans="1:16" s="139" customFormat="1" ht="19" hidden="1" outlineLevel="1">
      <c r="A1040" s="244"/>
      <c r="B1040" s="137"/>
      <c r="C1040" s="137"/>
      <c r="D1040" s="246" t="s">
        <v>680</v>
      </c>
      <c r="E1040" s="189"/>
      <c r="F1040" s="189"/>
      <c r="G1040" s="189"/>
      <c r="H1040" s="189"/>
      <c r="I1040" s="189"/>
      <c r="J1040" s="189"/>
      <c r="K1040" s="189"/>
      <c r="L1040" s="189"/>
      <c r="M1040" s="189"/>
      <c r="N1040" s="189"/>
      <c r="O1040" s="189"/>
      <c r="P1040" s="189"/>
    </row>
    <row r="1041" spans="1:16" s="139" customFormat="1" ht="114" hidden="1" outlineLevel="1">
      <c r="A1041" s="244"/>
      <c r="B1041" s="137"/>
      <c r="C1041" s="137"/>
      <c r="D1041" s="247" t="s">
        <v>681</v>
      </c>
      <c r="E1041" s="189"/>
      <c r="F1041" s="189"/>
      <c r="G1041" s="189"/>
      <c r="H1041" s="189"/>
      <c r="I1041" s="189"/>
      <c r="J1041" s="189"/>
      <c r="K1041" s="189"/>
      <c r="L1041" s="189"/>
      <c r="M1041" s="189"/>
      <c r="N1041" s="189"/>
      <c r="O1041" s="189"/>
      <c r="P1041" s="189"/>
    </row>
    <row r="1042" spans="1:16" s="139" customFormat="1" ht="114" hidden="1" outlineLevel="1">
      <c r="A1042" s="244"/>
      <c r="B1042" s="137"/>
      <c r="C1042" s="137"/>
      <c r="D1042" s="248" t="s">
        <v>682</v>
      </c>
      <c r="E1042" s="189"/>
      <c r="F1042" s="189"/>
      <c r="G1042" s="189"/>
      <c r="H1042" s="189"/>
      <c r="I1042" s="189"/>
      <c r="J1042" s="189"/>
      <c r="K1042" s="189"/>
      <c r="L1042" s="189"/>
      <c r="M1042" s="189"/>
      <c r="N1042" s="189"/>
      <c r="O1042" s="189"/>
      <c r="P1042" s="189"/>
    </row>
    <row r="1043" spans="1:16" s="139" customFormat="1" ht="133" hidden="1" outlineLevel="1">
      <c r="A1043" s="244"/>
      <c r="B1043" s="137"/>
      <c r="C1043" s="137"/>
      <c r="D1043" s="248" t="s">
        <v>683</v>
      </c>
      <c r="E1043" s="189"/>
      <c r="F1043" s="189"/>
      <c r="G1043" s="189"/>
      <c r="H1043" s="189"/>
      <c r="I1043" s="189"/>
      <c r="J1043" s="189"/>
      <c r="K1043" s="189"/>
      <c r="L1043" s="189"/>
      <c r="M1043" s="189"/>
      <c r="N1043" s="189"/>
      <c r="O1043" s="189"/>
      <c r="P1043" s="189"/>
    </row>
    <row r="1044" spans="1:16" s="139" customFormat="1" ht="114" hidden="1" outlineLevel="1">
      <c r="A1044" s="244"/>
      <c r="B1044" s="136"/>
      <c r="C1044" s="137"/>
      <c r="D1044" s="248" t="s">
        <v>684</v>
      </c>
      <c r="E1044" s="189"/>
      <c r="F1044" s="189"/>
      <c r="G1044" s="189"/>
      <c r="H1044" s="189"/>
      <c r="I1044" s="189"/>
      <c r="J1044" s="189"/>
      <c r="K1044" s="189"/>
      <c r="L1044" s="189"/>
      <c r="M1044" s="189"/>
      <c r="N1044" s="189"/>
      <c r="O1044" s="189"/>
      <c r="P1044" s="189"/>
    </row>
    <row r="1045" spans="1:16" s="139" customFormat="1" ht="133" hidden="1" outlineLevel="1">
      <c r="A1045" s="244"/>
      <c r="B1045" s="137"/>
      <c r="C1045" s="137"/>
      <c r="D1045" s="248" t="s">
        <v>685</v>
      </c>
      <c r="E1045" s="189"/>
      <c r="F1045" s="189"/>
      <c r="G1045" s="189"/>
      <c r="H1045" s="189"/>
      <c r="I1045" s="189"/>
      <c r="J1045" s="189"/>
      <c r="K1045" s="189"/>
      <c r="L1045" s="189"/>
      <c r="M1045" s="189"/>
      <c r="N1045" s="189"/>
      <c r="O1045" s="189"/>
      <c r="P1045" s="189"/>
    </row>
    <row r="1046" spans="1:16" s="139" customFormat="1" ht="114" hidden="1" outlineLevel="1">
      <c r="A1046" s="244"/>
      <c r="B1046" s="136"/>
      <c r="C1046" s="137"/>
      <c r="D1046" s="248" t="s">
        <v>686</v>
      </c>
      <c r="E1046" s="189"/>
      <c r="F1046" s="189"/>
      <c r="G1046" s="189"/>
      <c r="H1046" s="189"/>
      <c r="I1046" s="189"/>
      <c r="J1046" s="189"/>
      <c r="K1046" s="189"/>
      <c r="L1046" s="189"/>
      <c r="M1046" s="189"/>
      <c r="N1046" s="189"/>
      <c r="O1046" s="189"/>
      <c r="P1046" s="189"/>
    </row>
    <row r="1047" spans="1:16" s="139" customFormat="1" ht="133" hidden="1" outlineLevel="1">
      <c r="A1047" s="244"/>
      <c r="B1047" s="136"/>
      <c r="C1047" s="137"/>
      <c r="D1047" s="248" t="s">
        <v>687</v>
      </c>
      <c r="E1047" s="189"/>
      <c r="F1047" s="189"/>
      <c r="G1047" s="189"/>
      <c r="H1047" s="189"/>
      <c r="I1047" s="189"/>
      <c r="J1047" s="189"/>
      <c r="K1047" s="189"/>
      <c r="L1047" s="189"/>
      <c r="M1047" s="189"/>
      <c r="N1047" s="189"/>
      <c r="O1047" s="189"/>
      <c r="P1047" s="189"/>
    </row>
    <row r="1048" spans="1:16" s="139" customFormat="1" ht="133" hidden="1" outlineLevel="1">
      <c r="A1048" s="244"/>
      <c r="B1048" s="137"/>
      <c r="C1048" s="137"/>
      <c r="D1048" s="247" t="s">
        <v>688</v>
      </c>
      <c r="E1048" s="189"/>
      <c r="F1048" s="189"/>
      <c r="G1048" s="189"/>
      <c r="H1048" s="189"/>
      <c r="I1048" s="189"/>
      <c r="J1048" s="189"/>
      <c r="K1048" s="189"/>
      <c r="L1048" s="189"/>
      <c r="M1048" s="189"/>
      <c r="N1048" s="189"/>
      <c r="O1048" s="189"/>
      <c r="P1048" s="189"/>
    </row>
    <row r="1049" spans="1:16" s="139" customFormat="1" ht="19" hidden="1" outlineLevel="1">
      <c r="A1049" s="244"/>
      <c r="B1049" s="137"/>
      <c r="C1049" s="137"/>
      <c r="D1049" s="246" t="s">
        <v>689</v>
      </c>
      <c r="E1049" s="189"/>
      <c r="F1049" s="189"/>
      <c r="G1049" s="189"/>
      <c r="H1049" s="189"/>
      <c r="I1049" s="189"/>
      <c r="J1049" s="189"/>
      <c r="K1049" s="189"/>
      <c r="L1049" s="189"/>
      <c r="M1049" s="189"/>
      <c r="N1049" s="189"/>
      <c r="O1049" s="189"/>
      <c r="P1049" s="189"/>
    </row>
    <row r="1050" spans="1:16" s="139" customFormat="1" ht="19" collapsed="1">
      <c r="A1050" s="244"/>
      <c r="B1050" s="137"/>
      <c r="C1050" s="137"/>
      <c r="D1050" s="246" t="s">
        <v>690</v>
      </c>
      <c r="E1050" s="189">
        <v>0</v>
      </c>
      <c r="F1050" s="189">
        <v>0</v>
      </c>
      <c r="G1050" s="189">
        <v>0</v>
      </c>
      <c r="H1050" s="189">
        <v>0</v>
      </c>
      <c r="I1050" s="189">
        <v>0</v>
      </c>
      <c r="J1050" s="189">
        <v>0</v>
      </c>
      <c r="K1050" s="189">
        <v>0</v>
      </c>
      <c r="L1050" s="189">
        <v>0</v>
      </c>
      <c r="M1050" s="189">
        <v>0</v>
      </c>
      <c r="N1050" s="189">
        <v>0</v>
      </c>
      <c r="O1050" s="189">
        <v>0</v>
      </c>
      <c r="P1050" s="189">
        <v>0</v>
      </c>
    </row>
    <row r="1051" spans="1:16" s="148" customFormat="1" ht="138.75" customHeight="1">
      <c r="A1051" s="268" t="s">
        <v>775</v>
      </c>
      <c r="B1051" s="262" t="s">
        <v>273</v>
      </c>
      <c r="C1051" s="262" t="s">
        <v>274</v>
      </c>
      <c r="D1051" s="264" t="s">
        <v>678</v>
      </c>
      <c r="E1051" s="189">
        <v>0</v>
      </c>
      <c r="F1051" s="189">
        <v>0</v>
      </c>
      <c r="G1051" s="189">
        <v>0</v>
      </c>
      <c r="H1051" s="189">
        <v>0</v>
      </c>
      <c r="I1051" s="189">
        <v>0</v>
      </c>
      <c r="J1051" s="189">
        <v>0</v>
      </c>
      <c r="K1051" s="189">
        <v>0</v>
      </c>
      <c r="L1051" s="189">
        <v>0</v>
      </c>
      <c r="M1051" s="189">
        <v>0</v>
      </c>
      <c r="N1051" s="189">
        <v>0</v>
      </c>
      <c r="O1051" s="189">
        <v>0</v>
      </c>
      <c r="P1051" s="189">
        <v>0</v>
      </c>
    </row>
    <row r="1052" spans="1:16" s="134" customFormat="1" ht="57" hidden="1" outlineLevel="1">
      <c r="A1052" s="244"/>
      <c r="B1052" s="136"/>
      <c r="C1052" s="137"/>
      <c r="D1052" s="246" t="s">
        <v>679</v>
      </c>
      <c r="E1052" s="189"/>
      <c r="F1052" s="189"/>
      <c r="G1052" s="189"/>
      <c r="H1052" s="189"/>
      <c r="I1052" s="189"/>
      <c r="J1052" s="189"/>
      <c r="K1052" s="189"/>
      <c r="L1052" s="189"/>
      <c r="M1052" s="189"/>
      <c r="N1052" s="189"/>
      <c r="O1052" s="189"/>
      <c r="P1052" s="189"/>
    </row>
    <row r="1053" spans="1:16" s="139" customFormat="1" ht="19" hidden="1" outlineLevel="1">
      <c r="A1053" s="244"/>
      <c r="B1053" s="137"/>
      <c r="C1053" s="137"/>
      <c r="D1053" s="246" t="s">
        <v>680</v>
      </c>
      <c r="E1053" s="189"/>
      <c r="F1053" s="189"/>
      <c r="G1053" s="189"/>
      <c r="H1053" s="189"/>
      <c r="I1053" s="189"/>
      <c r="J1053" s="189"/>
      <c r="K1053" s="189"/>
      <c r="L1053" s="189"/>
      <c r="M1053" s="189"/>
      <c r="N1053" s="189"/>
      <c r="O1053" s="189"/>
      <c r="P1053" s="189"/>
    </row>
    <row r="1054" spans="1:16" s="139" customFormat="1" ht="114" hidden="1" outlineLevel="1">
      <c r="A1054" s="244"/>
      <c r="B1054" s="137"/>
      <c r="C1054" s="137"/>
      <c r="D1054" s="247" t="s">
        <v>681</v>
      </c>
      <c r="E1054" s="189"/>
      <c r="F1054" s="189"/>
      <c r="G1054" s="189"/>
      <c r="H1054" s="189"/>
      <c r="I1054" s="189"/>
      <c r="J1054" s="189"/>
      <c r="K1054" s="189"/>
      <c r="L1054" s="189"/>
      <c r="M1054" s="189"/>
      <c r="N1054" s="189"/>
      <c r="O1054" s="189"/>
      <c r="P1054" s="189"/>
    </row>
    <row r="1055" spans="1:16" s="139" customFormat="1" ht="114" hidden="1" outlineLevel="1">
      <c r="A1055" s="244"/>
      <c r="B1055" s="137"/>
      <c r="C1055" s="137"/>
      <c r="D1055" s="248" t="s">
        <v>682</v>
      </c>
      <c r="E1055" s="189"/>
      <c r="F1055" s="189"/>
      <c r="G1055" s="189"/>
      <c r="H1055" s="189"/>
      <c r="I1055" s="189"/>
      <c r="J1055" s="189"/>
      <c r="K1055" s="189"/>
      <c r="L1055" s="189"/>
      <c r="M1055" s="189"/>
      <c r="N1055" s="189"/>
      <c r="O1055" s="189"/>
      <c r="P1055" s="189"/>
    </row>
    <row r="1056" spans="1:16" s="139" customFormat="1" ht="133" hidden="1" outlineLevel="1">
      <c r="A1056" s="244"/>
      <c r="B1056" s="137"/>
      <c r="C1056" s="137"/>
      <c r="D1056" s="248" t="s">
        <v>683</v>
      </c>
      <c r="E1056" s="189"/>
      <c r="F1056" s="189"/>
      <c r="G1056" s="189"/>
      <c r="H1056" s="189"/>
      <c r="I1056" s="189"/>
      <c r="J1056" s="189"/>
      <c r="K1056" s="189"/>
      <c r="L1056" s="189"/>
      <c r="M1056" s="189"/>
      <c r="N1056" s="189"/>
      <c r="O1056" s="189"/>
      <c r="P1056" s="189"/>
    </row>
    <row r="1057" spans="1:16" s="139" customFormat="1" ht="114" hidden="1" outlineLevel="1">
      <c r="A1057" s="244"/>
      <c r="B1057" s="136"/>
      <c r="C1057" s="137"/>
      <c r="D1057" s="248" t="s">
        <v>684</v>
      </c>
      <c r="E1057" s="189"/>
      <c r="F1057" s="189"/>
      <c r="G1057" s="189"/>
      <c r="H1057" s="189"/>
      <c r="I1057" s="189"/>
      <c r="J1057" s="189"/>
      <c r="K1057" s="189"/>
      <c r="L1057" s="189"/>
      <c r="M1057" s="189"/>
      <c r="N1057" s="189"/>
      <c r="O1057" s="189"/>
      <c r="P1057" s="189"/>
    </row>
    <row r="1058" spans="1:16" s="139" customFormat="1" ht="133" hidden="1" outlineLevel="1">
      <c r="A1058" s="244"/>
      <c r="B1058" s="137"/>
      <c r="C1058" s="137"/>
      <c r="D1058" s="248" t="s">
        <v>685</v>
      </c>
      <c r="E1058" s="189"/>
      <c r="F1058" s="189"/>
      <c r="G1058" s="189"/>
      <c r="H1058" s="189"/>
      <c r="I1058" s="189"/>
      <c r="J1058" s="189"/>
      <c r="K1058" s="189"/>
      <c r="L1058" s="189"/>
      <c r="M1058" s="189"/>
      <c r="N1058" s="189"/>
      <c r="O1058" s="189"/>
      <c r="P1058" s="189"/>
    </row>
    <row r="1059" spans="1:16" s="139" customFormat="1" ht="114" hidden="1" outlineLevel="1">
      <c r="A1059" s="244"/>
      <c r="B1059" s="136"/>
      <c r="C1059" s="137"/>
      <c r="D1059" s="248" t="s">
        <v>686</v>
      </c>
      <c r="E1059" s="189"/>
      <c r="F1059" s="189"/>
      <c r="G1059" s="189"/>
      <c r="H1059" s="189"/>
      <c r="I1059" s="189"/>
      <c r="J1059" s="189"/>
      <c r="K1059" s="189"/>
      <c r="L1059" s="189"/>
      <c r="M1059" s="189"/>
      <c r="N1059" s="189"/>
      <c r="O1059" s="189"/>
      <c r="P1059" s="189"/>
    </row>
    <row r="1060" spans="1:16" s="139" customFormat="1" ht="133" hidden="1" outlineLevel="1">
      <c r="A1060" s="244"/>
      <c r="B1060" s="136"/>
      <c r="C1060" s="137"/>
      <c r="D1060" s="248" t="s">
        <v>687</v>
      </c>
      <c r="E1060" s="189"/>
      <c r="F1060" s="189"/>
      <c r="G1060" s="189"/>
      <c r="H1060" s="189"/>
      <c r="I1060" s="189"/>
      <c r="J1060" s="189"/>
      <c r="K1060" s="189"/>
      <c r="L1060" s="189"/>
      <c r="M1060" s="189"/>
      <c r="N1060" s="189"/>
      <c r="O1060" s="189"/>
      <c r="P1060" s="189"/>
    </row>
    <row r="1061" spans="1:16" s="139" customFormat="1" ht="133" hidden="1" outlineLevel="1">
      <c r="A1061" s="244"/>
      <c r="B1061" s="137"/>
      <c r="C1061" s="137"/>
      <c r="D1061" s="247" t="s">
        <v>688</v>
      </c>
      <c r="E1061" s="189"/>
      <c r="F1061" s="189"/>
      <c r="G1061" s="189"/>
      <c r="H1061" s="189"/>
      <c r="I1061" s="189"/>
      <c r="J1061" s="189"/>
      <c r="K1061" s="189"/>
      <c r="L1061" s="189"/>
      <c r="M1061" s="189"/>
      <c r="N1061" s="189"/>
      <c r="O1061" s="189"/>
      <c r="P1061" s="189"/>
    </row>
    <row r="1062" spans="1:16" s="139" customFormat="1" ht="19" hidden="1" outlineLevel="1">
      <c r="A1062" s="244"/>
      <c r="B1062" s="137"/>
      <c r="C1062" s="137"/>
      <c r="D1062" s="246" t="s">
        <v>689</v>
      </c>
      <c r="E1062" s="189"/>
      <c r="F1062" s="189"/>
      <c r="G1062" s="189"/>
      <c r="H1062" s="189"/>
      <c r="I1062" s="189"/>
      <c r="J1062" s="189"/>
      <c r="K1062" s="189"/>
      <c r="L1062" s="189"/>
      <c r="M1062" s="189"/>
      <c r="N1062" s="189"/>
      <c r="O1062" s="189"/>
      <c r="P1062" s="189"/>
    </row>
    <row r="1063" spans="1:16" s="139" customFormat="1" ht="19" collapsed="1">
      <c r="A1063" s="244"/>
      <c r="B1063" s="137"/>
      <c r="C1063" s="137"/>
      <c r="D1063" s="246" t="s">
        <v>690</v>
      </c>
      <c r="E1063" s="189">
        <v>0</v>
      </c>
      <c r="F1063" s="189">
        <v>0</v>
      </c>
      <c r="G1063" s="189">
        <v>0</v>
      </c>
      <c r="H1063" s="189">
        <v>0</v>
      </c>
      <c r="I1063" s="189">
        <v>0</v>
      </c>
      <c r="J1063" s="189">
        <v>0</v>
      </c>
      <c r="K1063" s="189">
        <v>0</v>
      </c>
      <c r="L1063" s="189">
        <v>0</v>
      </c>
      <c r="M1063" s="189">
        <v>0</v>
      </c>
      <c r="N1063" s="189">
        <v>0</v>
      </c>
      <c r="O1063" s="189">
        <v>0</v>
      </c>
      <c r="P1063" s="189">
        <v>0</v>
      </c>
    </row>
    <row r="1064" spans="1:16" s="128" customFormat="1" ht="138" customHeight="1">
      <c r="A1064" s="268" t="s">
        <v>776</v>
      </c>
      <c r="B1064" s="262" t="s">
        <v>275</v>
      </c>
      <c r="C1064" s="262" t="s">
        <v>276</v>
      </c>
      <c r="D1064" s="264" t="s">
        <v>678</v>
      </c>
      <c r="E1064" s="189">
        <f>E1076</f>
        <v>1001721</v>
      </c>
      <c r="F1064" s="189">
        <f t="shared" ref="F1064:P1064" si="22">F1076</f>
        <v>0</v>
      </c>
      <c r="G1064" s="189">
        <f t="shared" si="22"/>
        <v>1001721</v>
      </c>
      <c r="H1064" s="189">
        <f t="shared" si="22"/>
        <v>1001721</v>
      </c>
      <c r="I1064" s="189">
        <f t="shared" si="22"/>
        <v>0</v>
      </c>
      <c r="J1064" s="189">
        <f t="shared" si="22"/>
        <v>1001721</v>
      </c>
      <c r="K1064" s="189">
        <f t="shared" si="22"/>
        <v>1001721</v>
      </c>
      <c r="L1064" s="189">
        <f t="shared" si="22"/>
        <v>0</v>
      </c>
      <c r="M1064" s="189">
        <f t="shared" si="22"/>
        <v>1001721</v>
      </c>
      <c r="N1064" s="189">
        <f t="shared" si="22"/>
        <v>1001721</v>
      </c>
      <c r="O1064" s="189">
        <f t="shared" si="22"/>
        <v>0</v>
      </c>
      <c r="P1064" s="189">
        <f t="shared" si="22"/>
        <v>1001721</v>
      </c>
    </row>
    <row r="1065" spans="1:16" s="134" customFormat="1" ht="57" hidden="1" outlineLevel="1">
      <c r="A1065" s="244"/>
      <c r="B1065" s="136"/>
      <c r="C1065" s="137"/>
      <c r="D1065" s="246" t="s">
        <v>679</v>
      </c>
      <c r="E1065" s="189"/>
      <c r="F1065" s="189"/>
      <c r="G1065" s="189"/>
      <c r="H1065" s="189"/>
      <c r="I1065" s="189"/>
      <c r="J1065" s="189"/>
      <c r="K1065" s="189"/>
      <c r="L1065" s="189"/>
      <c r="M1065" s="189"/>
      <c r="N1065" s="189"/>
      <c r="O1065" s="189"/>
      <c r="P1065" s="189"/>
    </row>
    <row r="1066" spans="1:16" s="139" customFormat="1" ht="19" hidden="1" outlineLevel="1">
      <c r="A1066" s="244"/>
      <c r="B1066" s="137"/>
      <c r="C1066" s="137"/>
      <c r="D1066" s="246" t="s">
        <v>680</v>
      </c>
      <c r="E1066" s="189"/>
      <c r="F1066" s="189"/>
      <c r="G1066" s="189"/>
      <c r="H1066" s="189"/>
      <c r="I1066" s="189"/>
      <c r="J1066" s="189"/>
      <c r="K1066" s="189"/>
      <c r="L1066" s="189"/>
      <c r="M1066" s="189"/>
      <c r="N1066" s="189"/>
      <c r="O1066" s="189"/>
      <c r="P1066" s="189"/>
    </row>
    <row r="1067" spans="1:16" s="139" customFormat="1" ht="114" hidden="1" outlineLevel="1">
      <c r="A1067" s="244"/>
      <c r="B1067" s="137"/>
      <c r="C1067" s="137"/>
      <c r="D1067" s="247" t="s">
        <v>681</v>
      </c>
      <c r="E1067" s="189"/>
      <c r="F1067" s="189"/>
      <c r="G1067" s="189"/>
      <c r="H1067" s="189"/>
      <c r="I1067" s="189"/>
      <c r="J1067" s="189"/>
      <c r="K1067" s="189"/>
      <c r="L1067" s="189"/>
      <c r="M1067" s="189"/>
      <c r="N1067" s="189"/>
      <c r="O1067" s="189"/>
      <c r="P1067" s="189"/>
    </row>
    <row r="1068" spans="1:16" s="139" customFormat="1" ht="114" hidden="1" outlineLevel="1">
      <c r="A1068" s="244"/>
      <c r="B1068" s="137"/>
      <c r="C1068" s="137"/>
      <c r="D1068" s="248" t="s">
        <v>682</v>
      </c>
      <c r="E1068" s="189"/>
      <c r="F1068" s="189"/>
      <c r="G1068" s="189"/>
      <c r="H1068" s="189"/>
      <c r="I1068" s="189"/>
      <c r="J1068" s="189"/>
      <c r="K1068" s="189"/>
      <c r="L1068" s="189"/>
      <c r="M1068" s="189"/>
      <c r="N1068" s="189"/>
      <c r="O1068" s="189"/>
      <c r="P1068" s="189"/>
    </row>
    <row r="1069" spans="1:16" s="139" customFormat="1" ht="133" hidden="1" outlineLevel="1">
      <c r="A1069" s="244"/>
      <c r="B1069" s="137"/>
      <c r="C1069" s="137"/>
      <c r="D1069" s="248" t="s">
        <v>683</v>
      </c>
      <c r="E1069" s="189"/>
      <c r="F1069" s="189"/>
      <c r="G1069" s="189"/>
      <c r="H1069" s="189"/>
      <c r="I1069" s="189"/>
      <c r="J1069" s="189"/>
      <c r="K1069" s="189"/>
      <c r="L1069" s="189"/>
      <c r="M1069" s="189"/>
      <c r="N1069" s="189"/>
      <c r="O1069" s="189"/>
      <c r="P1069" s="189"/>
    </row>
    <row r="1070" spans="1:16" s="139" customFormat="1" ht="114" hidden="1" outlineLevel="1">
      <c r="A1070" s="244"/>
      <c r="B1070" s="136"/>
      <c r="C1070" s="137"/>
      <c r="D1070" s="248" t="s">
        <v>684</v>
      </c>
      <c r="E1070" s="189"/>
      <c r="F1070" s="189"/>
      <c r="G1070" s="189"/>
      <c r="H1070" s="189"/>
      <c r="I1070" s="189"/>
      <c r="J1070" s="189"/>
      <c r="K1070" s="189"/>
      <c r="L1070" s="189"/>
      <c r="M1070" s="189"/>
      <c r="N1070" s="189"/>
      <c r="O1070" s="189"/>
      <c r="P1070" s="189"/>
    </row>
    <row r="1071" spans="1:16" s="139" customFormat="1" ht="133" hidden="1" outlineLevel="1">
      <c r="A1071" s="244"/>
      <c r="B1071" s="137"/>
      <c r="C1071" s="137"/>
      <c r="D1071" s="248" t="s">
        <v>685</v>
      </c>
      <c r="E1071" s="189"/>
      <c r="F1071" s="189"/>
      <c r="G1071" s="189"/>
      <c r="H1071" s="189"/>
      <c r="I1071" s="189"/>
      <c r="J1071" s="189"/>
      <c r="K1071" s="189"/>
      <c r="L1071" s="189"/>
      <c r="M1071" s="189"/>
      <c r="N1071" s="189"/>
      <c r="O1071" s="189"/>
      <c r="P1071" s="189"/>
    </row>
    <row r="1072" spans="1:16" s="139" customFormat="1" ht="114" hidden="1" outlineLevel="1">
      <c r="A1072" s="244"/>
      <c r="B1072" s="136"/>
      <c r="C1072" s="137"/>
      <c r="D1072" s="248" t="s">
        <v>686</v>
      </c>
      <c r="E1072" s="189"/>
      <c r="F1072" s="189"/>
      <c r="G1072" s="189"/>
      <c r="H1072" s="189"/>
      <c r="I1072" s="189"/>
      <c r="J1072" s="189"/>
      <c r="K1072" s="189"/>
      <c r="L1072" s="189"/>
      <c r="M1072" s="189"/>
      <c r="N1072" s="189"/>
      <c r="O1072" s="189"/>
      <c r="P1072" s="189"/>
    </row>
    <row r="1073" spans="1:16" s="139" customFormat="1" ht="133" hidden="1" outlineLevel="1">
      <c r="A1073" s="244"/>
      <c r="B1073" s="136"/>
      <c r="C1073" s="137"/>
      <c r="D1073" s="248" t="s">
        <v>687</v>
      </c>
      <c r="E1073" s="189"/>
      <c r="F1073" s="189"/>
      <c r="G1073" s="189"/>
      <c r="H1073" s="189"/>
      <c r="I1073" s="189"/>
      <c r="J1073" s="189"/>
      <c r="K1073" s="189"/>
      <c r="L1073" s="189"/>
      <c r="M1073" s="189"/>
      <c r="N1073" s="189"/>
      <c r="O1073" s="189"/>
      <c r="P1073" s="189"/>
    </row>
    <row r="1074" spans="1:16" s="139" customFormat="1" ht="133" hidden="1" outlineLevel="1">
      <c r="A1074" s="244"/>
      <c r="B1074" s="137"/>
      <c r="C1074" s="137"/>
      <c r="D1074" s="247" t="s">
        <v>688</v>
      </c>
      <c r="E1074" s="189"/>
      <c r="F1074" s="189"/>
      <c r="G1074" s="189"/>
      <c r="H1074" s="189"/>
      <c r="I1074" s="189"/>
      <c r="J1074" s="189"/>
      <c r="K1074" s="189"/>
      <c r="L1074" s="189"/>
      <c r="M1074" s="189"/>
      <c r="N1074" s="189"/>
      <c r="O1074" s="189"/>
      <c r="P1074" s="189"/>
    </row>
    <row r="1075" spans="1:16" s="139" customFormat="1" ht="19" hidden="1" outlineLevel="1">
      <c r="A1075" s="244"/>
      <c r="B1075" s="137"/>
      <c r="C1075" s="137"/>
      <c r="D1075" s="246" t="s">
        <v>689</v>
      </c>
      <c r="E1075" s="189"/>
      <c r="F1075" s="189"/>
      <c r="G1075" s="189"/>
      <c r="H1075" s="189"/>
      <c r="I1075" s="189"/>
      <c r="J1075" s="189"/>
      <c r="K1075" s="189"/>
      <c r="L1075" s="189"/>
      <c r="M1075" s="189"/>
      <c r="N1075" s="189"/>
      <c r="O1075" s="189"/>
      <c r="P1075" s="189"/>
    </row>
    <row r="1076" spans="1:16" s="139" customFormat="1" ht="19" collapsed="1">
      <c r="A1076" s="244"/>
      <c r="B1076" s="137"/>
      <c r="C1076" s="137"/>
      <c r="D1076" s="246" t="s">
        <v>690</v>
      </c>
      <c r="E1076" s="189">
        <f>'табл_3_отчет по плану'!F276</f>
        <v>1001721</v>
      </c>
      <c r="F1076" s="189">
        <f>'табл_3_отчет по плану'!G276</f>
        <v>0</v>
      </c>
      <c r="G1076" s="189">
        <f>'табл_3_отчет по плану'!H276</f>
        <v>1001721</v>
      </c>
      <c r="H1076" s="189">
        <f>'табл_3_отчет по плану'!I276</f>
        <v>1001721</v>
      </c>
      <c r="I1076" s="189">
        <f>'табл_3_отчет по плану'!J276</f>
        <v>0</v>
      </c>
      <c r="J1076" s="189">
        <f>'табл_3_отчет по плану'!K276</f>
        <v>1001721</v>
      </c>
      <c r="K1076" s="189">
        <f>'табл_3_отчет по плану'!L276</f>
        <v>1001721</v>
      </c>
      <c r="L1076" s="189">
        <f>'табл_3_отчет по плану'!M276</f>
        <v>0</v>
      </c>
      <c r="M1076" s="189">
        <f>'табл_3_отчет по плану'!N276</f>
        <v>1001721</v>
      </c>
      <c r="N1076" s="189">
        <f>'табл_3_отчет по плану'!O276</f>
        <v>1001721</v>
      </c>
      <c r="O1076" s="189">
        <f>'табл_3_отчет по плану'!P276</f>
        <v>0</v>
      </c>
      <c r="P1076" s="189">
        <f>'табл_3_отчет по плану'!Q276</f>
        <v>1001721</v>
      </c>
    </row>
    <row r="1077" spans="1:16" s="128" customFormat="1" ht="139.5" customHeight="1">
      <c r="A1077" s="268" t="s">
        <v>777</v>
      </c>
      <c r="B1077" s="262" t="s">
        <v>277</v>
      </c>
      <c r="C1077" s="262" t="s">
        <v>415</v>
      </c>
      <c r="D1077" s="264" t="s">
        <v>678</v>
      </c>
      <c r="E1077" s="189">
        <f>E1089</f>
        <v>184112</v>
      </c>
      <c r="F1077" s="189">
        <f t="shared" ref="F1077:P1077" si="23">F1089</f>
        <v>0</v>
      </c>
      <c r="G1077" s="189">
        <f t="shared" si="23"/>
        <v>184112</v>
      </c>
      <c r="H1077" s="189">
        <f t="shared" si="23"/>
        <v>184112</v>
      </c>
      <c r="I1077" s="189">
        <f t="shared" si="23"/>
        <v>0</v>
      </c>
      <c r="J1077" s="189">
        <f t="shared" si="23"/>
        <v>184112</v>
      </c>
      <c r="K1077" s="189">
        <f t="shared" si="23"/>
        <v>184112</v>
      </c>
      <c r="L1077" s="189">
        <f t="shared" si="23"/>
        <v>0</v>
      </c>
      <c r="M1077" s="189">
        <f t="shared" si="23"/>
        <v>184112</v>
      </c>
      <c r="N1077" s="189">
        <f t="shared" si="23"/>
        <v>184112</v>
      </c>
      <c r="O1077" s="189">
        <f t="shared" si="23"/>
        <v>0</v>
      </c>
      <c r="P1077" s="189">
        <f t="shared" si="23"/>
        <v>184112</v>
      </c>
    </row>
    <row r="1078" spans="1:16" s="134" customFormat="1" ht="57" hidden="1" outlineLevel="1">
      <c r="A1078" s="244"/>
      <c r="B1078" s="136"/>
      <c r="C1078" s="137"/>
      <c r="D1078" s="246" t="s">
        <v>679</v>
      </c>
      <c r="E1078" s="189"/>
      <c r="F1078" s="189"/>
      <c r="G1078" s="189"/>
      <c r="H1078" s="189"/>
      <c r="I1078" s="189"/>
      <c r="J1078" s="189"/>
      <c r="K1078" s="189"/>
      <c r="L1078" s="189"/>
      <c r="M1078" s="189"/>
      <c r="N1078" s="189"/>
      <c r="O1078" s="189"/>
      <c r="P1078" s="189"/>
    </row>
    <row r="1079" spans="1:16" s="139" customFormat="1" ht="19" hidden="1" outlineLevel="1">
      <c r="A1079" s="244"/>
      <c r="B1079" s="137"/>
      <c r="C1079" s="137"/>
      <c r="D1079" s="246" t="s">
        <v>680</v>
      </c>
      <c r="E1079" s="189"/>
      <c r="F1079" s="189"/>
      <c r="G1079" s="189"/>
      <c r="H1079" s="189"/>
      <c r="I1079" s="189"/>
      <c r="J1079" s="189"/>
      <c r="K1079" s="189"/>
      <c r="L1079" s="189"/>
      <c r="M1079" s="189"/>
      <c r="N1079" s="189"/>
      <c r="O1079" s="189"/>
      <c r="P1079" s="189"/>
    </row>
    <row r="1080" spans="1:16" s="139" customFormat="1" ht="114" hidden="1" outlineLevel="1">
      <c r="A1080" s="244"/>
      <c r="B1080" s="137"/>
      <c r="C1080" s="137"/>
      <c r="D1080" s="247" t="s">
        <v>681</v>
      </c>
      <c r="E1080" s="189"/>
      <c r="F1080" s="189"/>
      <c r="G1080" s="189"/>
      <c r="H1080" s="189"/>
      <c r="I1080" s="189"/>
      <c r="J1080" s="189"/>
      <c r="K1080" s="189"/>
      <c r="L1080" s="189"/>
      <c r="M1080" s="189"/>
      <c r="N1080" s="189"/>
      <c r="O1080" s="189"/>
      <c r="P1080" s="189"/>
    </row>
    <row r="1081" spans="1:16" s="139" customFormat="1" ht="114" hidden="1" outlineLevel="1">
      <c r="A1081" s="244"/>
      <c r="B1081" s="137"/>
      <c r="C1081" s="137"/>
      <c r="D1081" s="248" t="s">
        <v>682</v>
      </c>
      <c r="E1081" s="189"/>
      <c r="F1081" s="189"/>
      <c r="G1081" s="189"/>
      <c r="H1081" s="189"/>
      <c r="I1081" s="189"/>
      <c r="J1081" s="189"/>
      <c r="K1081" s="189"/>
      <c r="L1081" s="189"/>
      <c r="M1081" s="189"/>
      <c r="N1081" s="189"/>
      <c r="O1081" s="189"/>
      <c r="P1081" s="189"/>
    </row>
    <row r="1082" spans="1:16" s="139" customFormat="1" ht="133" hidden="1" outlineLevel="1">
      <c r="A1082" s="244"/>
      <c r="B1082" s="137"/>
      <c r="C1082" s="137"/>
      <c r="D1082" s="248" t="s">
        <v>683</v>
      </c>
      <c r="E1082" s="189"/>
      <c r="F1082" s="189"/>
      <c r="G1082" s="189"/>
      <c r="H1082" s="189"/>
      <c r="I1082" s="189"/>
      <c r="J1082" s="189"/>
      <c r="K1082" s="189"/>
      <c r="L1082" s="189"/>
      <c r="M1082" s="189"/>
      <c r="N1082" s="189"/>
      <c r="O1082" s="189"/>
      <c r="P1082" s="189"/>
    </row>
    <row r="1083" spans="1:16" s="139" customFormat="1" ht="114" hidden="1" outlineLevel="1">
      <c r="A1083" s="244"/>
      <c r="B1083" s="136"/>
      <c r="C1083" s="137"/>
      <c r="D1083" s="248" t="s">
        <v>684</v>
      </c>
      <c r="E1083" s="189"/>
      <c r="F1083" s="189"/>
      <c r="G1083" s="189"/>
      <c r="H1083" s="189"/>
      <c r="I1083" s="189"/>
      <c r="J1083" s="189"/>
      <c r="K1083" s="189"/>
      <c r="L1083" s="189"/>
      <c r="M1083" s="189"/>
      <c r="N1083" s="189"/>
      <c r="O1083" s="189"/>
      <c r="P1083" s="189"/>
    </row>
    <row r="1084" spans="1:16" s="139" customFormat="1" ht="133" hidden="1" outlineLevel="1">
      <c r="A1084" s="244"/>
      <c r="B1084" s="137"/>
      <c r="C1084" s="137"/>
      <c r="D1084" s="248" t="s">
        <v>685</v>
      </c>
      <c r="E1084" s="189"/>
      <c r="F1084" s="189"/>
      <c r="G1084" s="189"/>
      <c r="H1084" s="189"/>
      <c r="I1084" s="189"/>
      <c r="J1084" s="189"/>
      <c r="K1084" s="189"/>
      <c r="L1084" s="189"/>
      <c r="M1084" s="189"/>
      <c r="N1084" s="189"/>
      <c r="O1084" s="189"/>
      <c r="P1084" s="189"/>
    </row>
    <row r="1085" spans="1:16" s="139" customFormat="1" ht="114" hidden="1" outlineLevel="1">
      <c r="A1085" s="244"/>
      <c r="B1085" s="136"/>
      <c r="C1085" s="137"/>
      <c r="D1085" s="248" t="s">
        <v>686</v>
      </c>
      <c r="E1085" s="189"/>
      <c r="F1085" s="189"/>
      <c r="G1085" s="189"/>
      <c r="H1085" s="189"/>
      <c r="I1085" s="189"/>
      <c r="J1085" s="189"/>
      <c r="K1085" s="189"/>
      <c r="L1085" s="189"/>
      <c r="M1085" s="189"/>
      <c r="N1085" s="189"/>
      <c r="O1085" s="189"/>
      <c r="P1085" s="189"/>
    </row>
    <row r="1086" spans="1:16" s="139" customFormat="1" ht="133" hidden="1" outlineLevel="1">
      <c r="A1086" s="244"/>
      <c r="B1086" s="136"/>
      <c r="C1086" s="137"/>
      <c r="D1086" s="248" t="s">
        <v>687</v>
      </c>
      <c r="E1086" s="189"/>
      <c r="F1086" s="189"/>
      <c r="G1086" s="189"/>
      <c r="H1086" s="189"/>
      <c r="I1086" s="189"/>
      <c r="J1086" s="189"/>
      <c r="K1086" s="189"/>
      <c r="L1086" s="189"/>
      <c r="M1086" s="189"/>
      <c r="N1086" s="189"/>
      <c r="O1086" s="189"/>
      <c r="P1086" s="189"/>
    </row>
    <row r="1087" spans="1:16" s="139" customFormat="1" ht="133" hidden="1" outlineLevel="1">
      <c r="A1087" s="244"/>
      <c r="B1087" s="137"/>
      <c r="C1087" s="137"/>
      <c r="D1087" s="247" t="s">
        <v>688</v>
      </c>
      <c r="E1087" s="189"/>
      <c r="F1087" s="189"/>
      <c r="G1087" s="189"/>
      <c r="H1087" s="189"/>
      <c r="I1087" s="189"/>
      <c r="J1087" s="189"/>
      <c r="K1087" s="189"/>
      <c r="L1087" s="189"/>
      <c r="M1087" s="189"/>
      <c r="N1087" s="189"/>
      <c r="O1087" s="189"/>
      <c r="P1087" s="189"/>
    </row>
    <row r="1088" spans="1:16" s="139" customFormat="1" ht="19" hidden="1" outlineLevel="1">
      <c r="A1088" s="244"/>
      <c r="B1088" s="137"/>
      <c r="C1088" s="137"/>
      <c r="D1088" s="246" t="s">
        <v>689</v>
      </c>
      <c r="E1088" s="189"/>
      <c r="F1088" s="189"/>
      <c r="G1088" s="189"/>
      <c r="H1088" s="189"/>
      <c r="I1088" s="189"/>
      <c r="J1088" s="189"/>
      <c r="K1088" s="189"/>
      <c r="L1088" s="189"/>
      <c r="M1088" s="189"/>
      <c r="N1088" s="189"/>
      <c r="O1088" s="189"/>
      <c r="P1088" s="189"/>
    </row>
    <row r="1089" spans="1:16" s="139" customFormat="1" ht="19" collapsed="1">
      <c r="A1089" s="244"/>
      <c r="B1089" s="137"/>
      <c r="C1089" s="137"/>
      <c r="D1089" s="246" t="s">
        <v>690</v>
      </c>
      <c r="E1089" s="189">
        <f>'табл_3_отчет по плану'!F280</f>
        <v>184112</v>
      </c>
      <c r="F1089" s="189">
        <f>'табл_3_отчет по плану'!G280</f>
        <v>0</v>
      </c>
      <c r="G1089" s="189">
        <f>'табл_3_отчет по плану'!H280</f>
        <v>184112</v>
      </c>
      <c r="H1089" s="189">
        <f>'табл_3_отчет по плану'!I280</f>
        <v>184112</v>
      </c>
      <c r="I1089" s="189">
        <f>'табл_3_отчет по плану'!J280</f>
        <v>0</v>
      </c>
      <c r="J1089" s="189">
        <f>'табл_3_отчет по плану'!K280</f>
        <v>184112</v>
      </c>
      <c r="K1089" s="189">
        <f>'табл_3_отчет по плану'!L280</f>
        <v>184112</v>
      </c>
      <c r="L1089" s="189">
        <f>'табл_3_отчет по плану'!M280</f>
        <v>0</v>
      </c>
      <c r="M1089" s="189">
        <f>'табл_3_отчет по плану'!N280</f>
        <v>184112</v>
      </c>
      <c r="N1089" s="189">
        <f>'табл_3_отчет по плану'!O280</f>
        <v>184112</v>
      </c>
      <c r="O1089" s="189">
        <f>'табл_3_отчет по плану'!P280</f>
        <v>0</v>
      </c>
      <c r="P1089" s="189">
        <f>'табл_3_отчет по плану'!Q280</f>
        <v>184112</v>
      </c>
    </row>
    <row r="1090" spans="1:16" s="149" customFormat="1" ht="48" customHeight="1">
      <c r="A1090" s="258" t="s">
        <v>778</v>
      </c>
      <c r="B1090" s="259" t="s">
        <v>278</v>
      </c>
      <c r="C1090" s="259" t="s">
        <v>279</v>
      </c>
      <c r="D1090" s="260" t="s">
        <v>678</v>
      </c>
      <c r="E1090" s="261">
        <f>E1102</f>
        <v>2489087.7000000002</v>
      </c>
      <c r="F1090" s="261">
        <f t="shared" ref="F1090:P1090" si="24">F1102</f>
        <v>0</v>
      </c>
      <c r="G1090" s="261">
        <f t="shared" si="24"/>
        <v>2489087.7000000002</v>
      </c>
      <c r="H1090" s="261">
        <f t="shared" si="24"/>
        <v>2489087.7000000002</v>
      </c>
      <c r="I1090" s="261">
        <f t="shared" si="24"/>
        <v>0</v>
      </c>
      <c r="J1090" s="261">
        <f t="shared" si="24"/>
        <v>2489087.7000000002</v>
      </c>
      <c r="K1090" s="261">
        <f t="shared" si="24"/>
        <v>2489087.7000000002</v>
      </c>
      <c r="L1090" s="261">
        <f t="shared" si="24"/>
        <v>0</v>
      </c>
      <c r="M1090" s="261">
        <f t="shared" si="24"/>
        <v>2489087.7000000002</v>
      </c>
      <c r="N1090" s="261">
        <f t="shared" si="24"/>
        <v>2459579.2000000002</v>
      </c>
      <c r="O1090" s="261">
        <f t="shared" si="24"/>
        <v>0</v>
      </c>
      <c r="P1090" s="261">
        <f t="shared" si="24"/>
        <v>2459579.2000000002</v>
      </c>
    </row>
    <row r="1091" spans="1:16" s="150" customFormat="1" ht="57" hidden="1" outlineLevel="1">
      <c r="A1091" s="244"/>
      <c r="B1091" s="136"/>
      <c r="C1091" s="137"/>
      <c r="D1091" s="246" t="s">
        <v>679</v>
      </c>
      <c r="E1091" s="189"/>
      <c r="F1091" s="189"/>
      <c r="G1091" s="189"/>
      <c r="H1091" s="189"/>
      <c r="I1091" s="189"/>
      <c r="J1091" s="189"/>
      <c r="K1091" s="189"/>
      <c r="L1091" s="189"/>
      <c r="M1091" s="189"/>
      <c r="N1091" s="189"/>
      <c r="O1091" s="189"/>
      <c r="P1091" s="189"/>
    </row>
    <row r="1092" spans="1:16" s="149" customFormat="1" ht="19" hidden="1" outlineLevel="1">
      <c r="A1092" s="244"/>
      <c r="B1092" s="137"/>
      <c r="C1092" s="137"/>
      <c r="D1092" s="246" t="s">
        <v>680</v>
      </c>
      <c r="E1092" s="189"/>
      <c r="F1092" s="189"/>
      <c r="G1092" s="189"/>
      <c r="H1092" s="189"/>
      <c r="I1092" s="189"/>
      <c r="J1092" s="189"/>
      <c r="K1092" s="189"/>
      <c r="L1092" s="189"/>
      <c r="M1092" s="189"/>
      <c r="N1092" s="189"/>
      <c r="O1092" s="189"/>
      <c r="P1092" s="189"/>
    </row>
    <row r="1093" spans="1:16" s="149" customFormat="1" ht="114" hidden="1" outlineLevel="1">
      <c r="A1093" s="244"/>
      <c r="B1093" s="137"/>
      <c r="C1093" s="137"/>
      <c r="D1093" s="247" t="s">
        <v>681</v>
      </c>
      <c r="E1093" s="189"/>
      <c r="F1093" s="189"/>
      <c r="G1093" s="189"/>
      <c r="H1093" s="189"/>
      <c r="I1093" s="189"/>
      <c r="J1093" s="189"/>
      <c r="K1093" s="189"/>
      <c r="L1093" s="189"/>
      <c r="M1093" s="189"/>
      <c r="N1093" s="189"/>
      <c r="O1093" s="189"/>
      <c r="P1093" s="189"/>
    </row>
    <row r="1094" spans="1:16" s="149" customFormat="1" ht="114" hidden="1" outlineLevel="1">
      <c r="A1094" s="244"/>
      <c r="B1094" s="137"/>
      <c r="C1094" s="137"/>
      <c r="D1094" s="248" t="s">
        <v>682</v>
      </c>
      <c r="E1094" s="189"/>
      <c r="F1094" s="189"/>
      <c r="G1094" s="189"/>
      <c r="H1094" s="189"/>
      <c r="I1094" s="189"/>
      <c r="J1094" s="189"/>
      <c r="K1094" s="189"/>
      <c r="L1094" s="189"/>
      <c r="M1094" s="189"/>
      <c r="N1094" s="189"/>
      <c r="O1094" s="189"/>
      <c r="P1094" s="189"/>
    </row>
    <row r="1095" spans="1:16" s="149" customFormat="1" ht="133" hidden="1" outlineLevel="1">
      <c r="A1095" s="244"/>
      <c r="B1095" s="137"/>
      <c r="C1095" s="137"/>
      <c r="D1095" s="248" t="s">
        <v>683</v>
      </c>
      <c r="E1095" s="189"/>
      <c r="F1095" s="189"/>
      <c r="G1095" s="189"/>
      <c r="H1095" s="189"/>
      <c r="I1095" s="189"/>
      <c r="J1095" s="189"/>
      <c r="K1095" s="189"/>
      <c r="L1095" s="189"/>
      <c r="M1095" s="189"/>
      <c r="N1095" s="189"/>
      <c r="O1095" s="189"/>
      <c r="P1095" s="189"/>
    </row>
    <row r="1096" spans="1:16" s="149" customFormat="1" ht="114" hidden="1" outlineLevel="1">
      <c r="A1096" s="244"/>
      <c r="B1096" s="136"/>
      <c r="C1096" s="137"/>
      <c r="D1096" s="248" t="s">
        <v>684</v>
      </c>
      <c r="E1096" s="189"/>
      <c r="F1096" s="189"/>
      <c r="G1096" s="189"/>
      <c r="H1096" s="189"/>
      <c r="I1096" s="189"/>
      <c r="J1096" s="189"/>
      <c r="K1096" s="189"/>
      <c r="L1096" s="189"/>
      <c r="M1096" s="189"/>
      <c r="N1096" s="189"/>
      <c r="O1096" s="189"/>
      <c r="P1096" s="189"/>
    </row>
    <row r="1097" spans="1:16" s="149" customFormat="1" ht="133" hidden="1" outlineLevel="1">
      <c r="A1097" s="244"/>
      <c r="B1097" s="137"/>
      <c r="C1097" s="137"/>
      <c r="D1097" s="248" t="s">
        <v>685</v>
      </c>
      <c r="E1097" s="189"/>
      <c r="F1097" s="189"/>
      <c r="G1097" s="189"/>
      <c r="H1097" s="189"/>
      <c r="I1097" s="189"/>
      <c r="J1097" s="189"/>
      <c r="K1097" s="189"/>
      <c r="L1097" s="189"/>
      <c r="M1097" s="189"/>
      <c r="N1097" s="189"/>
      <c r="O1097" s="189"/>
      <c r="P1097" s="189"/>
    </row>
    <row r="1098" spans="1:16" s="149" customFormat="1" ht="114" hidden="1" outlineLevel="1">
      <c r="A1098" s="244"/>
      <c r="B1098" s="136"/>
      <c r="C1098" s="137"/>
      <c r="D1098" s="248" t="s">
        <v>686</v>
      </c>
      <c r="E1098" s="189"/>
      <c r="F1098" s="189"/>
      <c r="G1098" s="189"/>
      <c r="H1098" s="189"/>
      <c r="I1098" s="189"/>
      <c r="J1098" s="189"/>
      <c r="K1098" s="189"/>
      <c r="L1098" s="189"/>
      <c r="M1098" s="189"/>
      <c r="N1098" s="189"/>
      <c r="O1098" s="189"/>
      <c r="P1098" s="189"/>
    </row>
    <row r="1099" spans="1:16" s="149" customFormat="1" ht="133" hidden="1" outlineLevel="1">
      <c r="A1099" s="244"/>
      <c r="B1099" s="136"/>
      <c r="C1099" s="137"/>
      <c r="D1099" s="248" t="s">
        <v>687</v>
      </c>
      <c r="E1099" s="189"/>
      <c r="F1099" s="189"/>
      <c r="G1099" s="189"/>
      <c r="H1099" s="189"/>
      <c r="I1099" s="189"/>
      <c r="J1099" s="189"/>
      <c r="K1099" s="189"/>
      <c r="L1099" s="189"/>
      <c r="M1099" s="189"/>
      <c r="N1099" s="189"/>
      <c r="O1099" s="189"/>
      <c r="P1099" s="189"/>
    </row>
    <row r="1100" spans="1:16" s="149" customFormat="1" ht="133" hidden="1" outlineLevel="1">
      <c r="A1100" s="244"/>
      <c r="B1100" s="137"/>
      <c r="C1100" s="137"/>
      <c r="D1100" s="247" t="s">
        <v>688</v>
      </c>
      <c r="E1100" s="189"/>
      <c r="F1100" s="189"/>
      <c r="G1100" s="189"/>
      <c r="H1100" s="189"/>
      <c r="I1100" s="189"/>
      <c r="J1100" s="189"/>
      <c r="K1100" s="189"/>
      <c r="L1100" s="189"/>
      <c r="M1100" s="189"/>
      <c r="N1100" s="189"/>
      <c r="O1100" s="189"/>
      <c r="P1100" s="189"/>
    </row>
    <row r="1101" spans="1:16" s="149" customFormat="1" ht="19" hidden="1" outlineLevel="1">
      <c r="A1101" s="244"/>
      <c r="B1101" s="137"/>
      <c r="C1101" s="137"/>
      <c r="D1101" s="246" t="s">
        <v>689</v>
      </c>
      <c r="E1101" s="189"/>
      <c r="F1101" s="189"/>
      <c r="G1101" s="189"/>
      <c r="H1101" s="189"/>
      <c r="I1101" s="189"/>
      <c r="J1101" s="189"/>
      <c r="K1101" s="189"/>
      <c r="L1101" s="189"/>
      <c r="M1101" s="189"/>
      <c r="N1101" s="189"/>
      <c r="O1101" s="189"/>
      <c r="P1101" s="189"/>
    </row>
    <row r="1102" spans="1:16" s="151" customFormat="1" ht="19" collapsed="1">
      <c r="A1102" s="244"/>
      <c r="B1102" s="137"/>
      <c r="C1102" s="137"/>
      <c r="D1102" s="246" t="s">
        <v>690</v>
      </c>
      <c r="E1102" s="189">
        <f>E1115+E1128</f>
        <v>2489087.7000000002</v>
      </c>
      <c r="F1102" s="189">
        <f t="shared" ref="F1102:P1102" si="25">F1115+F1128</f>
        <v>0</v>
      </c>
      <c r="G1102" s="189">
        <f t="shared" si="25"/>
        <v>2489087.7000000002</v>
      </c>
      <c r="H1102" s="189">
        <f t="shared" si="25"/>
        <v>2489087.7000000002</v>
      </c>
      <c r="I1102" s="189">
        <f t="shared" si="25"/>
        <v>0</v>
      </c>
      <c r="J1102" s="189">
        <f t="shared" si="25"/>
        <v>2489087.7000000002</v>
      </c>
      <c r="K1102" s="189">
        <f t="shared" si="25"/>
        <v>2489087.7000000002</v>
      </c>
      <c r="L1102" s="189">
        <f t="shared" si="25"/>
        <v>0</v>
      </c>
      <c r="M1102" s="189">
        <f t="shared" si="25"/>
        <v>2489087.7000000002</v>
      </c>
      <c r="N1102" s="189">
        <f t="shared" si="25"/>
        <v>2459579.2000000002</v>
      </c>
      <c r="O1102" s="189">
        <f t="shared" si="25"/>
        <v>0</v>
      </c>
      <c r="P1102" s="189">
        <f t="shared" si="25"/>
        <v>2459579.2000000002</v>
      </c>
    </row>
    <row r="1103" spans="1:16" s="151" customFormat="1" ht="47.25" customHeight="1">
      <c r="A1103" s="268" t="s">
        <v>779</v>
      </c>
      <c r="B1103" s="262" t="s">
        <v>280</v>
      </c>
      <c r="C1103" s="262" t="s">
        <v>282</v>
      </c>
      <c r="D1103" s="264" t="s">
        <v>678</v>
      </c>
      <c r="E1103" s="189">
        <v>0</v>
      </c>
      <c r="F1103" s="189">
        <v>0</v>
      </c>
      <c r="G1103" s="189">
        <v>0</v>
      </c>
      <c r="H1103" s="189">
        <v>0</v>
      </c>
      <c r="I1103" s="189">
        <v>0</v>
      </c>
      <c r="J1103" s="189">
        <v>0</v>
      </c>
      <c r="K1103" s="189">
        <v>0</v>
      </c>
      <c r="L1103" s="189">
        <v>0</v>
      </c>
      <c r="M1103" s="189">
        <v>0</v>
      </c>
      <c r="N1103" s="189">
        <v>0</v>
      </c>
      <c r="O1103" s="189">
        <v>0</v>
      </c>
      <c r="P1103" s="189">
        <v>0</v>
      </c>
    </row>
    <row r="1104" spans="1:16" s="134" customFormat="1" ht="57" hidden="1" outlineLevel="1">
      <c r="A1104" s="244"/>
      <c r="B1104" s="136"/>
      <c r="C1104" s="137"/>
      <c r="D1104" s="246" t="s">
        <v>679</v>
      </c>
      <c r="E1104" s="189"/>
      <c r="F1104" s="189"/>
      <c r="G1104" s="189"/>
      <c r="H1104" s="189"/>
      <c r="I1104" s="189"/>
      <c r="J1104" s="189"/>
      <c r="K1104" s="189"/>
      <c r="L1104" s="189"/>
      <c r="M1104" s="189"/>
      <c r="N1104" s="189"/>
      <c r="O1104" s="189"/>
      <c r="P1104" s="189"/>
    </row>
    <row r="1105" spans="1:16" s="139" customFormat="1" ht="19" hidden="1" outlineLevel="1">
      <c r="A1105" s="244"/>
      <c r="B1105" s="137"/>
      <c r="C1105" s="137"/>
      <c r="D1105" s="246" t="s">
        <v>680</v>
      </c>
      <c r="E1105" s="189"/>
      <c r="F1105" s="189"/>
      <c r="G1105" s="189"/>
      <c r="H1105" s="189"/>
      <c r="I1105" s="189"/>
      <c r="J1105" s="189"/>
      <c r="K1105" s="189"/>
      <c r="L1105" s="189"/>
      <c r="M1105" s="189"/>
      <c r="N1105" s="189"/>
      <c r="O1105" s="189"/>
      <c r="P1105" s="189"/>
    </row>
    <row r="1106" spans="1:16" s="139" customFormat="1" ht="114" hidden="1" outlineLevel="1">
      <c r="A1106" s="244"/>
      <c r="B1106" s="137"/>
      <c r="C1106" s="137"/>
      <c r="D1106" s="247" t="s">
        <v>681</v>
      </c>
      <c r="E1106" s="189"/>
      <c r="F1106" s="189"/>
      <c r="G1106" s="189"/>
      <c r="H1106" s="189"/>
      <c r="I1106" s="189"/>
      <c r="J1106" s="189"/>
      <c r="K1106" s="189"/>
      <c r="L1106" s="189"/>
      <c r="M1106" s="189"/>
      <c r="N1106" s="189"/>
      <c r="O1106" s="189"/>
      <c r="P1106" s="189"/>
    </row>
    <row r="1107" spans="1:16" s="139" customFormat="1" ht="114" hidden="1" outlineLevel="1">
      <c r="A1107" s="244"/>
      <c r="B1107" s="137"/>
      <c r="C1107" s="137"/>
      <c r="D1107" s="248" t="s">
        <v>682</v>
      </c>
      <c r="E1107" s="189"/>
      <c r="F1107" s="189"/>
      <c r="G1107" s="189"/>
      <c r="H1107" s="189"/>
      <c r="I1107" s="189"/>
      <c r="J1107" s="189"/>
      <c r="K1107" s="189"/>
      <c r="L1107" s="189"/>
      <c r="M1107" s="189"/>
      <c r="N1107" s="189"/>
      <c r="O1107" s="189"/>
      <c r="P1107" s="189"/>
    </row>
    <row r="1108" spans="1:16" s="139" customFormat="1" ht="133" hidden="1" outlineLevel="1">
      <c r="A1108" s="244"/>
      <c r="B1108" s="137"/>
      <c r="C1108" s="137"/>
      <c r="D1108" s="248" t="s">
        <v>683</v>
      </c>
      <c r="E1108" s="189"/>
      <c r="F1108" s="189"/>
      <c r="G1108" s="189"/>
      <c r="H1108" s="189"/>
      <c r="I1108" s="189"/>
      <c r="J1108" s="189"/>
      <c r="K1108" s="189"/>
      <c r="L1108" s="189"/>
      <c r="M1108" s="189"/>
      <c r="N1108" s="189"/>
      <c r="O1108" s="189"/>
      <c r="P1108" s="189"/>
    </row>
    <row r="1109" spans="1:16" s="139" customFormat="1" ht="114" hidden="1" outlineLevel="1">
      <c r="A1109" s="244"/>
      <c r="B1109" s="136"/>
      <c r="C1109" s="137"/>
      <c r="D1109" s="248" t="s">
        <v>684</v>
      </c>
      <c r="E1109" s="189"/>
      <c r="F1109" s="189"/>
      <c r="G1109" s="189"/>
      <c r="H1109" s="189"/>
      <c r="I1109" s="189"/>
      <c r="J1109" s="189"/>
      <c r="K1109" s="189"/>
      <c r="L1109" s="189"/>
      <c r="M1109" s="189"/>
      <c r="N1109" s="189"/>
      <c r="O1109" s="189"/>
      <c r="P1109" s="189"/>
    </row>
    <row r="1110" spans="1:16" s="139" customFormat="1" ht="133" hidden="1" outlineLevel="1">
      <c r="A1110" s="244"/>
      <c r="B1110" s="137"/>
      <c r="C1110" s="137"/>
      <c r="D1110" s="248" t="s">
        <v>685</v>
      </c>
      <c r="E1110" s="189"/>
      <c r="F1110" s="189"/>
      <c r="G1110" s="189"/>
      <c r="H1110" s="189"/>
      <c r="I1110" s="189"/>
      <c r="J1110" s="189"/>
      <c r="K1110" s="189"/>
      <c r="L1110" s="189"/>
      <c r="M1110" s="189"/>
      <c r="N1110" s="189"/>
      <c r="O1110" s="189"/>
      <c r="P1110" s="189"/>
    </row>
    <row r="1111" spans="1:16" s="139" customFormat="1" ht="114" hidden="1" outlineLevel="1">
      <c r="A1111" s="244"/>
      <c r="B1111" s="136"/>
      <c r="C1111" s="137"/>
      <c r="D1111" s="248" t="s">
        <v>686</v>
      </c>
      <c r="E1111" s="189"/>
      <c r="F1111" s="189"/>
      <c r="G1111" s="189"/>
      <c r="H1111" s="189"/>
      <c r="I1111" s="189"/>
      <c r="J1111" s="189"/>
      <c r="K1111" s="189"/>
      <c r="L1111" s="189"/>
      <c r="M1111" s="189"/>
      <c r="N1111" s="189"/>
      <c r="O1111" s="189"/>
      <c r="P1111" s="189"/>
    </row>
    <row r="1112" spans="1:16" s="139" customFormat="1" ht="133" hidden="1" outlineLevel="1">
      <c r="A1112" s="244"/>
      <c r="B1112" s="136"/>
      <c r="C1112" s="137"/>
      <c r="D1112" s="248" t="s">
        <v>687</v>
      </c>
      <c r="E1112" s="189"/>
      <c r="F1112" s="189"/>
      <c r="G1112" s="189"/>
      <c r="H1112" s="189"/>
      <c r="I1112" s="189"/>
      <c r="J1112" s="189"/>
      <c r="K1112" s="189"/>
      <c r="L1112" s="189"/>
      <c r="M1112" s="189"/>
      <c r="N1112" s="189"/>
      <c r="O1112" s="189"/>
      <c r="P1112" s="189"/>
    </row>
    <row r="1113" spans="1:16" s="139" customFormat="1" ht="133" hidden="1" outlineLevel="1">
      <c r="A1113" s="244"/>
      <c r="B1113" s="137"/>
      <c r="C1113" s="137"/>
      <c r="D1113" s="247" t="s">
        <v>688</v>
      </c>
      <c r="E1113" s="189"/>
      <c r="F1113" s="189"/>
      <c r="G1113" s="189"/>
      <c r="H1113" s="189"/>
      <c r="I1113" s="189"/>
      <c r="J1113" s="189"/>
      <c r="K1113" s="189"/>
      <c r="L1113" s="189"/>
      <c r="M1113" s="189"/>
      <c r="N1113" s="189"/>
      <c r="O1113" s="189"/>
      <c r="P1113" s="189"/>
    </row>
    <row r="1114" spans="1:16" s="139" customFormat="1" ht="19" hidden="1" outlineLevel="1">
      <c r="A1114" s="244"/>
      <c r="B1114" s="137"/>
      <c r="C1114" s="137"/>
      <c r="D1114" s="246" t="s">
        <v>689</v>
      </c>
      <c r="E1114" s="189"/>
      <c r="F1114" s="189"/>
      <c r="G1114" s="189"/>
      <c r="H1114" s="189"/>
      <c r="I1114" s="189"/>
      <c r="J1114" s="189"/>
      <c r="K1114" s="189"/>
      <c r="L1114" s="189"/>
      <c r="M1114" s="189"/>
      <c r="N1114" s="189"/>
      <c r="O1114" s="189"/>
      <c r="P1114" s="189"/>
    </row>
    <row r="1115" spans="1:16" s="139" customFormat="1" ht="19" collapsed="1">
      <c r="A1115" s="244"/>
      <c r="B1115" s="137"/>
      <c r="C1115" s="137"/>
      <c r="D1115" s="246" t="s">
        <v>690</v>
      </c>
      <c r="E1115" s="189">
        <v>0</v>
      </c>
      <c r="F1115" s="189">
        <v>0</v>
      </c>
      <c r="G1115" s="189">
        <v>0</v>
      </c>
      <c r="H1115" s="189">
        <v>0</v>
      </c>
      <c r="I1115" s="189">
        <v>0</v>
      </c>
      <c r="J1115" s="189">
        <v>0</v>
      </c>
      <c r="K1115" s="189">
        <v>0</v>
      </c>
      <c r="L1115" s="189">
        <v>0</v>
      </c>
      <c r="M1115" s="189">
        <v>0</v>
      </c>
      <c r="N1115" s="189">
        <v>0</v>
      </c>
      <c r="O1115" s="189">
        <v>0</v>
      </c>
      <c r="P1115" s="189">
        <v>0</v>
      </c>
    </row>
    <row r="1116" spans="1:16" s="151" customFormat="1" ht="133">
      <c r="A1116" s="268" t="s">
        <v>780</v>
      </c>
      <c r="B1116" s="262" t="s">
        <v>281</v>
      </c>
      <c r="C1116" s="262" t="s">
        <v>664</v>
      </c>
      <c r="D1116" s="264" t="s">
        <v>678</v>
      </c>
      <c r="E1116" s="189">
        <f>E1128</f>
        <v>2489087.7000000002</v>
      </c>
      <c r="F1116" s="189">
        <f t="shared" ref="F1116:P1116" si="26">F1128</f>
        <v>0</v>
      </c>
      <c r="G1116" s="189">
        <f t="shared" si="26"/>
        <v>2489087.7000000002</v>
      </c>
      <c r="H1116" s="189">
        <f t="shared" si="26"/>
        <v>2489087.7000000002</v>
      </c>
      <c r="I1116" s="189">
        <f t="shared" si="26"/>
        <v>0</v>
      </c>
      <c r="J1116" s="189">
        <f t="shared" si="26"/>
        <v>2489087.7000000002</v>
      </c>
      <c r="K1116" s="189">
        <f t="shared" si="26"/>
        <v>2489087.7000000002</v>
      </c>
      <c r="L1116" s="189">
        <f t="shared" si="26"/>
        <v>0</v>
      </c>
      <c r="M1116" s="189">
        <f t="shared" si="26"/>
        <v>2489087.7000000002</v>
      </c>
      <c r="N1116" s="189">
        <f t="shared" si="26"/>
        <v>2459579.2000000002</v>
      </c>
      <c r="O1116" s="189">
        <f t="shared" si="26"/>
        <v>0</v>
      </c>
      <c r="P1116" s="189">
        <f t="shared" si="26"/>
        <v>2459579.2000000002</v>
      </c>
    </row>
    <row r="1117" spans="1:16" s="134" customFormat="1" ht="57" hidden="1" outlineLevel="1">
      <c r="A1117" s="244"/>
      <c r="B1117" s="136"/>
      <c r="C1117" s="137"/>
      <c r="D1117" s="246" t="s">
        <v>679</v>
      </c>
      <c r="E1117" s="189"/>
      <c r="F1117" s="189"/>
      <c r="G1117" s="189"/>
      <c r="H1117" s="189"/>
      <c r="I1117" s="189"/>
      <c r="J1117" s="189"/>
      <c r="K1117" s="189"/>
      <c r="L1117" s="189"/>
      <c r="M1117" s="189"/>
      <c r="N1117" s="189"/>
      <c r="O1117" s="189"/>
      <c r="P1117" s="189"/>
    </row>
    <row r="1118" spans="1:16" s="139" customFormat="1" ht="19" hidden="1" outlineLevel="1">
      <c r="A1118" s="244"/>
      <c r="B1118" s="137"/>
      <c r="C1118" s="137"/>
      <c r="D1118" s="246" t="s">
        <v>680</v>
      </c>
      <c r="E1118" s="189"/>
      <c r="F1118" s="189"/>
      <c r="G1118" s="189"/>
      <c r="H1118" s="189"/>
      <c r="I1118" s="189"/>
      <c r="J1118" s="189"/>
      <c r="K1118" s="189"/>
      <c r="L1118" s="189"/>
      <c r="M1118" s="189"/>
      <c r="N1118" s="189"/>
      <c r="O1118" s="189"/>
      <c r="P1118" s="189"/>
    </row>
    <row r="1119" spans="1:16" s="139" customFormat="1" ht="114" hidden="1" outlineLevel="1">
      <c r="A1119" s="244"/>
      <c r="B1119" s="137"/>
      <c r="C1119" s="137"/>
      <c r="D1119" s="247" t="s">
        <v>681</v>
      </c>
      <c r="E1119" s="189"/>
      <c r="F1119" s="189"/>
      <c r="G1119" s="189"/>
      <c r="H1119" s="189"/>
      <c r="I1119" s="189"/>
      <c r="J1119" s="189"/>
      <c r="K1119" s="189"/>
      <c r="L1119" s="189"/>
      <c r="M1119" s="189"/>
      <c r="N1119" s="189"/>
      <c r="O1119" s="189"/>
      <c r="P1119" s="189"/>
    </row>
    <row r="1120" spans="1:16" s="139" customFormat="1" ht="114" hidden="1" outlineLevel="1">
      <c r="A1120" s="244"/>
      <c r="B1120" s="137"/>
      <c r="C1120" s="137"/>
      <c r="D1120" s="248" t="s">
        <v>682</v>
      </c>
      <c r="E1120" s="189"/>
      <c r="F1120" s="189"/>
      <c r="G1120" s="189"/>
      <c r="H1120" s="189"/>
      <c r="I1120" s="189"/>
      <c r="J1120" s="189"/>
      <c r="K1120" s="189"/>
      <c r="L1120" s="189"/>
      <c r="M1120" s="189"/>
      <c r="N1120" s="189"/>
      <c r="O1120" s="189"/>
      <c r="P1120" s="189"/>
    </row>
    <row r="1121" spans="1:16" s="139" customFormat="1" ht="133" hidden="1" outlineLevel="1">
      <c r="A1121" s="244"/>
      <c r="B1121" s="137"/>
      <c r="C1121" s="137"/>
      <c r="D1121" s="248" t="s">
        <v>683</v>
      </c>
      <c r="E1121" s="189"/>
      <c r="F1121" s="189"/>
      <c r="G1121" s="189"/>
      <c r="H1121" s="189"/>
      <c r="I1121" s="189"/>
      <c r="J1121" s="189"/>
      <c r="K1121" s="189"/>
      <c r="L1121" s="189"/>
      <c r="M1121" s="189"/>
      <c r="N1121" s="189"/>
      <c r="O1121" s="189"/>
      <c r="P1121" s="189"/>
    </row>
    <row r="1122" spans="1:16" s="139" customFormat="1" ht="114" hidden="1" outlineLevel="1">
      <c r="A1122" s="244"/>
      <c r="B1122" s="136"/>
      <c r="C1122" s="137"/>
      <c r="D1122" s="248" t="s">
        <v>684</v>
      </c>
      <c r="E1122" s="189"/>
      <c r="F1122" s="189"/>
      <c r="G1122" s="189"/>
      <c r="H1122" s="189"/>
      <c r="I1122" s="189"/>
      <c r="J1122" s="189"/>
      <c r="K1122" s="189"/>
      <c r="L1122" s="189"/>
      <c r="M1122" s="189"/>
      <c r="N1122" s="189"/>
      <c r="O1122" s="189"/>
      <c r="P1122" s="189"/>
    </row>
    <row r="1123" spans="1:16" s="139" customFormat="1" ht="133" hidden="1" outlineLevel="1">
      <c r="A1123" s="244"/>
      <c r="B1123" s="137"/>
      <c r="C1123" s="137"/>
      <c r="D1123" s="248" t="s">
        <v>685</v>
      </c>
      <c r="E1123" s="189"/>
      <c r="F1123" s="189"/>
      <c r="G1123" s="189"/>
      <c r="H1123" s="189"/>
      <c r="I1123" s="189"/>
      <c r="J1123" s="189"/>
      <c r="K1123" s="189"/>
      <c r="L1123" s="189"/>
      <c r="M1123" s="189"/>
      <c r="N1123" s="189"/>
      <c r="O1123" s="189"/>
      <c r="P1123" s="189"/>
    </row>
    <row r="1124" spans="1:16" s="139" customFormat="1" ht="114" hidden="1" outlineLevel="1">
      <c r="A1124" s="244"/>
      <c r="B1124" s="136"/>
      <c r="C1124" s="137"/>
      <c r="D1124" s="248" t="s">
        <v>686</v>
      </c>
      <c r="E1124" s="189"/>
      <c r="F1124" s="189"/>
      <c r="G1124" s="189"/>
      <c r="H1124" s="189"/>
      <c r="I1124" s="189"/>
      <c r="J1124" s="189"/>
      <c r="K1124" s="189"/>
      <c r="L1124" s="189"/>
      <c r="M1124" s="189"/>
      <c r="N1124" s="189"/>
      <c r="O1124" s="189"/>
      <c r="P1124" s="189"/>
    </row>
    <row r="1125" spans="1:16" s="139" customFormat="1" ht="133" hidden="1" outlineLevel="1">
      <c r="A1125" s="244"/>
      <c r="B1125" s="136"/>
      <c r="C1125" s="137"/>
      <c r="D1125" s="248" t="s">
        <v>687</v>
      </c>
      <c r="E1125" s="189"/>
      <c r="F1125" s="189"/>
      <c r="G1125" s="189"/>
      <c r="H1125" s="189"/>
      <c r="I1125" s="189"/>
      <c r="J1125" s="189"/>
      <c r="K1125" s="189"/>
      <c r="L1125" s="189"/>
      <c r="M1125" s="189"/>
      <c r="N1125" s="189"/>
      <c r="O1125" s="189"/>
      <c r="P1125" s="189"/>
    </row>
    <row r="1126" spans="1:16" s="139" customFormat="1" ht="133" hidden="1" outlineLevel="1">
      <c r="A1126" s="244"/>
      <c r="B1126" s="137"/>
      <c r="C1126" s="137"/>
      <c r="D1126" s="247" t="s">
        <v>688</v>
      </c>
      <c r="E1126" s="189"/>
      <c r="F1126" s="189"/>
      <c r="G1126" s="189"/>
      <c r="H1126" s="189"/>
      <c r="I1126" s="189"/>
      <c r="J1126" s="189"/>
      <c r="K1126" s="189"/>
      <c r="L1126" s="189"/>
      <c r="M1126" s="189"/>
      <c r="N1126" s="189"/>
      <c r="O1126" s="189"/>
      <c r="P1126" s="189"/>
    </row>
    <row r="1127" spans="1:16" s="139" customFormat="1" ht="19" hidden="1" outlineLevel="1">
      <c r="A1127" s="244"/>
      <c r="B1127" s="137"/>
      <c r="C1127" s="137"/>
      <c r="D1127" s="246" t="s">
        <v>689</v>
      </c>
      <c r="E1127" s="189"/>
      <c r="F1127" s="189"/>
      <c r="G1127" s="189"/>
      <c r="H1127" s="189"/>
      <c r="I1127" s="189"/>
      <c r="J1127" s="189"/>
      <c r="K1127" s="189"/>
      <c r="L1127" s="189"/>
      <c r="M1127" s="189"/>
      <c r="N1127" s="189"/>
      <c r="O1127" s="189"/>
      <c r="P1127" s="189"/>
    </row>
    <row r="1128" spans="1:16" s="139" customFormat="1" ht="19" collapsed="1">
      <c r="A1128" s="244"/>
      <c r="B1128" s="137"/>
      <c r="C1128" s="137"/>
      <c r="D1128" s="246" t="s">
        <v>690</v>
      </c>
      <c r="E1128" s="189">
        <f>'табл_3_отчет по плану'!F289</f>
        <v>2489087.7000000002</v>
      </c>
      <c r="F1128" s="189">
        <f>'табл_3_отчет по плану'!G289</f>
        <v>0</v>
      </c>
      <c r="G1128" s="189">
        <f>'табл_3_отчет по плану'!H289</f>
        <v>2489087.7000000002</v>
      </c>
      <c r="H1128" s="189">
        <f>'табл_3_отчет по плану'!I289</f>
        <v>2489087.7000000002</v>
      </c>
      <c r="I1128" s="189">
        <f>'табл_3_отчет по плану'!J289</f>
        <v>0</v>
      </c>
      <c r="J1128" s="189">
        <f>'табл_3_отчет по плану'!K289</f>
        <v>2489087.7000000002</v>
      </c>
      <c r="K1128" s="189">
        <f>'табл_3_отчет по плану'!L289</f>
        <v>2489087.7000000002</v>
      </c>
      <c r="L1128" s="189">
        <f>'табл_3_отчет по плану'!M289</f>
        <v>0</v>
      </c>
      <c r="M1128" s="189">
        <f>'табл_3_отчет по плану'!N289</f>
        <v>2489087.7000000002</v>
      </c>
      <c r="N1128" s="189">
        <f>'табл_3_отчет по плану'!O289</f>
        <v>2459579.2000000002</v>
      </c>
      <c r="O1128" s="189">
        <f>'табл_3_отчет по плану'!P289</f>
        <v>0</v>
      </c>
      <c r="P1128" s="189">
        <f>'табл_3_отчет по плану'!Q289</f>
        <v>2459579.2000000002</v>
      </c>
    </row>
    <row r="1129" spans="1:16" s="151" customFormat="1" ht="38">
      <c r="A1129" s="258" t="s">
        <v>781</v>
      </c>
      <c r="B1129" s="259" t="s">
        <v>284</v>
      </c>
      <c r="C1129" s="259" t="s">
        <v>285</v>
      </c>
      <c r="D1129" s="260" t="s">
        <v>678</v>
      </c>
      <c r="E1129" s="261">
        <f>E1142+E1155+E1168+E1181</f>
        <v>1251608</v>
      </c>
      <c r="F1129" s="261">
        <f t="shared" ref="F1129:P1129" si="27">F1142+F1155+F1168+F1181</f>
        <v>0</v>
      </c>
      <c r="G1129" s="261">
        <f t="shared" si="27"/>
        <v>1251608</v>
      </c>
      <c r="H1129" s="261">
        <f t="shared" si="27"/>
        <v>1113480</v>
      </c>
      <c r="I1129" s="261">
        <f t="shared" si="27"/>
        <v>0</v>
      </c>
      <c r="J1129" s="261">
        <f t="shared" si="27"/>
        <v>1113480</v>
      </c>
      <c r="K1129" s="261">
        <f t="shared" si="27"/>
        <v>1113480</v>
      </c>
      <c r="L1129" s="261">
        <f t="shared" si="27"/>
        <v>0</v>
      </c>
      <c r="M1129" s="261">
        <f t="shared" si="27"/>
        <v>1113480</v>
      </c>
      <c r="N1129" s="261">
        <f t="shared" si="27"/>
        <v>1113480</v>
      </c>
      <c r="O1129" s="261">
        <f t="shared" si="27"/>
        <v>0</v>
      </c>
      <c r="P1129" s="261">
        <f t="shared" si="27"/>
        <v>1113480</v>
      </c>
    </row>
    <row r="1130" spans="1:16" s="152" customFormat="1" ht="57" hidden="1" outlineLevel="1">
      <c r="A1130" s="244"/>
      <c r="B1130" s="136"/>
      <c r="C1130" s="137"/>
      <c r="D1130" s="246" t="s">
        <v>679</v>
      </c>
      <c r="E1130" s="189"/>
      <c r="F1130" s="189"/>
      <c r="G1130" s="189"/>
      <c r="H1130" s="189"/>
      <c r="I1130" s="189"/>
      <c r="J1130" s="189"/>
      <c r="K1130" s="189"/>
      <c r="L1130" s="189"/>
      <c r="M1130" s="189"/>
      <c r="N1130" s="189"/>
      <c r="O1130" s="189"/>
      <c r="P1130" s="189"/>
    </row>
    <row r="1131" spans="1:16" s="151" customFormat="1" ht="19" hidden="1" outlineLevel="1">
      <c r="A1131" s="244"/>
      <c r="B1131" s="137"/>
      <c r="C1131" s="137"/>
      <c r="D1131" s="246" t="s">
        <v>680</v>
      </c>
      <c r="E1131" s="189"/>
      <c r="F1131" s="189"/>
      <c r="G1131" s="189"/>
      <c r="H1131" s="189"/>
      <c r="I1131" s="189"/>
      <c r="J1131" s="189"/>
      <c r="K1131" s="189"/>
      <c r="L1131" s="189"/>
      <c r="M1131" s="189"/>
      <c r="N1131" s="189"/>
      <c r="O1131" s="189"/>
      <c r="P1131" s="189"/>
    </row>
    <row r="1132" spans="1:16" s="151" customFormat="1" ht="114" hidden="1" outlineLevel="1">
      <c r="A1132" s="244"/>
      <c r="B1132" s="137"/>
      <c r="C1132" s="137"/>
      <c r="D1132" s="247" t="s">
        <v>681</v>
      </c>
      <c r="E1132" s="189"/>
      <c r="F1132" s="189"/>
      <c r="G1132" s="189"/>
      <c r="H1132" s="189"/>
      <c r="I1132" s="189"/>
      <c r="J1132" s="189"/>
      <c r="K1132" s="189"/>
      <c r="L1132" s="189"/>
      <c r="M1132" s="189"/>
      <c r="N1132" s="189"/>
      <c r="O1132" s="189"/>
      <c r="P1132" s="189"/>
    </row>
    <row r="1133" spans="1:16" s="151" customFormat="1" ht="114" hidden="1" outlineLevel="1">
      <c r="A1133" s="244"/>
      <c r="B1133" s="137"/>
      <c r="C1133" s="137"/>
      <c r="D1133" s="248" t="s">
        <v>682</v>
      </c>
      <c r="E1133" s="189"/>
      <c r="F1133" s="189"/>
      <c r="G1133" s="189"/>
      <c r="H1133" s="189"/>
      <c r="I1133" s="189"/>
      <c r="J1133" s="189"/>
      <c r="K1133" s="189"/>
      <c r="L1133" s="189"/>
      <c r="M1133" s="189"/>
      <c r="N1133" s="189"/>
      <c r="O1133" s="189"/>
      <c r="P1133" s="189"/>
    </row>
    <row r="1134" spans="1:16" s="151" customFormat="1" ht="133" hidden="1" outlineLevel="1">
      <c r="A1134" s="244"/>
      <c r="B1134" s="137"/>
      <c r="C1134" s="137"/>
      <c r="D1134" s="248" t="s">
        <v>683</v>
      </c>
      <c r="E1134" s="189"/>
      <c r="F1134" s="189"/>
      <c r="G1134" s="189"/>
      <c r="H1134" s="189"/>
      <c r="I1134" s="189"/>
      <c r="J1134" s="189"/>
      <c r="K1134" s="189"/>
      <c r="L1134" s="189"/>
      <c r="M1134" s="189"/>
      <c r="N1134" s="189"/>
      <c r="O1134" s="189"/>
      <c r="P1134" s="189"/>
    </row>
    <row r="1135" spans="1:16" s="151" customFormat="1" ht="114" hidden="1" outlineLevel="1">
      <c r="A1135" s="244"/>
      <c r="B1135" s="136"/>
      <c r="C1135" s="137"/>
      <c r="D1135" s="248" t="s">
        <v>684</v>
      </c>
      <c r="E1135" s="189"/>
      <c r="F1135" s="189"/>
      <c r="G1135" s="189"/>
      <c r="H1135" s="189"/>
      <c r="I1135" s="189"/>
      <c r="J1135" s="189"/>
      <c r="K1135" s="189"/>
      <c r="L1135" s="189"/>
      <c r="M1135" s="189"/>
      <c r="N1135" s="189"/>
      <c r="O1135" s="189"/>
      <c r="P1135" s="189"/>
    </row>
    <row r="1136" spans="1:16" s="151" customFormat="1" ht="133" hidden="1" outlineLevel="1">
      <c r="A1136" s="244"/>
      <c r="B1136" s="137"/>
      <c r="C1136" s="137"/>
      <c r="D1136" s="248" t="s">
        <v>685</v>
      </c>
      <c r="E1136" s="189"/>
      <c r="F1136" s="189"/>
      <c r="G1136" s="189"/>
      <c r="H1136" s="189"/>
      <c r="I1136" s="189"/>
      <c r="J1136" s="189"/>
      <c r="K1136" s="189"/>
      <c r="L1136" s="189"/>
      <c r="M1136" s="189"/>
      <c r="N1136" s="189"/>
      <c r="O1136" s="189"/>
      <c r="P1136" s="189"/>
    </row>
    <row r="1137" spans="1:16" s="151" customFormat="1" ht="114" hidden="1" outlineLevel="1">
      <c r="A1137" s="244"/>
      <c r="B1137" s="136"/>
      <c r="C1137" s="137"/>
      <c r="D1137" s="248" t="s">
        <v>686</v>
      </c>
      <c r="E1137" s="189"/>
      <c r="F1137" s="189"/>
      <c r="G1137" s="189"/>
      <c r="H1137" s="189"/>
      <c r="I1137" s="189"/>
      <c r="J1137" s="189"/>
      <c r="K1137" s="189"/>
      <c r="L1137" s="189"/>
      <c r="M1137" s="189"/>
      <c r="N1137" s="189"/>
      <c r="O1137" s="189"/>
      <c r="P1137" s="189"/>
    </row>
    <row r="1138" spans="1:16" s="151" customFormat="1" ht="133" hidden="1" outlineLevel="1">
      <c r="A1138" s="244"/>
      <c r="B1138" s="136"/>
      <c r="C1138" s="137"/>
      <c r="D1138" s="248" t="s">
        <v>687</v>
      </c>
      <c r="E1138" s="189"/>
      <c r="F1138" s="189"/>
      <c r="G1138" s="189"/>
      <c r="H1138" s="189"/>
      <c r="I1138" s="189"/>
      <c r="J1138" s="189"/>
      <c r="K1138" s="189"/>
      <c r="L1138" s="189"/>
      <c r="M1138" s="189"/>
      <c r="N1138" s="189"/>
      <c r="O1138" s="189"/>
      <c r="P1138" s="189"/>
    </row>
    <row r="1139" spans="1:16" s="151" customFormat="1" ht="133" hidden="1" outlineLevel="1">
      <c r="A1139" s="244"/>
      <c r="B1139" s="137"/>
      <c r="C1139" s="137"/>
      <c r="D1139" s="247" t="s">
        <v>688</v>
      </c>
      <c r="E1139" s="189"/>
      <c r="F1139" s="189"/>
      <c r="G1139" s="189"/>
      <c r="H1139" s="189"/>
      <c r="I1139" s="189"/>
      <c r="J1139" s="189"/>
      <c r="K1139" s="189"/>
      <c r="L1139" s="189"/>
      <c r="M1139" s="189"/>
      <c r="N1139" s="189"/>
      <c r="O1139" s="189"/>
      <c r="P1139" s="189"/>
    </row>
    <row r="1140" spans="1:16" s="151" customFormat="1" ht="19" hidden="1" outlineLevel="1">
      <c r="A1140" s="244"/>
      <c r="B1140" s="137"/>
      <c r="C1140" s="137"/>
      <c r="D1140" s="246" t="s">
        <v>689</v>
      </c>
      <c r="E1140" s="189"/>
      <c r="F1140" s="189"/>
      <c r="G1140" s="189"/>
      <c r="H1140" s="189"/>
      <c r="I1140" s="189"/>
      <c r="J1140" s="189"/>
      <c r="K1140" s="189"/>
      <c r="L1140" s="189"/>
      <c r="M1140" s="189"/>
      <c r="N1140" s="189"/>
      <c r="O1140" s="189"/>
      <c r="P1140" s="189"/>
    </row>
    <row r="1141" spans="1:16" s="151" customFormat="1" ht="19" collapsed="1">
      <c r="A1141" s="244"/>
      <c r="B1141" s="137"/>
      <c r="C1141" s="137"/>
      <c r="D1141" s="246" t="s">
        <v>690</v>
      </c>
      <c r="E1141" s="189">
        <f>E1154+E1167+E1180+E1193</f>
        <v>1251608</v>
      </c>
      <c r="F1141" s="189">
        <f t="shared" ref="F1141:P1141" si="28">F1154+F1167+F1180+F1193</f>
        <v>0</v>
      </c>
      <c r="G1141" s="189">
        <f t="shared" si="28"/>
        <v>1251608</v>
      </c>
      <c r="H1141" s="189">
        <f t="shared" si="28"/>
        <v>1113480</v>
      </c>
      <c r="I1141" s="189">
        <f t="shared" si="28"/>
        <v>0</v>
      </c>
      <c r="J1141" s="189">
        <f t="shared" si="28"/>
        <v>1113480</v>
      </c>
      <c r="K1141" s="189">
        <f t="shared" si="28"/>
        <v>1113480</v>
      </c>
      <c r="L1141" s="189">
        <f t="shared" si="28"/>
        <v>0</v>
      </c>
      <c r="M1141" s="189">
        <f t="shared" si="28"/>
        <v>1113480</v>
      </c>
      <c r="N1141" s="189">
        <f t="shared" si="28"/>
        <v>1113480</v>
      </c>
      <c r="O1141" s="189">
        <f t="shared" si="28"/>
        <v>0</v>
      </c>
      <c r="P1141" s="189">
        <f t="shared" si="28"/>
        <v>1113480</v>
      </c>
    </row>
    <row r="1142" spans="1:16" s="151" customFormat="1" ht="76">
      <c r="A1142" s="268" t="s">
        <v>782</v>
      </c>
      <c r="B1142" s="262" t="s">
        <v>286</v>
      </c>
      <c r="C1142" s="262" t="s">
        <v>416</v>
      </c>
      <c r="D1142" s="264" t="s">
        <v>678</v>
      </c>
      <c r="E1142" s="189">
        <v>0</v>
      </c>
      <c r="F1142" s="189">
        <v>0</v>
      </c>
      <c r="G1142" s="189">
        <v>0</v>
      </c>
      <c r="H1142" s="189">
        <v>0</v>
      </c>
      <c r="I1142" s="189">
        <v>0</v>
      </c>
      <c r="J1142" s="189">
        <v>0</v>
      </c>
      <c r="K1142" s="189">
        <v>0</v>
      </c>
      <c r="L1142" s="189">
        <v>0</v>
      </c>
      <c r="M1142" s="189">
        <v>0</v>
      </c>
      <c r="N1142" s="189">
        <v>0</v>
      </c>
      <c r="O1142" s="189">
        <v>0</v>
      </c>
      <c r="P1142" s="189">
        <v>0</v>
      </c>
    </row>
    <row r="1143" spans="1:16" s="134" customFormat="1" ht="57" hidden="1" outlineLevel="1">
      <c r="A1143" s="244"/>
      <c r="B1143" s="136"/>
      <c r="C1143" s="137"/>
      <c r="D1143" s="246" t="s">
        <v>679</v>
      </c>
      <c r="E1143" s="189"/>
      <c r="F1143" s="189"/>
      <c r="G1143" s="189"/>
      <c r="H1143" s="189"/>
      <c r="I1143" s="189"/>
      <c r="J1143" s="189"/>
      <c r="K1143" s="189"/>
      <c r="L1143" s="189"/>
      <c r="M1143" s="189"/>
      <c r="N1143" s="189"/>
      <c r="O1143" s="189"/>
      <c r="P1143" s="189"/>
    </row>
    <row r="1144" spans="1:16" s="139" customFormat="1" ht="19" hidden="1" outlineLevel="1">
      <c r="A1144" s="244"/>
      <c r="B1144" s="137"/>
      <c r="C1144" s="137"/>
      <c r="D1144" s="246" t="s">
        <v>680</v>
      </c>
      <c r="E1144" s="189"/>
      <c r="F1144" s="189"/>
      <c r="G1144" s="189"/>
      <c r="H1144" s="189"/>
      <c r="I1144" s="189"/>
      <c r="J1144" s="189"/>
      <c r="K1144" s="189"/>
      <c r="L1144" s="189"/>
      <c r="M1144" s="189"/>
      <c r="N1144" s="189"/>
      <c r="O1144" s="189"/>
      <c r="P1144" s="189"/>
    </row>
    <row r="1145" spans="1:16" s="139" customFormat="1" ht="114" hidden="1" outlineLevel="1">
      <c r="A1145" s="244"/>
      <c r="B1145" s="137"/>
      <c r="C1145" s="137"/>
      <c r="D1145" s="247" t="s">
        <v>681</v>
      </c>
      <c r="E1145" s="189"/>
      <c r="F1145" s="189"/>
      <c r="G1145" s="189"/>
      <c r="H1145" s="189"/>
      <c r="I1145" s="189"/>
      <c r="J1145" s="189"/>
      <c r="K1145" s="189"/>
      <c r="L1145" s="189"/>
      <c r="M1145" s="189"/>
      <c r="N1145" s="189"/>
      <c r="O1145" s="189"/>
      <c r="P1145" s="189"/>
    </row>
    <row r="1146" spans="1:16" s="139" customFormat="1" ht="114" hidden="1" outlineLevel="1">
      <c r="A1146" s="244"/>
      <c r="B1146" s="137"/>
      <c r="C1146" s="137"/>
      <c r="D1146" s="248" t="s">
        <v>682</v>
      </c>
      <c r="E1146" s="189"/>
      <c r="F1146" s="189"/>
      <c r="G1146" s="189"/>
      <c r="H1146" s="189"/>
      <c r="I1146" s="189"/>
      <c r="J1146" s="189"/>
      <c r="K1146" s="189"/>
      <c r="L1146" s="189"/>
      <c r="M1146" s="189"/>
      <c r="N1146" s="189"/>
      <c r="O1146" s="189"/>
      <c r="P1146" s="189"/>
    </row>
    <row r="1147" spans="1:16" s="139" customFormat="1" ht="133" hidden="1" outlineLevel="1">
      <c r="A1147" s="244"/>
      <c r="B1147" s="137"/>
      <c r="C1147" s="137"/>
      <c r="D1147" s="248" t="s">
        <v>683</v>
      </c>
      <c r="E1147" s="189"/>
      <c r="F1147" s="189"/>
      <c r="G1147" s="189"/>
      <c r="H1147" s="189"/>
      <c r="I1147" s="189"/>
      <c r="J1147" s="189"/>
      <c r="K1147" s="189"/>
      <c r="L1147" s="189"/>
      <c r="M1147" s="189"/>
      <c r="N1147" s="189"/>
      <c r="O1147" s="189"/>
      <c r="P1147" s="189"/>
    </row>
    <row r="1148" spans="1:16" s="139" customFormat="1" ht="114" hidden="1" outlineLevel="1">
      <c r="A1148" s="244"/>
      <c r="B1148" s="136"/>
      <c r="C1148" s="137"/>
      <c r="D1148" s="248" t="s">
        <v>684</v>
      </c>
      <c r="E1148" s="189"/>
      <c r="F1148" s="189"/>
      <c r="G1148" s="189"/>
      <c r="H1148" s="189"/>
      <c r="I1148" s="189"/>
      <c r="J1148" s="189"/>
      <c r="K1148" s="189"/>
      <c r="L1148" s="189"/>
      <c r="M1148" s="189"/>
      <c r="N1148" s="189"/>
      <c r="O1148" s="189"/>
      <c r="P1148" s="189"/>
    </row>
    <row r="1149" spans="1:16" s="139" customFormat="1" ht="133" hidden="1" outlineLevel="1">
      <c r="A1149" s="244"/>
      <c r="B1149" s="137"/>
      <c r="C1149" s="137"/>
      <c r="D1149" s="248" t="s">
        <v>685</v>
      </c>
      <c r="E1149" s="189"/>
      <c r="F1149" s="189"/>
      <c r="G1149" s="189"/>
      <c r="H1149" s="189"/>
      <c r="I1149" s="189"/>
      <c r="J1149" s="189"/>
      <c r="K1149" s="189"/>
      <c r="L1149" s="189"/>
      <c r="M1149" s="189"/>
      <c r="N1149" s="189"/>
      <c r="O1149" s="189"/>
      <c r="P1149" s="189"/>
    </row>
    <row r="1150" spans="1:16" s="139" customFormat="1" ht="114" hidden="1" outlineLevel="1">
      <c r="A1150" s="244"/>
      <c r="B1150" s="136"/>
      <c r="C1150" s="137"/>
      <c r="D1150" s="248" t="s">
        <v>686</v>
      </c>
      <c r="E1150" s="189"/>
      <c r="F1150" s="189"/>
      <c r="G1150" s="189"/>
      <c r="H1150" s="189"/>
      <c r="I1150" s="189"/>
      <c r="J1150" s="189"/>
      <c r="K1150" s="189"/>
      <c r="L1150" s="189"/>
      <c r="M1150" s="189"/>
      <c r="N1150" s="189"/>
      <c r="O1150" s="189"/>
      <c r="P1150" s="189"/>
    </row>
    <row r="1151" spans="1:16" s="139" customFormat="1" ht="133" hidden="1" outlineLevel="1">
      <c r="A1151" s="244"/>
      <c r="B1151" s="136"/>
      <c r="C1151" s="137"/>
      <c r="D1151" s="248" t="s">
        <v>687</v>
      </c>
      <c r="E1151" s="189"/>
      <c r="F1151" s="189"/>
      <c r="G1151" s="189"/>
      <c r="H1151" s="189"/>
      <c r="I1151" s="189"/>
      <c r="J1151" s="189"/>
      <c r="K1151" s="189"/>
      <c r="L1151" s="189"/>
      <c r="M1151" s="189"/>
      <c r="N1151" s="189"/>
      <c r="O1151" s="189"/>
      <c r="P1151" s="189"/>
    </row>
    <row r="1152" spans="1:16" s="139" customFormat="1" ht="133" hidden="1" outlineLevel="1">
      <c r="A1152" s="244"/>
      <c r="B1152" s="137"/>
      <c r="C1152" s="137"/>
      <c r="D1152" s="247" t="s">
        <v>688</v>
      </c>
      <c r="E1152" s="189"/>
      <c r="F1152" s="189"/>
      <c r="G1152" s="189"/>
      <c r="H1152" s="189"/>
      <c r="I1152" s="189"/>
      <c r="J1152" s="189"/>
      <c r="K1152" s="189"/>
      <c r="L1152" s="189"/>
      <c r="M1152" s="189"/>
      <c r="N1152" s="189"/>
      <c r="O1152" s="189"/>
      <c r="P1152" s="189"/>
    </row>
    <row r="1153" spans="1:16" s="139" customFormat="1" ht="19" hidden="1" outlineLevel="1">
      <c r="A1153" s="244"/>
      <c r="B1153" s="137"/>
      <c r="C1153" s="137"/>
      <c r="D1153" s="246" t="s">
        <v>689</v>
      </c>
      <c r="E1153" s="189"/>
      <c r="F1153" s="189"/>
      <c r="G1153" s="189"/>
      <c r="H1153" s="189"/>
      <c r="I1153" s="189"/>
      <c r="J1153" s="189"/>
      <c r="K1153" s="189"/>
      <c r="L1153" s="189"/>
      <c r="M1153" s="189"/>
      <c r="N1153" s="189"/>
      <c r="O1153" s="189"/>
      <c r="P1153" s="189"/>
    </row>
    <row r="1154" spans="1:16" s="139" customFormat="1" ht="19" collapsed="1">
      <c r="A1154" s="244"/>
      <c r="B1154" s="137"/>
      <c r="C1154" s="137"/>
      <c r="D1154" s="246" t="s">
        <v>690</v>
      </c>
      <c r="E1154" s="189">
        <v>0</v>
      </c>
      <c r="F1154" s="189">
        <v>0</v>
      </c>
      <c r="G1154" s="189">
        <v>0</v>
      </c>
      <c r="H1154" s="189">
        <v>0</v>
      </c>
      <c r="I1154" s="189">
        <v>0</v>
      </c>
      <c r="J1154" s="189">
        <v>0</v>
      </c>
      <c r="K1154" s="189">
        <v>0</v>
      </c>
      <c r="L1154" s="189">
        <v>0</v>
      </c>
      <c r="M1154" s="189">
        <v>0</v>
      </c>
      <c r="N1154" s="189">
        <v>0</v>
      </c>
      <c r="O1154" s="189">
        <v>0</v>
      </c>
      <c r="P1154" s="189">
        <v>0</v>
      </c>
    </row>
    <row r="1155" spans="1:16" s="128" customFormat="1" ht="76">
      <c r="A1155" s="268" t="s">
        <v>783</v>
      </c>
      <c r="B1155" s="262" t="s">
        <v>287</v>
      </c>
      <c r="C1155" s="262" t="s">
        <v>289</v>
      </c>
      <c r="D1155" s="264" t="s">
        <v>678</v>
      </c>
      <c r="E1155" s="189">
        <f>E1167</f>
        <v>951608</v>
      </c>
      <c r="F1155" s="189">
        <f t="shared" ref="F1155:P1155" si="29">F1167</f>
        <v>0</v>
      </c>
      <c r="G1155" s="189">
        <f t="shared" si="29"/>
        <v>951608</v>
      </c>
      <c r="H1155" s="189">
        <f t="shared" si="29"/>
        <v>951608</v>
      </c>
      <c r="I1155" s="189">
        <f t="shared" si="29"/>
        <v>0</v>
      </c>
      <c r="J1155" s="189">
        <f t="shared" si="29"/>
        <v>951608</v>
      </c>
      <c r="K1155" s="189">
        <f t="shared" si="29"/>
        <v>951608</v>
      </c>
      <c r="L1155" s="189">
        <f t="shared" si="29"/>
        <v>0</v>
      </c>
      <c r="M1155" s="189">
        <f t="shared" si="29"/>
        <v>951608</v>
      </c>
      <c r="N1155" s="189">
        <f t="shared" si="29"/>
        <v>951608</v>
      </c>
      <c r="O1155" s="189">
        <f t="shared" si="29"/>
        <v>0</v>
      </c>
      <c r="P1155" s="189">
        <f t="shared" si="29"/>
        <v>951608</v>
      </c>
    </row>
    <row r="1156" spans="1:16" s="134" customFormat="1" ht="57" hidden="1" outlineLevel="1">
      <c r="A1156" s="244"/>
      <c r="B1156" s="136"/>
      <c r="C1156" s="137"/>
      <c r="D1156" s="246" t="s">
        <v>679</v>
      </c>
      <c r="E1156" s="189"/>
      <c r="F1156" s="189"/>
      <c r="G1156" s="189"/>
      <c r="H1156" s="189"/>
      <c r="I1156" s="189"/>
      <c r="J1156" s="189"/>
      <c r="K1156" s="189"/>
      <c r="L1156" s="189"/>
      <c r="M1156" s="189"/>
      <c r="N1156" s="189"/>
      <c r="O1156" s="189"/>
      <c r="P1156" s="189"/>
    </row>
    <row r="1157" spans="1:16" s="139" customFormat="1" ht="19" hidden="1" outlineLevel="1">
      <c r="A1157" s="244"/>
      <c r="B1157" s="137"/>
      <c r="C1157" s="137"/>
      <c r="D1157" s="246" t="s">
        <v>680</v>
      </c>
      <c r="E1157" s="189"/>
      <c r="F1157" s="189"/>
      <c r="G1157" s="189"/>
      <c r="H1157" s="189"/>
      <c r="I1157" s="189"/>
      <c r="J1157" s="189"/>
      <c r="K1157" s="189"/>
      <c r="L1157" s="189"/>
      <c r="M1157" s="189"/>
      <c r="N1157" s="189"/>
      <c r="O1157" s="189"/>
      <c r="P1157" s="189"/>
    </row>
    <row r="1158" spans="1:16" s="139" customFormat="1" ht="114" hidden="1" outlineLevel="1">
      <c r="A1158" s="244"/>
      <c r="B1158" s="137"/>
      <c r="C1158" s="137"/>
      <c r="D1158" s="247" t="s">
        <v>681</v>
      </c>
      <c r="E1158" s="189"/>
      <c r="F1158" s="189"/>
      <c r="G1158" s="189"/>
      <c r="H1158" s="189"/>
      <c r="I1158" s="189"/>
      <c r="J1158" s="189"/>
      <c r="K1158" s="189"/>
      <c r="L1158" s="189"/>
      <c r="M1158" s="189"/>
      <c r="N1158" s="189"/>
      <c r="O1158" s="189"/>
      <c r="P1158" s="189"/>
    </row>
    <row r="1159" spans="1:16" s="139" customFormat="1" ht="114" hidden="1" outlineLevel="1">
      <c r="A1159" s="244"/>
      <c r="B1159" s="137"/>
      <c r="C1159" s="137"/>
      <c r="D1159" s="248" t="s">
        <v>682</v>
      </c>
      <c r="E1159" s="189"/>
      <c r="F1159" s="189"/>
      <c r="G1159" s="189"/>
      <c r="H1159" s="189"/>
      <c r="I1159" s="189"/>
      <c r="J1159" s="189"/>
      <c r="K1159" s="189"/>
      <c r="L1159" s="189"/>
      <c r="M1159" s="189"/>
      <c r="N1159" s="189"/>
      <c r="O1159" s="189"/>
      <c r="P1159" s="189"/>
    </row>
    <row r="1160" spans="1:16" s="139" customFormat="1" ht="133" hidden="1" outlineLevel="1">
      <c r="A1160" s="244"/>
      <c r="B1160" s="137"/>
      <c r="C1160" s="137"/>
      <c r="D1160" s="248" t="s">
        <v>683</v>
      </c>
      <c r="E1160" s="189"/>
      <c r="F1160" s="189"/>
      <c r="G1160" s="189"/>
      <c r="H1160" s="189"/>
      <c r="I1160" s="189"/>
      <c r="J1160" s="189"/>
      <c r="K1160" s="189"/>
      <c r="L1160" s="189"/>
      <c r="M1160" s="189"/>
      <c r="N1160" s="189"/>
      <c r="O1160" s="189"/>
      <c r="P1160" s="189"/>
    </row>
    <row r="1161" spans="1:16" s="139" customFormat="1" ht="114" hidden="1" outlineLevel="1">
      <c r="A1161" s="244"/>
      <c r="B1161" s="136"/>
      <c r="C1161" s="137"/>
      <c r="D1161" s="248" t="s">
        <v>684</v>
      </c>
      <c r="E1161" s="189"/>
      <c r="F1161" s="189"/>
      <c r="G1161" s="189"/>
      <c r="H1161" s="189"/>
      <c r="I1161" s="189"/>
      <c r="J1161" s="189"/>
      <c r="K1161" s="189"/>
      <c r="L1161" s="189"/>
      <c r="M1161" s="189"/>
      <c r="N1161" s="189"/>
      <c r="O1161" s="189"/>
      <c r="P1161" s="189"/>
    </row>
    <row r="1162" spans="1:16" s="139" customFormat="1" ht="133" hidden="1" outlineLevel="1">
      <c r="A1162" s="244"/>
      <c r="B1162" s="137"/>
      <c r="C1162" s="137"/>
      <c r="D1162" s="248" t="s">
        <v>685</v>
      </c>
      <c r="E1162" s="189"/>
      <c r="F1162" s="189"/>
      <c r="G1162" s="189"/>
      <c r="H1162" s="189"/>
      <c r="I1162" s="189"/>
      <c r="J1162" s="189"/>
      <c r="K1162" s="189"/>
      <c r="L1162" s="189"/>
      <c r="M1162" s="189"/>
      <c r="N1162" s="189"/>
      <c r="O1162" s="189"/>
      <c r="P1162" s="189"/>
    </row>
    <row r="1163" spans="1:16" s="139" customFormat="1" ht="114" hidden="1" outlineLevel="1">
      <c r="A1163" s="244"/>
      <c r="B1163" s="136"/>
      <c r="C1163" s="137"/>
      <c r="D1163" s="248" t="s">
        <v>686</v>
      </c>
      <c r="E1163" s="189"/>
      <c r="F1163" s="189"/>
      <c r="G1163" s="189"/>
      <c r="H1163" s="189"/>
      <c r="I1163" s="189"/>
      <c r="J1163" s="189"/>
      <c r="K1163" s="189"/>
      <c r="L1163" s="189"/>
      <c r="M1163" s="189"/>
      <c r="N1163" s="189"/>
      <c r="O1163" s="189"/>
      <c r="P1163" s="189"/>
    </row>
    <row r="1164" spans="1:16" s="139" customFormat="1" ht="133" hidden="1" outlineLevel="1">
      <c r="A1164" s="244"/>
      <c r="B1164" s="136"/>
      <c r="C1164" s="137"/>
      <c r="D1164" s="248" t="s">
        <v>687</v>
      </c>
      <c r="E1164" s="189"/>
      <c r="F1164" s="189"/>
      <c r="G1164" s="189"/>
      <c r="H1164" s="189"/>
      <c r="I1164" s="189"/>
      <c r="J1164" s="189"/>
      <c r="K1164" s="189"/>
      <c r="L1164" s="189"/>
      <c r="M1164" s="189"/>
      <c r="N1164" s="189"/>
      <c r="O1164" s="189"/>
      <c r="P1164" s="189"/>
    </row>
    <row r="1165" spans="1:16" s="139" customFormat="1" ht="133" hidden="1" outlineLevel="1">
      <c r="A1165" s="244"/>
      <c r="B1165" s="137"/>
      <c r="C1165" s="137"/>
      <c r="D1165" s="247" t="s">
        <v>688</v>
      </c>
      <c r="E1165" s="189"/>
      <c r="F1165" s="189"/>
      <c r="G1165" s="189"/>
      <c r="H1165" s="189"/>
      <c r="I1165" s="189"/>
      <c r="J1165" s="189"/>
      <c r="K1165" s="189"/>
      <c r="L1165" s="189"/>
      <c r="M1165" s="189"/>
      <c r="N1165" s="189"/>
      <c r="O1165" s="189"/>
      <c r="P1165" s="189"/>
    </row>
    <row r="1166" spans="1:16" s="139" customFormat="1" ht="19" hidden="1" outlineLevel="1">
      <c r="A1166" s="244"/>
      <c r="B1166" s="137"/>
      <c r="C1166" s="137"/>
      <c r="D1166" s="246" t="s">
        <v>689</v>
      </c>
      <c r="E1166" s="189"/>
      <c r="F1166" s="189"/>
      <c r="G1166" s="189"/>
      <c r="H1166" s="189"/>
      <c r="I1166" s="189"/>
      <c r="J1166" s="189"/>
      <c r="K1166" s="189"/>
      <c r="L1166" s="189"/>
      <c r="M1166" s="189"/>
      <c r="N1166" s="189"/>
      <c r="O1166" s="189"/>
      <c r="P1166" s="189"/>
    </row>
    <row r="1167" spans="1:16" s="139" customFormat="1" ht="19" collapsed="1">
      <c r="A1167" s="244"/>
      <c r="B1167" s="137"/>
      <c r="C1167" s="137"/>
      <c r="D1167" s="246" t="s">
        <v>690</v>
      </c>
      <c r="E1167" s="189">
        <f>'табл_3_отчет по плану'!F299</f>
        <v>951608</v>
      </c>
      <c r="F1167" s="189">
        <f>'табл_3_отчет по плану'!G299</f>
        <v>0</v>
      </c>
      <c r="G1167" s="189">
        <f>'табл_3_отчет по плану'!H299</f>
        <v>951608</v>
      </c>
      <c r="H1167" s="189">
        <f>'табл_3_отчет по плану'!I299</f>
        <v>951608</v>
      </c>
      <c r="I1167" s="189">
        <f>'табл_3_отчет по плану'!J299</f>
        <v>0</v>
      </c>
      <c r="J1167" s="189">
        <f>'табл_3_отчет по плану'!K299</f>
        <v>951608</v>
      </c>
      <c r="K1167" s="189">
        <f>'табл_3_отчет по плану'!L299</f>
        <v>951608</v>
      </c>
      <c r="L1167" s="189">
        <f>'табл_3_отчет по плану'!M299</f>
        <v>0</v>
      </c>
      <c r="M1167" s="189">
        <f>'табл_3_отчет по плану'!N299</f>
        <v>951608</v>
      </c>
      <c r="N1167" s="189">
        <f>'табл_3_отчет по плану'!O299</f>
        <v>951608</v>
      </c>
      <c r="O1167" s="189">
        <f>'табл_3_отчет по плану'!P299</f>
        <v>0</v>
      </c>
      <c r="P1167" s="189">
        <f>'табл_3_отчет по плану'!Q299</f>
        <v>951608</v>
      </c>
    </row>
    <row r="1168" spans="1:16" s="128" customFormat="1" ht="19">
      <c r="A1168" s="268" t="s">
        <v>784</v>
      </c>
      <c r="B1168" s="262" t="s">
        <v>288</v>
      </c>
      <c r="C1168" s="262" t="s">
        <v>291</v>
      </c>
      <c r="D1168" s="264" t="s">
        <v>678</v>
      </c>
      <c r="E1168" s="189">
        <v>0</v>
      </c>
      <c r="F1168" s="189">
        <v>0</v>
      </c>
      <c r="G1168" s="189">
        <v>0</v>
      </c>
      <c r="H1168" s="189">
        <v>0</v>
      </c>
      <c r="I1168" s="189">
        <v>0</v>
      </c>
      <c r="J1168" s="189">
        <v>0</v>
      </c>
      <c r="K1168" s="189">
        <v>0</v>
      </c>
      <c r="L1168" s="189">
        <v>0</v>
      </c>
      <c r="M1168" s="189">
        <v>0</v>
      </c>
      <c r="N1168" s="189">
        <v>0</v>
      </c>
      <c r="O1168" s="189">
        <v>0</v>
      </c>
      <c r="P1168" s="189">
        <v>0</v>
      </c>
    </row>
    <row r="1169" spans="1:16" s="134" customFormat="1" ht="57" hidden="1" outlineLevel="1">
      <c r="A1169" s="244"/>
      <c r="B1169" s="136"/>
      <c r="C1169" s="137"/>
      <c r="D1169" s="246" t="s">
        <v>679</v>
      </c>
      <c r="E1169" s="189"/>
      <c r="F1169" s="189"/>
      <c r="G1169" s="189"/>
      <c r="H1169" s="189"/>
      <c r="I1169" s="189"/>
      <c r="J1169" s="189"/>
      <c r="K1169" s="189"/>
      <c r="L1169" s="189"/>
      <c r="M1169" s="189"/>
      <c r="N1169" s="189"/>
      <c r="O1169" s="189"/>
      <c r="P1169" s="189"/>
    </row>
    <row r="1170" spans="1:16" s="139" customFormat="1" ht="19" hidden="1" outlineLevel="1">
      <c r="A1170" s="244"/>
      <c r="B1170" s="137"/>
      <c r="C1170" s="137"/>
      <c r="D1170" s="246" t="s">
        <v>680</v>
      </c>
      <c r="E1170" s="189"/>
      <c r="F1170" s="189"/>
      <c r="G1170" s="189"/>
      <c r="H1170" s="189"/>
      <c r="I1170" s="189"/>
      <c r="J1170" s="189"/>
      <c r="K1170" s="189"/>
      <c r="L1170" s="189"/>
      <c r="M1170" s="189"/>
      <c r="N1170" s="189"/>
      <c r="O1170" s="189"/>
      <c r="P1170" s="189"/>
    </row>
    <row r="1171" spans="1:16" s="139" customFormat="1" ht="114" hidden="1" outlineLevel="1">
      <c r="A1171" s="244"/>
      <c r="B1171" s="137"/>
      <c r="C1171" s="137"/>
      <c r="D1171" s="247" t="s">
        <v>681</v>
      </c>
      <c r="E1171" s="189"/>
      <c r="F1171" s="189"/>
      <c r="G1171" s="189"/>
      <c r="H1171" s="189"/>
      <c r="I1171" s="189"/>
      <c r="J1171" s="189"/>
      <c r="K1171" s="189"/>
      <c r="L1171" s="189"/>
      <c r="M1171" s="189"/>
      <c r="N1171" s="189"/>
      <c r="O1171" s="189"/>
      <c r="P1171" s="189"/>
    </row>
    <row r="1172" spans="1:16" s="139" customFormat="1" ht="114" hidden="1" outlineLevel="1">
      <c r="A1172" s="244"/>
      <c r="B1172" s="137"/>
      <c r="C1172" s="137"/>
      <c r="D1172" s="248" t="s">
        <v>682</v>
      </c>
      <c r="E1172" s="189"/>
      <c r="F1172" s="189"/>
      <c r="G1172" s="189"/>
      <c r="H1172" s="189"/>
      <c r="I1172" s="189"/>
      <c r="J1172" s="189"/>
      <c r="K1172" s="189"/>
      <c r="L1172" s="189"/>
      <c r="M1172" s="189"/>
      <c r="N1172" s="189"/>
      <c r="O1172" s="189"/>
      <c r="P1172" s="189"/>
    </row>
    <row r="1173" spans="1:16" s="139" customFormat="1" ht="133" hidden="1" outlineLevel="1">
      <c r="A1173" s="244"/>
      <c r="B1173" s="137"/>
      <c r="C1173" s="137"/>
      <c r="D1173" s="248" t="s">
        <v>683</v>
      </c>
      <c r="E1173" s="189"/>
      <c r="F1173" s="189"/>
      <c r="G1173" s="189"/>
      <c r="H1173" s="189"/>
      <c r="I1173" s="189"/>
      <c r="J1173" s="189"/>
      <c r="K1173" s="189"/>
      <c r="L1173" s="189"/>
      <c r="M1173" s="189"/>
      <c r="N1173" s="189"/>
      <c r="O1173" s="189"/>
      <c r="P1173" s="189"/>
    </row>
    <row r="1174" spans="1:16" s="139" customFormat="1" ht="114" hidden="1" outlineLevel="1">
      <c r="A1174" s="244"/>
      <c r="B1174" s="136"/>
      <c r="C1174" s="137"/>
      <c r="D1174" s="248" t="s">
        <v>684</v>
      </c>
      <c r="E1174" s="189"/>
      <c r="F1174" s="189"/>
      <c r="G1174" s="189"/>
      <c r="H1174" s="189"/>
      <c r="I1174" s="189"/>
      <c r="J1174" s="189"/>
      <c r="K1174" s="189"/>
      <c r="L1174" s="189"/>
      <c r="M1174" s="189"/>
      <c r="N1174" s="189"/>
      <c r="O1174" s="189"/>
      <c r="P1174" s="189"/>
    </row>
    <row r="1175" spans="1:16" s="139" customFormat="1" ht="133" hidden="1" outlineLevel="1">
      <c r="A1175" s="244"/>
      <c r="B1175" s="137"/>
      <c r="C1175" s="137"/>
      <c r="D1175" s="248" t="s">
        <v>685</v>
      </c>
      <c r="E1175" s="189"/>
      <c r="F1175" s="189"/>
      <c r="G1175" s="189"/>
      <c r="H1175" s="189"/>
      <c r="I1175" s="189"/>
      <c r="J1175" s="189"/>
      <c r="K1175" s="189"/>
      <c r="L1175" s="189"/>
      <c r="M1175" s="189"/>
      <c r="N1175" s="189"/>
      <c r="O1175" s="189"/>
      <c r="P1175" s="189"/>
    </row>
    <row r="1176" spans="1:16" s="139" customFormat="1" ht="114" hidden="1" outlineLevel="1">
      <c r="A1176" s="244"/>
      <c r="B1176" s="136"/>
      <c r="C1176" s="137"/>
      <c r="D1176" s="248" t="s">
        <v>686</v>
      </c>
      <c r="E1176" s="189"/>
      <c r="F1176" s="189"/>
      <c r="G1176" s="189"/>
      <c r="H1176" s="189"/>
      <c r="I1176" s="189"/>
      <c r="J1176" s="189"/>
      <c r="K1176" s="189"/>
      <c r="L1176" s="189"/>
      <c r="M1176" s="189"/>
      <c r="N1176" s="189"/>
      <c r="O1176" s="189"/>
      <c r="P1176" s="189"/>
    </row>
    <row r="1177" spans="1:16" s="139" customFormat="1" ht="133" hidden="1" outlineLevel="1">
      <c r="A1177" s="244"/>
      <c r="B1177" s="136"/>
      <c r="C1177" s="137"/>
      <c r="D1177" s="248" t="s">
        <v>687</v>
      </c>
      <c r="E1177" s="189"/>
      <c r="F1177" s="189"/>
      <c r="G1177" s="189"/>
      <c r="H1177" s="189"/>
      <c r="I1177" s="189"/>
      <c r="J1177" s="189"/>
      <c r="K1177" s="189"/>
      <c r="L1177" s="189"/>
      <c r="M1177" s="189"/>
      <c r="N1177" s="189"/>
      <c r="O1177" s="189"/>
      <c r="P1177" s="189"/>
    </row>
    <row r="1178" spans="1:16" s="139" customFormat="1" ht="133" hidden="1" outlineLevel="1">
      <c r="A1178" s="244"/>
      <c r="B1178" s="137"/>
      <c r="C1178" s="137"/>
      <c r="D1178" s="247" t="s">
        <v>688</v>
      </c>
      <c r="E1178" s="189"/>
      <c r="F1178" s="189"/>
      <c r="G1178" s="189"/>
      <c r="H1178" s="189"/>
      <c r="I1178" s="189"/>
      <c r="J1178" s="189"/>
      <c r="K1178" s="189"/>
      <c r="L1178" s="189"/>
      <c r="M1178" s="189"/>
      <c r="N1178" s="189"/>
      <c r="O1178" s="189"/>
      <c r="P1178" s="189"/>
    </row>
    <row r="1179" spans="1:16" s="139" customFormat="1" ht="19" hidden="1" outlineLevel="1">
      <c r="A1179" s="244"/>
      <c r="B1179" s="137"/>
      <c r="C1179" s="137"/>
      <c r="D1179" s="246" t="s">
        <v>689</v>
      </c>
      <c r="E1179" s="189"/>
      <c r="F1179" s="189"/>
      <c r="G1179" s="189"/>
      <c r="H1179" s="189"/>
      <c r="I1179" s="189"/>
      <c r="J1179" s="189"/>
      <c r="K1179" s="189"/>
      <c r="L1179" s="189"/>
      <c r="M1179" s="189"/>
      <c r="N1179" s="189"/>
      <c r="O1179" s="189"/>
      <c r="P1179" s="189"/>
    </row>
    <row r="1180" spans="1:16" s="139" customFormat="1" ht="19" collapsed="1">
      <c r="A1180" s="244"/>
      <c r="B1180" s="137"/>
      <c r="C1180" s="137"/>
      <c r="D1180" s="246" t="s">
        <v>690</v>
      </c>
      <c r="E1180" s="189">
        <v>0</v>
      </c>
      <c r="F1180" s="189">
        <v>0</v>
      </c>
      <c r="G1180" s="189">
        <v>0</v>
      </c>
      <c r="H1180" s="189">
        <v>0</v>
      </c>
      <c r="I1180" s="189">
        <v>0</v>
      </c>
      <c r="J1180" s="189">
        <v>0</v>
      </c>
      <c r="K1180" s="189">
        <v>0</v>
      </c>
      <c r="L1180" s="189">
        <v>0</v>
      </c>
      <c r="M1180" s="189">
        <v>0</v>
      </c>
      <c r="N1180" s="189">
        <v>0</v>
      </c>
      <c r="O1180" s="189">
        <v>0</v>
      </c>
      <c r="P1180" s="189">
        <v>0</v>
      </c>
    </row>
    <row r="1181" spans="1:16" s="128" customFormat="1" ht="165.75" customHeight="1">
      <c r="A1181" s="268" t="s">
        <v>785</v>
      </c>
      <c r="B1181" s="262" t="s">
        <v>290</v>
      </c>
      <c r="C1181" s="262" t="s">
        <v>417</v>
      </c>
      <c r="D1181" s="264" t="s">
        <v>678</v>
      </c>
      <c r="E1181" s="189">
        <f>E1193</f>
        <v>300000</v>
      </c>
      <c r="F1181" s="189">
        <f t="shared" ref="F1181:P1181" si="30">F1193</f>
        <v>0</v>
      </c>
      <c r="G1181" s="189">
        <f t="shared" si="30"/>
        <v>300000</v>
      </c>
      <c r="H1181" s="189">
        <f t="shared" si="30"/>
        <v>161872</v>
      </c>
      <c r="I1181" s="189">
        <f t="shared" si="30"/>
        <v>0</v>
      </c>
      <c r="J1181" s="189">
        <f t="shared" si="30"/>
        <v>161872</v>
      </c>
      <c r="K1181" s="189">
        <f t="shared" si="30"/>
        <v>161872</v>
      </c>
      <c r="L1181" s="189">
        <f t="shared" si="30"/>
        <v>0</v>
      </c>
      <c r="M1181" s="189">
        <f t="shared" si="30"/>
        <v>161872</v>
      </c>
      <c r="N1181" s="189">
        <f t="shared" si="30"/>
        <v>161872</v>
      </c>
      <c r="O1181" s="189">
        <f t="shared" si="30"/>
        <v>0</v>
      </c>
      <c r="P1181" s="189">
        <f t="shared" si="30"/>
        <v>161872</v>
      </c>
    </row>
    <row r="1182" spans="1:16" s="134" customFormat="1" ht="57" hidden="1" outlineLevel="1">
      <c r="A1182" s="244"/>
      <c r="B1182" s="136"/>
      <c r="C1182" s="137"/>
      <c r="D1182" s="246" t="s">
        <v>679</v>
      </c>
      <c r="E1182" s="189"/>
      <c r="F1182" s="189"/>
      <c r="G1182" s="189"/>
      <c r="H1182" s="189"/>
      <c r="I1182" s="189"/>
      <c r="J1182" s="189"/>
      <c r="K1182" s="189"/>
      <c r="L1182" s="189"/>
      <c r="M1182" s="189"/>
      <c r="N1182" s="189"/>
      <c r="O1182" s="189"/>
      <c r="P1182" s="189"/>
    </row>
    <row r="1183" spans="1:16" s="139" customFormat="1" ht="19" hidden="1" outlineLevel="1">
      <c r="A1183" s="244"/>
      <c r="B1183" s="137"/>
      <c r="C1183" s="137"/>
      <c r="D1183" s="246" t="s">
        <v>680</v>
      </c>
      <c r="E1183" s="189"/>
      <c r="F1183" s="189"/>
      <c r="G1183" s="189"/>
      <c r="H1183" s="189"/>
      <c r="I1183" s="189"/>
      <c r="J1183" s="189"/>
      <c r="K1183" s="189"/>
      <c r="L1183" s="189"/>
      <c r="M1183" s="189"/>
      <c r="N1183" s="189"/>
      <c r="O1183" s="189"/>
      <c r="P1183" s="189"/>
    </row>
    <row r="1184" spans="1:16" s="139" customFormat="1" ht="114" hidden="1" outlineLevel="1">
      <c r="A1184" s="244"/>
      <c r="B1184" s="137"/>
      <c r="C1184" s="137"/>
      <c r="D1184" s="247" t="s">
        <v>681</v>
      </c>
      <c r="E1184" s="189"/>
      <c r="F1184" s="189"/>
      <c r="G1184" s="189"/>
      <c r="H1184" s="189"/>
      <c r="I1184" s="189"/>
      <c r="J1184" s="189"/>
      <c r="K1184" s="189"/>
      <c r="L1184" s="189"/>
      <c r="M1184" s="189"/>
      <c r="N1184" s="189"/>
      <c r="O1184" s="189"/>
      <c r="P1184" s="189"/>
    </row>
    <row r="1185" spans="1:16" s="139" customFormat="1" ht="114" hidden="1" outlineLevel="1">
      <c r="A1185" s="244"/>
      <c r="B1185" s="137"/>
      <c r="C1185" s="137"/>
      <c r="D1185" s="248" t="s">
        <v>682</v>
      </c>
      <c r="E1185" s="189"/>
      <c r="F1185" s="189"/>
      <c r="G1185" s="189"/>
      <c r="H1185" s="189"/>
      <c r="I1185" s="189"/>
      <c r="J1185" s="189"/>
      <c r="K1185" s="189"/>
      <c r="L1185" s="189"/>
      <c r="M1185" s="189"/>
      <c r="N1185" s="189"/>
      <c r="O1185" s="189"/>
      <c r="P1185" s="189"/>
    </row>
    <row r="1186" spans="1:16" s="139" customFormat="1" ht="133" hidden="1" outlineLevel="1">
      <c r="A1186" s="244"/>
      <c r="B1186" s="137"/>
      <c r="C1186" s="137"/>
      <c r="D1186" s="248" t="s">
        <v>683</v>
      </c>
      <c r="E1186" s="189"/>
      <c r="F1186" s="189"/>
      <c r="G1186" s="189"/>
      <c r="H1186" s="189"/>
      <c r="I1186" s="189"/>
      <c r="J1186" s="189"/>
      <c r="K1186" s="189"/>
      <c r="L1186" s="189"/>
      <c r="M1186" s="189"/>
      <c r="N1186" s="189"/>
      <c r="O1186" s="189"/>
      <c r="P1186" s="189"/>
    </row>
    <row r="1187" spans="1:16" s="139" customFormat="1" ht="114" hidden="1" outlineLevel="1">
      <c r="A1187" s="244"/>
      <c r="B1187" s="136"/>
      <c r="C1187" s="137"/>
      <c r="D1187" s="248" t="s">
        <v>684</v>
      </c>
      <c r="E1187" s="189"/>
      <c r="F1187" s="189"/>
      <c r="G1187" s="189"/>
      <c r="H1187" s="189"/>
      <c r="I1187" s="189"/>
      <c r="J1187" s="189"/>
      <c r="K1187" s="189"/>
      <c r="L1187" s="189"/>
      <c r="M1187" s="189"/>
      <c r="N1187" s="189"/>
      <c r="O1187" s="189"/>
      <c r="P1187" s="189"/>
    </row>
    <row r="1188" spans="1:16" s="139" customFormat="1" ht="133" hidden="1" outlineLevel="1">
      <c r="A1188" s="244"/>
      <c r="B1188" s="137"/>
      <c r="C1188" s="137"/>
      <c r="D1188" s="248" t="s">
        <v>685</v>
      </c>
      <c r="E1188" s="189"/>
      <c r="F1188" s="189"/>
      <c r="G1188" s="189"/>
      <c r="H1188" s="189"/>
      <c r="I1188" s="189"/>
      <c r="J1188" s="189"/>
      <c r="K1188" s="189"/>
      <c r="L1188" s="189"/>
      <c r="M1188" s="189"/>
      <c r="N1188" s="189"/>
      <c r="O1188" s="189"/>
      <c r="P1188" s="189"/>
    </row>
    <row r="1189" spans="1:16" s="139" customFormat="1" ht="114" hidden="1" outlineLevel="1">
      <c r="A1189" s="244"/>
      <c r="B1189" s="136"/>
      <c r="C1189" s="137"/>
      <c r="D1189" s="248" t="s">
        <v>686</v>
      </c>
      <c r="E1189" s="189"/>
      <c r="F1189" s="189"/>
      <c r="G1189" s="189"/>
      <c r="H1189" s="189"/>
      <c r="I1189" s="189"/>
      <c r="J1189" s="189"/>
      <c r="K1189" s="189"/>
      <c r="L1189" s="189"/>
      <c r="M1189" s="189"/>
      <c r="N1189" s="189"/>
      <c r="O1189" s="189"/>
      <c r="P1189" s="189"/>
    </row>
    <row r="1190" spans="1:16" s="139" customFormat="1" ht="133" hidden="1" outlineLevel="1">
      <c r="A1190" s="244"/>
      <c r="B1190" s="136"/>
      <c r="C1190" s="137"/>
      <c r="D1190" s="248" t="s">
        <v>687</v>
      </c>
      <c r="E1190" s="189"/>
      <c r="F1190" s="189"/>
      <c r="G1190" s="189"/>
      <c r="H1190" s="189"/>
      <c r="I1190" s="189"/>
      <c r="J1190" s="189"/>
      <c r="K1190" s="189"/>
      <c r="L1190" s="189"/>
      <c r="M1190" s="189"/>
      <c r="N1190" s="189"/>
      <c r="O1190" s="189"/>
      <c r="P1190" s="189"/>
    </row>
    <row r="1191" spans="1:16" s="139" customFormat="1" ht="133" hidden="1" outlineLevel="1">
      <c r="A1191" s="244"/>
      <c r="B1191" s="137"/>
      <c r="C1191" s="137"/>
      <c r="D1191" s="247" t="s">
        <v>688</v>
      </c>
      <c r="E1191" s="189"/>
      <c r="F1191" s="189"/>
      <c r="G1191" s="189"/>
      <c r="H1191" s="189"/>
      <c r="I1191" s="189"/>
      <c r="J1191" s="189"/>
      <c r="K1191" s="189"/>
      <c r="L1191" s="189"/>
      <c r="M1191" s="189"/>
      <c r="N1191" s="189"/>
      <c r="O1191" s="189"/>
      <c r="P1191" s="189"/>
    </row>
    <row r="1192" spans="1:16" s="139" customFormat="1" ht="19" hidden="1" outlineLevel="1">
      <c r="A1192" s="244"/>
      <c r="B1192" s="137"/>
      <c r="C1192" s="137"/>
      <c r="D1192" s="246" t="s">
        <v>689</v>
      </c>
      <c r="E1192" s="189"/>
      <c r="F1192" s="189"/>
      <c r="G1192" s="189"/>
      <c r="H1192" s="189"/>
      <c r="I1192" s="189"/>
      <c r="J1192" s="189"/>
      <c r="K1192" s="189"/>
      <c r="L1192" s="189"/>
      <c r="M1192" s="189"/>
      <c r="N1192" s="189"/>
      <c r="O1192" s="189"/>
      <c r="P1192" s="189"/>
    </row>
    <row r="1193" spans="1:16" s="139" customFormat="1" ht="19" collapsed="1">
      <c r="A1193" s="244"/>
      <c r="B1193" s="137"/>
      <c r="C1193" s="137"/>
      <c r="D1193" s="246" t="s">
        <v>690</v>
      </c>
      <c r="E1193" s="189">
        <f>'табл_3_отчет по плану'!F305</f>
        <v>300000</v>
      </c>
      <c r="F1193" s="189">
        <f>'табл_3_отчет по плану'!G305</f>
        <v>0</v>
      </c>
      <c r="G1193" s="189">
        <f>'табл_3_отчет по плану'!H305</f>
        <v>300000</v>
      </c>
      <c r="H1193" s="189">
        <f>'табл_3_отчет по плану'!I305</f>
        <v>161872</v>
      </c>
      <c r="I1193" s="189">
        <f>'табл_3_отчет по плану'!J305</f>
        <v>0</v>
      </c>
      <c r="J1193" s="189">
        <f>'табл_3_отчет по плану'!K305</f>
        <v>161872</v>
      </c>
      <c r="K1193" s="189">
        <f>'табл_3_отчет по плану'!L305</f>
        <v>161872</v>
      </c>
      <c r="L1193" s="189">
        <f>'табл_3_отчет по плану'!M305</f>
        <v>0</v>
      </c>
      <c r="M1193" s="189">
        <f>'табл_3_отчет по плану'!N305</f>
        <v>161872</v>
      </c>
      <c r="N1193" s="189">
        <f>'табл_3_отчет по плану'!O305</f>
        <v>161872</v>
      </c>
      <c r="O1193" s="189">
        <f>'табл_3_отчет по плану'!P305</f>
        <v>0</v>
      </c>
      <c r="P1193" s="189">
        <f>'табл_3_отчет по плану'!Q305</f>
        <v>161872</v>
      </c>
    </row>
    <row r="1194" spans="1:16" s="128" customFormat="1" ht="48.75" customHeight="1">
      <c r="A1194" s="258" t="s">
        <v>786</v>
      </c>
      <c r="B1194" s="259" t="s">
        <v>292</v>
      </c>
      <c r="C1194" s="259" t="s">
        <v>293</v>
      </c>
      <c r="D1194" s="260" t="s">
        <v>678</v>
      </c>
      <c r="E1194" s="261">
        <v>0</v>
      </c>
      <c r="F1194" s="261">
        <v>0</v>
      </c>
      <c r="G1194" s="261">
        <v>0</v>
      </c>
      <c r="H1194" s="261">
        <v>0</v>
      </c>
      <c r="I1194" s="261">
        <v>0</v>
      </c>
      <c r="J1194" s="261">
        <v>0</v>
      </c>
      <c r="K1194" s="261">
        <v>0</v>
      </c>
      <c r="L1194" s="261">
        <v>0</v>
      </c>
      <c r="M1194" s="261">
        <v>0</v>
      </c>
      <c r="N1194" s="261">
        <v>0</v>
      </c>
      <c r="O1194" s="261">
        <v>0</v>
      </c>
      <c r="P1194" s="261">
        <v>0</v>
      </c>
    </row>
    <row r="1195" spans="1:16" s="134" customFormat="1" ht="57" hidden="1" outlineLevel="1">
      <c r="A1195" s="244"/>
      <c r="B1195" s="136"/>
      <c r="C1195" s="137"/>
      <c r="D1195" s="246" t="s">
        <v>679</v>
      </c>
      <c r="E1195" s="189"/>
      <c r="F1195" s="189"/>
      <c r="G1195" s="189"/>
      <c r="H1195" s="189"/>
      <c r="I1195" s="189"/>
      <c r="J1195" s="189"/>
      <c r="K1195" s="189"/>
      <c r="L1195" s="189"/>
      <c r="M1195" s="189"/>
      <c r="N1195" s="189"/>
      <c r="O1195" s="189"/>
      <c r="P1195" s="189"/>
    </row>
    <row r="1196" spans="1:16" s="139" customFormat="1" ht="19" hidden="1" outlineLevel="1">
      <c r="A1196" s="244"/>
      <c r="B1196" s="137"/>
      <c r="C1196" s="137"/>
      <c r="D1196" s="246" t="s">
        <v>680</v>
      </c>
      <c r="E1196" s="189"/>
      <c r="F1196" s="189"/>
      <c r="G1196" s="189"/>
      <c r="H1196" s="189"/>
      <c r="I1196" s="189"/>
      <c r="J1196" s="189"/>
      <c r="K1196" s="189"/>
      <c r="L1196" s="189"/>
      <c r="M1196" s="189"/>
      <c r="N1196" s="189"/>
      <c r="O1196" s="189"/>
      <c r="P1196" s="189"/>
    </row>
    <row r="1197" spans="1:16" s="139" customFormat="1" ht="114" hidden="1" outlineLevel="1">
      <c r="A1197" s="244"/>
      <c r="B1197" s="137"/>
      <c r="C1197" s="137"/>
      <c r="D1197" s="247" t="s">
        <v>681</v>
      </c>
      <c r="E1197" s="189"/>
      <c r="F1197" s="189"/>
      <c r="G1197" s="189"/>
      <c r="H1197" s="189"/>
      <c r="I1197" s="189"/>
      <c r="J1197" s="189"/>
      <c r="K1197" s="189"/>
      <c r="L1197" s="189"/>
      <c r="M1197" s="189"/>
      <c r="N1197" s="189"/>
      <c r="O1197" s="189"/>
      <c r="P1197" s="189"/>
    </row>
    <row r="1198" spans="1:16" s="139" customFormat="1" ht="114" hidden="1" outlineLevel="1">
      <c r="A1198" s="244"/>
      <c r="B1198" s="137"/>
      <c r="C1198" s="137"/>
      <c r="D1198" s="248" t="s">
        <v>682</v>
      </c>
      <c r="E1198" s="189"/>
      <c r="F1198" s="189"/>
      <c r="G1198" s="189"/>
      <c r="H1198" s="189"/>
      <c r="I1198" s="189"/>
      <c r="J1198" s="189"/>
      <c r="K1198" s="189"/>
      <c r="L1198" s="189"/>
      <c r="M1198" s="189"/>
      <c r="N1198" s="189"/>
      <c r="O1198" s="189"/>
      <c r="P1198" s="189"/>
    </row>
    <row r="1199" spans="1:16" s="139" customFormat="1" ht="133" hidden="1" outlineLevel="1">
      <c r="A1199" s="244"/>
      <c r="B1199" s="137"/>
      <c r="C1199" s="137"/>
      <c r="D1199" s="248" t="s">
        <v>683</v>
      </c>
      <c r="E1199" s="189"/>
      <c r="F1199" s="189"/>
      <c r="G1199" s="189"/>
      <c r="H1199" s="189"/>
      <c r="I1199" s="189"/>
      <c r="J1199" s="189"/>
      <c r="K1199" s="189"/>
      <c r="L1199" s="189"/>
      <c r="M1199" s="189"/>
      <c r="N1199" s="189"/>
      <c r="O1199" s="189"/>
      <c r="P1199" s="189"/>
    </row>
    <row r="1200" spans="1:16" s="139" customFormat="1" ht="114" hidden="1" outlineLevel="1">
      <c r="A1200" s="244"/>
      <c r="B1200" s="136"/>
      <c r="C1200" s="137"/>
      <c r="D1200" s="248" t="s">
        <v>684</v>
      </c>
      <c r="E1200" s="189"/>
      <c r="F1200" s="189"/>
      <c r="G1200" s="189"/>
      <c r="H1200" s="189"/>
      <c r="I1200" s="189"/>
      <c r="J1200" s="189"/>
      <c r="K1200" s="189"/>
      <c r="L1200" s="189"/>
      <c r="M1200" s="189"/>
      <c r="N1200" s="189"/>
      <c r="O1200" s="189"/>
      <c r="P1200" s="189"/>
    </row>
    <row r="1201" spans="1:16" s="139" customFormat="1" ht="133" hidden="1" outlineLevel="1">
      <c r="A1201" s="244"/>
      <c r="B1201" s="137"/>
      <c r="C1201" s="137"/>
      <c r="D1201" s="248" t="s">
        <v>685</v>
      </c>
      <c r="E1201" s="189"/>
      <c r="F1201" s="189"/>
      <c r="G1201" s="189"/>
      <c r="H1201" s="189"/>
      <c r="I1201" s="189"/>
      <c r="J1201" s="189"/>
      <c r="K1201" s="189"/>
      <c r="L1201" s="189"/>
      <c r="M1201" s="189"/>
      <c r="N1201" s="189"/>
      <c r="O1201" s="189"/>
      <c r="P1201" s="189"/>
    </row>
    <row r="1202" spans="1:16" s="139" customFormat="1" ht="114" hidden="1" outlineLevel="1">
      <c r="A1202" s="244"/>
      <c r="B1202" s="136"/>
      <c r="C1202" s="137"/>
      <c r="D1202" s="248" t="s">
        <v>686</v>
      </c>
      <c r="E1202" s="189"/>
      <c r="F1202" s="189"/>
      <c r="G1202" s="189"/>
      <c r="H1202" s="189"/>
      <c r="I1202" s="189"/>
      <c r="J1202" s="189"/>
      <c r="K1202" s="189"/>
      <c r="L1202" s="189"/>
      <c r="M1202" s="189"/>
      <c r="N1202" s="189"/>
      <c r="O1202" s="189"/>
      <c r="P1202" s="189"/>
    </row>
    <row r="1203" spans="1:16" s="139" customFormat="1" ht="133" hidden="1" outlineLevel="1">
      <c r="A1203" s="244"/>
      <c r="B1203" s="136"/>
      <c r="C1203" s="137"/>
      <c r="D1203" s="248" t="s">
        <v>687</v>
      </c>
      <c r="E1203" s="189"/>
      <c r="F1203" s="189"/>
      <c r="G1203" s="189"/>
      <c r="H1203" s="189"/>
      <c r="I1203" s="189"/>
      <c r="J1203" s="189"/>
      <c r="K1203" s="189"/>
      <c r="L1203" s="189"/>
      <c r="M1203" s="189"/>
      <c r="N1203" s="189"/>
      <c r="O1203" s="189"/>
      <c r="P1203" s="189"/>
    </row>
    <row r="1204" spans="1:16" s="139" customFormat="1" ht="133" hidden="1" outlineLevel="1">
      <c r="A1204" s="244"/>
      <c r="B1204" s="137"/>
      <c r="C1204" s="137"/>
      <c r="D1204" s="247" t="s">
        <v>688</v>
      </c>
      <c r="E1204" s="189"/>
      <c r="F1204" s="189"/>
      <c r="G1204" s="189"/>
      <c r="H1204" s="189"/>
      <c r="I1204" s="189"/>
      <c r="J1204" s="189"/>
      <c r="K1204" s="189"/>
      <c r="L1204" s="189"/>
      <c r="M1204" s="189"/>
      <c r="N1204" s="189"/>
      <c r="O1204" s="189"/>
      <c r="P1204" s="189"/>
    </row>
    <row r="1205" spans="1:16" s="139" customFormat="1" ht="19" hidden="1" outlineLevel="1">
      <c r="A1205" s="244"/>
      <c r="B1205" s="137"/>
      <c r="C1205" s="137"/>
      <c r="D1205" s="246" t="s">
        <v>689</v>
      </c>
      <c r="E1205" s="189"/>
      <c r="F1205" s="189"/>
      <c r="G1205" s="189"/>
      <c r="H1205" s="189"/>
      <c r="I1205" s="189"/>
      <c r="J1205" s="189"/>
      <c r="K1205" s="189"/>
      <c r="L1205" s="189"/>
      <c r="M1205" s="189"/>
      <c r="N1205" s="189"/>
      <c r="O1205" s="189"/>
      <c r="P1205" s="189"/>
    </row>
    <row r="1206" spans="1:16" s="139" customFormat="1" ht="19" collapsed="1">
      <c r="A1206" s="244"/>
      <c r="B1206" s="137"/>
      <c r="C1206" s="137"/>
      <c r="D1206" s="246" t="s">
        <v>690</v>
      </c>
      <c r="E1206" s="189">
        <v>0</v>
      </c>
      <c r="F1206" s="189">
        <v>0</v>
      </c>
      <c r="G1206" s="189">
        <v>0</v>
      </c>
      <c r="H1206" s="189">
        <v>0</v>
      </c>
      <c r="I1206" s="189">
        <v>0</v>
      </c>
      <c r="J1206" s="189">
        <v>0</v>
      </c>
      <c r="K1206" s="189">
        <v>0</v>
      </c>
      <c r="L1206" s="189">
        <v>0</v>
      </c>
      <c r="M1206" s="189">
        <v>0</v>
      </c>
      <c r="N1206" s="189">
        <v>0</v>
      </c>
      <c r="O1206" s="189">
        <v>0</v>
      </c>
      <c r="P1206" s="189">
        <v>0</v>
      </c>
    </row>
    <row r="1207" spans="1:16" s="128" customFormat="1" ht="266.25" customHeight="1">
      <c r="A1207" s="244" t="s">
        <v>787</v>
      </c>
      <c r="B1207" s="262" t="s">
        <v>294</v>
      </c>
      <c r="C1207" s="278" t="s">
        <v>788</v>
      </c>
      <c r="D1207" s="264" t="s">
        <v>678</v>
      </c>
      <c r="E1207" s="189">
        <v>0</v>
      </c>
      <c r="F1207" s="189">
        <v>0</v>
      </c>
      <c r="G1207" s="189">
        <v>0</v>
      </c>
      <c r="H1207" s="189">
        <v>0</v>
      </c>
      <c r="I1207" s="189">
        <v>0</v>
      </c>
      <c r="J1207" s="189">
        <v>0</v>
      </c>
      <c r="K1207" s="189">
        <v>0</v>
      </c>
      <c r="L1207" s="189">
        <v>0</v>
      </c>
      <c r="M1207" s="189">
        <v>0</v>
      </c>
      <c r="N1207" s="189">
        <v>0</v>
      </c>
      <c r="O1207" s="189">
        <v>0</v>
      </c>
      <c r="P1207" s="189">
        <v>0</v>
      </c>
    </row>
    <row r="1208" spans="1:16" s="134" customFormat="1" ht="57" hidden="1" outlineLevel="1">
      <c r="A1208" s="244"/>
      <c r="B1208" s="136"/>
      <c r="C1208" s="137"/>
      <c r="D1208" s="246" t="s">
        <v>679</v>
      </c>
      <c r="E1208" s="189"/>
      <c r="F1208" s="189"/>
      <c r="G1208" s="189"/>
      <c r="H1208" s="189"/>
      <c r="I1208" s="189"/>
      <c r="J1208" s="189"/>
      <c r="K1208" s="189"/>
      <c r="L1208" s="189"/>
      <c r="M1208" s="189"/>
      <c r="N1208" s="189"/>
      <c r="O1208" s="189"/>
      <c r="P1208" s="189"/>
    </row>
    <row r="1209" spans="1:16" s="139" customFormat="1" ht="19" hidden="1" outlineLevel="1">
      <c r="A1209" s="244"/>
      <c r="B1209" s="137"/>
      <c r="C1209" s="137"/>
      <c r="D1209" s="246" t="s">
        <v>680</v>
      </c>
      <c r="E1209" s="189"/>
      <c r="F1209" s="189"/>
      <c r="G1209" s="189"/>
      <c r="H1209" s="189"/>
      <c r="I1209" s="189"/>
      <c r="J1209" s="189"/>
      <c r="K1209" s="189"/>
      <c r="L1209" s="189"/>
      <c r="M1209" s="189"/>
      <c r="N1209" s="189"/>
      <c r="O1209" s="189"/>
      <c r="P1209" s="189"/>
    </row>
    <row r="1210" spans="1:16" s="139" customFormat="1" ht="114" hidden="1" outlineLevel="1">
      <c r="A1210" s="244"/>
      <c r="B1210" s="137"/>
      <c r="C1210" s="137"/>
      <c r="D1210" s="247" t="s">
        <v>681</v>
      </c>
      <c r="E1210" s="189"/>
      <c r="F1210" s="189"/>
      <c r="G1210" s="189"/>
      <c r="H1210" s="189"/>
      <c r="I1210" s="189"/>
      <c r="J1210" s="189"/>
      <c r="K1210" s="189"/>
      <c r="L1210" s="189"/>
      <c r="M1210" s="189"/>
      <c r="N1210" s="189"/>
      <c r="O1210" s="189"/>
      <c r="P1210" s="189"/>
    </row>
    <row r="1211" spans="1:16" s="139" customFormat="1" ht="114" hidden="1" outlineLevel="1">
      <c r="A1211" s="244"/>
      <c r="B1211" s="137"/>
      <c r="C1211" s="137"/>
      <c r="D1211" s="248" t="s">
        <v>682</v>
      </c>
      <c r="E1211" s="189"/>
      <c r="F1211" s="189"/>
      <c r="G1211" s="189"/>
      <c r="H1211" s="189"/>
      <c r="I1211" s="189"/>
      <c r="J1211" s="189"/>
      <c r="K1211" s="189"/>
      <c r="L1211" s="189"/>
      <c r="M1211" s="189"/>
      <c r="N1211" s="189"/>
      <c r="O1211" s="189"/>
      <c r="P1211" s="189"/>
    </row>
    <row r="1212" spans="1:16" s="139" customFormat="1" ht="133" hidden="1" outlineLevel="1">
      <c r="A1212" s="244"/>
      <c r="B1212" s="137"/>
      <c r="C1212" s="137"/>
      <c r="D1212" s="248" t="s">
        <v>683</v>
      </c>
      <c r="E1212" s="189"/>
      <c r="F1212" s="189"/>
      <c r="G1212" s="189"/>
      <c r="H1212" s="189"/>
      <c r="I1212" s="189"/>
      <c r="J1212" s="189"/>
      <c r="K1212" s="189"/>
      <c r="L1212" s="189"/>
      <c r="M1212" s="189"/>
      <c r="N1212" s="189"/>
      <c r="O1212" s="189"/>
      <c r="P1212" s="189"/>
    </row>
    <row r="1213" spans="1:16" s="139" customFormat="1" ht="114" hidden="1" outlineLevel="1">
      <c r="A1213" s="244"/>
      <c r="B1213" s="136"/>
      <c r="C1213" s="137"/>
      <c r="D1213" s="248" t="s">
        <v>684</v>
      </c>
      <c r="E1213" s="189"/>
      <c r="F1213" s="189"/>
      <c r="G1213" s="189"/>
      <c r="H1213" s="189"/>
      <c r="I1213" s="189"/>
      <c r="J1213" s="189"/>
      <c r="K1213" s="189"/>
      <c r="L1213" s="189"/>
      <c r="M1213" s="189"/>
      <c r="N1213" s="189"/>
      <c r="O1213" s="189"/>
      <c r="P1213" s="189"/>
    </row>
    <row r="1214" spans="1:16" s="139" customFormat="1" ht="133" hidden="1" outlineLevel="1">
      <c r="A1214" s="244"/>
      <c r="B1214" s="137"/>
      <c r="C1214" s="137"/>
      <c r="D1214" s="248" t="s">
        <v>685</v>
      </c>
      <c r="E1214" s="189"/>
      <c r="F1214" s="189"/>
      <c r="G1214" s="189"/>
      <c r="H1214" s="189"/>
      <c r="I1214" s="189"/>
      <c r="J1214" s="189"/>
      <c r="K1214" s="189"/>
      <c r="L1214" s="189"/>
      <c r="M1214" s="189"/>
      <c r="N1214" s="189"/>
      <c r="O1214" s="189"/>
      <c r="P1214" s="189"/>
    </row>
    <row r="1215" spans="1:16" s="139" customFormat="1" ht="114" hidden="1" outlineLevel="1">
      <c r="A1215" s="244"/>
      <c r="B1215" s="136"/>
      <c r="C1215" s="137"/>
      <c r="D1215" s="248" t="s">
        <v>686</v>
      </c>
      <c r="E1215" s="189"/>
      <c r="F1215" s="189"/>
      <c r="G1215" s="189"/>
      <c r="H1215" s="189"/>
      <c r="I1215" s="189"/>
      <c r="J1215" s="189"/>
      <c r="K1215" s="189"/>
      <c r="L1215" s="189"/>
      <c r="M1215" s="189"/>
      <c r="N1215" s="189"/>
      <c r="O1215" s="189"/>
      <c r="P1215" s="189"/>
    </row>
    <row r="1216" spans="1:16" s="139" customFormat="1" ht="133" hidden="1" outlineLevel="1">
      <c r="A1216" s="244"/>
      <c r="B1216" s="136"/>
      <c r="C1216" s="137"/>
      <c r="D1216" s="248" t="s">
        <v>687</v>
      </c>
      <c r="E1216" s="189"/>
      <c r="F1216" s="189"/>
      <c r="G1216" s="189"/>
      <c r="H1216" s="189"/>
      <c r="I1216" s="189"/>
      <c r="J1216" s="189"/>
      <c r="K1216" s="189"/>
      <c r="L1216" s="189"/>
      <c r="M1216" s="189"/>
      <c r="N1216" s="189"/>
      <c r="O1216" s="189"/>
      <c r="P1216" s="189"/>
    </row>
    <row r="1217" spans="1:16" s="139" customFormat="1" ht="133" hidden="1" outlineLevel="1">
      <c r="A1217" s="244"/>
      <c r="B1217" s="137"/>
      <c r="C1217" s="137"/>
      <c r="D1217" s="247" t="s">
        <v>688</v>
      </c>
      <c r="E1217" s="189"/>
      <c r="F1217" s="189"/>
      <c r="G1217" s="189"/>
      <c r="H1217" s="189"/>
      <c r="I1217" s="189"/>
      <c r="J1217" s="189"/>
      <c r="K1217" s="189"/>
      <c r="L1217" s="189"/>
      <c r="M1217" s="189"/>
      <c r="N1217" s="189"/>
      <c r="O1217" s="189"/>
      <c r="P1217" s="189"/>
    </row>
    <row r="1218" spans="1:16" s="139" customFormat="1" ht="19" hidden="1" outlineLevel="1">
      <c r="A1218" s="244"/>
      <c r="B1218" s="137"/>
      <c r="C1218" s="137"/>
      <c r="D1218" s="246" t="s">
        <v>689</v>
      </c>
      <c r="E1218" s="189"/>
      <c r="F1218" s="189"/>
      <c r="G1218" s="189"/>
      <c r="H1218" s="189"/>
      <c r="I1218" s="189"/>
      <c r="J1218" s="189"/>
      <c r="K1218" s="189"/>
      <c r="L1218" s="189"/>
      <c r="M1218" s="189"/>
      <c r="N1218" s="189"/>
      <c r="O1218" s="189"/>
      <c r="P1218" s="189"/>
    </row>
    <row r="1219" spans="1:16" s="139" customFormat="1" ht="19" collapsed="1">
      <c r="A1219" s="244"/>
      <c r="B1219" s="137"/>
      <c r="C1219" s="137"/>
      <c r="D1219" s="246" t="s">
        <v>690</v>
      </c>
      <c r="E1219" s="189">
        <v>0</v>
      </c>
      <c r="F1219" s="189">
        <v>0</v>
      </c>
      <c r="G1219" s="189">
        <v>0</v>
      </c>
      <c r="H1219" s="189">
        <v>0</v>
      </c>
      <c r="I1219" s="189">
        <v>0</v>
      </c>
      <c r="J1219" s="189">
        <v>0</v>
      </c>
      <c r="K1219" s="189">
        <v>0</v>
      </c>
      <c r="L1219" s="189">
        <v>0</v>
      </c>
      <c r="M1219" s="189">
        <v>0</v>
      </c>
      <c r="N1219" s="189">
        <v>0</v>
      </c>
      <c r="O1219" s="189">
        <v>0</v>
      </c>
      <c r="P1219" s="189">
        <v>0</v>
      </c>
    </row>
    <row r="1220" spans="1:16" s="128" customFormat="1" ht="150.75" customHeight="1">
      <c r="A1220" s="268" t="s">
        <v>789</v>
      </c>
      <c r="B1220" s="262" t="s">
        <v>296</v>
      </c>
      <c r="C1220" s="262" t="s">
        <v>790</v>
      </c>
      <c r="D1220" s="264" t="s">
        <v>678</v>
      </c>
      <c r="E1220" s="189">
        <v>0</v>
      </c>
      <c r="F1220" s="189">
        <v>0</v>
      </c>
      <c r="G1220" s="189">
        <v>0</v>
      </c>
      <c r="H1220" s="189">
        <v>0</v>
      </c>
      <c r="I1220" s="189">
        <v>0</v>
      </c>
      <c r="J1220" s="189">
        <v>0</v>
      </c>
      <c r="K1220" s="189">
        <v>0</v>
      </c>
      <c r="L1220" s="189">
        <v>0</v>
      </c>
      <c r="M1220" s="189">
        <v>0</v>
      </c>
      <c r="N1220" s="189">
        <v>0</v>
      </c>
      <c r="O1220" s="189">
        <v>0</v>
      </c>
      <c r="P1220" s="189">
        <v>0</v>
      </c>
    </row>
    <row r="1221" spans="1:16" s="134" customFormat="1" ht="57" hidden="1" outlineLevel="1">
      <c r="A1221" s="244"/>
      <c r="B1221" s="136"/>
      <c r="C1221" s="137"/>
      <c r="D1221" s="246" t="s">
        <v>679</v>
      </c>
      <c r="E1221" s="189"/>
      <c r="F1221" s="189"/>
      <c r="G1221" s="189"/>
      <c r="H1221" s="189"/>
      <c r="I1221" s="189"/>
      <c r="J1221" s="189"/>
      <c r="K1221" s="189"/>
      <c r="L1221" s="189"/>
      <c r="M1221" s="189"/>
      <c r="N1221" s="189"/>
      <c r="O1221" s="189"/>
      <c r="P1221" s="189"/>
    </row>
    <row r="1222" spans="1:16" s="139" customFormat="1" ht="19" hidden="1" outlineLevel="1">
      <c r="A1222" s="244"/>
      <c r="B1222" s="137"/>
      <c r="C1222" s="137"/>
      <c r="D1222" s="246" t="s">
        <v>680</v>
      </c>
      <c r="E1222" s="189"/>
      <c r="F1222" s="189"/>
      <c r="G1222" s="189"/>
      <c r="H1222" s="189"/>
      <c r="I1222" s="189"/>
      <c r="J1222" s="189"/>
      <c r="K1222" s="189"/>
      <c r="L1222" s="189"/>
      <c r="M1222" s="189"/>
      <c r="N1222" s="189"/>
      <c r="O1222" s="189"/>
      <c r="P1222" s="189"/>
    </row>
    <row r="1223" spans="1:16" s="139" customFormat="1" ht="114" hidden="1" outlineLevel="1">
      <c r="A1223" s="244"/>
      <c r="B1223" s="137"/>
      <c r="C1223" s="137"/>
      <c r="D1223" s="247" t="s">
        <v>681</v>
      </c>
      <c r="E1223" s="189"/>
      <c r="F1223" s="189"/>
      <c r="G1223" s="189"/>
      <c r="H1223" s="189"/>
      <c r="I1223" s="189"/>
      <c r="J1223" s="189"/>
      <c r="K1223" s="189"/>
      <c r="L1223" s="189"/>
      <c r="M1223" s="189"/>
      <c r="N1223" s="189"/>
      <c r="O1223" s="189"/>
      <c r="P1223" s="189"/>
    </row>
    <row r="1224" spans="1:16" s="139" customFormat="1" ht="114" hidden="1" outlineLevel="1">
      <c r="A1224" s="244"/>
      <c r="B1224" s="137"/>
      <c r="C1224" s="137"/>
      <c r="D1224" s="248" t="s">
        <v>682</v>
      </c>
      <c r="E1224" s="189"/>
      <c r="F1224" s="189"/>
      <c r="G1224" s="189"/>
      <c r="H1224" s="189"/>
      <c r="I1224" s="189"/>
      <c r="J1224" s="189"/>
      <c r="K1224" s="189"/>
      <c r="L1224" s="189"/>
      <c r="M1224" s="189"/>
      <c r="N1224" s="189"/>
      <c r="O1224" s="189"/>
      <c r="P1224" s="189"/>
    </row>
    <row r="1225" spans="1:16" s="139" customFormat="1" ht="133" hidden="1" outlineLevel="1">
      <c r="A1225" s="244"/>
      <c r="B1225" s="137"/>
      <c r="C1225" s="137"/>
      <c r="D1225" s="248" t="s">
        <v>683</v>
      </c>
      <c r="E1225" s="189"/>
      <c r="F1225" s="189"/>
      <c r="G1225" s="189"/>
      <c r="H1225" s="189"/>
      <c r="I1225" s="189"/>
      <c r="J1225" s="189"/>
      <c r="K1225" s="189"/>
      <c r="L1225" s="189"/>
      <c r="M1225" s="189"/>
      <c r="N1225" s="189"/>
      <c r="O1225" s="189"/>
      <c r="P1225" s="189"/>
    </row>
    <row r="1226" spans="1:16" s="139" customFormat="1" ht="114" hidden="1" outlineLevel="1">
      <c r="A1226" s="244"/>
      <c r="B1226" s="136"/>
      <c r="C1226" s="137"/>
      <c r="D1226" s="248" t="s">
        <v>684</v>
      </c>
      <c r="E1226" s="189"/>
      <c r="F1226" s="189"/>
      <c r="G1226" s="189"/>
      <c r="H1226" s="189"/>
      <c r="I1226" s="189"/>
      <c r="J1226" s="189"/>
      <c r="K1226" s="189"/>
      <c r="L1226" s="189"/>
      <c r="M1226" s="189"/>
      <c r="N1226" s="189"/>
      <c r="O1226" s="189"/>
      <c r="P1226" s="189"/>
    </row>
    <row r="1227" spans="1:16" s="139" customFormat="1" ht="133" hidden="1" outlineLevel="1">
      <c r="A1227" s="244"/>
      <c r="B1227" s="137"/>
      <c r="C1227" s="137"/>
      <c r="D1227" s="248" t="s">
        <v>685</v>
      </c>
      <c r="E1227" s="189"/>
      <c r="F1227" s="189"/>
      <c r="G1227" s="189"/>
      <c r="H1227" s="189"/>
      <c r="I1227" s="189"/>
      <c r="J1227" s="189"/>
      <c r="K1227" s="189"/>
      <c r="L1227" s="189"/>
      <c r="M1227" s="189"/>
      <c r="N1227" s="189"/>
      <c r="O1227" s="189"/>
      <c r="P1227" s="189"/>
    </row>
    <row r="1228" spans="1:16" s="139" customFormat="1" ht="114" hidden="1" outlineLevel="1">
      <c r="A1228" s="244"/>
      <c r="B1228" s="136"/>
      <c r="C1228" s="137"/>
      <c r="D1228" s="248" t="s">
        <v>686</v>
      </c>
      <c r="E1228" s="189"/>
      <c r="F1228" s="189"/>
      <c r="G1228" s="189"/>
      <c r="H1228" s="189"/>
      <c r="I1228" s="189"/>
      <c r="J1228" s="189"/>
      <c r="K1228" s="189"/>
      <c r="L1228" s="189"/>
      <c r="M1228" s="189"/>
      <c r="N1228" s="189"/>
      <c r="O1228" s="189"/>
      <c r="P1228" s="189"/>
    </row>
    <row r="1229" spans="1:16" s="139" customFormat="1" ht="133" hidden="1" outlineLevel="1">
      <c r="A1229" s="244"/>
      <c r="B1229" s="136"/>
      <c r="C1229" s="137"/>
      <c r="D1229" s="248" t="s">
        <v>687</v>
      </c>
      <c r="E1229" s="189"/>
      <c r="F1229" s="189"/>
      <c r="G1229" s="189"/>
      <c r="H1229" s="189"/>
      <c r="I1229" s="189"/>
      <c r="J1229" s="189"/>
      <c r="K1229" s="189"/>
      <c r="L1229" s="189"/>
      <c r="M1229" s="189"/>
      <c r="N1229" s="189"/>
      <c r="O1229" s="189"/>
      <c r="P1229" s="189"/>
    </row>
    <row r="1230" spans="1:16" s="139" customFormat="1" ht="133" hidden="1" outlineLevel="1">
      <c r="A1230" s="244"/>
      <c r="B1230" s="137"/>
      <c r="C1230" s="137"/>
      <c r="D1230" s="247" t="s">
        <v>688</v>
      </c>
      <c r="E1230" s="189"/>
      <c r="F1230" s="189"/>
      <c r="G1230" s="189"/>
      <c r="H1230" s="189"/>
      <c r="I1230" s="189"/>
      <c r="J1230" s="189"/>
      <c r="K1230" s="189"/>
      <c r="L1230" s="189"/>
      <c r="M1230" s="189"/>
      <c r="N1230" s="189"/>
      <c r="O1230" s="189"/>
      <c r="P1230" s="189"/>
    </row>
    <row r="1231" spans="1:16" s="139" customFormat="1" ht="19" hidden="1" outlineLevel="1">
      <c r="A1231" s="244"/>
      <c r="B1231" s="137"/>
      <c r="C1231" s="137"/>
      <c r="D1231" s="246" t="s">
        <v>689</v>
      </c>
      <c r="E1231" s="189"/>
      <c r="F1231" s="189"/>
      <c r="G1231" s="189"/>
      <c r="H1231" s="189"/>
      <c r="I1231" s="189"/>
      <c r="J1231" s="189"/>
      <c r="K1231" s="189"/>
      <c r="L1231" s="189"/>
      <c r="M1231" s="189"/>
      <c r="N1231" s="189"/>
      <c r="O1231" s="189"/>
      <c r="P1231" s="189"/>
    </row>
    <row r="1232" spans="1:16" s="139" customFormat="1" ht="27.75" customHeight="1" collapsed="1">
      <c r="A1232" s="244"/>
      <c r="B1232" s="137"/>
      <c r="C1232" s="137"/>
      <c r="D1232" s="246" t="s">
        <v>690</v>
      </c>
      <c r="E1232" s="189">
        <v>0</v>
      </c>
      <c r="F1232" s="189">
        <v>0</v>
      </c>
      <c r="G1232" s="189">
        <v>0</v>
      </c>
      <c r="H1232" s="189">
        <v>0</v>
      </c>
      <c r="I1232" s="189">
        <v>0</v>
      </c>
      <c r="J1232" s="189">
        <v>0</v>
      </c>
      <c r="K1232" s="189">
        <v>0</v>
      </c>
      <c r="L1232" s="189">
        <v>0</v>
      </c>
      <c r="M1232" s="189">
        <v>0</v>
      </c>
      <c r="N1232" s="189">
        <v>0</v>
      </c>
      <c r="O1232" s="189">
        <v>0</v>
      </c>
      <c r="P1232" s="189">
        <v>0</v>
      </c>
    </row>
    <row r="1233" spans="1:16" s="128" customFormat="1" ht="60.75" customHeight="1">
      <c r="A1233" s="268" t="s">
        <v>791</v>
      </c>
      <c r="B1233" s="262" t="s">
        <v>297</v>
      </c>
      <c r="C1233" s="262" t="s">
        <v>298</v>
      </c>
      <c r="D1233" s="264" t="s">
        <v>678</v>
      </c>
      <c r="E1233" s="189">
        <v>0</v>
      </c>
      <c r="F1233" s="189">
        <v>0</v>
      </c>
      <c r="G1233" s="189">
        <v>0</v>
      </c>
      <c r="H1233" s="189">
        <v>0</v>
      </c>
      <c r="I1233" s="189">
        <v>0</v>
      </c>
      <c r="J1233" s="189">
        <v>0</v>
      </c>
      <c r="K1233" s="189">
        <v>0</v>
      </c>
      <c r="L1233" s="189">
        <v>0</v>
      </c>
      <c r="M1233" s="189">
        <v>0</v>
      </c>
      <c r="N1233" s="189">
        <v>0</v>
      </c>
      <c r="O1233" s="189">
        <v>0</v>
      </c>
      <c r="P1233" s="189">
        <v>0</v>
      </c>
    </row>
    <row r="1234" spans="1:16" s="134" customFormat="1" ht="57" hidden="1" outlineLevel="1">
      <c r="A1234" s="244"/>
      <c r="B1234" s="136"/>
      <c r="C1234" s="137"/>
      <c r="D1234" s="246" t="s">
        <v>679</v>
      </c>
      <c r="E1234" s="189"/>
      <c r="F1234" s="189"/>
      <c r="G1234" s="189"/>
      <c r="H1234" s="189"/>
      <c r="I1234" s="189"/>
      <c r="J1234" s="189"/>
      <c r="K1234" s="189"/>
      <c r="L1234" s="189"/>
      <c r="M1234" s="189"/>
      <c r="N1234" s="189"/>
      <c r="O1234" s="189"/>
      <c r="P1234" s="189"/>
    </row>
    <row r="1235" spans="1:16" s="139" customFormat="1" ht="19" hidden="1" outlineLevel="1">
      <c r="A1235" s="244"/>
      <c r="B1235" s="137"/>
      <c r="C1235" s="137"/>
      <c r="D1235" s="246" t="s">
        <v>680</v>
      </c>
      <c r="E1235" s="189"/>
      <c r="F1235" s="189"/>
      <c r="G1235" s="189"/>
      <c r="H1235" s="189"/>
      <c r="I1235" s="189"/>
      <c r="J1235" s="189"/>
      <c r="K1235" s="189"/>
      <c r="L1235" s="189"/>
      <c r="M1235" s="189"/>
      <c r="N1235" s="189"/>
      <c r="O1235" s="189"/>
      <c r="P1235" s="189"/>
    </row>
    <row r="1236" spans="1:16" s="139" customFormat="1" ht="114" hidden="1" outlineLevel="1">
      <c r="A1236" s="244"/>
      <c r="B1236" s="137"/>
      <c r="C1236" s="137"/>
      <c r="D1236" s="247" t="s">
        <v>681</v>
      </c>
      <c r="E1236" s="189"/>
      <c r="F1236" s="189"/>
      <c r="G1236" s="189"/>
      <c r="H1236" s="189"/>
      <c r="I1236" s="189"/>
      <c r="J1236" s="189"/>
      <c r="K1236" s="189"/>
      <c r="L1236" s="189"/>
      <c r="M1236" s="189"/>
      <c r="N1236" s="189"/>
      <c r="O1236" s="189"/>
      <c r="P1236" s="189"/>
    </row>
    <row r="1237" spans="1:16" s="139" customFormat="1" ht="114" hidden="1" outlineLevel="1">
      <c r="A1237" s="244"/>
      <c r="B1237" s="137"/>
      <c r="C1237" s="137"/>
      <c r="D1237" s="248" t="s">
        <v>682</v>
      </c>
      <c r="E1237" s="189"/>
      <c r="F1237" s="189"/>
      <c r="G1237" s="189"/>
      <c r="H1237" s="189"/>
      <c r="I1237" s="189"/>
      <c r="J1237" s="189"/>
      <c r="K1237" s="189"/>
      <c r="L1237" s="189"/>
      <c r="M1237" s="189"/>
      <c r="N1237" s="189"/>
      <c r="O1237" s="189"/>
      <c r="P1237" s="189"/>
    </row>
    <row r="1238" spans="1:16" s="139" customFormat="1" ht="133" hidden="1" outlineLevel="1">
      <c r="A1238" s="244"/>
      <c r="B1238" s="137"/>
      <c r="C1238" s="137"/>
      <c r="D1238" s="248" t="s">
        <v>683</v>
      </c>
      <c r="E1238" s="189"/>
      <c r="F1238" s="189"/>
      <c r="G1238" s="189"/>
      <c r="H1238" s="189"/>
      <c r="I1238" s="189"/>
      <c r="J1238" s="189"/>
      <c r="K1238" s="189"/>
      <c r="L1238" s="189"/>
      <c r="M1238" s="189"/>
      <c r="N1238" s="189"/>
      <c r="O1238" s="189"/>
      <c r="P1238" s="189"/>
    </row>
    <row r="1239" spans="1:16" s="139" customFormat="1" ht="114" hidden="1" outlineLevel="1">
      <c r="A1239" s="244"/>
      <c r="B1239" s="136"/>
      <c r="C1239" s="137"/>
      <c r="D1239" s="248" t="s">
        <v>684</v>
      </c>
      <c r="E1239" s="189"/>
      <c r="F1239" s="189"/>
      <c r="G1239" s="189"/>
      <c r="H1239" s="189"/>
      <c r="I1239" s="189"/>
      <c r="J1239" s="189"/>
      <c r="K1239" s="189"/>
      <c r="L1239" s="189"/>
      <c r="M1239" s="189"/>
      <c r="N1239" s="189"/>
      <c r="O1239" s="189"/>
      <c r="P1239" s="189"/>
    </row>
    <row r="1240" spans="1:16" s="139" customFormat="1" ht="133" hidden="1" outlineLevel="1">
      <c r="A1240" s="244"/>
      <c r="B1240" s="137"/>
      <c r="C1240" s="137"/>
      <c r="D1240" s="248" t="s">
        <v>685</v>
      </c>
      <c r="E1240" s="189"/>
      <c r="F1240" s="189"/>
      <c r="G1240" s="189"/>
      <c r="H1240" s="189"/>
      <c r="I1240" s="189"/>
      <c r="J1240" s="189"/>
      <c r="K1240" s="189"/>
      <c r="L1240" s="189"/>
      <c r="M1240" s="189"/>
      <c r="N1240" s="189"/>
      <c r="O1240" s="189"/>
      <c r="P1240" s="189"/>
    </row>
    <row r="1241" spans="1:16" s="139" customFormat="1" ht="114" hidden="1" outlineLevel="1">
      <c r="A1241" s="244"/>
      <c r="B1241" s="136"/>
      <c r="C1241" s="137"/>
      <c r="D1241" s="248" t="s">
        <v>686</v>
      </c>
      <c r="E1241" s="189"/>
      <c r="F1241" s="189"/>
      <c r="G1241" s="189"/>
      <c r="H1241" s="189"/>
      <c r="I1241" s="189"/>
      <c r="J1241" s="189"/>
      <c r="K1241" s="189"/>
      <c r="L1241" s="189"/>
      <c r="M1241" s="189"/>
      <c r="N1241" s="189"/>
      <c r="O1241" s="189"/>
      <c r="P1241" s="189"/>
    </row>
    <row r="1242" spans="1:16" s="139" customFormat="1" ht="133" hidden="1" outlineLevel="1">
      <c r="A1242" s="244"/>
      <c r="B1242" s="136"/>
      <c r="C1242" s="137"/>
      <c r="D1242" s="248" t="s">
        <v>687</v>
      </c>
      <c r="E1242" s="189"/>
      <c r="F1242" s="189"/>
      <c r="G1242" s="189"/>
      <c r="H1242" s="189"/>
      <c r="I1242" s="189"/>
      <c r="J1242" s="189"/>
      <c r="K1242" s="189"/>
      <c r="L1242" s="189"/>
      <c r="M1242" s="189"/>
      <c r="N1242" s="189"/>
      <c r="O1242" s="189"/>
      <c r="P1242" s="189"/>
    </row>
    <row r="1243" spans="1:16" s="139" customFormat="1" ht="133" hidden="1" outlineLevel="1">
      <c r="A1243" s="244"/>
      <c r="B1243" s="137"/>
      <c r="C1243" s="137"/>
      <c r="D1243" s="247" t="s">
        <v>688</v>
      </c>
      <c r="E1243" s="189"/>
      <c r="F1243" s="189"/>
      <c r="G1243" s="189"/>
      <c r="H1243" s="189"/>
      <c r="I1243" s="189"/>
      <c r="J1243" s="189"/>
      <c r="K1243" s="189"/>
      <c r="L1243" s="189"/>
      <c r="M1243" s="189"/>
      <c r="N1243" s="189"/>
      <c r="O1243" s="189"/>
      <c r="P1243" s="189"/>
    </row>
    <row r="1244" spans="1:16" s="139" customFormat="1" ht="19" hidden="1" outlineLevel="1">
      <c r="A1244" s="244"/>
      <c r="B1244" s="137"/>
      <c r="C1244" s="137"/>
      <c r="D1244" s="246" t="s">
        <v>689</v>
      </c>
      <c r="E1244" s="189"/>
      <c r="F1244" s="189"/>
      <c r="G1244" s="189"/>
      <c r="H1244" s="189"/>
      <c r="I1244" s="189"/>
      <c r="J1244" s="189"/>
      <c r="K1244" s="189"/>
      <c r="L1244" s="189"/>
      <c r="M1244" s="189"/>
      <c r="N1244" s="189"/>
      <c r="O1244" s="189"/>
      <c r="P1244" s="189"/>
    </row>
    <row r="1245" spans="1:16" s="139" customFormat="1" ht="19" collapsed="1">
      <c r="A1245" s="244"/>
      <c r="B1245" s="137"/>
      <c r="C1245" s="137"/>
      <c r="D1245" s="246" t="s">
        <v>690</v>
      </c>
      <c r="E1245" s="189">
        <v>0</v>
      </c>
      <c r="F1245" s="189">
        <v>0</v>
      </c>
      <c r="G1245" s="189">
        <v>0</v>
      </c>
      <c r="H1245" s="189">
        <v>0</v>
      </c>
      <c r="I1245" s="189">
        <v>0</v>
      </c>
      <c r="J1245" s="189">
        <v>0</v>
      </c>
      <c r="K1245" s="189">
        <v>0</v>
      </c>
      <c r="L1245" s="189">
        <v>0</v>
      </c>
      <c r="M1245" s="189">
        <v>0</v>
      </c>
      <c r="N1245" s="189">
        <v>0</v>
      </c>
      <c r="O1245" s="189">
        <v>0</v>
      </c>
      <c r="P1245" s="189">
        <v>0</v>
      </c>
    </row>
    <row r="1246" spans="1:16" s="128" customFormat="1" ht="140.25" customHeight="1">
      <c r="A1246" s="268" t="s">
        <v>792</v>
      </c>
      <c r="B1246" s="262" t="s">
        <v>299</v>
      </c>
      <c r="C1246" s="262" t="s">
        <v>418</v>
      </c>
      <c r="D1246" s="264" t="s">
        <v>678</v>
      </c>
      <c r="E1246" s="189">
        <v>0</v>
      </c>
      <c r="F1246" s="189">
        <v>0</v>
      </c>
      <c r="G1246" s="189">
        <v>0</v>
      </c>
      <c r="H1246" s="189">
        <v>0</v>
      </c>
      <c r="I1246" s="189">
        <v>0</v>
      </c>
      <c r="J1246" s="189">
        <v>0</v>
      </c>
      <c r="K1246" s="189">
        <v>0</v>
      </c>
      <c r="L1246" s="189">
        <v>0</v>
      </c>
      <c r="M1246" s="189">
        <v>0</v>
      </c>
      <c r="N1246" s="189">
        <v>0</v>
      </c>
      <c r="O1246" s="189">
        <v>0</v>
      </c>
      <c r="P1246" s="189">
        <v>0</v>
      </c>
    </row>
    <row r="1247" spans="1:16" s="134" customFormat="1" ht="57" hidden="1" outlineLevel="1">
      <c r="A1247" s="244"/>
      <c r="B1247" s="136"/>
      <c r="C1247" s="137"/>
      <c r="D1247" s="246" t="s">
        <v>679</v>
      </c>
      <c r="E1247" s="189"/>
      <c r="F1247" s="189"/>
      <c r="G1247" s="189"/>
      <c r="H1247" s="189"/>
      <c r="I1247" s="189"/>
      <c r="J1247" s="189"/>
      <c r="K1247" s="189"/>
      <c r="L1247" s="189"/>
      <c r="M1247" s="189"/>
      <c r="N1247" s="189"/>
      <c r="O1247" s="189"/>
      <c r="P1247" s="189"/>
    </row>
    <row r="1248" spans="1:16" s="139" customFormat="1" ht="19" hidden="1" outlineLevel="1">
      <c r="A1248" s="244"/>
      <c r="B1248" s="137"/>
      <c r="C1248" s="137"/>
      <c r="D1248" s="246" t="s">
        <v>680</v>
      </c>
      <c r="E1248" s="189"/>
      <c r="F1248" s="189"/>
      <c r="G1248" s="189"/>
      <c r="H1248" s="189"/>
      <c r="I1248" s="189"/>
      <c r="J1248" s="189"/>
      <c r="K1248" s="189"/>
      <c r="L1248" s="189"/>
      <c r="M1248" s="189"/>
      <c r="N1248" s="189"/>
      <c r="O1248" s="189"/>
      <c r="P1248" s="189"/>
    </row>
    <row r="1249" spans="1:16" s="139" customFormat="1" ht="114" hidden="1" outlineLevel="1">
      <c r="A1249" s="244"/>
      <c r="B1249" s="137"/>
      <c r="C1249" s="137"/>
      <c r="D1249" s="247" t="s">
        <v>681</v>
      </c>
      <c r="E1249" s="189"/>
      <c r="F1249" s="189"/>
      <c r="G1249" s="189"/>
      <c r="H1249" s="189"/>
      <c r="I1249" s="189"/>
      <c r="J1249" s="189"/>
      <c r="K1249" s="189"/>
      <c r="L1249" s="189"/>
      <c r="M1249" s="189"/>
      <c r="N1249" s="189"/>
      <c r="O1249" s="189"/>
      <c r="P1249" s="189"/>
    </row>
    <row r="1250" spans="1:16" s="139" customFormat="1" ht="114" hidden="1" outlineLevel="1">
      <c r="A1250" s="244"/>
      <c r="B1250" s="137"/>
      <c r="C1250" s="137"/>
      <c r="D1250" s="248" t="s">
        <v>682</v>
      </c>
      <c r="E1250" s="189"/>
      <c r="F1250" s="189"/>
      <c r="G1250" s="189"/>
      <c r="H1250" s="189"/>
      <c r="I1250" s="189"/>
      <c r="J1250" s="189"/>
      <c r="K1250" s="189"/>
      <c r="L1250" s="189"/>
      <c r="M1250" s="189"/>
      <c r="N1250" s="189"/>
      <c r="O1250" s="189"/>
      <c r="P1250" s="189"/>
    </row>
    <row r="1251" spans="1:16" s="139" customFormat="1" ht="133" hidden="1" outlineLevel="1">
      <c r="A1251" s="244"/>
      <c r="B1251" s="137"/>
      <c r="C1251" s="137"/>
      <c r="D1251" s="248" t="s">
        <v>683</v>
      </c>
      <c r="E1251" s="189"/>
      <c r="F1251" s="189"/>
      <c r="G1251" s="189"/>
      <c r="H1251" s="189"/>
      <c r="I1251" s="189"/>
      <c r="J1251" s="189"/>
      <c r="K1251" s="189"/>
      <c r="L1251" s="189"/>
      <c r="M1251" s="189"/>
      <c r="N1251" s="189"/>
      <c r="O1251" s="189"/>
      <c r="P1251" s="189"/>
    </row>
    <row r="1252" spans="1:16" s="139" customFormat="1" ht="114" hidden="1" outlineLevel="1">
      <c r="A1252" s="244"/>
      <c r="B1252" s="136"/>
      <c r="C1252" s="137"/>
      <c r="D1252" s="248" t="s">
        <v>684</v>
      </c>
      <c r="E1252" s="189"/>
      <c r="F1252" s="189"/>
      <c r="G1252" s="189"/>
      <c r="H1252" s="189"/>
      <c r="I1252" s="189"/>
      <c r="J1252" s="189"/>
      <c r="K1252" s="189"/>
      <c r="L1252" s="189"/>
      <c r="M1252" s="189"/>
      <c r="N1252" s="189"/>
      <c r="O1252" s="189"/>
      <c r="P1252" s="189"/>
    </row>
    <row r="1253" spans="1:16" s="139" customFormat="1" ht="133" hidden="1" outlineLevel="1">
      <c r="A1253" s="244"/>
      <c r="B1253" s="137"/>
      <c r="C1253" s="137"/>
      <c r="D1253" s="248" t="s">
        <v>685</v>
      </c>
      <c r="E1253" s="189"/>
      <c r="F1253" s="189"/>
      <c r="G1253" s="189"/>
      <c r="H1253" s="189"/>
      <c r="I1253" s="189"/>
      <c r="J1253" s="189"/>
      <c r="K1253" s="189"/>
      <c r="L1253" s="189"/>
      <c r="M1253" s="189"/>
      <c r="N1253" s="189"/>
      <c r="O1253" s="189"/>
      <c r="P1253" s="189"/>
    </row>
    <row r="1254" spans="1:16" s="139" customFormat="1" ht="114" hidden="1" outlineLevel="1">
      <c r="A1254" s="244"/>
      <c r="B1254" s="136"/>
      <c r="C1254" s="137"/>
      <c r="D1254" s="248" t="s">
        <v>686</v>
      </c>
      <c r="E1254" s="189"/>
      <c r="F1254" s="189"/>
      <c r="G1254" s="189"/>
      <c r="H1254" s="189"/>
      <c r="I1254" s="189"/>
      <c r="J1254" s="189"/>
      <c r="K1254" s="189"/>
      <c r="L1254" s="189"/>
      <c r="M1254" s="189"/>
      <c r="N1254" s="189"/>
      <c r="O1254" s="189"/>
      <c r="P1254" s="189"/>
    </row>
    <row r="1255" spans="1:16" s="139" customFormat="1" ht="133" hidden="1" outlineLevel="1">
      <c r="A1255" s="244"/>
      <c r="B1255" s="136"/>
      <c r="C1255" s="137"/>
      <c r="D1255" s="248" t="s">
        <v>687</v>
      </c>
      <c r="E1255" s="189"/>
      <c r="F1255" s="189"/>
      <c r="G1255" s="189"/>
      <c r="H1255" s="189"/>
      <c r="I1255" s="189"/>
      <c r="J1255" s="189"/>
      <c r="K1255" s="189"/>
      <c r="L1255" s="189"/>
      <c r="M1255" s="189"/>
      <c r="N1255" s="189"/>
      <c r="O1255" s="189"/>
      <c r="P1255" s="189"/>
    </row>
    <row r="1256" spans="1:16" s="139" customFormat="1" ht="133" hidden="1" outlineLevel="1">
      <c r="A1256" s="244"/>
      <c r="B1256" s="137"/>
      <c r="C1256" s="137"/>
      <c r="D1256" s="247" t="s">
        <v>688</v>
      </c>
      <c r="E1256" s="189"/>
      <c r="F1256" s="189"/>
      <c r="G1256" s="189"/>
      <c r="H1256" s="189"/>
      <c r="I1256" s="189"/>
      <c r="J1256" s="189"/>
      <c r="K1256" s="189"/>
      <c r="L1256" s="189"/>
      <c r="M1256" s="189"/>
      <c r="N1256" s="189"/>
      <c r="O1256" s="189"/>
      <c r="P1256" s="189"/>
    </row>
    <row r="1257" spans="1:16" s="139" customFormat="1" ht="19" hidden="1" outlineLevel="1">
      <c r="A1257" s="244"/>
      <c r="B1257" s="137"/>
      <c r="C1257" s="137"/>
      <c r="D1257" s="246" t="s">
        <v>689</v>
      </c>
      <c r="E1257" s="189"/>
      <c r="F1257" s="189"/>
      <c r="G1257" s="189"/>
      <c r="H1257" s="189"/>
      <c r="I1257" s="189"/>
      <c r="J1257" s="189"/>
      <c r="K1257" s="189"/>
      <c r="L1257" s="189"/>
      <c r="M1257" s="189"/>
      <c r="N1257" s="189"/>
      <c r="O1257" s="189"/>
      <c r="P1257" s="189"/>
    </row>
    <row r="1258" spans="1:16" s="139" customFormat="1" ht="27.75" customHeight="1" collapsed="1">
      <c r="A1258" s="244"/>
      <c r="B1258" s="137"/>
      <c r="C1258" s="137"/>
      <c r="D1258" s="246" t="s">
        <v>690</v>
      </c>
      <c r="E1258" s="189">
        <v>0</v>
      </c>
      <c r="F1258" s="189">
        <v>0</v>
      </c>
      <c r="G1258" s="189">
        <v>0</v>
      </c>
      <c r="H1258" s="189">
        <v>0</v>
      </c>
      <c r="I1258" s="189">
        <v>0</v>
      </c>
      <c r="J1258" s="189">
        <v>0</v>
      </c>
      <c r="K1258" s="189">
        <v>0</v>
      </c>
      <c r="L1258" s="189">
        <v>0</v>
      </c>
      <c r="M1258" s="189">
        <v>0</v>
      </c>
      <c r="N1258" s="189">
        <v>0</v>
      </c>
      <c r="O1258" s="189">
        <v>0</v>
      </c>
      <c r="P1258" s="189">
        <v>0</v>
      </c>
    </row>
    <row r="1259" spans="1:16" s="128" customFormat="1" ht="102" customHeight="1">
      <c r="A1259" s="268" t="s">
        <v>793</v>
      </c>
      <c r="B1259" s="262" t="s">
        <v>300</v>
      </c>
      <c r="C1259" s="262" t="s">
        <v>301</v>
      </c>
      <c r="D1259" s="264" t="s">
        <v>678</v>
      </c>
      <c r="E1259" s="189">
        <v>0</v>
      </c>
      <c r="F1259" s="189">
        <v>0</v>
      </c>
      <c r="G1259" s="189">
        <v>0</v>
      </c>
      <c r="H1259" s="189">
        <v>0</v>
      </c>
      <c r="I1259" s="189">
        <v>0</v>
      </c>
      <c r="J1259" s="189">
        <v>0</v>
      </c>
      <c r="K1259" s="189">
        <v>0</v>
      </c>
      <c r="L1259" s="189">
        <v>0</v>
      </c>
      <c r="M1259" s="189">
        <v>0</v>
      </c>
      <c r="N1259" s="189">
        <v>0</v>
      </c>
      <c r="O1259" s="189">
        <v>0</v>
      </c>
      <c r="P1259" s="189">
        <v>0</v>
      </c>
    </row>
    <row r="1260" spans="1:16" s="134" customFormat="1" ht="57" hidden="1" outlineLevel="1">
      <c r="A1260" s="244"/>
      <c r="B1260" s="136"/>
      <c r="C1260" s="137"/>
      <c r="D1260" s="246" t="s">
        <v>679</v>
      </c>
      <c r="E1260" s="189"/>
      <c r="F1260" s="189"/>
      <c r="G1260" s="189"/>
      <c r="H1260" s="189"/>
      <c r="I1260" s="189"/>
      <c r="J1260" s="189"/>
      <c r="K1260" s="189"/>
      <c r="L1260" s="189"/>
      <c r="M1260" s="189"/>
      <c r="N1260" s="189"/>
      <c r="O1260" s="189"/>
      <c r="P1260" s="189"/>
    </row>
    <row r="1261" spans="1:16" s="139" customFormat="1" ht="19" hidden="1" outlineLevel="1">
      <c r="A1261" s="244"/>
      <c r="B1261" s="137"/>
      <c r="C1261" s="137"/>
      <c r="D1261" s="246" t="s">
        <v>680</v>
      </c>
      <c r="E1261" s="189"/>
      <c r="F1261" s="189"/>
      <c r="G1261" s="189"/>
      <c r="H1261" s="189"/>
      <c r="I1261" s="189"/>
      <c r="J1261" s="189"/>
      <c r="K1261" s="189"/>
      <c r="L1261" s="189"/>
      <c r="M1261" s="189"/>
      <c r="N1261" s="189"/>
      <c r="O1261" s="189"/>
      <c r="P1261" s="189"/>
    </row>
    <row r="1262" spans="1:16" s="139" customFormat="1" ht="114" hidden="1" outlineLevel="1">
      <c r="A1262" s="244"/>
      <c r="B1262" s="137"/>
      <c r="C1262" s="137"/>
      <c r="D1262" s="247" t="s">
        <v>681</v>
      </c>
      <c r="E1262" s="189"/>
      <c r="F1262" s="189"/>
      <c r="G1262" s="189"/>
      <c r="H1262" s="189"/>
      <c r="I1262" s="189"/>
      <c r="J1262" s="189"/>
      <c r="K1262" s="189"/>
      <c r="L1262" s="189"/>
      <c r="M1262" s="189"/>
      <c r="N1262" s="189"/>
      <c r="O1262" s="189"/>
      <c r="P1262" s="189"/>
    </row>
    <row r="1263" spans="1:16" s="139" customFormat="1" ht="114" hidden="1" outlineLevel="1">
      <c r="A1263" s="244"/>
      <c r="B1263" s="137"/>
      <c r="C1263" s="137"/>
      <c r="D1263" s="248" t="s">
        <v>682</v>
      </c>
      <c r="E1263" s="189"/>
      <c r="F1263" s="189"/>
      <c r="G1263" s="189"/>
      <c r="H1263" s="189"/>
      <c r="I1263" s="189"/>
      <c r="J1263" s="189"/>
      <c r="K1263" s="189"/>
      <c r="L1263" s="189"/>
      <c r="M1263" s="189"/>
      <c r="N1263" s="189"/>
      <c r="O1263" s="189"/>
      <c r="P1263" s="189"/>
    </row>
    <row r="1264" spans="1:16" s="139" customFormat="1" ht="133" hidden="1" outlineLevel="1">
      <c r="A1264" s="244"/>
      <c r="B1264" s="137"/>
      <c r="C1264" s="137"/>
      <c r="D1264" s="248" t="s">
        <v>683</v>
      </c>
      <c r="E1264" s="189"/>
      <c r="F1264" s="189"/>
      <c r="G1264" s="189"/>
      <c r="H1264" s="189"/>
      <c r="I1264" s="189"/>
      <c r="J1264" s="189"/>
      <c r="K1264" s="189"/>
      <c r="L1264" s="189"/>
      <c r="M1264" s="189"/>
      <c r="N1264" s="189"/>
      <c r="O1264" s="189"/>
      <c r="P1264" s="189"/>
    </row>
    <row r="1265" spans="1:16" s="139" customFormat="1" ht="114" hidden="1" outlineLevel="1">
      <c r="A1265" s="244"/>
      <c r="B1265" s="136"/>
      <c r="C1265" s="137"/>
      <c r="D1265" s="248" t="s">
        <v>684</v>
      </c>
      <c r="E1265" s="189"/>
      <c r="F1265" s="189"/>
      <c r="G1265" s="189"/>
      <c r="H1265" s="189"/>
      <c r="I1265" s="189"/>
      <c r="J1265" s="189"/>
      <c r="K1265" s="189"/>
      <c r="L1265" s="189"/>
      <c r="M1265" s="189"/>
      <c r="N1265" s="189"/>
      <c r="O1265" s="189"/>
      <c r="P1265" s="189"/>
    </row>
    <row r="1266" spans="1:16" s="139" customFormat="1" ht="133" hidden="1" outlineLevel="1">
      <c r="A1266" s="244"/>
      <c r="B1266" s="137"/>
      <c r="C1266" s="137"/>
      <c r="D1266" s="248" t="s">
        <v>685</v>
      </c>
      <c r="E1266" s="189"/>
      <c r="F1266" s="189"/>
      <c r="G1266" s="189"/>
      <c r="H1266" s="189"/>
      <c r="I1266" s="189"/>
      <c r="J1266" s="189"/>
      <c r="K1266" s="189"/>
      <c r="L1266" s="189"/>
      <c r="M1266" s="189"/>
      <c r="N1266" s="189"/>
      <c r="O1266" s="189"/>
      <c r="P1266" s="189"/>
    </row>
    <row r="1267" spans="1:16" s="139" customFormat="1" ht="114" hidden="1" outlineLevel="1">
      <c r="A1267" s="244"/>
      <c r="B1267" s="136"/>
      <c r="C1267" s="137"/>
      <c r="D1267" s="248" t="s">
        <v>686</v>
      </c>
      <c r="E1267" s="189"/>
      <c r="F1267" s="189"/>
      <c r="G1267" s="189"/>
      <c r="H1267" s="189"/>
      <c r="I1267" s="189"/>
      <c r="J1267" s="189"/>
      <c r="K1267" s="189"/>
      <c r="L1267" s="189"/>
      <c r="M1267" s="189"/>
      <c r="N1267" s="189"/>
      <c r="O1267" s="189"/>
      <c r="P1267" s="189"/>
    </row>
    <row r="1268" spans="1:16" s="139" customFormat="1" ht="133" hidden="1" outlineLevel="1">
      <c r="A1268" s="244"/>
      <c r="B1268" s="136"/>
      <c r="C1268" s="137"/>
      <c r="D1268" s="248" t="s">
        <v>687</v>
      </c>
      <c r="E1268" s="189"/>
      <c r="F1268" s="189"/>
      <c r="G1268" s="189"/>
      <c r="H1268" s="189"/>
      <c r="I1268" s="189"/>
      <c r="J1268" s="189"/>
      <c r="K1268" s="189"/>
      <c r="L1268" s="189"/>
      <c r="M1268" s="189"/>
      <c r="N1268" s="189"/>
      <c r="O1268" s="189"/>
      <c r="P1268" s="189"/>
    </row>
    <row r="1269" spans="1:16" s="139" customFormat="1" ht="133" hidden="1" outlineLevel="1">
      <c r="A1269" s="244"/>
      <c r="B1269" s="137"/>
      <c r="C1269" s="137"/>
      <c r="D1269" s="247" t="s">
        <v>688</v>
      </c>
      <c r="E1269" s="189"/>
      <c r="F1269" s="189"/>
      <c r="G1269" s="189"/>
      <c r="H1269" s="189"/>
      <c r="I1269" s="189"/>
      <c r="J1269" s="189"/>
      <c r="K1269" s="189"/>
      <c r="L1269" s="189"/>
      <c r="M1269" s="189"/>
      <c r="N1269" s="189"/>
      <c r="O1269" s="189"/>
      <c r="P1269" s="189"/>
    </row>
    <row r="1270" spans="1:16" s="139" customFormat="1" ht="19" hidden="1" outlineLevel="1">
      <c r="A1270" s="244"/>
      <c r="B1270" s="137"/>
      <c r="C1270" s="137"/>
      <c r="D1270" s="246" t="s">
        <v>689</v>
      </c>
      <c r="E1270" s="189"/>
      <c r="F1270" s="189"/>
      <c r="G1270" s="189"/>
      <c r="H1270" s="189"/>
      <c r="I1270" s="189"/>
      <c r="J1270" s="189"/>
      <c r="K1270" s="189"/>
      <c r="L1270" s="189"/>
      <c r="M1270" s="189"/>
      <c r="N1270" s="189"/>
      <c r="O1270" s="189"/>
      <c r="P1270" s="189"/>
    </row>
    <row r="1271" spans="1:16" s="139" customFormat="1" ht="21.75" customHeight="1" collapsed="1">
      <c r="A1271" s="244"/>
      <c r="B1271" s="137"/>
      <c r="C1271" s="137"/>
      <c r="D1271" s="246" t="s">
        <v>690</v>
      </c>
      <c r="E1271" s="189">
        <v>0</v>
      </c>
      <c r="F1271" s="189">
        <v>0</v>
      </c>
      <c r="G1271" s="189">
        <v>0</v>
      </c>
      <c r="H1271" s="189">
        <v>0</v>
      </c>
      <c r="I1271" s="189">
        <v>0</v>
      </c>
      <c r="J1271" s="189">
        <v>0</v>
      </c>
      <c r="K1271" s="189">
        <v>0</v>
      </c>
      <c r="L1271" s="189">
        <v>0</v>
      </c>
      <c r="M1271" s="189">
        <v>0</v>
      </c>
      <c r="N1271" s="189">
        <v>0</v>
      </c>
      <c r="O1271" s="189">
        <v>0</v>
      </c>
      <c r="P1271" s="189">
        <v>0</v>
      </c>
    </row>
    <row r="1272" spans="1:16" s="128" customFormat="1" ht="154.5" customHeight="1">
      <c r="A1272" s="268" t="s">
        <v>794</v>
      </c>
      <c r="B1272" s="262" t="s">
        <v>302</v>
      </c>
      <c r="C1272" s="262" t="s">
        <v>795</v>
      </c>
      <c r="D1272" s="264" t="s">
        <v>678</v>
      </c>
      <c r="E1272" s="189">
        <v>0</v>
      </c>
      <c r="F1272" s="189">
        <v>0</v>
      </c>
      <c r="G1272" s="189">
        <v>0</v>
      </c>
      <c r="H1272" s="189">
        <v>0</v>
      </c>
      <c r="I1272" s="189">
        <v>0</v>
      </c>
      <c r="J1272" s="189">
        <v>0</v>
      </c>
      <c r="K1272" s="189">
        <v>0</v>
      </c>
      <c r="L1272" s="189">
        <v>0</v>
      </c>
      <c r="M1272" s="189">
        <v>0</v>
      </c>
      <c r="N1272" s="189">
        <v>0</v>
      </c>
      <c r="O1272" s="189">
        <v>0</v>
      </c>
      <c r="P1272" s="189">
        <v>0</v>
      </c>
    </row>
    <row r="1273" spans="1:16" s="134" customFormat="1" ht="57" hidden="1" outlineLevel="1">
      <c r="A1273" s="244"/>
      <c r="B1273" s="136"/>
      <c r="C1273" s="137"/>
      <c r="D1273" s="246" t="s">
        <v>679</v>
      </c>
      <c r="E1273" s="189"/>
      <c r="F1273" s="189"/>
      <c r="G1273" s="189"/>
      <c r="H1273" s="189"/>
      <c r="I1273" s="189"/>
      <c r="J1273" s="189"/>
      <c r="K1273" s="189"/>
      <c r="L1273" s="189"/>
      <c r="M1273" s="189"/>
      <c r="N1273" s="189"/>
      <c r="O1273" s="189"/>
      <c r="P1273" s="189"/>
    </row>
    <row r="1274" spans="1:16" s="139" customFormat="1" ht="19" hidden="1" outlineLevel="1">
      <c r="A1274" s="244"/>
      <c r="B1274" s="137"/>
      <c r="C1274" s="137"/>
      <c r="D1274" s="246" t="s">
        <v>680</v>
      </c>
      <c r="E1274" s="189"/>
      <c r="F1274" s="189"/>
      <c r="G1274" s="189"/>
      <c r="H1274" s="189"/>
      <c r="I1274" s="189"/>
      <c r="J1274" s="189"/>
      <c r="K1274" s="189"/>
      <c r="L1274" s="189"/>
      <c r="M1274" s="189"/>
      <c r="N1274" s="189"/>
      <c r="O1274" s="189"/>
      <c r="P1274" s="189"/>
    </row>
    <row r="1275" spans="1:16" s="139" customFormat="1" ht="114" hidden="1" outlineLevel="1">
      <c r="A1275" s="244"/>
      <c r="B1275" s="137"/>
      <c r="C1275" s="137"/>
      <c r="D1275" s="247" t="s">
        <v>681</v>
      </c>
      <c r="E1275" s="189"/>
      <c r="F1275" s="189"/>
      <c r="G1275" s="189"/>
      <c r="H1275" s="189"/>
      <c r="I1275" s="189"/>
      <c r="J1275" s="189"/>
      <c r="K1275" s="189"/>
      <c r="L1275" s="189"/>
      <c r="M1275" s="189"/>
      <c r="N1275" s="189"/>
      <c r="O1275" s="189"/>
      <c r="P1275" s="189"/>
    </row>
    <row r="1276" spans="1:16" s="139" customFormat="1" ht="114" hidden="1" outlineLevel="1">
      <c r="A1276" s="244"/>
      <c r="B1276" s="137"/>
      <c r="C1276" s="137"/>
      <c r="D1276" s="248" t="s">
        <v>682</v>
      </c>
      <c r="E1276" s="189"/>
      <c r="F1276" s="189"/>
      <c r="G1276" s="189"/>
      <c r="H1276" s="189"/>
      <c r="I1276" s="189"/>
      <c r="J1276" s="189"/>
      <c r="K1276" s="189"/>
      <c r="L1276" s="189"/>
      <c r="M1276" s="189"/>
      <c r="N1276" s="189"/>
      <c r="O1276" s="189"/>
      <c r="P1276" s="189"/>
    </row>
    <row r="1277" spans="1:16" s="139" customFormat="1" ht="133" hidden="1" outlineLevel="1">
      <c r="A1277" s="244"/>
      <c r="B1277" s="137"/>
      <c r="C1277" s="137"/>
      <c r="D1277" s="248" t="s">
        <v>683</v>
      </c>
      <c r="E1277" s="189"/>
      <c r="F1277" s="189"/>
      <c r="G1277" s="189"/>
      <c r="H1277" s="189"/>
      <c r="I1277" s="189"/>
      <c r="J1277" s="189"/>
      <c r="K1277" s="189"/>
      <c r="L1277" s="189"/>
      <c r="M1277" s="189"/>
      <c r="N1277" s="189"/>
      <c r="O1277" s="189"/>
      <c r="P1277" s="189"/>
    </row>
    <row r="1278" spans="1:16" s="139" customFormat="1" ht="114" hidden="1" outlineLevel="1">
      <c r="A1278" s="244"/>
      <c r="B1278" s="136"/>
      <c r="C1278" s="137"/>
      <c r="D1278" s="248" t="s">
        <v>684</v>
      </c>
      <c r="E1278" s="189"/>
      <c r="F1278" s="189"/>
      <c r="G1278" s="189"/>
      <c r="H1278" s="189"/>
      <c r="I1278" s="189"/>
      <c r="J1278" s="189"/>
      <c r="K1278" s="189"/>
      <c r="L1278" s="189"/>
      <c r="M1278" s="189"/>
      <c r="N1278" s="189"/>
      <c r="O1278" s="189"/>
      <c r="P1278" s="189"/>
    </row>
    <row r="1279" spans="1:16" s="139" customFormat="1" ht="133" hidden="1" outlineLevel="1">
      <c r="A1279" s="244"/>
      <c r="B1279" s="137"/>
      <c r="C1279" s="137"/>
      <c r="D1279" s="248" t="s">
        <v>685</v>
      </c>
      <c r="E1279" s="189"/>
      <c r="F1279" s="189"/>
      <c r="G1279" s="189"/>
      <c r="H1279" s="189"/>
      <c r="I1279" s="189"/>
      <c r="J1279" s="189"/>
      <c r="K1279" s="189"/>
      <c r="L1279" s="189"/>
      <c r="M1279" s="189"/>
      <c r="N1279" s="189"/>
      <c r="O1279" s="189"/>
      <c r="P1279" s="189"/>
    </row>
    <row r="1280" spans="1:16" s="139" customFormat="1" ht="114" hidden="1" outlineLevel="1">
      <c r="A1280" s="244"/>
      <c r="B1280" s="136"/>
      <c r="C1280" s="137"/>
      <c r="D1280" s="248" t="s">
        <v>686</v>
      </c>
      <c r="E1280" s="189"/>
      <c r="F1280" s="189"/>
      <c r="G1280" s="189"/>
      <c r="H1280" s="189"/>
      <c r="I1280" s="189"/>
      <c r="J1280" s="189"/>
      <c r="K1280" s="189"/>
      <c r="L1280" s="189"/>
      <c r="M1280" s="189"/>
      <c r="N1280" s="189"/>
      <c r="O1280" s="189"/>
      <c r="P1280" s="189"/>
    </row>
    <row r="1281" spans="1:16" s="139" customFormat="1" ht="133" hidden="1" outlineLevel="1">
      <c r="A1281" s="244"/>
      <c r="B1281" s="136"/>
      <c r="C1281" s="137"/>
      <c r="D1281" s="248" t="s">
        <v>687</v>
      </c>
      <c r="E1281" s="189"/>
      <c r="F1281" s="189"/>
      <c r="G1281" s="189"/>
      <c r="H1281" s="189"/>
      <c r="I1281" s="189"/>
      <c r="J1281" s="189"/>
      <c r="K1281" s="189"/>
      <c r="L1281" s="189"/>
      <c r="M1281" s="189"/>
      <c r="N1281" s="189"/>
      <c r="O1281" s="189"/>
      <c r="P1281" s="189"/>
    </row>
    <row r="1282" spans="1:16" s="139" customFormat="1" ht="133" hidden="1" outlineLevel="1">
      <c r="A1282" s="244"/>
      <c r="B1282" s="137"/>
      <c r="C1282" s="137"/>
      <c r="D1282" s="247" t="s">
        <v>688</v>
      </c>
      <c r="E1282" s="189"/>
      <c r="F1282" s="189"/>
      <c r="G1282" s="189"/>
      <c r="H1282" s="189"/>
      <c r="I1282" s="189"/>
      <c r="J1282" s="189"/>
      <c r="K1282" s="189"/>
      <c r="L1282" s="189"/>
      <c r="M1282" s="189"/>
      <c r="N1282" s="189"/>
      <c r="O1282" s="189"/>
      <c r="P1282" s="189"/>
    </row>
    <row r="1283" spans="1:16" s="139" customFormat="1" ht="19" hidden="1" outlineLevel="1">
      <c r="A1283" s="244"/>
      <c r="B1283" s="137"/>
      <c r="C1283" s="137"/>
      <c r="D1283" s="246" t="s">
        <v>689</v>
      </c>
      <c r="E1283" s="189"/>
      <c r="F1283" s="189"/>
      <c r="G1283" s="189"/>
      <c r="H1283" s="189"/>
      <c r="I1283" s="189"/>
      <c r="J1283" s="189"/>
      <c r="K1283" s="189"/>
      <c r="L1283" s="189"/>
      <c r="M1283" s="189"/>
      <c r="N1283" s="189"/>
      <c r="O1283" s="189"/>
      <c r="P1283" s="189"/>
    </row>
    <row r="1284" spans="1:16" s="139" customFormat="1" ht="19" collapsed="1">
      <c r="A1284" s="244"/>
      <c r="B1284" s="137"/>
      <c r="C1284" s="137"/>
      <c r="D1284" s="246" t="s">
        <v>690</v>
      </c>
      <c r="E1284" s="189">
        <v>0</v>
      </c>
      <c r="F1284" s="189">
        <v>0</v>
      </c>
      <c r="G1284" s="189">
        <v>0</v>
      </c>
      <c r="H1284" s="189">
        <v>0</v>
      </c>
      <c r="I1284" s="189">
        <v>0</v>
      </c>
      <c r="J1284" s="189">
        <v>0</v>
      </c>
      <c r="K1284" s="189">
        <v>0</v>
      </c>
      <c r="L1284" s="189">
        <v>0</v>
      </c>
      <c r="M1284" s="189">
        <v>0</v>
      </c>
      <c r="N1284" s="189">
        <v>0</v>
      </c>
      <c r="O1284" s="189">
        <v>0</v>
      </c>
      <c r="P1284" s="189">
        <v>0</v>
      </c>
    </row>
    <row r="1285" spans="1:16" s="128" customFormat="1" ht="81.75" customHeight="1">
      <c r="A1285" s="254" t="s">
        <v>80</v>
      </c>
      <c r="B1285" s="255" t="s">
        <v>303</v>
      </c>
      <c r="C1285" s="255" t="s">
        <v>304</v>
      </c>
      <c r="D1285" s="256" t="s">
        <v>678</v>
      </c>
      <c r="E1285" s="257">
        <f>E1298+E1363+E1428</f>
        <v>57531.9</v>
      </c>
      <c r="F1285" s="257">
        <f t="shared" ref="F1285:P1285" si="31">F1298+F1363+F1428</f>
        <v>45266.9</v>
      </c>
      <c r="G1285" s="257">
        <f t="shared" si="31"/>
        <v>12265</v>
      </c>
      <c r="H1285" s="257">
        <f t="shared" si="31"/>
        <v>57531.9</v>
      </c>
      <c r="I1285" s="257">
        <f t="shared" si="31"/>
        <v>45266.9</v>
      </c>
      <c r="J1285" s="257">
        <f t="shared" si="31"/>
        <v>12265</v>
      </c>
      <c r="K1285" s="257">
        <f t="shared" si="31"/>
        <v>57531.9</v>
      </c>
      <c r="L1285" s="257">
        <f t="shared" si="31"/>
        <v>45266.9</v>
      </c>
      <c r="M1285" s="257">
        <f t="shared" si="31"/>
        <v>12265</v>
      </c>
      <c r="N1285" s="257">
        <f t="shared" si="31"/>
        <v>56264.1</v>
      </c>
      <c r="O1285" s="257">
        <f t="shared" si="31"/>
        <v>43999.1</v>
      </c>
      <c r="P1285" s="257">
        <f t="shared" si="31"/>
        <v>12265</v>
      </c>
    </row>
    <row r="1286" spans="1:16" s="134" customFormat="1" ht="57" hidden="1" outlineLevel="1">
      <c r="A1286" s="244"/>
      <c r="B1286" s="129"/>
      <c r="C1286" s="130"/>
      <c r="D1286" s="253" t="s">
        <v>679</v>
      </c>
      <c r="E1286" s="189"/>
      <c r="F1286" s="189"/>
      <c r="G1286" s="189"/>
      <c r="H1286" s="189"/>
      <c r="I1286" s="189"/>
      <c r="J1286" s="189"/>
      <c r="K1286" s="189"/>
      <c r="L1286" s="189"/>
      <c r="M1286" s="189"/>
      <c r="N1286" s="189"/>
      <c r="O1286" s="189"/>
      <c r="P1286" s="189"/>
    </row>
    <row r="1287" spans="1:16" s="128" customFormat="1" ht="19" hidden="1" outlineLevel="1">
      <c r="A1287" s="244"/>
      <c r="B1287" s="130"/>
      <c r="C1287" s="130"/>
      <c r="D1287" s="253" t="s">
        <v>680</v>
      </c>
      <c r="E1287" s="189"/>
      <c r="F1287" s="189"/>
      <c r="G1287" s="189"/>
      <c r="H1287" s="189"/>
      <c r="I1287" s="189"/>
      <c r="J1287" s="189"/>
      <c r="K1287" s="189"/>
      <c r="L1287" s="189"/>
      <c r="M1287" s="189"/>
      <c r="N1287" s="189"/>
      <c r="O1287" s="189"/>
      <c r="P1287" s="189"/>
    </row>
    <row r="1288" spans="1:16" s="128" customFormat="1" ht="133" hidden="1" outlineLevel="1">
      <c r="A1288" s="244"/>
      <c r="B1288" s="130"/>
      <c r="C1288" s="130"/>
      <c r="D1288" s="287" t="s">
        <v>681</v>
      </c>
      <c r="E1288" s="189"/>
      <c r="F1288" s="189"/>
      <c r="G1288" s="189"/>
      <c r="H1288" s="189"/>
      <c r="I1288" s="189"/>
      <c r="J1288" s="189"/>
      <c r="K1288" s="189"/>
      <c r="L1288" s="189"/>
      <c r="M1288" s="189"/>
      <c r="N1288" s="189"/>
      <c r="O1288" s="189"/>
      <c r="P1288" s="189"/>
    </row>
    <row r="1289" spans="1:16" s="128" customFormat="1" ht="114" hidden="1" outlineLevel="1">
      <c r="A1289" s="244"/>
      <c r="B1289" s="130"/>
      <c r="C1289" s="130"/>
      <c r="D1289" s="288" t="s">
        <v>682</v>
      </c>
      <c r="E1289" s="189"/>
      <c r="F1289" s="189"/>
      <c r="G1289" s="189"/>
      <c r="H1289" s="189"/>
      <c r="I1289" s="189"/>
      <c r="J1289" s="189"/>
      <c r="K1289" s="189"/>
      <c r="L1289" s="189"/>
      <c r="M1289" s="189"/>
      <c r="N1289" s="189"/>
      <c r="O1289" s="189"/>
      <c r="P1289" s="189"/>
    </row>
    <row r="1290" spans="1:16" s="128" customFormat="1" ht="133" hidden="1" outlineLevel="1">
      <c r="A1290" s="244"/>
      <c r="B1290" s="130"/>
      <c r="C1290" s="130"/>
      <c r="D1290" s="288" t="s">
        <v>683</v>
      </c>
      <c r="E1290" s="189"/>
      <c r="F1290" s="189"/>
      <c r="G1290" s="189"/>
      <c r="H1290" s="189"/>
      <c r="I1290" s="189"/>
      <c r="J1290" s="189"/>
      <c r="K1290" s="189"/>
      <c r="L1290" s="189"/>
      <c r="M1290" s="189"/>
      <c r="N1290" s="189"/>
      <c r="O1290" s="189"/>
      <c r="P1290" s="189"/>
    </row>
    <row r="1291" spans="1:16" s="128" customFormat="1" ht="114" hidden="1" outlineLevel="1">
      <c r="A1291" s="244"/>
      <c r="B1291" s="129"/>
      <c r="C1291" s="130"/>
      <c r="D1291" s="288" t="s">
        <v>684</v>
      </c>
      <c r="E1291" s="189"/>
      <c r="F1291" s="189"/>
      <c r="G1291" s="189"/>
      <c r="H1291" s="189"/>
      <c r="I1291" s="189"/>
      <c r="J1291" s="189"/>
      <c r="K1291" s="189"/>
      <c r="L1291" s="189"/>
      <c r="M1291" s="189"/>
      <c r="N1291" s="189"/>
      <c r="O1291" s="189"/>
      <c r="P1291" s="189"/>
    </row>
    <row r="1292" spans="1:16" s="128" customFormat="1" ht="133" hidden="1" outlineLevel="1">
      <c r="A1292" s="244"/>
      <c r="B1292" s="130"/>
      <c r="C1292" s="130"/>
      <c r="D1292" s="288" t="s">
        <v>685</v>
      </c>
      <c r="E1292" s="189"/>
      <c r="F1292" s="189"/>
      <c r="G1292" s="189"/>
      <c r="H1292" s="189"/>
      <c r="I1292" s="189"/>
      <c r="J1292" s="189"/>
      <c r="K1292" s="189"/>
      <c r="L1292" s="189"/>
      <c r="M1292" s="189"/>
      <c r="N1292" s="189"/>
      <c r="O1292" s="189"/>
      <c r="P1292" s="189"/>
    </row>
    <row r="1293" spans="1:16" s="128" customFormat="1" ht="133" hidden="1" outlineLevel="1">
      <c r="A1293" s="244"/>
      <c r="B1293" s="129"/>
      <c r="C1293" s="130"/>
      <c r="D1293" s="288" t="s">
        <v>686</v>
      </c>
      <c r="E1293" s="189"/>
      <c r="F1293" s="189"/>
      <c r="G1293" s="189"/>
      <c r="H1293" s="189"/>
      <c r="I1293" s="189"/>
      <c r="J1293" s="189"/>
      <c r="K1293" s="189"/>
      <c r="L1293" s="189"/>
      <c r="M1293" s="189"/>
      <c r="N1293" s="189"/>
      <c r="O1293" s="189"/>
      <c r="P1293" s="189"/>
    </row>
    <row r="1294" spans="1:16" s="128" customFormat="1" ht="152" hidden="1" outlineLevel="1">
      <c r="A1294" s="244"/>
      <c r="B1294" s="129"/>
      <c r="C1294" s="130"/>
      <c r="D1294" s="288" t="s">
        <v>687</v>
      </c>
      <c r="E1294" s="189"/>
      <c r="F1294" s="189"/>
      <c r="G1294" s="189"/>
      <c r="H1294" s="189"/>
      <c r="I1294" s="189"/>
      <c r="J1294" s="189"/>
      <c r="K1294" s="189"/>
      <c r="L1294" s="189"/>
      <c r="M1294" s="189"/>
      <c r="N1294" s="189"/>
      <c r="O1294" s="189"/>
      <c r="P1294" s="189"/>
    </row>
    <row r="1295" spans="1:16" s="128" customFormat="1" ht="190" hidden="1" outlineLevel="1">
      <c r="A1295" s="244"/>
      <c r="B1295" s="130"/>
      <c r="C1295" s="130"/>
      <c r="D1295" s="287" t="s">
        <v>688</v>
      </c>
      <c r="E1295" s="189"/>
      <c r="F1295" s="189"/>
      <c r="G1295" s="189"/>
      <c r="H1295" s="189"/>
      <c r="I1295" s="189"/>
      <c r="J1295" s="189"/>
      <c r="K1295" s="189"/>
      <c r="L1295" s="189"/>
      <c r="M1295" s="189"/>
      <c r="N1295" s="189"/>
      <c r="O1295" s="189"/>
      <c r="P1295" s="189"/>
    </row>
    <row r="1296" spans="1:16" s="128" customFormat="1" ht="19" hidden="1" outlineLevel="1">
      <c r="A1296" s="244"/>
      <c r="B1296" s="130"/>
      <c r="C1296" s="130"/>
      <c r="D1296" s="253" t="s">
        <v>689</v>
      </c>
      <c r="E1296" s="189"/>
      <c r="F1296" s="189"/>
      <c r="G1296" s="189"/>
      <c r="H1296" s="189"/>
      <c r="I1296" s="189"/>
      <c r="J1296" s="189"/>
      <c r="K1296" s="189"/>
      <c r="L1296" s="189"/>
      <c r="M1296" s="189"/>
      <c r="N1296" s="189"/>
      <c r="O1296" s="189"/>
      <c r="P1296" s="189"/>
    </row>
    <row r="1297" spans="1:16" s="128" customFormat="1" ht="19" collapsed="1">
      <c r="A1297" s="244"/>
      <c r="B1297" s="130"/>
      <c r="C1297" s="130"/>
      <c r="D1297" s="253" t="s">
        <v>690</v>
      </c>
      <c r="E1297" s="189">
        <f>E1310+E1375+E1440</f>
        <v>57531.9</v>
      </c>
      <c r="F1297" s="189">
        <f t="shared" ref="F1297:P1297" si="32">F1310+F1375+F1440</f>
        <v>45266.9</v>
      </c>
      <c r="G1297" s="189">
        <f t="shared" si="32"/>
        <v>12265</v>
      </c>
      <c r="H1297" s="189">
        <f t="shared" si="32"/>
        <v>57531.9</v>
      </c>
      <c r="I1297" s="189">
        <f t="shared" si="32"/>
        <v>45266.9</v>
      </c>
      <c r="J1297" s="189">
        <f t="shared" si="32"/>
        <v>12265</v>
      </c>
      <c r="K1297" s="189">
        <f t="shared" si="32"/>
        <v>57531.9</v>
      </c>
      <c r="L1297" s="189">
        <f t="shared" si="32"/>
        <v>45266.9</v>
      </c>
      <c r="M1297" s="189">
        <f t="shared" si="32"/>
        <v>12265</v>
      </c>
      <c r="N1297" s="189">
        <f t="shared" si="32"/>
        <v>56264.1</v>
      </c>
      <c r="O1297" s="189">
        <f t="shared" si="32"/>
        <v>43999.1</v>
      </c>
      <c r="P1297" s="189">
        <f t="shared" si="32"/>
        <v>12265</v>
      </c>
    </row>
    <row r="1298" spans="1:16" s="128" customFormat="1" ht="158.25" customHeight="1">
      <c r="A1298" s="258" t="s">
        <v>796</v>
      </c>
      <c r="B1298" s="259" t="s">
        <v>305</v>
      </c>
      <c r="C1298" s="259" t="s">
        <v>797</v>
      </c>
      <c r="D1298" s="260" t="s">
        <v>678</v>
      </c>
      <c r="E1298" s="261">
        <f>E1311+E1324+E1337+E1350</f>
        <v>0</v>
      </c>
      <c r="F1298" s="261">
        <f t="shared" ref="F1298:P1298" si="33">F1311+F1324+F1337+F1350</f>
        <v>0</v>
      </c>
      <c r="G1298" s="261">
        <f t="shared" si="33"/>
        <v>0</v>
      </c>
      <c r="H1298" s="261">
        <f t="shared" si="33"/>
        <v>0</v>
      </c>
      <c r="I1298" s="261">
        <f t="shared" si="33"/>
        <v>0</v>
      </c>
      <c r="J1298" s="261">
        <f t="shared" si="33"/>
        <v>0</v>
      </c>
      <c r="K1298" s="261">
        <f t="shared" si="33"/>
        <v>0</v>
      </c>
      <c r="L1298" s="261">
        <f t="shared" si="33"/>
        <v>0</v>
      </c>
      <c r="M1298" s="261">
        <f t="shared" si="33"/>
        <v>0</v>
      </c>
      <c r="N1298" s="261">
        <f t="shared" si="33"/>
        <v>0</v>
      </c>
      <c r="O1298" s="261">
        <f t="shared" si="33"/>
        <v>0</v>
      </c>
      <c r="P1298" s="261">
        <f t="shared" si="33"/>
        <v>0</v>
      </c>
    </row>
    <row r="1299" spans="1:16" s="153" customFormat="1" ht="57" hidden="1" outlineLevel="1">
      <c r="A1299" s="244"/>
      <c r="B1299" s="136"/>
      <c r="C1299" s="137"/>
      <c r="D1299" s="246" t="s">
        <v>679</v>
      </c>
      <c r="E1299" s="189"/>
      <c r="F1299" s="189"/>
      <c r="G1299" s="189"/>
      <c r="H1299" s="189"/>
      <c r="I1299" s="189"/>
      <c r="J1299" s="189"/>
      <c r="K1299" s="189"/>
      <c r="L1299" s="189"/>
      <c r="M1299" s="189"/>
      <c r="N1299" s="189"/>
      <c r="O1299" s="189"/>
      <c r="P1299" s="189"/>
    </row>
    <row r="1300" spans="1:16" s="139" customFormat="1" ht="19" hidden="1" outlineLevel="1">
      <c r="A1300" s="244"/>
      <c r="B1300" s="137"/>
      <c r="C1300" s="137"/>
      <c r="D1300" s="246" t="s">
        <v>680</v>
      </c>
      <c r="E1300" s="189"/>
      <c r="F1300" s="189"/>
      <c r="G1300" s="189"/>
      <c r="H1300" s="189"/>
      <c r="I1300" s="189"/>
      <c r="J1300" s="189"/>
      <c r="K1300" s="189"/>
      <c r="L1300" s="189"/>
      <c r="M1300" s="189"/>
      <c r="N1300" s="189"/>
      <c r="O1300" s="189"/>
      <c r="P1300" s="189"/>
    </row>
    <row r="1301" spans="1:16" s="139" customFormat="1" ht="114" hidden="1" outlineLevel="1">
      <c r="A1301" s="244"/>
      <c r="B1301" s="137"/>
      <c r="C1301" s="137"/>
      <c r="D1301" s="247" t="s">
        <v>681</v>
      </c>
      <c r="E1301" s="189"/>
      <c r="F1301" s="189"/>
      <c r="G1301" s="189"/>
      <c r="H1301" s="189"/>
      <c r="I1301" s="189"/>
      <c r="J1301" s="189"/>
      <c r="K1301" s="189"/>
      <c r="L1301" s="189"/>
      <c r="M1301" s="189"/>
      <c r="N1301" s="189"/>
      <c r="O1301" s="189"/>
      <c r="P1301" s="189"/>
    </row>
    <row r="1302" spans="1:16" s="139" customFormat="1" ht="114" hidden="1" outlineLevel="1">
      <c r="A1302" s="244"/>
      <c r="B1302" s="137"/>
      <c r="C1302" s="137"/>
      <c r="D1302" s="248" t="s">
        <v>682</v>
      </c>
      <c r="E1302" s="189"/>
      <c r="F1302" s="189"/>
      <c r="G1302" s="189"/>
      <c r="H1302" s="189"/>
      <c r="I1302" s="189"/>
      <c r="J1302" s="189"/>
      <c r="K1302" s="189"/>
      <c r="L1302" s="189"/>
      <c r="M1302" s="189"/>
      <c r="N1302" s="189"/>
      <c r="O1302" s="189"/>
      <c r="P1302" s="189"/>
    </row>
    <row r="1303" spans="1:16" s="139" customFormat="1" ht="133" hidden="1" outlineLevel="1">
      <c r="A1303" s="244"/>
      <c r="B1303" s="137"/>
      <c r="C1303" s="137"/>
      <c r="D1303" s="248" t="s">
        <v>683</v>
      </c>
      <c r="E1303" s="189"/>
      <c r="F1303" s="189"/>
      <c r="G1303" s="189"/>
      <c r="H1303" s="189"/>
      <c r="I1303" s="189"/>
      <c r="J1303" s="189"/>
      <c r="K1303" s="189"/>
      <c r="L1303" s="189"/>
      <c r="M1303" s="189"/>
      <c r="N1303" s="189"/>
      <c r="O1303" s="189"/>
      <c r="P1303" s="189"/>
    </row>
    <row r="1304" spans="1:16" s="139" customFormat="1" ht="114" hidden="1" outlineLevel="1">
      <c r="A1304" s="244"/>
      <c r="B1304" s="136"/>
      <c r="C1304" s="137"/>
      <c r="D1304" s="248" t="s">
        <v>684</v>
      </c>
      <c r="E1304" s="189"/>
      <c r="F1304" s="189"/>
      <c r="G1304" s="189"/>
      <c r="H1304" s="189"/>
      <c r="I1304" s="189"/>
      <c r="J1304" s="189"/>
      <c r="K1304" s="189"/>
      <c r="L1304" s="189"/>
      <c r="M1304" s="189"/>
      <c r="N1304" s="189"/>
      <c r="O1304" s="189"/>
      <c r="P1304" s="189"/>
    </row>
    <row r="1305" spans="1:16" s="139" customFormat="1" ht="133" hidden="1" outlineLevel="1">
      <c r="A1305" s="244"/>
      <c r="B1305" s="137"/>
      <c r="C1305" s="137"/>
      <c r="D1305" s="248" t="s">
        <v>685</v>
      </c>
      <c r="E1305" s="189"/>
      <c r="F1305" s="189"/>
      <c r="G1305" s="189"/>
      <c r="H1305" s="189"/>
      <c r="I1305" s="189"/>
      <c r="J1305" s="189"/>
      <c r="K1305" s="189"/>
      <c r="L1305" s="189"/>
      <c r="M1305" s="189"/>
      <c r="N1305" s="189"/>
      <c r="O1305" s="189"/>
      <c r="P1305" s="189"/>
    </row>
    <row r="1306" spans="1:16" s="139" customFormat="1" ht="114" hidden="1" outlineLevel="1">
      <c r="A1306" s="244"/>
      <c r="B1306" s="136"/>
      <c r="C1306" s="137"/>
      <c r="D1306" s="248" t="s">
        <v>686</v>
      </c>
      <c r="E1306" s="189"/>
      <c r="F1306" s="189"/>
      <c r="G1306" s="189"/>
      <c r="H1306" s="189"/>
      <c r="I1306" s="189"/>
      <c r="J1306" s="189"/>
      <c r="K1306" s="189"/>
      <c r="L1306" s="189"/>
      <c r="M1306" s="189"/>
      <c r="N1306" s="189"/>
      <c r="O1306" s="189"/>
      <c r="P1306" s="189"/>
    </row>
    <row r="1307" spans="1:16" s="139" customFormat="1" ht="133" hidden="1" outlineLevel="1">
      <c r="A1307" s="244"/>
      <c r="B1307" s="136"/>
      <c r="C1307" s="137"/>
      <c r="D1307" s="248" t="s">
        <v>687</v>
      </c>
      <c r="E1307" s="189"/>
      <c r="F1307" s="189"/>
      <c r="G1307" s="189"/>
      <c r="H1307" s="189"/>
      <c r="I1307" s="189"/>
      <c r="J1307" s="189"/>
      <c r="K1307" s="189"/>
      <c r="L1307" s="189"/>
      <c r="M1307" s="189"/>
      <c r="N1307" s="189"/>
      <c r="O1307" s="189"/>
      <c r="P1307" s="189"/>
    </row>
    <row r="1308" spans="1:16" s="139" customFormat="1" ht="133" hidden="1" outlineLevel="1">
      <c r="A1308" s="244"/>
      <c r="B1308" s="137"/>
      <c r="C1308" s="137"/>
      <c r="D1308" s="247" t="s">
        <v>688</v>
      </c>
      <c r="E1308" s="189"/>
      <c r="F1308" s="189"/>
      <c r="G1308" s="189"/>
      <c r="H1308" s="189"/>
      <c r="I1308" s="189"/>
      <c r="J1308" s="189"/>
      <c r="K1308" s="189"/>
      <c r="L1308" s="189"/>
      <c r="M1308" s="189"/>
      <c r="N1308" s="189"/>
      <c r="O1308" s="189"/>
      <c r="P1308" s="189"/>
    </row>
    <row r="1309" spans="1:16" s="139" customFormat="1" ht="19" hidden="1" outlineLevel="1">
      <c r="A1309" s="244"/>
      <c r="B1309" s="137"/>
      <c r="C1309" s="137"/>
      <c r="D1309" s="246" t="s">
        <v>689</v>
      </c>
      <c r="E1309" s="189"/>
      <c r="F1309" s="189"/>
      <c r="G1309" s="189"/>
      <c r="H1309" s="189"/>
      <c r="I1309" s="189"/>
      <c r="J1309" s="189"/>
      <c r="K1309" s="189"/>
      <c r="L1309" s="189"/>
      <c r="M1309" s="189"/>
      <c r="N1309" s="189"/>
      <c r="O1309" s="189"/>
      <c r="P1309" s="189"/>
    </row>
    <row r="1310" spans="1:16" s="139" customFormat="1" ht="21.75" customHeight="1" collapsed="1">
      <c r="A1310" s="244"/>
      <c r="B1310" s="137"/>
      <c r="C1310" s="137"/>
      <c r="D1310" s="246" t="s">
        <v>690</v>
      </c>
      <c r="E1310" s="189">
        <f>E1323+E1336+E1349+E1362</f>
        <v>0</v>
      </c>
      <c r="F1310" s="189">
        <f t="shared" ref="F1310:P1310" si="34">F1323+F1336+F1349+F1362</f>
        <v>0</v>
      </c>
      <c r="G1310" s="189">
        <f t="shared" si="34"/>
        <v>0</v>
      </c>
      <c r="H1310" s="189">
        <f t="shared" si="34"/>
        <v>0</v>
      </c>
      <c r="I1310" s="189">
        <f t="shared" si="34"/>
        <v>0</v>
      </c>
      <c r="J1310" s="189">
        <f t="shared" si="34"/>
        <v>0</v>
      </c>
      <c r="K1310" s="189">
        <f t="shared" si="34"/>
        <v>0</v>
      </c>
      <c r="L1310" s="189">
        <f t="shared" si="34"/>
        <v>0</v>
      </c>
      <c r="M1310" s="189">
        <f t="shared" si="34"/>
        <v>0</v>
      </c>
      <c r="N1310" s="189">
        <f t="shared" si="34"/>
        <v>0</v>
      </c>
      <c r="O1310" s="189">
        <f t="shared" si="34"/>
        <v>0</v>
      </c>
      <c r="P1310" s="189">
        <f t="shared" si="34"/>
        <v>0</v>
      </c>
    </row>
    <row r="1311" spans="1:16" s="128" customFormat="1" ht="95">
      <c r="A1311" s="268" t="s">
        <v>798</v>
      </c>
      <c r="B1311" s="262" t="s">
        <v>306</v>
      </c>
      <c r="C1311" s="262" t="s">
        <v>307</v>
      </c>
      <c r="D1311" s="264" t="s">
        <v>678</v>
      </c>
      <c r="E1311" s="189">
        <v>0</v>
      </c>
      <c r="F1311" s="189">
        <v>0</v>
      </c>
      <c r="G1311" s="189">
        <v>0</v>
      </c>
      <c r="H1311" s="189">
        <v>0</v>
      </c>
      <c r="I1311" s="189">
        <v>0</v>
      </c>
      <c r="J1311" s="189">
        <v>0</v>
      </c>
      <c r="K1311" s="189">
        <v>0</v>
      </c>
      <c r="L1311" s="189">
        <v>0</v>
      </c>
      <c r="M1311" s="189">
        <v>0</v>
      </c>
      <c r="N1311" s="189">
        <v>0</v>
      </c>
      <c r="O1311" s="189">
        <v>0</v>
      </c>
      <c r="P1311" s="189">
        <v>0</v>
      </c>
    </row>
    <row r="1312" spans="1:16" s="134" customFormat="1" ht="57" hidden="1" outlineLevel="1">
      <c r="A1312" s="244"/>
      <c r="B1312" s="136"/>
      <c r="C1312" s="137"/>
      <c r="D1312" s="246" t="s">
        <v>679</v>
      </c>
      <c r="E1312" s="189"/>
      <c r="F1312" s="189"/>
      <c r="G1312" s="189"/>
      <c r="H1312" s="189"/>
      <c r="I1312" s="189"/>
      <c r="J1312" s="189"/>
      <c r="K1312" s="189"/>
      <c r="L1312" s="189"/>
      <c r="M1312" s="189"/>
      <c r="N1312" s="189"/>
      <c r="O1312" s="189"/>
      <c r="P1312" s="189"/>
    </row>
    <row r="1313" spans="1:16" s="139" customFormat="1" ht="19" hidden="1" outlineLevel="1">
      <c r="A1313" s="244"/>
      <c r="B1313" s="137"/>
      <c r="C1313" s="137"/>
      <c r="D1313" s="246" t="s">
        <v>680</v>
      </c>
      <c r="E1313" s="189"/>
      <c r="F1313" s="189"/>
      <c r="G1313" s="189"/>
      <c r="H1313" s="189"/>
      <c r="I1313" s="189"/>
      <c r="J1313" s="189"/>
      <c r="K1313" s="189"/>
      <c r="L1313" s="189"/>
      <c r="M1313" s="189"/>
      <c r="N1313" s="189"/>
      <c r="O1313" s="189"/>
      <c r="P1313" s="189"/>
    </row>
    <row r="1314" spans="1:16" s="139" customFormat="1" ht="114" hidden="1" outlineLevel="1">
      <c r="A1314" s="244"/>
      <c r="B1314" s="137"/>
      <c r="C1314" s="137"/>
      <c r="D1314" s="247" t="s">
        <v>681</v>
      </c>
      <c r="E1314" s="189"/>
      <c r="F1314" s="189"/>
      <c r="G1314" s="189"/>
      <c r="H1314" s="189"/>
      <c r="I1314" s="189"/>
      <c r="J1314" s="189"/>
      <c r="K1314" s="189"/>
      <c r="L1314" s="189"/>
      <c r="M1314" s="189"/>
      <c r="N1314" s="189"/>
      <c r="O1314" s="189"/>
      <c r="P1314" s="189"/>
    </row>
    <row r="1315" spans="1:16" s="139" customFormat="1" ht="114" hidden="1" outlineLevel="1">
      <c r="A1315" s="244"/>
      <c r="B1315" s="137"/>
      <c r="C1315" s="137"/>
      <c r="D1315" s="248" t="s">
        <v>682</v>
      </c>
      <c r="E1315" s="189"/>
      <c r="F1315" s="189"/>
      <c r="G1315" s="189"/>
      <c r="H1315" s="189"/>
      <c r="I1315" s="189"/>
      <c r="J1315" s="189"/>
      <c r="K1315" s="189"/>
      <c r="L1315" s="189"/>
      <c r="M1315" s="189"/>
      <c r="N1315" s="189"/>
      <c r="O1315" s="189"/>
      <c r="P1315" s="189"/>
    </row>
    <row r="1316" spans="1:16" s="139" customFormat="1" ht="133" hidden="1" outlineLevel="1">
      <c r="A1316" s="244"/>
      <c r="B1316" s="137"/>
      <c r="C1316" s="137"/>
      <c r="D1316" s="248" t="s">
        <v>683</v>
      </c>
      <c r="E1316" s="189"/>
      <c r="F1316" s="189"/>
      <c r="G1316" s="189"/>
      <c r="H1316" s="189"/>
      <c r="I1316" s="189"/>
      <c r="J1316" s="189"/>
      <c r="K1316" s="189"/>
      <c r="L1316" s="189"/>
      <c r="M1316" s="189"/>
      <c r="N1316" s="189"/>
      <c r="O1316" s="189"/>
      <c r="P1316" s="189"/>
    </row>
    <row r="1317" spans="1:16" s="139" customFormat="1" ht="114" hidden="1" outlineLevel="1">
      <c r="A1317" s="244"/>
      <c r="B1317" s="136"/>
      <c r="C1317" s="137"/>
      <c r="D1317" s="248" t="s">
        <v>684</v>
      </c>
      <c r="E1317" s="189"/>
      <c r="F1317" s="189"/>
      <c r="G1317" s="189"/>
      <c r="H1317" s="189"/>
      <c r="I1317" s="189"/>
      <c r="J1317" s="189"/>
      <c r="K1317" s="189"/>
      <c r="L1317" s="189"/>
      <c r="M1317" s="189"/>
      <c r="N1317" s="189"/>
      <c r="O1317" s="189"/>
      <c r="P1317" s="189"/>
    </row>
    <row r="1318" spans="1:16" s="139" customFormat="1" ht="133" hidden="1" outlineLevel="1">
      <c r="A1318" s="244"/>
      <c r="B1318" s="137"/>
      <c r="C1318" s="137"/>
      <c r="D1318" s="248" t="s">
        <v>685</v>
      </c>
      <c r="E1318" s="189"/>
      <c r="F1318" s="189"/>
      <c r="G1318" s="189"/>
      <c r="H1318" s="189"/>
      <c r="I1318" s="189"/>
      <c r="J1318" s="189"/>
      <c r="K1318" s="189"/>
      <c r="L1318" s="189"/>
      <c r="M1318" s="189"/>
      <c r="N1318" s="189"/>
      <c r="O1318" s="189"/>
      <c r="P1318" s="189"/>
    </row>
    <row r="1319" spans="1:16" s="139" customFormat="1" ht="114" hidden="1" outlineLevel="1">
      <c r="A1319" s="244"/>
      <c r="B1319" s="136"/>
      <c r="C1319" s="137"/>
      <c r="D1319" s="248" t="s">
        <v>686</v>
      </c>
      <c r="E1319" s="189"/>
      <c r="F1319" s="189"/>
      <c r="G1319" s="189"/>
      <c r="H1319" s="189"/>
      <c r="I1319" s="189"/>
      <c r="J1319" s="189"/>
      <c r="K1319" s="189"/>
      <c r="L1319" s="189"/>
      <c r="M1319" s="189"/>
      <c r="N1319" s="189"/>
      <c r="O1319" s="189"/>
      <c r="P1319" s="189"/>
    </row>
    <row r="1320" spans="1:16" s="139" customFormat="1" ht="133" hidden="1" outlineLevel="1">
      <c r="A1320" s="244"/>
      <c r="B1320" s="136"/>
      <c r="C1320" s="137"/>
      <c r="D1320" s="248" t="s">
        <v>687</v>
      </c>
      <c r="E1320" s="189"/>
      <c r="F1320" s="189"/>
      <c r="G1320" s="189"/>
      <c r="H1320" s="189"/>
      <c r="I1320" s="189"/>
      <c r="J1320" s="189"/>
      <c r="K1320" s="189"/>
      <c r="L1320" s="189"/>
      <c r="M1320" s="189"/>
      <c r="N1320" s="189"/>
      <c r="O1320" s="189"/>
      <c r="P1320" s="189"/>
    </row>
    <row r="1321" spans="1:16" s="139" customFormat="1" ht="133" hidden="1" outlineLevel="1">
      <c r="A1321" s="244"/>
      <c r="B1321" s="137"/>
      <c r="C1321" s="137"/>
      <c r="D1321" s="247" t="s">
        <v>688</v>
      </c>
      <c r="E1321" s="189"/>
      <c r="F1321" s="189"/>
      <c r="G1321" s="189"/>
      <c r="H1321" s="189"/>
      <c r="I1321" s="189"/>
      <c r="J1321" s="189"/>
      <c r="K1321" s="189"/>
      <c r="L1321" s="189"/>
      <c r="M1321" s="189"/>
      <c r="N1321" s="189"/>
      <c r="O1321" s="189"/>
      <c r="P1321" s="189"/>
    </row>
    <row r="1322" spans="1:16" s="139" customFormat="1" ht="19" hidden="1" outlineLevel="1">
      <c r="A1322" s="244"/>
      <c r="B1322" s="137"/>
      <c r="C1322" s="137"/>
      <c r="D1322" s="246" t="s">
        <v>689</v>
      </c>
      <c r="E1322" s="189"/>
      <c r="F1322" s="189"/>
      <c r="G1322" s="189"/>
      <c r="H1322" s="189"/>
      <c r="I1322" s="189"/>
      <c r="J1322" s="189"/>
      <c r="K1322" s="189"/>
      <c r="L1322" s="189"/>
      <c r="M1322" s="189"/>
      <c r="N1322" s="189"/>
      <c r="O1322" s="189"/>
      <c r="P1322" s="189"/>
    </row>
    <row r="1323" spans="1:16" s="139" customFormat="1" ht="21.75" customHeight="1" collapsed="1">
      <c r="A1323" s="244"/>
      <c r="B1323" s="137"/>
      <c r="C1323" s="137"/>
      <c r="D1323" s="246" t="s">
        <v>690</v>
      </c>
      <c r="E1323" s="189">
        <v>0</v>
      </c>
      <c r="F1323" s="189">
        <v>0</v>
      </c>
      <c r="G1323" s="189">
        <v>0</v>
      </c>
      <c r="H1323" s="189">
        <v>0</v>
      </c>
      <c r="I1323" s="189">
        <v>0</v>
      </c>
      <c r="J1323" s="189">
        <v>0</v>
      </c>
      <c r="K1323" s="189">
        <v>0</v>
      </c>
      <c r="L1323" s="189">
        <v>0</v>
      </c>
      <c r="M1323" s="189">
        <v>0</v>
      </c>
      <c r="N1323" s="189">
        <v>0</v>
      </c>
      <c r="O1323" s="189">
        <v>0</v>
      </c>
      <c r="P1323" s="189">
        <v>0</v>
      </c>
    </row>
    <row r="1324" spans="1:16" s="128" customFormat="1" ht="114">
      <c r="A1324" s="268" t="s">
        <v>799</v>
      </c>
      <c r="B1324" s="262" t="s">
        <v>308</v>
      </c>
      <c r="C1324" s="262" t="s">
        <v>800</v>
      </c>
      <c r="D1324" s="264" t="s">
        <v>678</v>
      </c>
      <c r="E1324" s="189">
        <v>0</v>
      </c>
      <c r="F1324" s="189">
        <v>0</v>
      </c>
      <c r="G1324" s="189">
        <v>0</v>
      </c>
      <c r="H1324" s="189">
        <v>0</v>
      </c>
      <c r="I1324" s="189">
        <v>0</v>
      </c>
      <c r="J1324" s="189">
        <v>0</v>
      </c>
      <c r="K1324" s="189">
        <v>0</v>
      </c>
      <c r="L1324" s="189">
        <v>0</v>
      </c>
      <c r="M1324" s="189">
        <v>0</v>
      </c>
      <c r="N1324" s="189">
        <v>0</v>
      </c>
      <c r="O1324" s="189">
        <v>0</v>
      </c>
      <c r="P1324" s="189">
        <v>0</v>
      </c>
    </row>
    <row r="1325" spans="1:16" s="153" customFormat="1" ht="57" hidden="1" outlineLevel="1">
      <c r="A1325" s="244"/>
      <c r="B1325" s="136"/>
      <c r="C1325" s="137"/>
      <c r="D1325" s="246" t="s">
        <v>679</v>
      </c>
      <c r="E1325" s="189"/>
      <c r="F1325" s="189"/>
      <c r="G1325" s="189"/>
      <c r="H1325" s="189"/>
      <c r="I1325" s="189"/>
      <c r="J1325" s="189"/>
      <c r="K1325" s="189"/>
      <c r="L1325" s="189"/>
      <c r="M1325" s="189"/>
      <c r="N1325" s="189"/>
      <c r="O1325" s="189"/>
      <c r="P1325" s="189"/>
    </row>
    <row r="1326" spans="1:16" s="139" customFormat="1" ht="19" hidden="1" outlineLevel="1">
      <c r="A1326" s="244"/>
      <c r="B1326" s="137"/>
      <c r="C1326" s="137"/>
      <c r="D1326" s="246" t="s">
        <v>680</v>
      </c>
      <c r="E1326" s="189"/>
      <c r="F1326" s="189"/>
      <c r="G1326" s="189"/>
      <c r="H1326" s="189"/>
      <c r="I1326" s="189"/>
      <c r="J1326" s="189"/>
      <c r="K1326" s="189"/>
      <c r="L1326" s="189"/>
      <c r="M1326" s="189"/>
      <c r="N1326" s="189"/>
      <c r="O1326" s="189"/>
      <c r="P1326" s="189"/>
    </row>
    <row r="1327" spans="1:16" s="139" customFormat="1" ht="114" hidden="1" outlineLevel="1">
      <c r="A1327" s="244"/>
      <c r="B1327" s="137"/>
      <c r="C1327" s="137"/>
      <c r="D1327" s="247" t="s">
        <v>681</v>
      </c>
      <c r="E1327" s="189"/>
      <c r="F1327" s="189"/>
      <c r="G1327" s="189"/>
      <c r="H1327" s="189"/>
      <c r="I1327" s="189"/>
      <c r="J1327" s="189"/>
      <c r="K1327" s="189"/>
      <c r="L1327" s="189"/>
      <c r="M1327" s="189"/>
      <c r="N1327" s="189"/>
      <c r="O1327" s="189"/>
      <c r="P1327" s="189"/>
    </row>
    <row r="1328" spans="1:16" s="139" customFormat="1" ht="114" hidden="1" outlineLevel="1">
      <c r="A1328" s="244"/>
      <c r="B1328" s="137"/>
      <c r="C1328" s="137"/>
      <c r="D1328" s="248" t="s">
        <v>682</v>
      </c>
      <c r="E1328" s="189"/>
      <c r="F1328" s="189"/>
      <c r="G1328" s="189"/>
      <c r="H1328" s="189"/>
      <c r="I1328" s="189"/>
      <c r="J1328" s="189"/>
      <c r="K1328" s="189"/>
      <c r="L1328" s="189"/>
      <c r="M1328" s="189"/>
      <c r="N1328" s="189"/>
      <c r="O1328" s="189"/>
      <c r="P1328" s="189"/>
    </row>
    <row r="1329" spans="1:16" s="139" customFormat="1" ht="133" hidden="1" outlineLevel="1">
      <c r="A1329" s="244"/>
      <c r="B1329" s="137"/>
      <c r="C1329" s="137"/>
      <c r="D1329" s="248" t="s">
        <v>683</v>
      </c>
      <c r="E1329" s="189"/>
      <c r="F1329" s="189"/>
      <c r="G1329" s="189"/>
      <c r="H1329" s="189"/>
      <c r="I1329" s="189"/>
      <c r="J1329" s="189"/>
      <c r="K1329" s="189"/>
      <c r="L1329" s="189"/>
      <c r="M1329" s="189"/>
      <c r="N1329" s="189"/>
      <c r="O1329" s="189"/>
      <c r="P1329" s="189"/>
    </row>
    <row r="1330" spans="1:16" s="139" customFormat="1" ht="114" hidden="1" outlineLevel="1">
      <c r="A1330" s="244"/>
      <c r="B1330" s="136"/>
      <c r="C1330" s="137"/>
      <c r="D1330" s="248" t="s">
        <v>684</v>
      </c>
      <c r="E1330" s="189"/>
      <c r="F1330" s="189"/>
      <c r="G1330" s="189"/>
      <c r="H1330" s="189"/>
      <c r="I1330" s="189"/>
      <c r="J1330" s="189"/>
      <c r="K1330" s="189"/>
      <c r="L1330" s="189"/>
      <c r="M1330" s="189"/>
      <c r="N1330" s="189"/>
      <c r="O1330" s="189"/>
      <c r="P1330" s="189"/>
    </row>
    <row r="1331" spans="1:16" s="139" customFormat="1" ht="133" hidden="1" outlineLevel="1">
      <c r="A1331" s="244"/>
      <c r="B1331" s="137"/>
      <c r="C1331" s="137"/>
      <c r="D1331" s="248" t="s">
        <v>685</v>
      </c>
      <c r="E1331" s="189"/>
      <c r="F1331" s="189"/>
      <c r="G1331" s="189"/>
      <c r="H1331" s="189"/>
      <c r="I1331" s="189"/>
      <c r="J1331" s="189"/>
      <c r="K1331" s="189"/>
      <c r="L1331" s="189"/>
      <c r="M1331" s="189"/>
      <c r="N1331" s="189"/>
      <c r="O1331" s="189"/>
      <c r="P1331" s="189"/>
    </row>
    <row r="1332" spans="1:16" s="139" customFormat="1" ht="114" hidden="1" outlineLevel="1">
      <c r="A1332" s="244"/>
      <c r="B1332" s="136"/>
      <c r="C1332" s="137"/>
      <c r="D1332" s="248" t="s">
        <v>686</v>
      </c>
      <c r="E1332" s="189"/>
      <c r="F1332" s="189"/>
      <c r="G1332" s="189"/>
      <c r="H1332" s="189"/>
      <c r="I1332" s="189"/>
      <c r="J1332" s="189"/>
      <c r="K1332" s="189"/>
      <c r="L1332" s="189"/>
      <c r="M1332" s="189"/>
      <c r="N1332" s="189"/>
      <c r="O1332" s="189"/>
      <c r="P1332" s="189"/>
    </row>
    <row r="1333" spans="1:16" s="139" customFormat="1" ht="133" hidden="1" outlineLevel="1">
      <c r="A1333" s="244"/>
      <c r="B1333" s="136"/>
      <c r="C1333" s="137"/>
      <c r="D1333" s="248" t="s">
        <v>687</v>
      </c>
      <c r="E1333" s="189"/>
      <c r="F1333" s="189"/>
      <c r="G1333" s="189"/>
      <c r="H1333" s="189"/>
      <c r="I1333" s="189"/>
      <c r="J1333" s="189"/>
      <c r="K1333" s="189"/>
      <c r="L1333" s="189"/>
      <c r="M1333" s="189"/>
      <c r="N1333" s="189"/>
      <c r="O1333" s="189"/>
      <c r="P1333" s="189"/>
    </row>
    <row r="1334" spans="1:16" s="139" customFormat="1" ht="133" hidden="1" outlineLevel="1">
      <c r="A1334" s="244"/>
      <c r="B1334" s="137"/>
      <c r="C1334" s="137"/>
      <c r="D1334" s="247" t="s">
        <v>688</v>
      </c>
      <c r="E1334" s="189"/>
      <c r="F1334" s="189"/>
      <c r="G1334" s="189"/>
      <c r="H1334" s="189"/>
      <c r="I1334" s="189"/>
      <c r="J1334" s="189"/>
      <c r="K1334" s="189"/>
      <c r="L1334" s="189"/>
      <c r="M1334" s="189"/>
      <c r="N1334" s="189"/>
      <c r="O1334" s="189"/>
      <c r="P1334" s="189"/>
    </row>
    <row r="1335" spans="1:16" s="139" customFormat="1" ht="19" hidden="1" outlineLevel="1">
      <c r="A1335" s="244"/>
      <c r="B1335" s="137"/>
      <c r="C1335" s="137"/>
      <c r="D1335" s="246" t="s">
        <v>689</v>
      </c>
      <c r="E1335" s="189"/>
      <c r="F1335" s="189"/>
      <c r="G1335" s="189"/>
      <c r="H1335" s="189"/>
      <c r="I1335" s="189"/>
      <c r="J1335" s="189"/>
      <c r="K1335" s="189"/>
      <c r="L1335" s="189"/>
      <c r="M1335" s="189"/>
      <c r="N1335" s="189"/>
      <c r="O1335" s="189"/>
      <c r="P1335" s="189"/>
    </row>
    <row r="1336" spans="1:16" s="139" customFormat="1" ht="19" collapsed="1">
      <c r="A1336" s="244"/>
      <c r="B1336" s="137"/>
      <c r="C1336" s="137"/>
      <c r="D1336" s="246" t="s">
        <v>690</v>
      </c>
      <c r="E1336" s="189">
        <v>0</v>
      </c>
      <c r="F1336" s="189">
        <v>0</v>
      </c>
      <c r="G1336" s="189">
        <v>0</v>
      </c>
      <c r="H1336" s="189">
        <v>0</v>
      </c>
      <c r="I1336" s="189">
        <v>0</v>
      </c>
      <c r="J1336" s="189">
        <v>0</v>
      </c>
      <c r="K1336" s="189">
        <v>0</v>
      </c>
      <c r="L1336" s="189">
        <v>0</v>
      </c>
      <c r="M1336" s="189">
        <v>0</v>
      </c>
      <c r="N1336" s="189">
        <v>0</v>
      </c>
      <c r="O1336" s="189">
        <v>0</v>
      </c>
      <c r="P1336" s="189">
        <v>0</v>
      </c>
    </row>
    <row r="1337" spans="1:16" s="128" customFormat="1" ht="133">
      <c r="A1337" s="268" t="s">
        <v>801</v>
      </c>
      <c r="B1337" s="262" t="s">
        <v>309</v>
      </c>
      <c r="C1337" s="262" t="s">
        <v>310</v>
      </c>
      <c r="D1337" s="264" t="s">
        <v>678</v>
      </c>
      <c r="E1337" s="189">
        <v>0</v>
      </c>
      <c r="F1337" s="189">
        <v>0</v>
      </c>
      <c r="G1337" s="189">
        <v>0</v>
      </c>
      <c r="H1337" s="189">
        <v>0</v>
      </c>
      <c r="I1337" s="189">
        <v>0</v>
      </c>
      <c r="J1337" s="189">
        <v>0</v>
      </c>
      <c r="K1337" s="189">
        <v>0</v>
      </c>
      <c r="L1337" s="189">
        <v>0</v>
      </c>
      <c r="M1337" s="189">
        <v>0</v>
      </c>
      <c r="N1337" s="189">
        <v>0</v>
      </c>
      <c r="O1337" s="189">
        <v>0</v>
      </c>
      <c r="P1337" s="189">
        <v>0</v>
      </c>
    </row>
    <row r="1338" spans="1:16" s="153" customFormat="1" ht="57" hidden="1" outlineLevel="1">
      <c r="A1338" s="244"/>
      <c r="B1338" s="136"/>
      <c r="C1338" s="137"/>
      <c r="D1338" s="246" t="s">
        <v>679</v>
      </c>
      <c r="E1338" s="189"/>
      <c r="F1338" s="189"/>
      <c r="G1338" s="189"/>
      <c r="H1338" s="189"/>
      <c r="I1338" s="189"/>
      <c r="J1338" s="189"/>
      <c r="K1338" s="189"/>
      <c r="L1338" s="189"/>
      <c r="M1338" s="189"/>
      <c r="N1338" s="189"/>
      <c r="O1338" s="189"/>
      <c r="P1338" s="189"/>
    </row>
    <row r="1339" spans="1:16" s="139" customFormat="1" ht="19" hidden="1" outlineLevel="1">
      <c r="A1339" s="244"/>
      <c r="B1339" s="137"/>
      <c r="C1339" s="137"/>
      <c r="D1339" s="246" t="s">
        <v>680</v>
      </c>
      <c r="E1339" s="189"/>
      <c r="F1339" s="189"/>
      <c r="G1339" s="189"/>
      <c r="H1339" s="189"/>
      <c r="I1339" s="189"/>
      <c r="J1339" s="189"/>
      <c r="K1339" s="189"/>
      <c r="L1339" s="189"/>
      <c r="M1339" s="189"/>
      <c r="N1339" s="189"/>
      <c r="O1339" s="189"/>
      <c r="P1339" s="189"/>
    </row>
    <row r="1340" spans="1:16" s="139" customFormat="1" ht="114" hidden="1" outlineLevel="1">
      <c r="A1340" s="244"/>
      <c r="B1340" s="137"/>
      <c r="C1340" s="137"/>
      <c r="D1340" s="247" t="s">
        <v>681</v>
      </c>
      <c r="E1340" s="189"/>
      <c r="F1340" s="189"/>
      <c r="G1340" s="189"/>
      <c r="H1340" s="189"/>
      <c r="I1340" s="189"/>
      <c r="J1340" s="189"/>
      <c r="K1340" s="189"/>
      <c r="L1340" s="189"/>
      <c r="M1340" s="189"/>
      <c r="N1340" s="189"/>
      <c r="O1340" s="189"/>
      <c r="P1340" s="189"/>
    </row>
    <row r="1341" spans="1:16" s="139" customFormat="1" ht="114" hidden="1" outlineLevel="1">
      <c r="A1341" s="244"/>
      <c r="B1341" s="137"/>
      <c r="C1341" s="137"/>
      <c r="D1341" s="248" t="s">
        <v>682</v>
      </c>
      <c r="E1341" s="189"/>
      <c r="F1341" s="189"/>
      <c r="G1341" s="189"/>
      <c r="H1341" s="189"/>
      <c r="I1341" s="189"/>
      <c r="J1341" s="189"/>
      <c r="K1341" s="189"/>
      <c r="L1341" s="189"/>
      <c r="M1341" s="189"/>
      <c r="N1341" s="189"/>
      <c r="O1341" s="189"/>
      <c r="P1341" s="189"/>
    </row>
    <row r="1342" spans="1:16" s="139" customFormat="1" ht="133" hidden="1" outlineLevel="1">
      <c r="A1342" s="244"/>
      <c r="B1342" s="137"/>
      <c r="C1342" s="137"/>
      <c r="D1342" s="248" t="s">
        <v>683</v>
      </c>
      <c r="E1342" s="189"/>
      <c r="F1342" s="189"/>
      <c r="G1342" s="189"/>
      <c r="H1342" s="189"/>
      <c r="I1342" s="189"/>
      <c r="J1342" s="189"/>
      <c r="K1342" s="189"/>
      <c r="L1342" s="189"/>
      <c r="M1342" s="189"/>
      <c r="N1342" s="189"/>
      <c r="O1342" s="189"/>
      <c r="P1342" s="189"/>
    </row>
    <row r="1343" spans="1:16" s="139" customFormat="1" ht="114" hidden="1" outlineLevel="1">
      <c r="A1343" s="244"/>
      <c r="B1343" s="136"/>
      <c r="C1343" s="137"/>
      <c r="D1343" s="248" t="s">
        <v>684</v>
      </c>
      <c r="E1343" s="189"/>
      <c r="F1343" s="189"/>
      <c r="G1343" s="189"/>
      <c r="H1343" s="189"/>
      <c r="I1343" s="189"/>
      <c r="J1343" s="189"/>
      <c r="K1343" s="189"/>
      <c r="L1343" s="189"/>
      <c r="M1343" s="189"/>
      <c r="N1343" s="189"/>
      <c r="O1343" s="189"/>
      <c r="P1343" s="189"/>
    </row>
    <row r="1344" spans="1:16" s="139" customFormat="1" ht="133" hidden="1" outlineLevel="1">
      <c r="A1344" s="244"/>
      <c r="B1344" s="137"/>
      <c r="C1344" s="137"/>
      <c r="D1344" s="248" t="s">
        <v>685</v>
      </c>
      <c r="E1344" s="189"/>
      <c r="F1344" s="189"/>
      <c r="G1344" s="189"/>
      <c r="H1344" s="189"/>
      <c r="I1344" s="189"/>
      <c r="J1344" s="189"/>
      <c r="K1344" s="189"/>
      <c r="L1344" s="189"/>
      <c r="M1344" s="189"/>
      <c r="N1344" s="189"/>
      <c r="O1344" s="189"/>
      <c r="P1344" s="189"/>
    </row>
    <row r="1345" spans="1:16" s="139" customFormat="1" ht="114" hidden="1" outlineLevel="1">
      <c r="A1345" s="244"/>
      <c r="B1345" s="136"/>
      <c r="C1345" s="137"/>
      <c r="D1345" s="248" t="s">
        <v>686</v>
      </c>
      <c r="E1345" s="189"/>
      <c r="F1345" s="189"/>
      <c r="G1345" s="189"/>
      <c r="H1345" s="189"/>
      <c r="I1345" s="189"/>
      <c r="J1345" s="189"/>
      <c r="K1345" s="189"/>
      <c r="L1345" s="189"/>
      <c r="M1345" s="189"/>
      <c r="N1345" s="189"/>
      <c r="O1345" s="189"/>
      <c r="P1345" s="189"/>
    </row>
    <row r="1346" spans="1:16" s="139" customFormat="1" ht="133" hidden="1" outlineLevel="1">
      <c r="A1346" s="244"/>
      <c r="B1346" s="136"/>
      <c r="C1346" s="137"/>
      <c r="D1346" s="248" t="s">
        <v>687</v>
      </c>
      <c r="E1346" s="189"/>
      <c r="F1346" s="189"/>
      <c r="G1346" s="189"/>
      <c r="H1346" s="189"/>
      <c r="I1346" s="189"/>
      <c r="J1346" s="189"/>
      <c r="K1346" s="189"/>
      <c r="L1346" s="189"/>
      <c r="M1346" s="189"/>
      <c r="N1346" s="189"/>
      <c r="O1346" s="189"/>
      <c r="P1346" s="189"/>
    </row>
    <row r="1347" spans="1:16" s="139" customFormat="1" ht="133" hidden="1" outlineLevel="1">
      <c r="A1347" s="244"/>
      <c r="B1347" s="137"/>
      <c r="C1347" s="137"/>
      <c r="D1347" s="247" t="s">
        <v>688</v>
      </c>
      <c r="E1347" s="189"/>
      <c r="F1347" s="189"/>
      <c r="G1347" s="189"/>
      <c r="H1347" s="189"/>
      <c r="I1347" s="189"/>
      <c r="J1347" s="189"/>
      <c r="K1347" s="189"/>
      <c r="L1347" s="189"/>
      <c r="M1347" s="189"/>
      <c r="N1347" s="189"/>
      <c r="O1347" s="189"/>
      <c r="P1347" s="189"/>
    </row>
    <row r="1348" spans="1:16" s="139" customFormat="1" ht="19" hidden="1" outlineLevel="1">
      <c r="A1348" s="244"/>
      <c r="B1348" s="137"/>
      <c r="C1348" s="137"/>
      <c r="D1348" s="246" t="s">
        <v>689</v>
      </c>
      <c r="E1348" s="189"/>
      <c r="F1348" s="189"/>
      <c r="G1348" s="189"/>
      <c r="H1348" s="189"/>
      <c r="I1348" s="189"/>
      <c r="J1348" s="189"/>
      <c r="K1348" s="189"/>
      <c r="L1348" s="189"/>
      <c r="M1348" s="189"/>
      <c r="N1348" s="189"/>
      <c r="O1348" s="189"/>
      <c r="P1348" s="189"/>
    </row>
    <row r="1349" spans="1:16" s="139" customFormat="1" ht="18" customHeight="1" collapsed="1">
      <c r="A1349" s="244"/>
      <c r="B1349" s="137"/>
      <c r="C1349" s="137"/>
      <c r="D1349" s="246" t="s">
        <v>690</v>
      </c>
      <c r="E1349" s="189">
        <v>0</v>
      </c>
      <c r="F1349" s="189">
        <v>0</v>
      </c>
      <c r="G1349" s="189">
        <v>0</v>
      </c>
      <c r="H1349" s="189">
        <v>0</v>
      </c>
      <c r="I1349" s="189">
        <v>0</v>
      </c>
      <c r="J1349" s="189">
        <v>0</v>
      </c>
      <c r="K1349" s="189">
        <v>0</v>
      </c>
      <c r="L1349" s="189">
        <v>0</v>
      </c>
      <c r="M1349" s="189">
        <v>0</v>
      </c>
      <c r="N1349" s="189">
        <v>0</v>
      </c>
      <c r="O1349" s="189">
        <v>0</v>
      </c>
      <c r="P1349" s="189">
        <v>0</v>
      </c>
    </row>
    <row r="1350" spans="1:16" s="128" customFormat="1" ht="114">
      <c r="A1350" s="268" t="s">
        <v>802</v>
      </c>
      <c r="B1350" s="262" t="s">
        <v>311</v>
      </c>
      <c r="C1350" s="262" t="s">
        <v>312</v>
      </c>
      <c r="D1350" s="264" t="s">
        <v>678</v>
      </c>
      <c r="E1350" s="189">
        <v>0</v>
      </c>
      <c r="F1350" s="189">
        <v>0</v>
      </c>
      <c r="G1350" s="189">
        <v>0</v>
      </c>
      <c r="H1350" s="189">
        <v>0</v>
      </c>
      <c r="I1350" s="189">
        <v>0</v>
      </c>
      <c r="J1350" s="189">
        <v>0</v>
      </c>
      <c r="K1350" s="189">
        <v>0</v>
      </c>
      <c r="L1350" s="189">
        <v>0</v>
      </c>
      <c r="M1350" s="189">
        <v>0</v>
      </c>
      <c r="N1350" s="189">
        <v>0</v>
      </c>
      <c r="O1350" s="189">
        <v>0</v>
      </c>
      <c r="P1350" s="189">
        <v>0</v>
      </c>
    </row>
    <row r="1351" spans="1:16" s="134" customFormat="1" ht="57" hidden="1" outlineLevel="1">
      <c r="A1351" s="244"/>
      <c r="B1351" s="136"/>
      <c r="C1351" s="137"/>
      <c r="D1351" s="246" t="s">
        <v>679</v>
      </c>
      <c r="E1351" s="189"/>
      <c r="F1351" s="189"/>
      <c r="G1351" s="189"/>
      <c r="H1351" s="189"/>
      <c r="I1351" s="189"/>
      <c r="J1351" s="189"/>
      <c r="K1351" s="189"/>
      <c r="L1351" s="189"/>
      <c r="M1351" s="189"/>
      <c r="N1351" s="189"/>
      <c r="O1351" s="189"/>
      <c r="P1351" s="189"/>
    </row>
    <row r="1352" spans="1:16" s="139" customFormat="1" ht="19" hidden="1" outlineLevel="1">
      <c r="A1352" s="244"/>
      <c r="B1352" s="137"/>
      <c r="C1352" s="137"/>
      <c r="D1352" s="246" t="s">
        <v>680</v>
      </c>
      <c r="E1352" s="189"/>
      <c r="F1352" s="189"/>
      <c r="G1352" s="189"/>
      <c r="H1352" s="189"/>
      <c r="I1352" s="189"/>
      <c r="J1352" s="189"/>
      <c r="K1352" s="189"/>
      <c r="L1352" s="189"/>
      <c r="M1352" s="189"/>
      <c r="N1352" s="189"/>
      <c r="O1352" s="189"/>
      <c r="P1352" s="189"/>
    </row>
    <row r="1353" spans="1:16" s="139" customFormat="1" ht="114" hidden="1" outlineLevel="1">
      <c r="A1353" s="244"/>
      <c r="B1353" s="137"/>
      <c r="C1353" s="137"/>
      <c r="D1353" s="247" t="s">
        <v>681</v>
      </c>
      <c r="E1353" s="189"/>
      <c r="F1353" s="189"/>
      <c r="G1353" s="189"/>
      <c r="H1353" s="189"/>
      <c r="I1353" s="189"/>
      <c r="J1353" s="189"/>
      <c r="K1353" s="189"/>
      <c r="L1353" s="189"/>
      <c r="M1353" s="189"/>
      <c r="N1353" s="189"/>
      <c r="O1353" s="189"/>
      <c r="P1353" s="189"/>
    </row>
    <row r="1354" spans="1:16" s="139" customFormat="1" ht="114" hidden="1" outlineLevel="1">
      <c r="A1354" s="244"/>
      <c r="B1354" s="137"/>
      <c r="C1354" s="137"/>
      <c r="D1354" s="248" t="s">
        <v>682</v>
      </c>
      <c r="E1354" s="189"/>
      <c r="F1354" s="189"/>
      <c r="G1354" s="189"/>
      <c r="H1354" s="189"/>
      <c r="I1354" s="189"/>
      <c r="J1354" s="189"/>
      <c r="K1354" s="189"/>
      <c r="L1354" s="189"/>
      <c r="M1354" s="189"/>
      <c r="N1354" s="189"/>
      <c r="O1354" s="189"/>
      <c r="P1354" s="189"/>
    </row>
    <row r="1355" spans="1:16" s="139" customFormat="1" ht="133" hidden="1" outlineLevel="1">
      <c r="A1355" s="244"/>
      <c r="B1355" s="137"/>
      <c r="C1355" s="137"/>
      <c r="D1355" s="248" t="s">
        <v>683</v>
      </c>
      <c r="E1355" s="189"/>
      <c r="F1355" s="189"/>
      <c r="G1355" s="189"/>
      <c r="H1355" s="189"/>
      <c r="I1355" s="189"/>
      <c r="J1355" s="189"/>
      <c r="K1355" s="189"/>
      <c r="L1355" s="189"/>
      <c r="M1355" s="189"/>
      <c r="N1355" s="189"/>
      <c r="O1355" s="189"/>
      <c r="P1355" s="189"/>
    </row>
    <row r="1356" spans="1:16" s="139" customFormat="1" ht="114" hidden="1" outlineLevel="1">
      <c r="A1356" s="244"/>
      <c r="B1356" s="136"/>
      <c r="C1356" s="137"/>
      <c r="D1356" s="248" t="s">
        <v>684</v>
      </c>
      <c r="E1356" s="189"/>
      <c r="F1356" s="189"/>
      <c r="G1356" s="189"/>
      <c r="H1356" s="189"/>
      <c r="I1356" s="189"/>
      <c r="J1356" s="189"/>
      <c r="K1356" s="189"/>
      <c r="L1356" s="189"/>
      <c r="M1356" s="189"/>
      <c r="N1356" s="189"/>
      <c r="O1356" s="189"/>
      <c r="P1356" s="189"/>
    </row>
    <row r="1357" spans="1:16" s="139" customFormat="1" ht="133" hidden="1" outlineLevel="1">
      <c r="A1357" s="244"/>
      <c r="B1357" s="137"/>
      <c r="C1357" s="137"/>
      <c r="D1357" s="248" t="s">
        <v>685</v>
      </c>
      <c r="E1357" s="189"/>
      <c r="F1357" s="189"/>
      <c r="G1357" s="189"/>
      <c r="H1357" s="189"/>
      <c r="I1357" s="189"/>
      <c r="J1357" s="189"/>
      <c r="K1357" s="189"/>
      <c r="L1357" s="189"/>
      <c r="M1357" s="189"/>
      <c r="N1357" s="189"/>
      <c r="O1357" s="189"/>
      <c r="P1357" s="189"/>
    </row>
    <row r="1358" spans="1:16" s="139" customFormat="1" ht="114" hidden="1" outlineLevel="1">
      <c r="A1358" s="244"/>
      <c r="B1358" s="136"/>
      <c r="C1358" s="137"/>
      <c r="D1358" s="248" t="s">
        <v>686</v>
      </c>
      <c r="E1358" s="189"/>
      <c r="F1358" s="189"/>
      <c r="G1358" s="189"/>
      <c r="H1358" s="189"/>
      <c r="I1358" s="189"/>
      <c r="J1358" s="189"/>
      <c r="K1358" s="189"/>
      <c r="L1358" s="189"/>
      <c r="M1358" s="189"/>
      <c r="N1358" s="189"/>
      <c r="O1358" s="189"/>
      <c r="P1358" s="189"/>
    </row>
    <row r="1359" spans="1:16" s="139" customFormat="1" ht="133" hidden="1" outlineLevel="1">
      <c r="A1359" s="244"/>
      <c r="B1359" s="136"/>
      <c r="C1359" s="137"/>
      <c r="D1359" s="248" t="s">
        <v>687</v>
      </c>
      <c r="E1359" s="189"/>
      <c r="F1359" s="189"/>
      <c r="G1359" s="189"/>
      <c r="H1359" s="189"/>
      <c r="I1359" s="189"/>
      <c r="J1359" s="189"/>
      <c r="K1359" s="189"/>
      <c r="L1359" s="189"/>
      <c r="M1359" s="189"/>
      <c r="N1359" s="189"/>
      <c r="O1359" s="189"/>
      <c r="P1359" s="189"/>
    </row>
    <row r="1360" spans="1:16" s="139" customFormat="1" ht="133" hidden="1" outlineLevel="1">
      <c r="A1360" s="244"/>
      <c r="B1360" s="137"/>
      <c r="C1360" s="137"/>
      <c r="D1360" s="247" t="s">
        <v>688</v>
      </c>
      <c r="E1360" s="189"/>
      <c r="F1360" s="189"/>
      <c r="G1360" s="189"/>
      <c r="H1360" s="189"/>
      <c r="I1360" s="189"/>
      <c r="J1360" s="189"/>
      <c r="K1360" s="189"/>
      <c r="L1360" s="189"/>
      <c r="M1360" s="189"/>
      <c r="N1360" s="189"/>
      <c r="O1360" s="189"/>
      <c r="P1360" s="189"/>
    </row>
    <row r="1361" spans="1:16" s="139" customFormat="1" ht="19" hidden="1" outlineLevel="1">
      <c r="A1361" s="244"/>
      <c r="B1361" s="137"/>
      <c r="C1361" s="137"/>
      <c r="D1361" s="246" t="s">
        <v>689</v>
      </c>
      <c r="E1361" s="189"/>
      <c r="F1361" s="189"/>
      <c r="G1361" s="189"/>
      <c r="H1361" s="189"/>
      <c r="I1361" s="189"/>
      <c r="J1361" s="189"/>
      <c r="K1361" s="189"/>
      <c r="L1361" s="189"/>
      <c r="M1361" s="189"/>
      <c r="N1361" s="189"/>
      <c r="O1361" s="189"/>
      <c r="P1361" s="189"/>
    </row>
    <row r="1362" spans="1:16" s="139" customFormat="1" ht="19" collapsed="1">
      <c r="A1362" s="244"/>
      <c r="B1362" s="137"/>
      <c r="C1362" s="137"/>
      <c r="D1362" s="246" t="s">
        <v>690</v>
      </c>
      <c r="E1362" s="189">
        <v>0</v>
      </c>
      <c r="F1362" s="189">
        <v>0</v>
      </c>
      <c r="G1362" s="189">
        <v>0</v>
      </c>
      <c r="H1362" s="189">
        <v>0</v>
      </c>
      <c r="I1362" s="189">
        <v>0</v>
      </c>
      <c r="J1362" s="189">
        <v>0</v>
      </c>
      <c r="K1362" s="189">
        <v>0</v>
      </c>
      <c r="L1362" s="189">
        <v>0</v>
      </c>
      <c r="M1362" s="189">
        <v>0</v>
      </c>
      <c r="N1362" s="189">
        <v>0</v>
      </c>
      <c r="O1362" s="189">
        <v>0</v>
      </c>
      <c r="P1362" s="189">
        <v>0</v>
      </c>
    </row>
    <row r="1363" spans="1:16" s="128" customFormat="1" ht="152">
      <c r="A1363" s="258" t="s">
        <v>803</v>
      </c>
      <c r="B1363" s="259" t="s">
        <v>313</v>
      </c>
      <c r="C1363" s="290" t="s">
        <v>314</v>
      </c>
      <c r="D1363" s="260" t="s">
        <v>678</v>
      </c>
      <c r="E1363" s="261">
        <f>E1376+E1389+E1402+E1415</f>
        <v>12265</v>
      </c>
      <c r="F1363" s="261">
        <f t="shared" ref="F1363:P1363" si="35">F1376+F1389+F1402+F1415</f>
        <v>0</v>
      </c>
      <c r="G1363" s="261">
        <f t="shared" si="35"/>
        <v>12265</v>
      </c>
      <c r="H1363" s="261">
        <f t="shared" si="35"/>
        <v>12265</v>
      </c>
      <c r="I1363" s="261">
        <f t="shared" si="35"/>
        <v>0</v>
      </c>
      <c r="J1363" s="261">
        <f t="shared" si="35"/>
        <v>12265</v>
      </c>
      <c r="K1363" s="261">
        <f t="shared" si="35"/>
        <v>12265</v>
      </c>
      <c r="L1363" s="261">
        <f t="shared" si="35"/>
        <v>0</v>
      </c>
      <c r="M1363" s="261">
        <f t="shared" si="35"/>
        <v>12265</v>
      </c>
      <c r="N1363" s="261">
        <f t="shared" si="35"/>
        <v>12265</v>
      </c>
      <c r="O1363" s="261">
        <f t="shared" si="35"/>
        <v>0</v>
      </c>
      <c r="P1363" s="261">
        <f t="shared" si="35"/>
        <v>12265</v>
      </c>
    </row>
    <row r="1364" spans="1:16" s="134" customFormat="1" ht="57" hidden="1" outlineLevel="1">
      <c r="A1364" s="244"/>
      <c r="B1364" s="136"/>
      <c r="C1364" s="137"/>
      <c r="D1364" s="246" t="s">
        <v>679</v>
      </c>
      <c r="E1364" s="189"/>
      <c r="F1364" s="189"/>
      <c r="G1364" s="189"/>
      <c r="H1364" s="189"/>
      <c r="I1364" s="189"/>
      <c r="J1364" s="189"/>
      <c r="K1364" s="189"/>
      <c r="L1364" s="189"/>
      <c r="M1364" s="189"/>
      <c r="N1364" s="189"/>
      <c r="O1364" s="189"/>
      <c r="P1364" s="189"/>
    </row>
    <row r="1365" spans="1:16" s="139" customFormat="1" ht="19" hidden="1" outlineLevel="1">
      <c r="A1365" s="244"/>
      <c r="B1365" s="137"/>
      <c r="C1365" s="137"/>
      <c r="D1365" s="246" t="s">
        <v>680</v>
      </c>
      <c r="E1365" s="189"/>
      <c r="F1365" s="189"/>
      <c r="G1365" s="189"/>
      <c r="H1365" s="189"/>
      <c r="I1365" s="189"/>
      <c r="J1365" s="189"/>
      <c r="K1365" s="189"/>
      <c r="L1365" s="189"/>
      <c r="M1365" s="189"/>
      <c r="N1365" s="189"/>
      <c r="O1365" s="189"/>
      <c r="P1365" s="189"/>
    </row>
    <row r="1366" spans="1:16" s="139" customFormat="1" ht="114" hidden="1" outlineLevel="1">
      <c r="A1366" s="244"/>
      <c r="B1366" s="137"/>
      <c r="C1366" s="137"/>
      <c r="D1366" s="247" t="s">
        <v>681</v>
      </c>
      <c r="E1366" s="189"/>
      <c r="F1366" s="189"/>
      <c r="G1366" s="189"/>
      <c r="H1366" s="189"/>
      <c r="I1366" s="189"/>
      <c r="J1366" s="189"/>
      <c r="K1366" s="189"/>
      <c r="L1366" s="189"/>
      <c r="M1366" s="189"/>
      <c r="N1366" s="189"/>
      <c r="O1366" s="189"/>
      <c r="P1366" s="189"/>
    </row>
    <row r="1367" spans="1:16" s="139" customFormat="1" ht="114" hidden="1" outlineLevel="1">
      <c r="A1367" s="244"/>
      <c r="B1367" s="137"/>
      <c r="C1367" s="137"/>
      <c r="D1367" s="248" t="s">
        <v>682</v>
      </c>
      <c r="E1367" s="189"/>
      <c r="F1367" s="189"/>
      <c r="G1367" s="189"/>
      <c r="H1367" s="189"/>
      <c r="I1367" s="189"/>
      <c r="J1367" s="189"/>
      <c r="K1367" s="189"/>
      <c r="L1367" s="189"/>
      <c r="M1367" s="189"/>
      <c r="N1367" s="189"/>
      <c r="O1367" s="189"/>
      <c r="P1367" s="189"/>
    </row>
    <row r="1368" spans="1:16" s="139" customFormat="1" ht="133" hidden="1" outlineLevel="1">
      <c r="A1368" s="244"/>
      <c r="B1368" s="137"/>
      <c r="C1368" s="137"/>
      <c r="D1368" s="248" t="s">
        <v>683</v>
      </c>
      <c r="E1368" s="189"/>
      <c r="F1368" s="189"/>
      <c r="G1368" s="189"/>
      <c r="H1368" s="189"/>
      <c r="I1368" s="189"/>
      <c r="J1368" s="189"/>
      <c r="K1368" s="189"/>
      <c r="L1368" s="189"/>
      <c r="M1368" s="189"/>
      <c r="N1368" s="189"/>
      <c r="O1368" s="189"/>
      <c r="P1368" s="189"/>
    </row>
    <row r="1369" spans="1:16" s="139" customFormat="1" ht="114" hidden="1" outlineLevel="1">
      <c r="A1369" s="244"/>
      <c r="B1369" s="136"/>
      <c r="C1369" s="137"/>
      <c r="D1369" s="248" t="s">
        <v>684</v>
      </c>
      <c r="E1369" s="189"/>
      <c r="F1369" s="189"/>
      <c r="G1369" s="189"/>
      <c r="H1369" s="189"/>
      <c r="I1369" s="189"/>
      <c r="J1369" s="189"/>
      <c r="K1369" s="189"/>
      <c r="L1369" s="189"/>
      <c r="M1369" s="189"/>
      <c r="N1369" s="189"/>
      <c r="O1369" s="189"/>
      <c r="P1369" s="189"/>
    </row>
    <row r="1370" spans="1:16" s="139" customFormat="1" ht="133" hidden="1" outlineLevel="1">
      <c r="A1370" s="244"/>
      <c r="B1370" s="137"/>
      <c r="C1370" s="137"/>
      <c r="D1370" s="248" t="s">
        <v>685</v>
      </c>
      <c r="E1370" s="189"/>
      <c r="F1370" s="189"/>
      <c r="G1370" s="189"/>
      <c r="H1370" s="189"/>
      <c r="I1370" s="189"/>
      <c r="J1370" s="189"/>
      <c r="K1370" s="189"/>
      <c r="L1370" s="189"/>
      <c r="M1370" s="189"/>
      <c r="N1370" s="189"/>
      <c r="O1370" s="189"/>
      <c r="P1370" s="189"/>
    </row>
    <row r="1371" spans="1:16" s="139" customFormat="1" ht="114" hidden="1" outlineLevel="1">
      <c r="A1371" s="244"/>
      <c r="B1371" s="136"/>
      <c r="C1371" s="137"/>
      <c r="D1371" s="248" t="s">
        <v>686</v>
      </c>
      <c r="E1371" s="189"/>
      <c r="F1371" s="189"/>
      <c r="G1371" s="189"/>
      <c r="H1371" s="189"/>
      <c r="I1371" s="189"/>
      <c r="J1371" s="189"/>
      <c r="K1371" s="189"/>
      <c r="L1371" s="189"/>
      <c r="M1371" s="189"/>
      <c r="N1371" s="189"/>
      <c r="O1371" s="189"/>
      <c r="P1371" s="189"/>
    </row>
    <row r="1372" spans="1:16" s="139" customFormat="1" ht="133" hidden="1" outlineLevel="1">
      <c r="A1372" s="244"/>
      <c r="B1372" s="136"/>
      <c r="C1372" s="137"/>
      <c r="D1372" s="248" t="s">
        <v>687</v>
      </c>
      <c r="E1372" s="189"/>
      <c r="F1372" s="189"/>
      <c r="G1372" s="189"/>
      <c r="H1372" s="189"/>
      <c r="I1372" s="189"/>
      <c r="J1372" s="189"/>
      <c r="K1372" s="189"/>
      <c r="L1372" s="189"/>
      <c r="M1372" s="189"/>
      <c r="N1372" s="189"/>
      <c r="O1372" s="189"/>
      <c r="P1372" s="189"/>
    </row>
    <row r="1373" spans="1:16" s="139" customFormat="1" ht="133" hidden="1" outlineLevel="1">
      <c r="A1373" s="244"/>
      <c r="B1373" s="137"/>
      <c r="C1373" s="137"/>
      <c r="D1373" s="247" t="s">
        <v>688</v>
      </c>
      <c r="E1373" s="189"/>
      <c r="F1373" s="189"/>
      <c r="G1373" s="189"/>
      <c r="H1373" s="189"/>
      <c r="I1373" s="189"/>
      <c r="J1373" s="189"/>
      <c r="K1373" s="189"/>
      <c r="L1373" s="189"/>
      <c r="M1373" s="189"/>
      <c r="N1373" s="189"/>
      <c r="O1373" s="189"/>
      <c r="P1373" s="189"/>
    </row>
    <row r="1374" spans="1:16" s="139" customFormat="1" ht="19" hidden="1" outlineLevel="1">
      <c r="A1374" s="244"/>
      <c r="B1374" s="137"/>
      <c r="C1374" s="137"/>
      <c r="D1374" s="246" t="s">
        <v>689</v>
      </c>
      <c r="E1374" s="189"/>
      <c r="F1374" s="189"/>
      <c r="G1374" s="189"/>
      <c r="H1374" s="189"/>
      <c r="I1374" s="189"/>
      <c r="J1374" s="189"/>
      <c r="K1374" s="189"/>
      <c r="L1374" s="189"/>
      <c r="M1374" s="189"/>
      <c r="N1374" s="189"/>
      <c r="O1374" s="189"/>
      <c r="P1374" s="189"/>
    </row>
    <row r="1375" spans="1:16" s="139" customFormat="1" ht="18" customHeight="1" collapsed="1">
      <c r="A1375" s="244"/>
      <c r="B1375" s="137"/>
      <c r="C1375" s="137"/>
      <c r="D1375" s="246" t="s">
        <v>690</v>
      </c>
      <c r="E1375" s="189">
        <f>E1388+E1401+E1414+E1427</f>
        <v>12265</v>
      </c>
      <c r="F1375" s="189">
        <f t="shared" ref="F1375:P1375" si="36">F1388+F1401+F1414+F1427</f>
        <v>0</v>
      </c>
      <c r="G1375" s="189">
        <f t="shared" si="36"/>
        <v>12265</v>
      </c>
      <c r="H1375" s="189">
        <f t="shared" si="36"/>
        <v>12265</v>
      </c>
      <c r="I1375" s="189">
        <f t="shared" si="36"/>
        <v>0</v>
      </c>
      <c r="J1375" s="189">
        <f t="shared" si="36"/>
        <v>12265</v>
      </c>
      <c r="K1375" s="189">
        <f t="shared" si="36"/>
        <v>12265</v>
      </c>
      <c r="L1375" s="189">
        <f t="shared" si="36"/>
        <v>0</v>
      </c>
      <c r="M1375" s="189">
        <f t="shared" si="36"/>
        <v>12265</v>
      </c>
      <c r="N1375" s="189">
        <f t="shared" si="36"/>
        <v>12265</v>
      </c>
      <c r="O1375" s="189">
        <f t="shared" si="36"/>
        <v>0</v>
      </c>
      <c r="P1375" s="189">
        <f t="shared" si="36"/>
        <v>12265</v>
      </c>
    </row>
    <row r="1376" spans="1:16" s="128" customFormat="1" ht="114">
      <c r="A1376" s="268" t="s">
        <v>804</v>
      </c>
      <c r="B1376" s="262" t="s">
        <v>315</v>
      </c>
      <c r="C1376" s="262" t="s">
        <v>316</v>
      </c>
      <c r="D1376" s="264" t="s">
        <v>678</v>
      </c>
      <c r="E1376" s="189">
        <v>0</v>
      </c>
      <c r="F1376" s="189">
        <v>0</v>
      </c>
      <c r="G1376" s="189">
        <v>0</v>
      </c>
      <c r="H1376" s="189">
        <v>0</v>
      </c>
      <c r="I1376" s="189">
        <v>0</v>
      </c>
      <c r="J1376" s="189">
        <v>0</v>
      </c>
      <c r="K1376" s="189">
        <v>0</v>
      </c>
      <c r="L1376" s="189">
        <v>0</v>
      </c>
      <c r="M1376" s="189">
        <v>0</v>
      </c>
      <c r="N1376" s="189">
        <v>0</v>
      </c>
      <c r="O1376" s="189">
        <v>0</v>
      </c>
      <c r="P1376" s="189">
        <v>0</v>
      </c>
    </row>
    <row r="1377" spans="1:16" s="134" customFormat="1" ht="57" hidden="1" outlineLevel="1">
      <c r="A1377" s="244"/>
      <c r="B1377" s="136"/>
      <c r="C1377" s="137"/>
      <c r="D1377" s="246" t="s">
        <v>679</v>
      </c>
      <c r="E1377" s="189"/>
      <c r="F1377" s="189"/>
      <c r="G1377" s="189"/>
      <c r="H1377" s="189"/>
      <c r="I1377" s="189"/>
      <c r="J1377" s="189"/>
      <c r="K1377" s="189"/>
      <c r="L1377" s="189"/>
      <c r="M1377" s="189"/>
      <c r="N1377" s="189"/>
      <c r="O1377" s="189"/>
      <c r="P1377" s="189"/>
    </row>
    <row r="1378" spans="1:16" s="139" customFormat="1" ht="19" hidden="1" outlineLevel="1">
      <c r="A1378" s="244"/>
      <c r="B1378" s="137"/>
      <c r="C1378" s="137"/>
      <c r="D1378" s="246" t="s">
        <v>680</v>
      </c>
      <c r="E1378" s="189"/>
      <c r="F1378" s="189"/>
      <c r="G1378" s="189"/>
      <c r="H1378" s="189"/>
      <c r="I1378" s="189"/>
      <c r="J1378" s="189"/>
      <c r="K1378" s="189"/>
      <c r="L1378" s="189"/>
      <c r="M1378" s="189"/>
      <c r="N1378" s="189"/>
      <c r="O1378" s="189"/>
      <c r="P1378" s="189"/>
    </row>
    <row r="1379" spans="1:16" s="139" customFormat="1" ht="114" hidden="1" outlineLevel="1">
      <c r="A1379" s="244"/>
      <c r="B1379" s="137"/>
      <c r="C1379" s="137"/>
      <c r="D1379" s="247" t="s">
        <v>681</v>
      </c>
      <c r="E1379" s="189"/>
      <c r="F1379" s="189"/>
      <c r="G1379" s="189"/>
      <c r="H1379" s="189"/>
      <c r="I1379" s="189"/>
      <c r="J1379" s="189"/>
      <c r="K1379" s="189"/>
      <c r="L1379" s="189"/>
      <c r="M1379" s="189"/>
      <c r="N1379" s="189"/>
      <c r="O1379" s="189"/>
      <c r="P1379" s="189"/>
    </row>
    <row r="1380" spans="1:16" s="139" customFormat="1" ht="114" hidden="1" outlineLevel="1">
      <c r="A1380" s="244"/>
      <c r="B1380" s="137"/>
      <c r="C1380" s="137"/>
      <c r="D1380" s="248" t="s">
        <v>682</v>
      </c>
      <c r="E1380" s="189"/>
      <c r="F1380" s="189"/>
      <c r="G1380" s="189"/>
      <c r="H1380" s="189"/>
      <c r="I1380" s="189"/>
      <c r="J1380" s="189"/>
      <c r="K1380" s="189"/>
      <c r="L1380" s="189"/>
      <c r="M1380" s="189"/>
      <c r="N1380" s="189"/>
      <c r="O1380" s="189"/>
      <c r="P1380" s="189"/>
    </row>
    <row r="1381" spans="1:16" s="139" customFormat="1" ht="133" hidden="1" outlineLevel="1">
      <c r="A1381" s="244"/>
      <c r="B1381" s="137"/>
      <c r="C1381" s="137"/>
      <c r="D1381" s="248" t="s">
        <v>683</v>
      </c>
      <c r="E1381" s="189"/>
      <c r="F1381" s="189"/>
      <c r="G1381" s="189"/>
      <c r="H1381" s="189"/>
      <c r="I1381" s="189"/>
      <c r="J1381" s="189"/>
      <c r="K1381" s="189"/>
      <c r="L1381" s="189"/>
      <c r="M1381" s="189"/>
      <c r="N1381" s="189"/>
      <c r="O1381" s="189"/>
      <c r="P1381" s="189"/>
    </row>
    <row r="1382" spans="1:16" s="139" customFormat="1" ht="114" hidden="1" outlineLevel="1">
      <c r="A1382" s="244"/>
      <c r="B1382" s="136"/>
      <c r="C1382" s="137"/>
      <c r="D1382" s="248" t="s">
        <v>684</v>
      </c>
      <c r="E1382" s="189"/>
      <c r="F1382" s="189"/>
      <c r="G1382" s="189"/>
      <c r="H1382" s="189"/>
      <c r="I1382" s="189"/>
      <c r="J1382" s="189"/>
      <c r="K1382" s="189"/>
      <c r="L1382" s="189"/>
      <c r="M1382" s="189"/>
      <c r="N1382" s="189"/>
      <c r="O1382" s="189"/>
      <c r="P1382" s="189"/>
    </row>
    <row r="1383" spans="1:16" s="139" customFormat="1" ht="133" hidden="1" outlineLevel="1">
      <c r="A1383" s="244"/>
      <c r="B1383" s="137"/>
      <c r="C1383" s="137"/>
      <c r="D1383" s="248" t="s">
        <v>685</v>
      </c>
      <c r="E1383" s="189"/>
      <c r="F1383" s="189"/>
      <c r="G1383" s="189"/>
      <c r="H1383" s="189"/>
      <c r="I1383" s="189"/>
      <c r="J1383" s="189"/>
      <c r="K1383" s="189"/>
      <c r="L1383" s="189"/>
      <c r="M1383" s="189"/>
      <c r="N1383" s="189"/>
      <c r="O1383" s="189"/>
      <c r="P1383" s="189"/>
    </row>
    <row r="1384" spans="1:16" s="139" customFormat="1" ht="114" hidden="1" outlineLevel="1">
      <c r="A1384" s="244"/>
      <c r="B1384" s="136"/>
      <c r="C1384" s="137"/>
      <c r="D1384" s="248" t="s">
        <v>686</v>
      </c>
      <c r="E1384" s="189"/>
      <c r="F1384" s="189"/>
      <c r="G1384" s="189"/>
      <c r="H1384" s="189"/>
      <c r="I1384" s="189"/>
      <c r="J1384" s="189"/>
      <c r="K1384" s="189"/>
      <c r="L1384" s="189"/>
      <c r="M1384" s="189"/>
      <c r="N1384" s="189"/>
      <c r="O1384" s="189"/>
      <c r="P1384" s="189"/>
    </row>
    <row r="1385" spans="1:16" s="139" customFormat="1" ht="133" hidden="1" outlineLevel="1">
      <c r="A1385" s="244"/>
      <c r="B1385" s="136"/>
      <c r="C1385" s="137"/>
      <c r="D1385" s="248" t="s">
        <v>687</v>
      </c>
      <c r="E1385" s="189"/>
      <c r="F1385" s="189"/>
      <c r="G1385" s="189"/>
      <c r="H1385" s="189"/>
      <c r="I1385" s="189"/>
      <c r="J1385" s="189"/>
      <c r="K1385" s="189"/>
      <c r="L1385" s="189"/>
      <c r="M1385" s="189"/>
      <c r="N1385" s="189"/>
      <c r="O1385" s="189"/>
      <c r="P1385" s="189"/>
    </row>
    <row r="1386" spans="1:16" s="139" customFormat="1" ht="133" hidden="1" outlineLevel="1">
      <c r="A1386" s="244"/>
      <c r="B1386" s="137"/>
      <c r="C1386" s="137"/>
      <c r="D1386" s="247" t="s">
        <v>688</v>
      </c>
      <c r="E1386" s="189"/>
      <c r="F1386" s="189"/>
      <c r="G1386" s="189"/>
      <c r="H1386" s="189"/>
      <c r="I1386" s="189"/>
      <c r="J1386" s="189"/>
      <c r="K1386" s="189"/>
      <c r="L1386" s="189"/>
      <c r="M1386" s="189"/>
      <c r="N1386" s="189"/>
      <c r="O1386" s="189"/>
      <c r="P1386" s="189"/>
    </row>
    <row r="1387" spans="1:16" s="139" customFormat="1" ht="19" hidden="1" outlineLevel="1">
      <c r="A1387" s="244"/>
      <c r="B1387" s="137"/>
      <c r="C1387" s="137"/>
      <c r="D1387" s="246" t="s">
        <v>689</v>
      </c>
      <c r="E1387" s="189"/>
      <c r="F1387" s="189"/>
      <c r="G1387" s="189"/>
      <c r="H1387" s="189"/>
      <c r="I1387" s="189"/>
      <c r="J1387" s="189"/>
      <c r="K1387" s="189"/>
      <c r="L1387" s="189"/>
      <c r="M1387" s="189"/>
      <c r="N1387" s="189"/>
      <c r="O1387" s="189"/>
      <c r="P1387" s="189"/>
    </row>
    <row r="1388" spans="1:16" s="139" customFormat="1" ht="19" collapsed="1">
      <c r="A1388" s="244"/>
      <c r="B1388" s="137"/>
      <c r="C1388" s="137"/>
      <c r="D1388" s="246" t="s">
        <v>690</v>
      </c>
      <c r="E1388" s="189">
        <v>0</v>
      </c>
      <c r="F1388" s="189">
        <v>0</v>
      </c>
      <c r="G1388" s="189">
        <v>0</v>
      </c>
      <c r="H1388" s="189">
        <v>0</v>
      </c>
      <c r="I1388" s="189">
        <v>0</v>
      </c>
      <c r="J1388" s="189">
        <v>0</v>
      </c>
      <c r="K1388" s="189">
        <v>0</v>
      </c>
      <c r="L1388" s="189">
        <v>0</v>
      </c>
      <c r="M1388" s="189">
        <v>0</v>
      </c>
      <c r="N1388" s="189">
        <v>0</v>
      </c>
      <c r="O1388" s="189">
        <v>0</v>
      </c>
      <c r="P1388" s="189">
        <v>0</v>
      </c>
    </row>
    <row r="1389" spans="1:16" s="128" customFormat="1" ht="152">
      <c r="A1389" s="268" t="s">
        <v>805</v>
      </c>
      <c r="B1389" s="262" t="s">
        <v>317</v>
      </c>
      <c r="C1389" s="278" t="s">
        <v>318</v>
      </c>
      <c r="D1389" s="264" t="s">
        <v>678</v>
      </c>
      <c r="E1389" s="189">
        <v>0</v>
      </c>
      <c r="F1389" s="189">
        <v>0</v>
      </c>
      <c r="G1389" s="189">
        <v>0</v>
      </c>
      <c r="H1389" s="189">
        <v>0</v>
      </c>
      <c r="I1389" s="189">
        <v>0</v>
      </c>
      <c r="J1389" s="189">
        <v>0</v>
      </c>
      <c r="K1389" s="189">
        <v>0</v>
      </c>
      <c r="L1389" s="189">
        <v>0</v>
      </c>
      <c r="M1389" s="189">
        <v>0</v>
      </c>
      <c r="N1389" s="189">
        <v>0</v>
      </c>
      <c r="O1389" s="189">
        <v>0</v>
      </c>
      <c r="P1389" s="189">
        <v>0</v>
      </c>
    </row>
    <row r="1390" spans="1:16" s="134" customFormat="1" ht="57" hidden="1" outlineLevel="1">
      <c r="A1390" s="244"/>
      <c r="B1390" s="136"/>
      <c r="C1390" s="137"/>
      <c r="D1390" s="246" t="s">
        <v>679</v>
      </c>
      <c r="E1390" s="189"/>
      <c r="F1390" s="189"/>
      <c r="G1390" s="189"/>
      <c r="H1390" s="189"/>
      <c r="I1390" s="189"/>
      <c r="J1390" s="189"/>
      <c r="K1390" s="189"/>
      <c r="L1390" s="189"/>
      <c r="M1390" s="189"/>
      <c r="N1390" s="189"/>
      <c r="O1390" s="189"/>
      <c r="P1390" s="189"/>
    </row>
    <row r="1391" spans="1:16" s="139" customFormat="1" ht="19" hidden="1" outlineLevel="1">
      <c r="A1391" s="244"/>
      <c r="B1391" s="137"/>
      <c r="C1391" s="137"/>
      <c r="D1391" s="246" t="s">
        <v>680</v>
      </c>
      <c r="E1391" s="189"/>
      <c r="F1391" s="189"/>
      <c r="G1391" s="189"/>
      <c r="H1391" s="189"/>
      <c r="I1391" s="189"/>
      <c r="J1391" s="189"/>
      <c r="K1391" s="189"/>
      <c r="L1391" s="189"/>
      <c r="M1391" s="189"/>
      <c r="N1391" s="189"/>
      <c r="O1391" s="189"/>
      <c r="P1391" s="189"/>
    </row>
    <row r="1392" spans="1:16" s="139" customFormat="1" ht="114" hidden="1" outlineLevel="1">
      <c r="A1392" s="244"/>
      <c r="B1392" s="137"/>
      <c r="C1392" s="137"/>
      <c r="D1392" s="247" t="s">
        <v>681</v>
      </c>
      <c r="E1392" s="189"/>
      <c r="F1392" s="189"/>
      <c r="G1392" s="189"/>
      <c r="H1392" s="189"/>
      <c r="I1392" s="189"/>
      <c r="J1392" s="189"/>
      <c r="K1392" s="189"/>
      <c r="L1392" s="189"/>
      <c r="M1392" s="189"/>
      <c r="N1392" s="189"/>
      <c r="O1392" s="189"/>
      <c r="P1392" s="189"/>
    </row>
    <row r="1393" spans="1:16" s="139" customFormat="1" ht="114" hidden="1" outlineLevel="1">
      <c r="A1393" s="244"/>
      <c r="B1393" s="137"/>
      <c r="C1393" s="137"/>
      <c r="D1393" s="248" t="s">
        <v>682</v>
      </c>
      <c r="E1393" s="189"/>
      <c r="F1393" s="189"/>
      <c r="G1393" s="189"/>
      <c r="H1393" s="189"/>
      <c r="I1393" s="189"/>
      <c r="J1393" s="189"/>
      <c r="K1393" s="189"/>
      <c r="L1393" s="189"/>
      <c r="M1393" s="189"/>
      <c r="N1393" s="189"/>
      <c r="O1393" s="189"/>
      <c r="P1393" s="189"/>
    </row>
    <row r="1394" spans="1:16" s="139" customFormat="1" ht="133" hidden="1" outlineLevel="1">
      <c r="A1394" s="244"/>
      <c r="B1394" s="137"/>
      <c r="C1394" s="137"/>
      <c r="D1394" s="248" t="s">
        <v>683</v>
      </c>
      <c r="E1394" s="189"/>
      <c r="F1394" s="189"/>
      <c r="G1394" s="189"/>
      <c r="H1394" s="189"/>
      <c r="I1394" s="189"/>
      <c r="J1394" s="189"/>
      <c r="K1394" s="189"/>
      <c r="L1394" s="189"/>
      <c r="M1394" s="189"/>
      <c r="N1394" s="189"/>
      <c r="O1394" s="189"/>
      <c r="P1394" s="189"/>
    </row>
    <row r="1395" spans="1:16" s="139" customFormat="1" ht="114" hidden="1" outlineLevel="1">
      <c r="A1395" s="244"/>
      <c r="B1395" s="136"/>
      <c r="C1395" s="137"/>
      <c r="D1395" s="248" t="s">
        <v>684</v>
      </c>
      <c r="E1395" s="189"/>
      <c r="F1395" s="189"/>
      <c r="G1395" s="189"/>
      <c r="H1395" s="189"/>
      <c r="I1395" s="189"/>
      <c r="J1395" s="189"/>
      <c r="K1395" s="189"/>
      <c r="L1395" s="189"/>
      <c r="M1395" s="189"/>
      <c r="N1395" s="189"/>
      <c r="O1395" s="189"/>
      <c r="P1395" s="189"/>
    </row>
    <row r="1396" spans="1:16" s="139" customFormat="1" ht="133" hidden="1" outlineLevel="1">
      <c r="A1396" s="244"/>
      <c r="B1396" s="137"/>
      <c r="C1396" s="137"/>
      <c r="D1396" s="248" t="s">
        <v>685</v>
      </c>
      <c r="E1396" s="189"/>
      <c r="F1396" s="189"/>
      <c r="G1396" s="189"/>
      <c r="H1396" s="189"/>
      <c r="I1396" s="189"/>
      <c r="J1396" s="189"/>
      <c r="K1396" s="189"/>
      <c r="L1396" s="189"/>
      <c r="M1396" s="189"/>
      <c r="N1396" s="189"/>
      <c r="O1396" s="189"/>
      <c r="P1396" s="189"/>
    </row>
    <row r="1397" spans="1:16" s="139" customFormat="1" ht="114" hidden="1" outlineLevel="1">
      <c r="A1397" s="244"/>
      <c r="B1397" s="136"/>
      <c r="C1397" s="137"/>
      <c r="D1397" s="248" t="s">
        <v>686</v>
      </c>
      <c r="E1397" s="189"/>
      <c r="F1397" s="189"/>
      <c r="G1397" s="189"/>
      <c r="H1397" s="189"/>
      <c r="I1397" s="189"/>
      <c r="J1397" s="189"/>
      <c r="K1397" s="189"/>
      <c r="L1397" s="189"/>
      <c r="M1397" s="189"/>
      <c r="N1397" s="189"/>
      <c r="O1397" s="189"/>
      <c r="P1397" s="189"/>
    </row>
    <row r="1398" spans="1:16" s="139" customFormat="1" ht="133" hidden="1" outlineLevel="1">
      <c r="A1398" s="244"/>
      <c r="B1398" s="136"/>
      <c r="C1398" s="137"/>
      <c r="D1398" s="248" t="s">
        <v>687</v>
      </c>
      <c r="E1398" s="189"/>
      <c r="F1398" s="189"/>
      <c r="G1398" s="189"/>
      <c r="H1398" s="189"/>
      <c r="I1398" s="189"/>
      <c r="J1398" s="189"/>
      <c r="K1398" s="189"/>
      <c r="L1398" s="189"/>
      <c r="M1398" s="189"/>
      <c r="N1398" s="189"/>
      <c r="O1398" s="189"/>
      <c r="P1398" s="189"/>
    </row>
    <row r="1399" spans="1:16" s="139" customFormat="1" ht="133" hidden="1" outlineLevel="1">
      <c r="A1399" s="244"/>
      <c r="B1399" s="137"/>
      <c r="C1399" s="137"/>
      <c r="D1399" s="247" t="s">
        <v>688</v>
      </c>
      <c r="E1399" s="189"/>
      <c r="F1399" s="189"/>
      <c r="G1399" s="189"/>
      <c r="H1399" s="189"/>
      <c r="I1399" s="189"/>
      <c r="J1399" s="189"/>
      <c r="K1399" s="189"/>
      <c r="L1399" s="189"/>
      <c r="M1399" s="189"/>
      <c r="N1399" s="189"/>
      <c r="O1399" s="189"/>
      <c r="P1399" s="189"/>
    </row>
    <row r="1400" spans="1:16" s="139" customFormat="1" ht="19" hidden="1" outlineLevel="1">
      <c r="A1400" s="244"/>
      <c r="B1400" s="137"/>
      <c r="C1400" s="137"/>
      <c r="D1400" s="246" t="s">
        <v>689</v>
      </c>
      <c r="E1400" s="189"/>
      <c r="F1400" s="189"/>
      <c r="G1400" s="189"/>
      <c r="H1400" s="189"/>
      <c r="I1400" s="189"/>
      <c r="J1400" s="189"/>
      <c r="K1400" s="189"/>
      <c r="L1400" s="189"/>
      <c r="M1400" s="189"/>
      <c r="N1400" s="189"/>
      <c r="O1400" s="189"/>
      <c r="P1400" s="189"/>
    </row>
    <row r="1401" spans="1:16" s="139" customFormat="1" ht="33.75" customHeight="1" collapsed="1">
      <c r="A1401" s="244"/>
      <c r="B1401" s="137"/>
      <c r="C1401" s="137"/>
      <c r="D1401" s="246" t="s">
        <v>690</v>
      </c>
      <c r="E1401" s="189">
        <v>0</v>
      </c>
      <c r="F1401" s="189">
        <v>0</v>
      </c>
      <c r="G1401" s="189">
        <v>0</v>
      </c>
      <c r="H1401" s="189">
        <v>0</v>
      </c>
      <c r="I1401" s="189">
        <v>0</v>
      </c>
      <c r="J1401" s="189">
        <v>0</v>
      </c>
      <c r="K1401" s="189">
        <v>0</v>
      </c>
      <c r="L1401" s="189">
        <v>0</v>
      </c>
      <c r="M1401" s="189">
        <v>0</v>
      </c>
      <c r="N1401" s="189">
        <v>0</v>
      </c>
      <c r="O1401" s="189">
        <v>0</v>
      </c>
      <c r="P1401" s="189">
        <v>0</v>
      </c>
    </row>
    <row r="1402" spans="1:16" s="128" customFormat="1" ht="171">
      <c r="A1402" s="268" t="s">
        <v>806</v>
      </c>
      <c r="B1402" s="262" t="s">
        <v>319</v>
      </c>
      <c r="C1402" s="278" t="s">
        <v>421</v>
      </c>
      <c r="D1402" s="264" t="s">
        <v>678</v>
      </c>
      <c r="E1402" s="189">
        <f>E1414</f>
        <v>12265</v>
      </c>
      <c r="F1402" s="189">
        <f t="shared" ref="F1402:P1402" si="37">F1414</f>
        <v>0</v>
      </c>
      <c r="G1402" s="189">
        <f t="shared" si="37"/>
        <v>12265</v>
      </c>
      <c r="H1402" s="189">
        <f t="shared" si="37"/>
        <v>12265</v>
      </c>
      <c r="I1402" s="189">
        <f t="shared" si="37"/>
        <v>0</v>
      </c>
      <c r="J1402" s="189">
        <f t="shared" si="37"/>
        <v>12265</v>
      </c>
      <c r="K1402" s="189">
        <f t="shared" si="37"/>
        <v>12265</v>
      </c>
      <c r="L1402" s="189">
        <f t="shared" si="37"/>
        <v>0</v>
      </c>
      <c r="M1402" s="189">
        <f t="shared" si="37"/>
        <v>12265</v>
      </c>
      <c r="N1402" s="189">
        <f t="shared" si="37"/>
        <v>12265</v>
      </c>
      <c r="O1402" s="189">
        <f t="shared" si="37"/>
        <v>0</v>
      </c>
      <c r="P1402" s="189">
        <f t="shared" si="37"/>
        <v>12265</v>
      </c>
    </row>
    <row r="1403" spans="1:16" s="134" customFormat="1" ht="57" hidden="1" outlineLevel="1">
      <c r="A1403" s="244"/>
      <c r="B1403" s="136"/>
      <c r="C1403" s="137"/>
      <c r="D1403" s="246" t="s">
        <v>679</v>
      </c>
      <c r="E1403" s="189"/>
      <c r="F1403" s="189"/>
      <c r="G1403" s="189"/>
      <c r="H1403" s="189"/>
      <c r="I1403" s="189"/>
      <c r="J1403" s="189"/>
      <c r="K1403" s="189"/>
      <c r="L1403" s="189"/>
      <c r="M1403" s="189"/>
      <c r="N1403" s="189"/>
      <c r="O1403" s="189"/>
      <c r="P1403" s="189"/>
    </row>
    <row r="1404" spans="1:16" s="139" customFormat="1" ht="19" hidden="1" outlineLevel="1">
      <c r="A1404" s="244"/>
      <c r="B1404" s="137"/>
      <c r="C1404" s="137"/>
      <c r="D1404" s="246" t="s">
        <v>680</v>
      </c>
      <c r="E1404" s="189"/>
      <c r="F1404" s="189"/>
      <c r="G1404" s="189"/>
      <c r="H1404" s="189"/>
      <c r="I1404" s="189"/>
      <c r="J1404" s="189"/>
      <c r="K1404" s="189"/>
      <c r="L1404" s="189"/>
      <c r="M1404" s="189"/>
      <c r="N1404" s="189"/>
      <c r="O1404" s="189"/>
      <c r="P1404" s="189"/>
    </row>
    <row r="1405" spans="1:16" s="139" customFormat="1" ht="114" hidden="1" outlineLevel="1">
      <c r="A1405" s="244"/>
      <c r="B1405" s="137"/>
      <c r="C1405" s="137"/>
      <c r="D1405" s="247" t="s">
        <v>681</v>
      </c>
      <c r="E1405" s="189"/>
      <c r="F1405" s="189"/>
      <c r="G1405" s="189"/>
      <c r="H1405" s="189"/>
      <c r="I1405" s="189"/>
      <c r="J1405" s="189"/>
      <c r="K1405" s="189"/>
      <c r="L1405" s="189"/>
      <c r="M1405" s="189"/>
      <c r="N1405" s="189"/>
      <c r="O1405" s="189"/>
      <c r="P1405" s="189"/>
    </row>
    <row r="1406" spans="1:16" s="139" customFormat="1" ht="114" hidden="1" outlineLevel="1">
      <c r="A1406" s="244"/>
      <c r="B1406" s="137"/>
      <c r="C1406" s="137"/>
      <c r="D1406" s="248" t="s">
        <v>682</v>
      </c>
      <c r="E1406" s="189"/>
      <c r="F1406" s="189"/>
      <c r="G1406" s="189"/>
      <c r="H1406" s="189"/>
      <c r="I1406" s="189"/>
      <c r="J1406" s="189"/>
      <c r="K1406" s="189"/>
      <c r="L1406" s="189"/>
      <c r="M1406" s="189"/>
      <c r="N1406" s="189"/>
      <c r="O1406" s="189"/>
      <c r="P1406" s="189"/>
    </row>
    <row r="1407" spans="1:16" s="139" customFormat="1" ht="133" hidden="1" outlineLevel="1">
      <c r="A1407" s="244"/>
      <c r="B1407" s="137"/>
      <c r="C1407" s="137"/>
      <c r="D1407" s="248" t="s">
        <v>683</v>
      </c>
      <c r="E1407" s="189"/>
      <c r="F1407" s="189"/>
      <c r="G1407" s="189"/>
      <c r="H1407" s="189"/>
      <c r="I1407" s="189"/>
      <c r="J1407" s="189"/>
      <c r="K1407" s="189"/>
      <c r="L1407" s="189"/>
      <c r="M1407" s="189"/>
      <c r="N1407" s="189"/>
      <c r="O1407" s="189"/>
      <c r="P1407" s="189"/>
    </row>
    <row r="1408" spans="1:16" s="139" customFormat="1" ht="114" hidden="1" outlineLevel="1">
      <c r="A1408" s="244"/>
      <c r="B1408" s="136"/>
      <c r="C1408" s="137"/>
      <c r="D1408" s="248" t="s">
        <v>684</v>
      </c>
      <c r="E1408" s="189"/>
      <c r="F1408" s="189"/>
      <c r="G1408" s="189"/>
      <c r="H1408" s="189"/>
      <c r="I1408" s="189"/>
      <c r="J1408" s="189"/>
      <c r="K1408" s="189"/>
      <c r="L1408" s="189"/>
      <c r="M1408" s="189"/>
      <c r="N1408" s="189"/>
      <c r="O1408" s="189"/>
      <c r="P1408" s="189"/>
    </row>
    <row r="1409" spans="1:16" s="139" customFormat="1" ht="133" hidden="1" outlineLevel="1">
      <c r="A1409" s="244"/>
      <c r="B1409" s="137"/>
      <c r="C1409" s="137"/>
      <c r="D1409" s="248" t="s">
        <v>685</v>
      </c>
      <c r="E1409" s="189"/>
      <c r="F1409" s="189"/>
      <c r="G1409" s="189"/>
      <c r="H1409" s="189"/>
      <c r="I1409" s="189"/>
      <c r="J1409" s="189"/>
      <c r="K1409" s="189"/>
      <c r="L1409" s="189"/>
      <c r="M1409" s="189"/>
      <c r="N1409" s="189"/>
      <c r="O1409" s="189"/>
      <c r="P1409" s="189"/>
    </row>
    <row r="1410" spans="1:16" s="139" customFormat="1" ht="114" hidden="1" outlineLevel="1">
      <c r="A1410" s="244"/>
      <c r="B1410" s="136"/>
      <c r="C1410" s="137"/>
      <c r="D1410" s="248" t="s">
        <v>686</v>
      </c>
      <c r="E1410" s="189"/>
      <c r="F1410" s="189"/>
      <c r="G1410" s="189"/>
      <c r="H1410" s="189"/>
      <c r="I1410" s="189"/>
      <c r="J1410" s="189"/>
      <c r="K1410" s="189"/>
      <c r="L1410" s="189"/>
      <c r="M1410" s="189"/>
      <c r="N1410" s="189"/>
      <c r="O1410" s="189"/>
      <c r="P1410" s="189"/>
    </row>
    <row r="1411" spans="1:16" s="139" customFormat="1" ht="133" hidden="1" outlineLevel="1">
      <c r="A1411" s="244"/>
      <c r="B1411" s="136"/>
      <c r="C1411" s="137"/>
      <c r="D1411" s="248" t="s">
        <v>687</v>
      </c>
      <c r="E1411" s="189"/>
      <c r="F1411" s="189"/>
      <c r="G1411" s="189"/>
      <c r="H1411" s="189"/>
      <c r="I1411" s="189"/>
      <c r="J1411" s="189"/>
      <c r="K1411" s="189"/>
      <c r="L1411" s="189"/>
      <c r="M1411" s="189"/>
      <c r="N1411" s="189"/>
      <c r="O1411" s="189"/>
      <c r="P1411" s="189"/>
    </row>
    <row r="1412" spans="1:16" s="139" customFormat="1" ht="133" hidden="1" outlineLevel="1">
      <c r="A1412" s="244"/>
      <c r="B1412" s="137"/>
      <c r="C1412" s="137"/>
      <c r="D1412" s="247" t="s">
        <v>688</v>
      </c>
      <c r="E1412" s="189"/>
      <c r="F1412" s="189"/>
      <c r="G1412" s="189"/>
      <c r="H1412" s="189"/>
      <c r="I1412" s="189"/>
      <c r="J1412" s="189"/>
      <c r="K1412" s="189"/>
      <c r="L1412" s="189"/>
      <c r="M1412" s="189"/>
      <c r="N1412" s="189"/>
      <c r="O1412" s="189"/>
      <c r="P1412" s="189"/>
    </row>
    <row r="1413" spans="1:16" s="139" customFormat="1" ht="19" hidden="1" outlineLevel="1">
      <c r="A1413" s="244"/>
      <c r="B1413" s="137"/>
      <c r="C1413" s="137"/>
      <c r="D1413" s="246" t="s">
        <v>689</v>
      </c>
      <c r="E1413" s="189"/>
      <c r="F1413" s="189"/>
      <c r="G1413" s="189"/>
      <c r="H1413" s="189"/>
      <c r="I1413" s="189"/>
      <c r="J1413" s="189"/>
      <c r="K1413" s="189"/>
      <c r="L1413" s="189"/>
      <c r="M1413" s="189"/>
      <c r="N1413" s="189"/>
      <c r="O1413" s="189"/>
      <c r="P1413" s="189"/>
    </row>
    <row r="1414" spans="1:16" s="139" customFormat="1" ht="19" collapsed="1">
      <c r="A1414" s="244"/>
      <c r="B1414" s="137"/>
      <c r="C1414" s="137"/>
      <c r="D1414" s="246" t="s">
        <v>690</v>
      </c>
      <c r="E1414" s="189">
        <f>'табл_3_отчет по плану'!F357</f>
        <v>12265</v>
      </c>
      <c r="F1414" s="189">
        <f>'табл_3_отчет по плану'!G357</f>
        <v>0</v>
      </c>
      <c r="G1414" s="189">
        <f>'табл_3_отчет по плану'!H357</f>
        <v>12265</v>
      </c>
      <c r="H1414" s="189">
        <f>'табл_3_отчет по плану'!I357</f>
        <v>12265</v>
      </c>
      <c r="I1414" s="189">
        <f>'табл_3_отчет по плану'!J357</f>
        <v>0</v>
      </c>
      <c r="J1414" s="189">
        <f>'табл_3_отчет по плану'!K357</f>
        <v>12265</v>
      </c>
      <c r="K1414" s="189">
        <f>'табл_3_отчет по плану'!L357</f>
        <v>12265</v>
      </c>
      <c r="L1414" s="189">
        <f>'табл_3_отчет по плану'!M357</f>
        <v>0</v>
      </c>
      <c r="M1414" s="189">
        <f>'табл_3_отчет по плану'!N357</f>
        <v>12265</v>
      </c>
      <c r="N1414" s="189">
        <f>'табл_3_отчет по плану'!O357</f>
        <v>12265</v>
      </c>
      <c r="O1414" s="189">
        <f>'табл_3_отчет по плану'!P357</f>
        <v>0</v>
      </c>
      <c r="P1414" s="189">
        <f>'табл_3_отчет по плану'!Q357</f>
        <v>12265</v>
      </c>
    </row>
    <row r="1415" spans="1:16" s="128" customFormat="1" ht="152">
      <c r="A1415" s="268" t="s">
        <v>807</v>
      </c>
      <c r="B1415" s="262" t="s">
        <v>320</v>
      </c>
      <c r="C1415" s="278" t="s">
        <v>321</v>
      </c>
      <c r="D1415" s="264" t="s">
        <v>678</v>
      </c>
      <c r="E1415" s="189">
        <v>0</v>
      </c>
      <c r="F1415" s="189">
        <v>0</v>
      </c>
      <c r="G1415" s="189">
        <v>0</v>
      </c>
      <c r="H1415" s="189">
        <v>0</v>
      </c>
      <c r="I1415" s="189">
        <v>0</v>
      </c>
      <c r="J1415" s="189">
        <v>0</v>
      </c>
      <c r="K1415" s="189">
        <v>0</v>
      </c>
      <c r="L1415" s="189">
        <v>0</v>
      </c>
      <c r="M1415" s="189">
        <v>0</v>
      </c>
      <c r="N1415" s="189">
        <v>0</v>
      </c>
      <c r="O1415" s="189">
        <v>0</v>
      </c>
      <c r="P1415" s="189">
        <v>0</v>
      </c>
    </row>
    <row r="1416" spans="1:16" s="134" customFormat="1" ht="57" hidden="1" outlineLevel="1">
      <c r="A1416" s="244"/>
      <c r="B1416" s="136"/>
      <c r="C1416" s="137"/>
      <c r="D1416" s="246" t="s">
        <v>679</v>
      </c>
      <c r="E1416" s="189"/>
      <c r="F1416" s="189"/>
      <c r="G1416" s="189"/>
      <c r="H1416" s="189"/>
      <c r="I1416" s="189"/>
      <c r="J1416" s="189"/>
      <c r="K1416" s="189"/>
      <c r="L1416" s="189"/>
      <c r="M1416" s="189"/>
      <c r="N1416" s="189"/>
      <c r="O1416" s="189"/>
      <c r="P1416" s="189"/>
    </row>
    <row r="1417" spans="1:16" s="139" customFormat="1" ht="19" hidden="1" outlineLevel="1">
      <c r="A1417" s="244"/>
      <c r="B1417" s="137"/>
      <c r="C1417" s="137"/>
      <c r="D1417" s="246" t="s">
        <v>680</v>
      </c>
      <c r="E1417" s="189"/>
      <c r="F1417" s="189"/>
      <c r="G1417" s="189"/>
      <c r="H1417" s="189"/>
      <c r="I1417" s="189"/>
      <c r="J1417" s="189"/>
      <c r="K1417" s="189"/>
      <c r="L1417" s="189"/>
      <c r="M1417" s="189"/>
      <c r="N1417" s="189"/>
      <c r="O1417" s="189"/>
      <c r="P1417" s="189"/>
    </row>
    <row r="1418" spans="1:16" s="139" customFormat="1" ht="114" hidden="1" outlineLevel="1">
      <c r="A1418" s="244"/>
      <c r="B1418" s="137"/>
      <c r="C1418" s="137"/>
      <c r="D1418" s="247" t="s">
        <v>681</v>
      </c>
      <c r="E1418" s="189"/>
      <c r="F1418" s="189"/>
      <c r="G1418" s="189"/>
      <c r="H1418" s="189"/>
      <c r="I1418" s="189"/>
      <c r="J1418" s="189"/>
      <c r="K1418" s="189"/>
      <c r="L1418" s="189"/>
      <c r="M1418" s="189"/>
      <c r="N1418" s="189"/>
      <c r="O1418" s="189"/>
      <c r="P1418" s="189"/>
    </row>
    <row r="1419" spans="1:16" s="139" customFormat="1" ht="114" hidden="1" outlineLevel="1">
      <c r="A1419" s="244"/>
      <c r="B1419" s="137"/>
      <c r="C1419" s="137"/>
      <c r="D1419" s="248" t="s">
        <v>682</v>
      </c>
      <c r="E1419" s="189"/>
      <c r="F1419" s="189"/>
      <c r="G1419" s="189"/>
      <c r="H1419" s="189"/>
      <c r="I1419" s="189"/>
      <c r="J1419" s="189"/>
      <c r="K1419" s="189"/>
      <c r="L1419" s="189"/>
      <c r="M1419" s="189"/>
      <c r="N1419" s="189"/>
      <c r="O1419" s="189"/>
      <c r="P1419" s="189"/>
    </row>
    <row r="1420" spans="1:16" s="139" customFormat="1" ht="133" hidden="1" outlineLevel="1">
      <c r="A1420" s="244"/>
      <c r="B1420" s="137"/>
      <c r="C1420" s="137"/>
      <c r="D1420" s="248" t="s">
        <v>683</v>
      </c>
      <c r="E1420" s="189"/>
      <c r="F1420" s="189"/>
      <c r="G1420" s="189"/>
      <c r="H1420" s="189"/>
      <c r="I1420" s="189"/>
      <c r="J1420" s="189"/>
      <c r="K1420" s="189"/>
      <c r="L1420" s="189"/>
      <c r="M1420" s="189"/>
      <c r="N1420" s="189"/>
      <c r="O1420" s="189"/>
      <c r="P1420" s="189"/>
    </row>
    <row r="1421" spans="1:16" s="139" customFormat="1" ht="114" hidden="1" outlineLevel="1">
      <c r="A1421" s="244"/>
      <c r="B1421" s="136"/>
      <c r="C1421" s="137"/>
      <c r="D1421" s="248" t="s">
        <v>684</v>
      </c>
      <c r="E1421" s="189"/>
      <c r="F1421" s="189"/>
      <c r="G1421" s="189"/>
      <c r="H1421" s="189"/>
      <c r="I1421" s="189"/>
      <c r="J1421" s="189"/>
      <c r="K1421" s="189"/>
      <c r="L1421" s="189"/>
      <c r="M1421" s="189"/>
      <c r="N1421" s="189"/>
      <c r="O1421" s="189"/>
      <c r="P1421" s="189"/>
    </row>
    <row r="1422" spans="1:16" s="139" customFormat="1" ht="133" hidden="1" outlineLevel="1">
      <c r="A1422" s="244"/>
      <c r="B1422" s="137"/>
      <c r="C1422" s="137"/>
      <c r="D1422" s="248" t="s">
        <v>685</v>
      </c>
      <c r="E1422" s="189"/>
      <c r="F1422" s="189"/>
      <c r="G1422" s="189"/>
      <c r="H1422" s="189"/>
      <c r="I1422" s="189"/>
      <c r="J1422" s="189"/>
      <c r="K1422" s="189"/>
      <c r="L1422" s="189"/>
      <c r="M1422" s="189"/>
      <c r="N1422" s="189"/>
      <c r="O1422" s="189"/>
      <c r="P1422" s="189"/>
    </row>
    <row r="1423" spans="1:16" s="139" customFormat="1" ht="114" hidden="1" outlineLevel="1">
      <c r="A1423" s="244"/>
      <c r="B1423" s="136"/>
      <c r="C1423" s="137"/>
      <c r="D1423" s="248" t="s">
        <v>686</v>
      </c>
      <c r="E1423" s="189"/>
      <c r="F1423" s="189"/>
      <c r="G1423" s="189"/>
      <c r="H1423" s="189"/>
      <c r="I1423" s="189"/>
      <c r="J1423" s="189"/>
      <c r="K1423" s="189"/>
      <c r="L1423" s="189"/>
      <c r="M1423" s="189"/>
      <c r="N1423" s="189"/>
      <c r="O1423" s="189"/>
      <c r="P1423" s="189"/>
    </row>
    <row r="1424" spans="1:16" s="139" customFormat="1" ht="133" hidden="1" outlineLevel="1">
      <c r="A1424" s="244"/>
      <c r="B1424" s="136"/>
      <c r="C1424" s="137"/>
      <c r="D1424" s="248" t="s">
        <v>687</v>
      </c>
      <c r="E1424" s="189"/>
      <c r="F1424" s="189"/>
      <c r="G1424" s="189"/>
      <c r="H1424" s="189"/>
      <c r="I1424" s="189"/>
      <c r="J1424" s="189"/>
      <c r="K1424" s="189"/>
      <c r="L1424" s="189"/>
      <c r="M1424" s="189"/>
      <c r="N1424" s="189"/>
      <c r="O1424" s="189"/>
      <c r="P1424" s="189"/>
    </row>
    <row r="1425" spans="1:16" s="139" customFormat="1" ht="133" hidden="1" outlineLevel="1">
      <c r="A1425" s="244"/>
      <c r="B1425" s="137"/>
      <c r="C1425" s="137"/>
      <c r="D1425" s="247" t="s">
        <v>688</v>
      </c>
      <c r="E1425" s="189"/>
      <c r="F1425" s="189"/>
      <c r="G1425" s="189"/>
      <c r="H1425" s="189"/>
      <c r="I1425" s="189"/>
      <c r="J1425" s="189"/>
      <c r="K1425" s="189"/>
      <c r="L1425" s="189"/>
      <c r="M1425" s="189"/>
      <c r="N1425" s="189"/>
      <c r="O1425" s="189"/>
      <c r="P1425" s="189"/>
    </row>
    <row r="1426" spans="1:16" s="139" customFormat="1" ht="19" hidden="1" outlineLevel="1">
      <c r="A1426" s="244"/>
      <c r="B1426" s="137"/>
      <c r="C1426" s="137"/>
      <c r="D1426" s="246" t="s">
        <v>689</v>
      </c>
      <c r="E1426" s="189"/>
      <c r="F1426" s="189"/>
      <c r="G1426" s="189"/>
      <c r="H1426" s="189"/>
      <c r="I1426" s="189"/>
      <c r="J1426" s="189"/>
      <c r="K1426" s="189"/>
      <c r="L1426" s="189"/>
      <c r="M1426" s="189"/>
      <c r="N1426" s="189"/>
      <c r="O1426" s="189"/>
      <c r="P1426" s="189"/>
    </row>
    <row r="1427" spans="1:16" s="139" customFormat="1" ht="19" collapsed="1">
      <c r="A1427" s="244"/>
      <c r="B1427" s="137"/>
      <c r="C1427" s="137"/>
      <c r="D1427" s="246" t="s">
        <v>690</v>
      </c>
      <c r="E1427" s="189">
        <v>0</v>
      </c>
      <c r="F1427" s="189">
        <v>0</v>
      </c>
      <c r="G1427" s="189">
        <v>0</v>
      </c>
      <c r="H1427" s="189">
        <v>0</v>
      </c>
      <c r="I1427" s="189">
        <v>0</v>
      </c>
      <c r="J1427" s="189">
        <v>0</v>
      </c>
      <c r="K1427" s="189">
        <v>0</v>
      </c>
      <c r="L1427" s="189">
        <v>0</v>
      </c>
      <c r="M1427" s="189">
        <v>0</v>
      </c>
      <c r="N1427" s="189">
        <v>0</v>
      </c>
      <c r="O1427" s="189">
        <v>0</v>
      </c>
      <c r="P1427" s="189">
        <v>0</v>
      </c>
    </row>
    <row r="1428" spans="1:16" s="128" customFormat="1" ht="133">
      <c r="A1428" s="258" t="s">
        <v>808</v>
      </c>
      <c r="B1428" s="259" t="s">
        <v>322</v>
      </c>
      <c r="C1428" s="259" t="s">
        <v>323</v>
      </c>
      <c r="D1428" s="260" t="s">
        <v>678</v>
      </c>
      <c r="E1428" s="261">
        <f>E1441+E1454+E1467</f>
        <v>45266.9</v>
      </c>
      <c r="F1428" s="261">
        <f t="shared" ref="F1428:P1428" si="38">F1441+F1454+F1467</f>
        <v>45266.9</v>
      </c>
      <c r="G1428" s="261">
        <f t="shared" si="38"/>
        <v>0</v>
      </c>
      <c r="H1428" s="261">
        <f t="shared" si="38"/>
        <v>45266.9</v>
      </c>
      <c r="I1428" s="261">
        <f t="shared" si="38"/>
        <v>45266.9</v>
      </c>
      <c r="J1428" s="261">
        <f t="shared" si="38"/>
        <v>0</v>
      </c>
      <c r="K1428" s="261">
        <f t="shared" si="38"/>
        <v>45266.9</v>
      </c>
      <c r="L1428" s="261">
        <f t="shared" si="38"/>
        <v>45266.9</v>
      </c>
      <c r="M1428" s="261">
        <f t="shared" si="38"/>
        <v>0</v>
      </c>
      <c r="N1428" s="261">
        <f t="shared" si="38"/>
        <v>43999.1</v>
      </c>
      <c r="O1428" s="261">
        <f t="shared" si="38"/>
        <v>43999.1</v>
      </c>
      <c r="P1428" s="261">
        <f t="shared" si="38"/>
        <v>0</v>
      </c>
    </row>
    <row r="1429" spans="1:16" s="134" customFormat="1" ht="57" hidden="1" outlineLevel="1">
      <c r="A1429" s="244"/>
      <c r="B1429" s="136"/>
      <c r="C1429" s="137"/>
      <c r="D1429" s="246" t="s">
        <v>679</v>
      </c>
      <c r="E1429" s="189"/>
      <c r="F1429" s="189"/>
      <c r="G1429" s="189"/>
      <c r="H1429" s="189"/>
      <c r="I1429" s="189"/>
      <c r="J1429" s="189"/>
      <c r="K1429" s="189"/>
      <c r="L1429" s="189"/>
      <c r="M1429" s="189"/>
      <c r="N1429" s="189"/>
      <c r="O1429" s="189"/>
      <c r="P1429" s="189"/>
    </row>
    <row r="1430" spans="1:16" s="139" customFormat="1" ht="19" hidden="1" outlineLevel="1">
      <c r="A1430" s="244"/>
      <c r="B1430" s="137"/>
      <c r="C1430" s="137"/>
      <c r="D1430" s="246" t="s">
        <v>680</v>
      </c>
      <c r="E1430" s="189"/>
      <c r="F1430" s="189"/>
      <c r="G1430" s="189"/>
      <c r="H1430" s="189"/>
      <c r="I1430" s="189"/>
      <c r="J1430" s="189"/>
      <c r="K1430" s="189"/>
      <c r="L1430" s="189"/>
      <c r="M1430" s="189"/>
      <c r="N1430" s="189"/>
      <c r="O1430" s="189"/>
      <c r="P1430" s="189"/>
    </row>
    <row r="1431" spans="1:16" s="139" customFormat="1" ht="114" hidden="1" outlineLevel="1">
      <c r="A1431" s="244"/>
      <c r="B1431" s="137"/>
      <c r="C1431" s="137"/>
      <c r="D1431" s="247" t="s">
        <v>681</v>
      </c>
      <c r="E1431" s="189"/>
      <c r="F1431" s="189"/>
      <c r="G1431" s="189"/>
      <c r="H1431" s="189"/>
      <c r="I1431" s="189"/>
      <c r="J1431" s="189"/>
      <c r="K1431" s="189"/>
      <c r="L1431" s="189"/>
      <c r="M1431" s="189"/>
      <c r="N1431" s="189"/>
      <c r="O1431" s="189"/>
      <c r="P1431" s="189"/>
    </row>
    <row r="1432" spans="1:16" s="139" customFormat="1" ht="114" hidden="1" outlineLevel="1">
      <c r="A1432" s="244"/>
      <c r="B1432" s="137"/>
      <c r="C1432" s="137"/>
      <c r="D1432" s="248" t="s">
        <v>682</v>
      </c>
      <c r="E1432" s="189"/>
      <c r="F1432" s="189"/>
      <c r="G1432" s="189"/>
      <c r="H1432" s="189"/>
      <c r="I1432" s="189"/>
      <c r="J1432" s="189"/>
      <c r="K1432" s="189"/>
      <c r="L1432" s="189"/>
      <c r="M1432" s="189"/>
      <c r="N1432" s="189"/>
      <c r="O1432" s="189"/>
      <c r="P1432" s="189"/>
    </row>
    <row r="1433" spans="1:16" s="139" customFormat="1" ht="133" hidden="1" outlineLevel="1">
      <c r="A1433" s="244"/>
      <c r="B1433" s="137"/>
      <c r="C1433" s="137"/>
      <c r="D1433" s="248" t="s">
        <v>683</v>
      </c>
      <c r="E1433" s="189"/>
      <c r="F1433" s="189"/>
      <c r="G1433" s="189"/>
      <c r="H1433" s="189"/>
      <c r="I1433" s="189"/>
      <c r="J1433" s="189"/>
      <c r="K1433" s="189"/>
      <c r="L1433" s="189"/>
      <c r="M1433" s="189"/>
      <c r="N1433" s="189"/>
      <c r="O1433" s="189"/>
      <c r="P1433" s="189"/>
    </row>
    <row r="1434" spans="1:16" s="139" customFormat="1" ht="114" hidden="1" outlineLevel="1">
      <c r="A1434" s="244"/>
      <c r="B1434" s="136"/>
      <c r="C1434" s="137"/>
      <c r="D1434" s="248" t="s">
        <v>684</v>
      </c>
      <c r="E1434" s="189"/>
      <c r="F1434" s="189"/>
      <c r="G1434" s="189"/>
      <c r="H1434" s="189"/>
      <c r="I1434" s="189"/>
      <c r="J1434" s="189"/>
      <c r="K1434" s="189"/>
      <c r="L1434" s="189"/>
      <c r="M1434" s="189"/>
      <c r="N1434" s="189"/>
      <c r="O1434" s="189"/>
      <c r="P1434" s="189"/>
    </row>
    <row r="1435" spans="1:16" s="139" customFormat="1" ht="133" hidden="1" outlineLevel="1">
      <c r="A1435" s="244"/>
      <c r="B1435" s="137"/>
      <c r="C1435" s="137"/>
      <c r="D1435" s="248" t="s">
        <v>685</v>
      </c>
      <c r="E1435" s="189"/>
      <c r="F1435" s="189"/>
      <c r="G1435" s="189"/>
      <c r="H1435" s="189"/>
      <c r="I1435" s="189"/>
      <c r="J1435" s="189"/>
      <c r="K1435" s="189"/>
      <c r="L1435" s="189"/>
      <c r="M1435" s="189"/>
      <c r="N1435" s="189"/>
      <c r="O1435" s="189"/>
      <c r="P1435" s="189"/>
    </row>
    <row r="1436" spans="1:16" s="139" customFormat="1" ht="114" hidden="1" outlineLevel="1">
      <c r="A1436" s="244"/>
      <c r="B1436" s="136"/>
      <c r="C1436" s="137"/>
      <c r="D1436" s="248" t="s">
        <v>686</v>
      </c>
      <c r="E1436" s="189"/>
      <c r="F1436" s="189"/>
      <c r="G1436" s="189"/>
      <c r="H1436" s="189"/>
      <c r="I1436" s="189"/>
      <c r="J1436" s="189"/>
      <c r="K1436" s="189"/>
      <c r="L1436" s="189"/>
      <c r="M1436" s="189"/>
      <c r="N1436" s="189"/>
      <c r="O1436" s="189"/>
      <c r="P1436" s="189"/>
    </row>
    <row r="1437" spans="1:16" s="139" customFormat="1" ht="133" hidden="1" outlineLevel="1">
      <c r="A1437" s="244"/>
      <c r="B1437" s="136"/>
      <c r="C1437" s="137"/>
      <c r="D1437" s="248" t="s">
        <v>687</v>
      </c>
      <c r="E1437" s="189"/>
      <c r="F1437" s="189"/>
      <c r="G1437" s="189"/>
      <c r="H1437" s="189"/>
      <c r="I1437" s="189"/>
      <c r="J1437" s="189"/>
      <c r="K1437" s="189"/>
      <c r="L1437" s="189"/>
      <c r="M1437" s="189"/>
      <c r="N1437" s="189"/>
      <c r="O1437" s="189"/>
      <c r="P1437" s="189"/>
    </row>
    <row r="1438" spans="1:16" s="139" customFormat="1" ht="133" hidden="1" outlineLevel="1">
      <c r="A1438" s="244"/>
      <c r="B1438" s="137"/>
      <c r="C1438" s="137"/>
      <c r="D1438" s="247" t="s">
        <v>688</v>
      </c>
      <c r="E1438" s="189"/>
      <c r="F1438" s="189"/>
      <c r="G1438" s="189"/>
      <c r="H1438" s="189"/>
      <c r="I1438" s="189"/>
      <c r="J1438" s="189"/>
      <c r="K1438" s="189"/>
      <c r="L1438" s="189"/>
      <c r="M1438" s="189"/>
      <c r="N1438" s="189"/>
      <c r="O1438" s="189"/>
      <c r="P1438" s="189"/>
    </row>
    <row r="1439" spans="1:16" s="139" customFormat="1" ht="19" hidden="1" outlineLevel="1">
      <c r="A1439" s="244"/>
      <c r="B1439" s="137"/>
      <c r="C1439" s="137"/>
      <c r="D1439" s="246" t="s">
        <v>689</v>
      </c>
      <c r="E1439" s="189"/>
      <c r="F1439" s="189"/>
      <c r="G1439" s="189"/>
      <c r="H1439" s="189"/>
      <c r="I1439" s="189"/>
      <c r="J1439" s="189"/>
      <c r="K1439" s="189"/>
      <c r="L1439" s="189"/>
      <c r="M1439" s="189"/>
      <c r="N1439" s="189"/>
      <c r="O1439" s="189"/>
      <c r="P1439" s="189"/>
    </row>
    <row r="1440" spans="1:16" s="139" customFormat="1" ht="19" collapsed="1">
      <c r="A1440" s="244"/>
      <c r="B1440" s="137"/>
      <c r="C1440" s="137"/>
      <c r="D1440" s="246" t="s">
        <v>690</v>
      </c>
      <c r="E1440" s="189">
        <f>E1453+E1466+E1479</f>
        <v>45266.9</v>
      </c>
      <c r="F1440" s="189">
        <f t="shared" ref="F1440:P1440" si="39">F1453+F1466+F1479</f>
        <v>45266.9</v>
      </c>
      <c r="G1440" s="189">
        <f t="shared" si="39"/>
        <v>0</v>
      </c>
      <c r="H1440" s="189">
        <f t="shared" si="39"/>
        <v>45266.9</v>
      </c>
      <c r="I1440" s="189">
        <f t="shared" si="39"/>
        <v>45266.9</v>
      </c>
      <c r="J1440" s="189">
        <f t="shared" si="39"/>
        <v>0</v>
      </c>
      <c r="K1440" s="189">
        <f t="shared" si="39"/>
        <v>45266.9</v>
      </c>
      <c r="L1440" s="189">
        <f t="shared" si="39"/>
        <v>45266.9</v>
      </c>
      <c r="M1440" s="189">
        <f t="shared" si="39"/>
        <v>0</v>
      </c>
      <c r="N1440" s="189">
        <f t="shared" si="39"/>
        <v>43999.1</v>
      </c>
      <c r="O1440" s="189">
        <f t="shared" si="39"/>
        <v>43999.1</v>
      </c>
      <c r="P1440" s="189">
        <f t="shared" si="39"/>
        <v>0</v>
      </c>
    </row>
    <row r="1441" spans="1:16" s="128" customFormat="1" ht="152">
      <c r="A1441" s="244" t="s">
        <v>809</v>
      </c>
      <c r="B1441" s="262" t="s">
        <v>324</v>
      </c>
      <c r="C1441" s="262" t="s">
        <v>325</v>
      </c>
      <c r="D1441" s="264" t="s">
        <v>678</v>
      </c>
      <c r="E1441" s="189">
        <v>0</v>
      </c>
      <c r="F1441" s="189">
        <v>0</v>
      </c>
      <c r="G1441" s="189">
        <v>0</v>
      </c>
      <c r="H1441" s="189">
        <v>0</v>
      </c>
      <c r="I1441" s="189">
        <v>0</v>
      </c>
      <c r="J1441" s="189">
        <v>0</v>
      </c>
      <c r="K1441" s="189">
        <v>0</v>
      </c>
      <c r="L1441" s="189">
        <v>0</v>
      </c>
      <c r="M1441" s="189">
        <v>0</v>
      </c>
      <c r="N1441" s="189">
        <v>0</v>
      </c>
      <c r="O1441" s="189">
        <v>0</v>
      </c>
      <c r="P1441" s="189">
        <v>0</v>
      </c>
    </row>
    <row r="1442" spans="1:16" s="134" customFormat="1" ht="57" hidden="1" outlineLevel="1">
      <c r="A1442" s="244"/>
      <c r="B1442" s="136"/>
      <c r="C1442" s="137"/>
      <c r="D1442" s="246" t="s">
        <v>679</v>
      </c>
      <c r="E1442" s="189"/>
      <c r="F1442" s="189"/>
      <c r="G1442" s="189"/>
      <c r="H1442" s="189"/>
      <c r="I1442" s="189"/>
      <c r="J1442" s="189"/>
      <c r="K1442" s="189"/>
      <c r="L1442" s="189"/>
      <c r="M1442" s="189"/>
      <c r="N1442" s="189"/>
      <c r="O1442" s="189"/>
      <c r="P1442" s="189"/>
    </row>
    <row r="1443" spans="1:16" s="139" customFormat="1" ht="19" hidden="1" outlineLevel="1">
      <c r="A1443" s="244"/>
      <c r="B1443" s="137"/>
      <c r="C1443" s="137"/>
      <c r="D1443" s="246" t="s">
        <v>680</v>
      </c>
      <c r="E1443" s="189"/>
      <c r="F1443" s="189"/>
      <c r="G1443" s="189"/>
      <c r="H1443" s="189"/>
      <c r="I1443" s="189"/>
      <c r="J1443" s="189"/>
      <c r="K1443" s="189"/>
      <c r="L1443" s="189"/>
      <c r="M1443" s="189"/>
      <c r="N1443" s="189"/>
      <c r="O1443" s="189"/>
      <c r="P1443" s="189"/>
    </row>
    <row r="1444" spans="1:16" s="139" customFormat="1" ht="114" hidden="1" outlineLevel="1">
      <c r="A1444" s="244"/>
      <c r="B1444" s="137"/>
      <c r="C1444" s="137"/>
      <c r="D1444" s="247" t="s">
        <v>681</v>
      </c>
      <c r="E1444" s="189"/>
      <c r="F1444" s="189"/>
      <c r="G1444" s="189"/>
      <c r="H1444" s="189"/>
      <c r="I1444" s="189"/>
      <c r="J1444" s="189"/>
      <c r="K1444" s="189"/>
      <c r="L1444" s="189"/>
      <c r="M1444" s="189"/>
      <c r="N1444" s="189"/>
      <c r="O1444" s="189"/>
      <c r="P1444" s="189"/>
    </row>
    <row r="1445" spans="1:16" s="139" customFormat="1" ht="114" hidden="1" outlineLevel="1">
      <c r="A1445" s="244"/>
      <c r="B1445" s="137"/>
      <c r="C1445" s="137"/>
      <c r="D1445" s="248" t="s">
        <v>682</v>
      </c>
      <c r="E1445" s="189"/>
      <c r="F1445" s="189"/>
      <c r="G1445" s="189"/>
      <c r="H1445" s="189"/>
      <c r="I1445" s="189"/>
      <c r="J1445" s="189"/>
      <c r="K1445" s="189"/>
      <c r="L1445" s="189"/>
      <c r="M1445" s="189"/>
      <c r="N1445" s="189"/>
      <c r="O1445" s="189"/>
      <c r="P1445" s="189"/>
    </row>
    <row r="1446" spans="1:16" s="139" customFormat="1" ht="133" hidden="1" outlineLevel="1">
      <c r="A1446" s="244"/>
      <c r="B1446" s="137"/>
      <c r="C1446" s="137"/>
      <c r="D1446" s="248" t="s">
        <v>683</v>
      </c>
      <c r="E1446" s="189"/>
      <c r="F1446" s="189"/>
      <c r="G1446" s="189"/>
      <c r="H1446" s="189"/>
      <c r="I1446" s="189"/>
      <c r="J1446" s="189"/>
      <c r="K1446" s="189"/>
      <c r="L1446" s="189"/>
      <c r="M1446" s="189"/>
      <c r="N1446" s="189"/>
      <c r="O1446" s="189"/>
      <c r="P1446" s="189"/>
    </row>
    <row r="1447" spans="1:16" s="139" customFormat="1" ht="114" hidden="1" outlineLevel="1">
      <c r="A1447" s="244"/>
      <c r="B1447" s="136"/>
      <c r="C1447" s="137"/>
      <c r="D1447" s="248" t="s">
        <v>684</v>
      </c>
      <c r="E1447" s="189"/>
      <c r="F1447" s="189"/>
      <c r="G1447" s="189"/>
      <c r="H1447" s="189"/>
      <c r="I1447" s="189"/>
      <c r="J1447" s="189"/>
      <c r="K1447" s="189"/>
      <c r="L1447" s="189"/>
      <c r="M1447" s="189"/>
      <c r="N1447" s="189"/>
      <c r="O1447" s="189"/>
      <c r="P1447" s="189"/>
    </row>
    <row r="1448" spans="1:16" s="139" customFormat="1" ht="133" hidden="1" outlineLevel="1">
      <c r="A1448" s="244"/>
      <c r="B1448" s="137"/>
      <c r="C1448" s="137"/>
      <c r="D1448" s="248" t="s">
        <v>685</v>
      </c>
      <c r="E1448" s="189"/>
      <c r="F1448" s="189"/>
      <c r="G1448" s="189"/>
      <c r="H1448" s="189"/>
      <c r="I1448" s="189"/>
      <c r="J1448" s="189"/>
      <c r="K1448" s="189"/>
      <c r="L1448" s="189"/>
      <c r="M1448" s="189"/>
      <c r="N1448" s="189"/>
      <c r="O1448" s="189"/>
      <c r="P1448" s="189"/>
    </row>
    <row r="1449" spans="1:16" s="139" customFormat="1" ht="114" hidden="1" outlineLevel="1">
      <c r="A1449" s="244"/>
      <c r="B1449" s="136"/>
      <c r="C1449" s="137"/>
      <c r="D1449" s="248" t="s">
        <v>686</v>
      </c>
      <c r="E1449" s="189"/>
      <c r="F1449" s="189"/>
      <c r="G1449" s="189"/>
      <c r="H1449" s="189"/>
      <c r="I1449" s="189"/>
      <c r="J1449" s="189"/>
      <c r="K1449" s="189"/>
      <c r="L1449" s="189"/>
      <c r="M1449" s="189"/>
      <c r="N1449" s="189"/>
      <c r="O1449" s="189"/>
      <c r="P1449" s="189"/>
    </row>
    <row r="1450" spans="1:16" s="139" customFormat="1" ht="133" hidden="1" outlineLevel="1">
      <c r="A1450" s="244"/>
      <c r="B1450" s="136"/>
      <c r="C1450" s="137"/>
      <c r="D1450" s="248" t="s">
        <v>687</v>
      </c>
      <c r="E1450" s="189"/>
      <c r="F1450" s="189"/>
      <c r="G1450" s="189"/>
      <c r="H1450" s="189"/>
      <c r="I1450" s="189"/>
      <c r="J1450" s="189"/>
      <c r="K1450" s="189"/>
      <c r="L1450" s="189"/>
      <c r="M1450" s="189"/>
      <c r="N1450" s="189"/>
      <c r="O1450" s="189"/>
      <c r="P1450" s="189"/>
    </row>
    <row r="1451" spans="1:16" s="139" customFormat="1" ht="133" hidden="1" outlineLevel="1">
      <c r="A1451" s="244"/>
      <c r="B1451" s="137"/>
      <c r="C1451" s="137"/>
      <c r="D1451" s="247" t="s">
        <v>688</v>
      </c>
      <c r="E1451" s="189"/>
      <c r="F1451" s="189"/>
      <c r="G1451" s="189"/>
      <c r="H1451" s="189"/>
      <c r="I1451" s="189"/>
      <c r="J1451" s="189"/>
      <c r="K1451" s="189"/>
      <c r="L1451" s="189"/>
      <c r="M1451" s="189"/>
      <c r="N1451" s="189"/>
      <c r="O1451" s="189"/>
      <c r="P1451" s="189"/>
    </row>
    <row r="1452" spans="1:16" s="139" customFormat="1" ht="19" hidden="1" outlineLevel="1">
      <c r="A1452" s="244"/>
      <c r="B1452" s="137"/>
      <c r="C1452" s="137"/>
      <c r="D1452" s="246" t="s">
        <v>689</v>
      </c>
      <c r="E1452" s="189"/>
      <c r="F1452" s="189"/>
      <c r="G1452" s="189"/>
      <c r="H1452" s="189"/>
      <c r="I1452" s="189"/>
      <c r="J1452" s="189"/>
      <c r="K1452" s="189"/>
      <c r="L1452" s="189"/>
      <c r="M1452" s="189"/>
      <c r="N1452" s="189"/>
      <c r="O1452" s="189"/>
      <c r="P1452" s="189"/>
    </row>
    <row r="1453" spans="1:16" s="139" customFormat="1" ht="19" collapsed="1">
      <c r="A1453" s="244"/>
      <c r="B1453" s="137"/>
      <c r="C1453" s="137"/>
      <c r="D1453" s="246" t="s">
        <v>690</v>
      </c>
      <c r="E1453" s="189">
        <v>0</v>
      </c>
      <c r="F1453" s="189">
        <v>0</v>
      </c>
      <c r="G1453" s="189">
        <v>0</v>
      </c>
      <c r="H1453" s="189">
        <v>0</v>
      </c>
      <c r="I1453" s="189">
        <v>0</v>
      </c>
      <c r="J1453" s="189">
        <v>0</v>
      </c>
      <c r="K1453" s="189">
        <v>0</v>
      </c>
      <c r="L1453" s="189">
        <v>0</v>
      </c>
      <c r="M1453" s="189">
        <v>0</v>
      </c>
      <c r="N1453" s="189">
        <v>0</v>
      </c>
      <c r="O1453" s="189">
        <v>0</v>
      </c>
      <c r="P1453" s="189">
        <v>0</v>
      </c>
    </row>
    <row r="1454" spans="1:16" s="128" customFormat="1" ht="133">
      <c r="A1454" s="244" t="s">
        <v>810</v>
      </c>
      <c r="B1454" s="262" t="s">
        <v>326</v>
      </c>
      <c r="C1454" s="262" t="s">
        <v>327</v>
      </c>
      <c r="D1454" s="264" t="s">
        <v>678</v>
      </c>
      <c r="E1454" s="189">
        <f>E1466</f>
        <v>45266.9</v>
      </c>
      <c r="F1454" s="189">
        <f t="shared" ref="F1454:P1454" si="40">F1466</f>
        <v>45266.9</v>
      </c>
      <c r="G1454" s="189">
        <f t="shared" si="40"/>
        <v>0</v>
      </c>
      <c r="H1454" s="189">
        <f t="shared" si="40"/>
        <v>45266.9</v>
      </c>
      <c r="I1454" s="189">
        <f t="shared" si="40"/>
        <v>45266.9</v>
      </c>
      <c r="J1454" s="189">
        <f t="shared" si="40"/>
        <v>0</v>
      </c>
      <c r="K1454" s="189">
        <f t="shared" si="40"/>
        <v>45266.9</v>
      </c>
      <c r="L1454" s="189">
        <f t="shared" si="40"/>
        <v>45266.9</v>
      </c>
      <c r="M1454" s="189">
        <f t="shared" si="40"/>
        <v>0</v>
      </c>
      <c r="N1454" s="189">
        <f t="shared" si="40"/>
        <v>43999.1</v>
      </c>
      <c r="O1454" s="189">
        <f t="shared" si="40"/>
        <v>43999.1</v>
      </c>
      <c r="P1454" s="189">
        <f t="shared" si="40"/>
        <v>0</v>
      </c>
    </row>
    <row r="1455" spans="1:16" s="134" customFormat="1" ht="57" hidden="1" outlineLevel="1">
      <c r="A1455" s="244"/>
      <c r="B1455" s="136"/>
      <c r="C1455" s="137"/>
      <c r="D1455" s="246" t="s">
        <v>679</v>
      </c>
      <c r="E1455" s="189"/>
      <c r="F1455" s="189"/>
      <c r="G1455" s="189"/>
      <c r="H1455" s="189"/>
      <c r="I1455" s="189"/>
      <c r="J1455" s="189"/>
      <c r="K1455" s="189"/>
      <c r="L1455" s="189"/>
      <c r="M1455" s="189"/>
      <c r="N1455" s="189"/>
      <c r="O1455" s="189"/>
      <c r="P1455" s="189"/>
    </row>
    <row r="1456" spans="1:16" s="139" customFormat="1" ht="19" hidden="1" outlineLevel="1">
      <c r="A1456" s="244"/>
      <c r="B1456" s="137"/>
      <c r="C1456" s="137"/>
      <c r="D1456" s="246" t="s">
        <v>680</v>
      </c>
      <c r="E1456" s="189"/>
      <c r="F1456" s="189"/>
      <c r="G1456" s="189"/>
      <c r="H1456" s="189"/>
      <c r="I1456" s="189"/>
      <c r="J1456" s="189"/>
      <c r="K1456" s="189"/>
      <c r="L1456" s="189"/>
      <c r="M1456" s="189"/>
      <c r="N1456" s="189"/>
      <c r="O1456" s="189"/>
      <c r="P1456" s="189"/>
    </row>
    <row r="1457" spans="1:16" s="139" customFormat="1" ht="114" hidden="1" outlineLevel="1">
      <c r="A1457" s="244"/>
      <c r="B1457" s="137"/>
      <c r="C1457" s="137"/>
      <c r="D1457" s="247" t="s">
        <v>681</v>
      </c>
      <c r="E1457" s="189"/>
      <c r="F1457" s="189"/>
      <c r="G1457" s="189"/>
      <c r="H1457" s="189"/>
      <c r="I1457" s="189"/>
      <c r="J1457" s="189"/>
      <c r="K1457" s="189"/>
      <c r="L1457" s="189"/>
      <c r="M1457" s="189"/>
      <c r="N1457" s="189"/>
      <c r="O1457" s="189"/>
      <c r="P1457" s="189"/>
    </row>
    <row r="1458" spans="1:16" s="139" customFormat="1" ht="114" hidden="1" outlineLevel="1">
      <c r="A1458" s="244"/>
      <c r="B1458" s="137"/>
      <c r="C1458" s="137"/>
      <c r="D1458" s="248" t="s">
        <v>682</v>
      </c>
      <c r="E1458" s="189"/>
      <c r="F1458" s="189"/>
      <c r="G1458" s="189"/>
      <c r="H1458" s="189"/>
      <c r="I1458" s="189"/>
      <c r="J1458" s="189"/>
      <c r="K1458" s="189"/>
      <c r="L1458" s="189"/>
      <c r="M1458" s="189"/>
      <c r="N1458" s="189"/>
      <c r="O1458" s="189"/>
      <c r="P1458" s="189"/>
    </row>
    <row r="1459" spans="1:16" s="139" customFormat="1" ht="133" hidden="1" outlineLevel="1">
      <c r="A1459" s="244"/>
      <c r="B1459" s="137"/>
      <c r="C1459" s="137"/>
      <c r="D1459" s="248" t="s">
        <v>683</v>
      </c>
      <c r="E1459" s="189"/>
      <c r="F1459" s="189"/>
      <c r="G1459" s="189"/>
      <c r="H1459" s="189"/>
      <c r="I1459" s="189"/>
      <c r="J1459" s="189"/>
      <c r="K1459" s="189"/>
      <c r="L1459" s="189"/>
      <c r="M1459" s="189"/>
      <c r="N1459" s="189"/>
      <c r="O1459" s="189"/>
      <c r="P1459" s="189"/>
    </row>
    <row r="1460" spans="1:16" s="139" customFormat="1" ht="114" hidden="1" outlineLevel="1">
      <c r="A1460" s="244"/>
      <c r="B1460" s="136"/>
      <c r="C1460" s="137"/>
      <c r="D1460" s="248" t="s">
        <v>684</v>
      </c>
      <c r="E1460" s="189"/>
      <c r="F1460" s="189"/>
      <c r="G1460" s="189"/>
      <c r="H1460" s="189"/>
      <c r="I1460" s="189"/>
      <c r="J1460" s="189"/>
      <c r="K1460" s="189"/>
      <c r="L1460" s="189"/>
      <c r="M1460" s="189"/>
      <c r="N1460" s="189"/>
      <c r="O1460" s="189"/>
      <c r="P1460" s="189"/>
    </row>
    <row r="1461" spans="1:16" s="139" customFormat="1" ht="133" hidden="1" outlineLevel="1">
      <c r="A1461" s="244"/>
      <c r="B1461" s="137"/>
      <c r="C1461" s="137"/>
      <c r="D1461" s="248" t="s">
        <v>685</v>
      </c>
      <c r="E1461" s="189"/>
      <c r="F1461" s="189"/>
      <c r="G1461" s="189"/>
      <c r="H1461" s="189"/>
      <c r="I1461" s="189"/>
      <c r="J1461" s="189"/>
      <c r="K1461" s="189"/>
      <c r="L1461" s="189"/>
      <c r="M1461" s="189"/>
      <c r="N1461" s="189"/>
      <c r="O1461" s="189"/>
      <c r="P1461" s="189"/>
    </row>
    <row r="1462" spans="1:16" s="139" customFormat="1" ht="114" hidden="1" outlineLevel="1">
      <c r="A1462" s="244"/>
      <c r="B1462" s="136"/>
      <c r="C1462" s="137"/>
      <c r="D1462" s="248" t="s">
        <v>686</v>
      </c>
      <c r="E1462" s="189"/>
      <c r="F1462" s="189"/>
      <c r="G1462" s="189"/>
      <c r="H1462" s="189"/>
      <c r="I1462" s="189"/>
      <c r="J1462" s="189"/>
      <c r="K1462" s="189"/>
      <c r="L1462" s="189"/>
      <c r="M1462" s="189"/>
      <c r="N1462" s="189"/>
      <c r="O1462" s="189"/>
      <c r="P1462" s="189"/>
    </row>
    <row r="1463" spans="1:16" s="139" customFormat="1" ht="133" hidden="1" outlineLevel="1">
      <c r="A1463" s="244"/>
      <c r="B1463" s="136"/>
      <c r="C1463" s="137"/>
      <c r="D1463" s="248" t="s">
        <v>687</v>
      </c>
      <c r="E1463" s="189"/>
      <c r="F1463" s="189"/>
      <c r="G1463" s="189"/>
      <c r="H1463" s="189"/>
      <c r="I1463" s="189"/>
      <c r="J1463" s="189"/>
      <c r="K1463" s="189"/>
      <c r="L1463" s="189"/>
      <c r="M1463" s="189"/>
      <c r="N1463" s="189"/>
      <c r="O1463" s="189"/>
      <c r="P1463" s="189"/>
    </row>
    <row r="1464" spans="1:16" s="139" customFormat="1" ht="133" hidden="1" outlineLevel="1">
      <c r="A1464" s="244"/>
      <c r="B1464" s="137"/>
      <c r="C1464" s="137"/>
      <c r="D1464" s="247" t="s">
        <v>688</v>
      </c>
      <c r="E1464" s="189"/>
      <c r="F1464" s="189"/>
      <c r="G1464" s="189"/>
      <c r="H1464" s="189"/>
      <c r="I1464" s="189"/>
      <c r="J1464" s="189"/>
      <c r="K1464" s="189"/>
      <c r="L1464" s="189"/>
      <c r="M1464" s="189"/>
      <c r="N1464" s="189"/>
      <c r="O1464" s="189"/>
      <c r="P1464" s="189"/>
    </row>
    <row r="1465" spans="1:16" s="139" customFormat="1" ht="19" hidden="1" outlineLevel="1">
      <c r="A1465" s="244"/>
      <c r="B1465" s="137"/>
      <c r="C1465" s="137"/>
      <c r="D1465" s="246" t="s">
        <v>689</v>
      </c>
      <c r="E1465" s="189"/>
      <c r="F1465" s="189"/>
      <c r="G1465" s="189"/>
      <c r="H1465" s="189"/>
      <c r="I1465" s="189"/>
      <c r="J1465" s="189"/>
      <c r="K1465" s="189"/>
      <c r="L1465" s="189"/>
      <c r="M1465" s="189"/>
      <c r="N1465" s="189"/>
      <c r="O1465" s="189"/>
      <c r="P1465" s="189"/>
    </row>
    <row r="1466" spans="1:16" s="139" customFormat="1" ht="30.75" customHeight="1" collapsed="1">
      <c r="A1466" s="244"/>
      <c r="B1466" s="137"/>
      <c r="C1466" s="137"/>
      <c r="D1466" s="246" t="s">
        <v>690</v>
      </c>
      <c r="E1466" s="189">
        <f>'табл_3_отчет по плану'!F369</f>
        <v>45266.9</v>
      </c>
      <c r="F1466" s="189">
        <f>'табл_3_отчет по плану'!G369</f>
        <v>45266.9</v>
      </c>
      <c r="G1466" s="189">
        <f>'табл_3_отчет по плану'!H369</f>
        <v>0</v>
      </c>
      <c r="H1466" s="189">
        <f>'табл_3_отчет по плану'!I369</f>
        <v>45266.9</v>
      </c>
      <c r="I1466" s="189">
        <f>'табл_3_отчет по плану'!J369</f>
        <v>45266.9</v>
      </c>
      <c r="J1466" s="189">
        <f>'табл_3_отчет по плану'!K369</f>
        <v>0</v>
      </c>
      <c r="K1466" s="189">
        <f>'табл_3_отчет по плану'!L369</f>
        <v>45266.9</v>
      </c>
      <c r="L1466" s="189">
        <f>'табл_3_отчет по плану'!M369</f>
        <v>45266.9</v>
      </c>
      <c r="M1466" s="189">
        <f>'табл_3_отчет по плану'!N369</f>
        <v>0</v>
      </c>
      <c r="N1466" s="189">
        <f>'табл_3_отчет по плану'!O369</f>
        <v>43999.1</v>
      </c>
      <c r="O1466" s="189">
        <f>'табл_3_отчет по плану'!P369</f>
        <v>43999.1</v>
      </c>
      <c r="P1466" s="189">
        <f>'табл_3_отчет по плану'!Q369</f>
        <v>0</v>
      </c>
    </row>
    <row r="1467" spans="1:16" s="128" customFormat="1" ht="114">
      <c r="A1467" s="244" t="s">
        <v>811</v>
      </c>
      <c r="B1467" s="262" t="s">
        <v>328</v>
      </c>
      <c r="C1467" s="262" t="s">
        <v>329</v>
      </c>
      <c r="D1467" s="264" t="s">
        <v>678</v>
      </c>
      <c r="E1467" s="189">
        <v>0</v>
      </c>
      <c r="F1467" s="189">
        <v>0</v>
      </c>
      <c r="G1467" s="189">
        <v>0</v>
      </c>
      <c r="H1467" s="189">
        <v>0</v>
      </c>
      <c r="I1467" s="189">
        <v>0</v>
      </c>
      <c r="J1467" s="189">
        <v>0</v>
      </c>
      <c r="K1467" s="189">
        <v>0</v>
      </c>
      <c r="L1467" s="189">
        <v>0</v>
      </c>
      <c r="M1467" s="189">
        <v>0</v>
      </c>
      <c r="N1467" s="189">
        <v>0</v>
      </c>
      <c r="O1467" s="189">
        <v>0</v>
      </c>
      <c r="P1467" s="189">
        <v>0</v>
      </c>
    </row>
    <row r="1468" spans="1:16" s="134" customFormat="1" ht="57" hidden="1" outlineLevel="1">
      <c r="A1468" s="244"/>
      <c r="B1468" s="136"/>
      <c r="C1468" s="137"/>
      <c r="D1468" s="246" t="s">
        <v>679</v>
      </c>
      <c r="E1468" s="189"/>
      <c r="F1468" s="189"/>
      <c r="G1468" s="189"/>
      <c r="H1468" s="189"/>
      <c r="I1468" s="189"/>
      <c r="J1468" s="189"/>
      <c r="K1468" s="189"/>
      <c r="L1468" s="189"/>
      <c r="M1468" s="189"/>
      <c r="N1468" s="189"/>
      <c r="O1468" s="189"/>
      <c r="P1468" s="189"/>
    </row>
    <row r="1469" spans="1:16" s="139" customFormat="1" ht="19" hidden="1" outlineLevel="1">
      <c r="A1469" s="244"/>
      <c r="B1469" s="137"/>
      <c r="C1469" s="137"/>
      <c r="D1469" s="246" t="s">
        <v>680</v>
      </c>
      <c r="E1469" s="189"/>
      <c r="F1469" s="189"/>
      <c r="G1469" s="189"/>
      <c r="H1469" s="189"/>
      <c r="I1469" s="189"/>
      <c r="J1469" s="189"/>
      <c r="K1469" s="189"/>
      <c r="L1469" s="189"/>
      <c r="M1469" s="189"/>
      <c r="N1469" s="189"/>
      <c r="O1469" s="189"/>
      <c r="P1469" s="189"/>
    </row>
    <row r="1470" spans="1:16" s="139" customFormat="1" ht="114" hidden="1" outlineLevel="1">
      <c r="A1470" s="244"/>
      <c r="B1470" s="137"/>
      <c r="C1470" s="137"/>
      <c r="D1470" s="247" t="s">
        <v>681</v>
      </c>
      <c r="E1470" s="189"/>
      <c r="F1470" s="189"/>
      <c r="G1470" s="189"/>
      <c r="H1470" s="189"/>
      <c r="I1470" s="189"/>
      <c r="J1470" s="189"/>
      <c r="K1470" s="189"/>
      <c r="L1470" s="189"/>
      <c r="M1470" s="189"/>
      <c r="N1470" s="189"/>
      <c r="O1470" s="189"/>
      <c r="P1470" s="189"/>
    </row>
    <row r="1471" spans="1:16" s="139" customFormat="1" ht="114" hidden="1" outlineLevel="1">
      <c r="A1471" s="244"/>
      <c r="B1471" s="137"/>
      <c r="C1471" s="137"/>
      <c r="D1471" s="248" t="s">
        <v>682</v>
      </c>
      <c r="E1471" s="189"/>
      <c r="F1471" s="189"/>
      <c r="G1471" s="189"/>
      <c r="H1471" s="189"/>
      <c r="I1471" s="189"/>
      <c r="J1471" s="189"/>
      <c r="K1471" s="189"/>
      <c r="L1471" s="189"/>
      <c r="M1471" s="189"/>
      <c r="N1471" s="189"/>
      <c r="O1471" s="189"/>
      <c r="P1471" s="189"/>
    </row>
    <row r="1472" spans="1:16" s="139" customFormat="1" ht="133" hidden="1" outlineLevel="1">
      <c r="A1472" s="244"/>
      <c r="B1472" s="137"/>
      <c r="C1472" s="137"/>
      <c r="D1472" s="248" t="s">
        <v>683</v>
      </c>
      <c r="E1472" s="189"/>
      <c r="F1472" s="189"/>
      <c r="G1472" s="189"/>
      <c r="H1472" s="189"/>
      <c r="I1472" s="189"/>
      <c r="J1472" s="189"/>
      <c r="K1472" s="189"/>
      <c r="L1472" s="189"/>
      <c r="M1472" s="189"/>
      <c r="N1472" s="189"/>
      <c r="O1472" s="189"/>
      <c r="P1472" s="189"/>
    </row>
    <row r="1473" spans="1:16" s="139" customFormat="1" ht="114" hidden="1" outlineLevel="1">
      <c r="A1473" s="244"/>
      <c r="B1473" s="136"/>
      <c r="C1473" s="137"/>
      <c r="D1473" s="248" t="s">
        <v>684</v>
      </c>
      <c r="E1473" s="189"/>
      <c r="F1473" s="189"/>
      <c r="G1473" s="189"/>
      <c r="H1473" s="189"/>
      <c r="I1473" s="189"/>
      <c r="J1473" s="189"/>
      <c r="K1473" s="189"/>
      <c r="L1473" s="189"/>
      <c r="M1473" s="189"/>
      <c r="N1473" s="189"/>
      <c r="O1473" s="189"/>
      <c r="P1473" s="189"/>
    </row>
    <row r="1474" spans="1:16" s="139" customFormat="1" ht="133" hidden="1" outlineLevel="1">
      <c r="A1474" s="244"/>
      <c r="B1474" s="137"/>
      <c r="C1474" s="137"/>
      <c r="D1474" s="248" t="s">
        <v>685</v>
      </c>
      <c r="E1474" s="189"/>
      <c r="F1474" s="189"/>
      <c r="G1474" s="189"/>
      <c r="H1474" s="189"/>
      <c r="I1474" s="189"/>
      <c r="J1474" s="189"/>
      <c r="K1474" s="189"/>
      <c r="L1474" s="189"/>
      <c r="M1474" s="189"/>
      <c r="N1474" s="189"/>
      <c r="O1474" s="189"/>
      <c r="P1474" s="189"/>
    </row>
    <row r="1475" spans="1:16" s="139" customFormat="1" ht="114" hidden="1" outlineLevel="1">
      <c r="A1475" s="244"/>
      <c r="B1475" s="136"/>
      <c r="C1475" s="137"/>
      <c r="D1475" s="248" t="s">
        <v>686</v>
      </c>
      <c r="E1475" s="189"/>
      <c r="F1475" s="189"/>
      <c r="G1475" s="189"/>
      <c r="H1475" s="189"/>
      <c r="I1475" s="189"/>
      <c r="J1475" s="189"/>
      <c r="K1475" s="189"/>
      <c r="L1475" s="189"/>
      <c r="M1475" s="189"/>
      <c r="N1475" s="189"/>
      <c r="O1475" s="189"/>
      <c r="P1475" s="189"/>
    </row>
    <row r="1476" spans="1:16" s="139" customFormat="1" ht="133" hidden="1" outlineLevel="1">
      <c r="A1476" s="244"/>
      <c r="B1476" s="136"/>
      <c r="C1476" s="137"/>
      <c r="D1476" s="248" t="s">
        <v>687</v>
      </c>
      <c r="E1476" s="189"/>
      <c r="F1476" s="189"/>
      <c r="G1476" s="189"/>
      <c r="H1476" s="189"/>
      <c r="I1476" s="189"/>
      <c r="J1476" s="189"/>
      <c r="K1476" s="189"/>
      <c r="L1476" s="189"/>
      <c r="M1476" s="189"/>
      <c r="N1476" s="189"/>
      <c r="O1476" s="189"/>
      <c r="P1476" s="189"/>
    </row>
    <row r="1477" spans="1:16" s="139" customFormat="1" ht="133" hidden="1" outlineLevel="1">
      <c r="A1477" s="244"/>
      <c r="B1477" s="137"/>
      <c r="C1477" s="137"/>
      <c r="D1477" s="247" t="s">
        <v>688</v>
      </c>
      <c r="E1477" s="189"/>
      <c r="F1477" s="189"/>
      <c r="G1477" s="189"/>
      <c r="H1477" s="189"/>
      <c r="I1477" s="189"/>
      <c r="J1477" s="189"/>
      <c r="K1477" s="189"/>
      <c r="L1477" s="189"/>
      <c r="M1477" s="189"/>
      <c r="N1477" s="189"/>
      <c r="O1477" s="189"/>
      <c r="P1477" s="189"/>
    </row>
    <row r="1478" spans="1:16" s="139" customFormat="1" ht="19" hidden="1" outlineLevel="1">
      <c r="A1478" s="244"/>
      <c r="B1478" s="137"/>
      <c r="C1478" s="137"/>
      <c r="D1478" s="246" t="s">
        <v>689</v>
      </c>
      <c r="E1478" s="189"/>
      <c r="F1478" s="189"/>
      <c r="G1478" s="189"/>
      <c r="H1478" s="189"/>
      <c r="I1478" s="189"/>
      <c r="J1478" s="189"/>
      <c r="K1478" s="189"/>
      <c r="L1478" s="189"/>
      <c r="M1478" s="189"/>
      <c r="N1478" s="189"/>
      <c r="O1478" s="189"/>
      <c r="P1478" s="189"/>
    </row>
    <row r="1479" spans="1:16" s="139" customFormat="1" ht="30" customHeight="1" collapsed="1">
      <c r="A1479" s="244"/>
      <c r="B1479" s="137"/>
      <c r="C1479" s="137"/>
      <c r="D1479" s="246" t="s">
        <v>690</v>
      </c>
      <c r="E1479" s="189">
        <v>0</v>
      </c>
      <c r="F1479" s="189">
        <v>0</v>
      </c>
      <c r="G1479" s="189">
        <v>0</v>
      </c>
      <c r="H1479" s="189">
        <v>0</v>
      </c>
      <c r="I1479" s="189">
        <v>0</v>
      </c>
      <c r="J1479" s="189">
        <v>0</v>
      </c>
      <c r="K1479" s="189">
        <v>0</v>
      </c>
      <c r="L1479" s="189">
        <v>0</v>
      </c>
      <c r="M1479" s="189">
        <v>0</v>
      </c>
      <c r="N1479" s="189">
        <v>0</v>
      </c>
      <c r="O1479" s="189">
        <v>0</v>
      </c>
      <c r="P1479" s="189">
        <v>0</v>
      </c>
    </row>
    <row r="1480" spans="1:16" s="128" customFormat="1" ht="45.75" customHeight="1">
      <c r="A1480" s="254" t="s">
        <v>81</v>
      </c>
      <c r="B1480" s="255" t="s">
        <v>330</v>
      </c>
      <c r="C1480" s="255" t="s">
        <v>578</v>
      </c>
      <c r="D1480" s="256" t="s">
        <v>678</v>
      </c>
      <c r="E1480" s="257">
        <f>E1493+E1623</f>
        <v>161289</v>
      </c>
      <c r="F1480" s="257">
        <f t="shared" ref="F1480:P1480" si="41">F1493+F1623</f>
        <v>0</v>
      </c>
      <c r="G1480" s="257">
        <f t="shared" si="41"/>
        <v>161289</v>
      </c>
      <c r="H1480" s="257">
        <f t="shared" si="41"/>
        <v>161289</v>
      </c>
      <c r="I1480" s="257">
        <f t="shared" si="41"/>
        <v>0</v>
      </c>
      <c r="J1480" s="257">
        <f t="shared" si="41"/>
        <v>161289</v>
      </c>
      <c r="K1480" s="257">
        <f t="shared" si="41"/>
        <v>161289</v>
      </c>
      <c r="L1480" s="257">
        <f t="shared" si="41"/>
        <v>0</v>
      </c>
      <c r="M1480" s="257">
        <f t="shared" si="41"/>
        <v>161289</v>
      </c>
      <c r="N1480" s="257">
        <f t="shared" si="41"/>
        <v>161244.4</v>
      </c>
      <c r="O1480" s="257">
        <f t="shared" si="41"/>
        <v>0</v>
      </c>
      <c r="P1480" s="257">
        <f t="shared" si="41"/>
        <v>161244.4</v>
      </c>
    </row>
    <row r="1481" spans="1:16" s="134" customFormat="1" ht="57" hidden="1" outlineLevel="1">
      <c r="A1481" s="244"/>
      <c r="B1481" s="129"/>
      <c r="C1481" s="130"/>
      <c r="D1481" s="253" t="s">
        <v>679</v>
      </c>
      <c r="E1481" s="189"/>
      <c r="F1481" s="189"/>
      <c r="G1481" s="189"/>
      <c r="H1481" s="189"/>
      <c r="I1481" s="189"/>
      <c r="J1481" s="189"/>
      <c r="K1481" s="189"/>
      <c r="L1481" s="189"/>
      <c r="M1481" s="189"/>
      <c r="N1481" s="189"/>
      <c r="O1481" s="189"/>
      <c r="P1481" s="189"/>
    </row>
    <row r="1482" spans="1:16" s="128" customFormat="1" ht="19" hidden="1" outlineLevel="1">
      <c r="A1482" s="244"/>
      <c r="B1482" s="130"/>
      <c r="C1482" s="130"/>
      <c r="D1482" s="253" t="s">
        <v>680</v>
      </c>
      <c r="E1482" s="189"/>
      <c r="F1482" s="189"/>
      <c r="G1482" s="189"/>
      <c r="H1482" s="189"/>
      <c r="I1482" s="189"/>
      <c r="J1482" s="189"/>
      <c r="K1482" s="189"/>
      <c r="L1482" s="189"/>
      <c r="M1482" s="189"/>
      <c r="N1482" s="189"/>
      <c r="O1482" s="189"/>
      <c r="P1482" s="189"/>
    </row>
    <row r="1483" spans="1:16" s="128" customFormat="1" ht="133" hidden="1" outlineLevel="1">
      <c r="A1483" s="244"/>
      <c r="B1483" s="130"/>
      <c r="C1483" s="130"/>
      <c r="D1483" s="287" t="s">
        <v>681</v>
      </c>
      <c r="E1483" s="189"/>
      <c r="F1483" s="189"/>
      <c r="G1483" s="189"/>
      <c r="H1483" s="189"/>
      <c r="I1483" s="189"/>
      <c r="J1483" s="189"/>
      <c r="K1483" s="189"/>
      <c r="L1483" s="189"/>
      <c r="M1483" s="189"/>
      <c r="N1483" s="189"/>
      <c r="O1483" s="189"/>
      <c r="P1483" s="189"/>
    </row>
    <row r="1484" spans="1:16" s="128" customFormat="1" ht="114" hidden="1" outlineLevel="1">
      <c r="A1484" s="244"/>
      <c r="B1484" s="130"/>
      <c r="C1484" s="130"/>
      <c r="D1484" s="288" t="s">
        <v>682</v>
      </c>
      <c r="E1484" s="189"/>
      <c r="F1484" s="189"/>
      <c r="G1484" s="189"/>
      <c r="H1484" s="189"/>
      <c r="I1484" s="189"/>
      <c r="J1484" s="189"/>
      <c r="K1484" s="189"/>
      <c r="L1484" s="189"/>
      <c r="M1484" s="189"/>
      <c r="N1484" s="189"/>
      <c r="O1484" s="189"/>
      <c r="P1484" s="189"/>
    </row>
    <row r="1485" spans="1:16" s="128" customFormat="1" ht="133" hidden="1" outlineLevel="1">
      <c r="A1485" s="244"/>
      <c r="B1485" s="130"/>
      <c r="C1485" s="130"/>
      <c r="D1485" s="288" t="s">
        <v>683</v>
      </c>
      <c r="E1485" s="189"/>
      <c r="F1485" s="189"/>
      <c r="G1485" s="189"/>
      <c r="H1485" s="189"/>
      <c r="I1485" s="189"/>
      <c r="J1485" s="189"/>
      <c r="K1485" s="189"/>
      <c r="L1485" s="189"/>
      <c r="M1485" s="189"/>
      <c r="N1485" s="189"/>
      <c r="O1485" s="189"/>
      <c r="P1485" s="189"/>
    </row>
    <row r="1486" spans="1:16" s="128" customFormat="1" ht="114" hidden="1" outlineLevel="1">
      <c r="A1486" s="244"/>
      <c r="B1486" s="129"/>
      <c r="C1486" s="130"/>
      <c r="D1486" s="288" t="s">
        <v>684</v>
      </c>
      <c r="E1486" s="189"/>
      <c r="F1486" s="189"/>
      <c r="G1486" s="189"/>
      <c r="H1486" s="189"/>
      <c r="I1486" s="189"/>
      <c r="J1486" s="189"/>
      <c r="K1486" s="189"/>
      <c r="L1486" s="189"/>
      <c r="M1486" s="189"/>
      <c r="N1486" s="189"/>
      <c r="O1486" s="189"/>
      <c r="P1486" s="189"/>
    </row>
    <row r="1487" spans="1:16" s="128" customFormat="1" ht="133" hidden="1" outlineLevel="1">
      <c r="A1487" s="244"/>
      <c r="B1487" s="130"/>
      <c r="C1487" s="130"/>
      <c r="D1487" s="288" t="s">
        <v>685</v>
      </c>
      <c r="E1487" s="189"/>
      <c r="F1487" s="189"/>
      <c r="G1487" s="189"/>
      <c r="H1487" s="189"/>
      <c r="I1487" s="189"/>
      <c r="J1487" s="189"/>
      <c r="K1487" s="189"/>
      <c r="L1487" s="189"/>
      <c r="M1487" s="189"/>
      <c r="N1487" s="189"/>
      <c r="O1487" s="189"/>
      <c r="P1487" s="189"/>
    </row>
    <row r="1488" spans="1:16" s="128" customFormat="1" ht="133" hidden="1" outlineLevel="1">
      <c r="A1488" s="244"/>
      <c r="B1488" s="129"/>
      <c r="C1488" s="130"/>
      <c r="D1488" s="288" t="s">
        <v>686</v>
      </c>
      <c r="E1488" s="189"/>
      <c r="F1488" s="189"/>
      <c r="G1488" s="189"/>
      <c r="H1488" s="189"/>
      <c r="I1488" s="189"/>
      <c r="J1488" s="189"/>
      <c r="K1488" s="189"/>
      <c r="L1488" s="189"/>
      <c r="M1488" s="189"/>
      <c r="N1488" s="189"/>
      <c r="O1488" s="189"/>
      <c r="P1488" s="189"/>
    </row>
    <row r="1489" spans="1:16" s="128" customFormat="1" ht="152" hidden="1" outlineLevel="1">
      <c r="A1489" s="244"/>
      <c r="B1489" s="129"/>
      <c r="C1489" s="130"/>
      <c r="D1489" s="288" t="s">
        <v>687</v>
      </c>
      <c r="E1489" s="189"/>
      <c r="F1489" s="189"/>
      <c r="G1489" s="189"/>
      <c r="H1489" s="189"/>
      <c r="I1489" s="189"/>
      <c r="J1489" s="189"/>
      <c r="K1489" s="189"/>
      <c r="L1489" s="189"/>
      <c r="M1489" s="189"/>
      <c r="N1489" s="189"/>
      <c r="O1489" s="189"/>
      <c r="P1489" s="189"/>
    </row>
    <row r="1490" spans="1:16" s="128" customFormat="1" ht="190" hidden="1" outlineLevel="1">
      <c r="A1490" s="244"/>
      <c r="B1490" s="130"/>
      <c r="C1490" s="130"/>
      <c r="D1490" s="287" t="s">
        <v>688</v>
      </c>
      <c r="E1490" s="189"/>
      <c r="F1490" s="189"/>
      <c r="G1490" s="189"/>
      <c r="H1490" s="189"/>
      <c r="I1490" s="189"/>
      <c r="J1490" s="189"/>
      <c r="K1490" s="189"/>
      <c r="L1490" s="189"/>
      <c r="M1490" s="189"/>
      <c r="N1490" s="189"/>
      <c r="O1490" s="189"/>
      <c r="P1490" s="189"/>
    </row>
    <row r="1491" spans="1:16" s="128" customFormat="1" ht="19" hidden="1" outlineLevel="1">
      <c r="A1491" s="244"/>
      <c r="B1491" s="130"/>
      <c r="C1491" s="130"/>
      <c r="D1491" s="253" t="s">
        <v>689</v>
      </c>
      <c r="E1491" s="189"/>
      <c r="F1491" s="189"/>
      <c r="G1491" s="189"/>
      <c r="H1491" s="189"/>
      <c r="I1491" s="189"/>
      <c r="J1491" s="189"/>
      <c r="K1491" s="189"/>
      <c r="L1491" s="189"/>
      <c r="M1491" s="189"/>
      <c r="N1491" s="189"/>
      <c r="O1491" s="189"/>
      <c r="P1491" s="189"/>
    </row>
    <row r="1492" spans="1:16" s="128" customFormat="1" ht="27" customHeight="1" collapsed="1">
      <c r="A1492" s="244"/>
      <c r="B1492" s="130"/>
      <c r="C1492" s="130"/>
      <c r="D1492" s="253" t="s">
        <v>690</v>
      </c>
      <c r="E1492" s="189">
        <f>E1505+E1635</f>
        <v>161289</v>
      </c>
      <c r="F1492" s="189">
        <f t="shared" ref="F1492:P1492" si="42">F1505+F1635</f>
        <v>0</v>
      </c>
      <c r="G1492" s="189">
        <f t="shared" si="42"/>
        <v>161289</v>
      </c>
      <c r="H1492" s="189">
        <f t="shared" si="42"/>
        <v>161289</v>
      </c>
      <c r="I1492" s="189">
        <f t="shared" si="42"/>
        <v>0</v>
      </c>
      <c r="J1492" s="189">
        <f t="shared" si="42"/>
        <v>161289</v>
      </c>
      <c r="K1492" s="189">
        <f t="shared" si="42"/>
        <v>161289</v>
      </c>
      <c r="L1492" s="189">
        <f t="shared" si="42"/>
        <v>0</v>
      </c>
      <c r="M1492" s="189">
        <f t="shared" si="42"/>
        <v>161289</v>
      </c>
      <c r="N1492" s="189">
        <f t="shared" si="42"/>
        <v>161244.4</v>
      </c>
      <c r="O1492" s="189">
        <f t="shared" si="42"/>
        <v>0</v>
      </c>
      <c r="P1492" s="189">
        <f t="shared" si="42"/>
        <v>161244.4</v>
      </c>
    </row>
    <row r="1493" spans="1:16" s="128" customFormat="1" ht="76">
      <c r="A1493" s="258" t="s">
        <v>145</v>
      </c>
      <c r="B1493" s="291" t="s">
        <v>331</v>
      </c>
      <c r="C1493" s="291" t="s">
        <v>332</v>
      </c>
      <c r="D1493" s="260" t="s">
        <v>678</v>
      </c>
      <c r="E1493" s="261">
        <f>E1506+E1519+E1532+E1545</f>
        <v>110740</v>
      </c>
      <c r="F1493" s="261">
        <f t="shared" ref="F1493:P1493" si="43">F1506+F1519+F1532+F1545</f>
        <v>0</v>
      </c>
      <c r="G1493" s="261">
        <f t="shared" si="43"/>
        <v>110740</v>
      </c>
      <c r="H1493" s="261">
        <f t="shared" si="43"/>
        <v>110740</v>
      </c>
      <c r="I1493" s="261">
        <f t="shared" si="43"/>
        <v>0</v>
      </c>
      <c r="J1493" s="261">
        <f t="shared" si="43"/>
        <v>110740</v>
      </c>
      <c r="K1493" s="261">
        <f t="shared" si="43"/>
        <v>110740</v>
      </c>
      <c r="L1493" s="261">
        <f t="shared" si="43"/>
        <v>0</v>
      </c>
      <c r="M1493" s="261">
        <f t="shared" si="43"/>
        <v>110740</v>
      </c>
      <c r="N1493" s="261">
        <f t="shared" si="43"/>
        <v>110698.79999999999</v>
      </c>
      <c r="O1493" s="261">
        <f t="shared" si="43"/>
        <v>0</v>
      </c>
      <c r="P1493" s="261">
        <f t="shared" si="43"/>
        <v>110698.79999999999</v>
      </c>
    </row>
    <row r="1494" spans="1:16" s="134" customFormat="1" ht="57" hidden="1" outlineLevel="1">
      <c r="A1494" s="244"/>
      <c r="B1494" s="136"/>
      <c r="C1494" s="137"/>
      <c r="D1494" s="246" t="s">
        <v>679</v>
      </c>
      <c r="E1494" s="189"/>
      <c r="F1494" s="189"/>
      <c r="G1494" s="189"/>
      <c r="H1494" s="189"/>
      <c r="I1494" s="189"/>
      <c r="J1494" s="189"/>
      <c r="K1494" s="189"/>
      <c r="L1494" s="189"/>
      <c r="M1494" s="189"/>
      <c r="N1494" s="189"/>
      <c r="O1494" s="189"/>
      <c r="P1494" s="189"/>
    </row>
    <row r="1495" spans="1:16" s="139" customFormat="1" ht="19" hidden="1" outlineLevel="1">
      <c r="A1495" s="244"/>
      <c r="B1495" s="137"/>
      <c r="C1495" s="137"/>
      <c r="D1495" s="246" t="s">
        <v>680</v>
      </c>
      <c r="E1495" s="189"/>
      <c r="F1495" s="189"/>
      <c r="G1495" s="189"/>
      <c r="H1495" s="189"/>
      <c r="I1495" s="189"/>
      <c r="J1495" s="189"/>
      <c r="K1495" s="189"/>
      <c r="L1495" s="189"/>
      <c r="M1495" s="189"/>
      <c r="N1495" s="189"/>
      <c r="O1495" s="189"/>
      <c r="P1495" s="189"/>
    </row>
    <row r="1496" spans="1:16" s="139" customFormat="1" ht="114" hidden="1" outlineLevel="1">
      <c r="A1496" s="244"/>
      <c r="B1496" s="137"/>
      <c r="C1496" s="137"/>
      <c r="D1496" s="247" t="s">
        <v>681</v>
      </c>
      <c r="E1496" s="189"/>
      <c r="F1496" s="189"/>
      <c r="G1496" s="189"/>
      <c r="H1496" s="189"/>
      <c r="I1496" s="189"/>
      <c r="J1496" s="189"/>
      <c r="K1496" s="189"/>
      <c r="L1496" s="189"/>
      <c r="M1496" s="189"/>
      <c r="N1496" s="189"/>
      <c r="O1496" s="189"/>
      <c r="P1496" s="189"/>
    </row>
    <row r="1497" spans="1:16" s="139" customFormat="1" ht="114" hidden="1" outlineLevel="1">
      <c r="A1497" s="244"/>
      <c r="B1497" s="137"/>
      <c r="C1497" s="137"/>
      <c r="D1497" s="248" t="s">
        <v>682</v>
      </c>
      <c r="E1497" s="189"/>
      <c r="F1497" s="189"/>
      <c r="G1497" s="189"/>
      <c r="H1497" s="189"/>
      <c r="I1497" s="189"/>
      <c r="J1497" s="189"/>
      <c r="K1497" s="189"/>
      <c r="L1497" s="189"/>
      <c r="M1497" s="189"/>
      <c r="N1497" s="189"/>
      <c r="O1497" s="189"/>
      <c r="P1497" s="189"/>
    </row>
    <row r="1498" spans="1:16" s="139" customFormat="1" ht="133" hidden="1" outlineLevel="1">
      <c r="A1498" s="244"/>
      <c r="B1498" s="137"/>
      <c r="C1498" s="137"/>
      <c r="D1498" s="248" t="s">
        <v>683</v>
      </c>
      <c r="E1498" s="189"/>
      <c r="F1498" s="189"/>
      <c r="G1498" s="189"/>
      <c r="H1498" s="189"/>
      <c r="I1498" s="189"/>
      <c r="J1498" s="189"/>
      <c r="K1498" s="189"/>
      <c r="L1498" s="189"/>
      <c r="M1498" s="189"/>
      <c r="N1498" s="189"/>
      <c r="O1498" s="189"/>
      <c r="P1498" s="189"/>
    </row>
    <row r="1499" spans="1:16" s="139" customFormat="1" ht="114" hidden="1" outlineLevel="1">
      <c r="A1499" s="244"/>
      <c r="B1499" s="136"/>
      <c r="C1499" s="137"/>
      <c r="D1499" s="248" t="s">
        <v>684</v>
      </c>
      <c r="E1499" s="189"/>
      <c r="F1499" s="189"/>
      <c r="G1499" s="189"/>
      <c r="H1499" s="189"/>
      <c r="I1499" s="189"/>
      <c r="J1499" s="189"/>
      <c r="K1499" s="189"/>
      <c r="L1499" s="189"/>
      <c r="M1499" s="189"/>
      <c r="N1499" s="189"/>
      <c r="O1499" s="189"/>
      <c r="P1499" s="189"/>
    </row>
    <row r="1500" spans="1:16" s="139" customFormat="1" ht="133" hidden="1" outlineLevel="1">
      <c r="A1500" s="244"/>
      <c r="B1500" s="137"/>
      <c r="C1500" s="137"/>
      <c r="D1500" s="248" t="s">
        <v>685</v>
      </c>
      <c r="E1500" s="189"/>
      <c r="F1500" s="189"/>
      <c r="G1500" s="189"/>
      <c r="H1500" s="189"/>
      <c r="I1500" s="189"/>
      <c r="J1500" s="189"/>
      <c r="K1500" s="189"/>
      <c r="L1500" s="189"/>
      <c r="M1500" s="189"/>
      <c r="N1500" s="189"/>
      <c r="O1500" s="189"/>
      <c r="P1500" s="189"/>
    </row>
    <row r="1501" spans="1:16" s="139" customFormat="1" ht="114" hidden="1" outlineLevel="1">
      <c r="A1501" s="244"/>
      <c r="B1501" s="136"/>
      <c r="C1501" s="137"/>
      <c r="D1501" s="248" t="s">
        <v>686</v>
      </c>
      <c r="E1501" s="189"/>
      <c r="F1501" s="189"/>
      <c r="G1501" s="189"/>
      <c r="H1501" s="189"/>
      <c r="I1501" s="189"/>
      <c r="J1501" s="189"/>
      <c r="K1501" s="189"/>
      <c r="L1501" s="189"/>
      <c r="M1501" s="189"/>
      <c r="N1501" s="189"/>
      <c r="O1501" s="189"/>
      <c r="P1501" s="189"/>
    </row>
    <row r="1502" spans="1:16" s="139" customFormat="1" ht="133" hidden="1" outlineLevel="1">
      <c r="A1502" s="244"/>
      <c r="B1502" s="136"/>
      <c r="C1502" s="137"/>
      <c r="D1502" s="248" t="s">
        <v>687</v>
      </c>
      <c r="E1502" s="189"/>
      <c r="F1502" s="189"/>
      <c r="G1502" s="189"/>
      <c r="H1502" s="189"/>
      <c r="I1502" s="189"/>
      <c r="J1502" s="189"/>
      <c r="K1502" s="189"/>
      <c r="L1502" s="189"/>
      <c r="M1502" s="189"/>
      <c r="N1502" s="189"/>
      <c r="O1502" s="189"/>
      <c r="P1502" s="189"/>
    </row>
    <row r="1503" spans="1:16" s="139" customFormat="1" ht="133" hidden="1" outlineLevel="1">
      <c r="A1503" s="244"/>
      <c r="B1503" s="137"/>
      <c r="C1503" s="137"/>
      <c r="D1503" s="247" t="s">
        <v>688</v>
      </c>
      <c r="E1503" s="189"/>
      <c r="F1503" s="189"/>
      <c r="G1503" s="189"/>
      <c r="H1503" s="189"/>
      <c r="I1503" s="189"/>
      <c r="J1503" s="189"/>
      <c r="K1503" s="189"/>
      <c r="L1503" s="189"/>
      <c r="M1503" s="189"/>
      <c r="N1503" s="189"/>
      <c r="O1503" s="189"/>
      <c r="P1503" s="189"/>
    </row>
    <row r="1504" spans="1:16" s="139" customFormat="1" ht="19" hidden="1" outlineLevel="1">
      <c r="A1504" s="244"/>
      <c r="B1504" s="137"/>
      <c r="C1504" s="137"/>
      <c r="D1504" s="246" t="s">
        <v>689</v>
      </c>
      <c r="E1504" s="189"/>
      <c r="F1504" s="189"/>
      <c r="G1504" s="189"/>
      <c r="H1504" s="189"/>
      <c r="I1504" s="189"/>
      <c r="J1504" s="189"/>
      <c r="K1504" s="189"/>
      <c r="L1504" s="189"/>
      <c r="M1504" s="189"/>
      <c r="N1504" s="189"/>
      <c r="O1504" s="189"/>
      <c r="P1504" s="189"/>
    </row>
    <row r="1505" spans="1:16" s="139" customFormat="1" ht="19" collapsed="1">
      <c r="A1505" s="244"/>
      <c r="B1505" s="137"/>
      <c r="C1505" s="137"/>
      <c r="D1505" s="246" t="s">
        <v>690</v>
      </c>
      <c r="E1505" s="189">
        <f>E1518+E1531+E1544+E1557</f>
        <v>110740</v>
      </c>
      <c r="F1505" s="189">
        <f t="shared" ref="F1505:P1505" si="44">F1518+F1531+F1544+F1557</f>
        <v>0</v>
      </c>
      <c r="G1505" s="189">
        <f t="shared" si="44"/>
        <v>110740</v>
      </c>
      <c r="H1505" s="189">
        <f t="shared" si="44"/>
        <v>110740</v>
      </c>
      <c r="I1505" s="189">
        <f t="shared" si="44"/>
        <v>0</v>
      </c>
      <c r="J1505" s="189">
        <f t="shared" si="44"/>
        <v>110740</v>
      </c>
      <c r="K1505" s="189">
        <f t="shared" si="44"/>
        <v>110740</v>
      </c>
      <c r="L1505" s="189">
        <f t="shared" si="44"/>
        <v>0</v>
      </c>
      <c r="M1505" s="189">
        <f t="shared" si="44"/>
        <v>110740</v>
      </c>
      <c r="N1505" s="189">
        <f t="shared" si="44"/>
        <v>110698.79999999999</v>
      </c>
      <c r="O1505" s="189">
        <f t="shared" si="44"/>
        <v>0</v>
      </c>
      <c r="P1505" s="189">
        <f t="shared" si="44"/>
        <v>110698.79999999999</v>
      </c>
    </row>
    <row r="1506" spans="1:16" s="128" customFormat="1" ht="66" customHeight="1">
      <c r="A1506" s="268" t="s">
        <v>812</v>
      </c>
      <c r="B1506" s="292" t="s">
        <v>333</v>
      </c>
      <c r="C1506" s="292" t="s">
        <v>367</v>
      </c>
      <c r="D1506" s="264" t="s">
        <v>678</v>
      </c>
      <c r="E1506" s="189">
        <v>0</v>
      </c>
      <c r="F1506" s="189">
        <v>0</v>
      </c>
      <c r="G1506" s="189">
        <v>0</v>
      </c>
      <c r="H1506" s="189">
        <v>0</v>
      </c>
      <c r="I1506" s="189">
        <v>0</v>
      </c>
      <c r="J1506" s="189">
        <v>0</v>
      </c>
      <c r="K1506" s="189">
        <v>0</v>
      </c>
      <c r="L1506" s="189">
        <v>0</v>
      </c>
      <c r="M1506" s="189">
        <v>0</v>
      </c>
      <c r="N1506" s="189">
        <v>0</v>
      </c>
      <c r="O1506" s="189">
        <v>0</v>
      </c>
      <c r="P1506" s="189">
        <v>0</v>
      </c>
    </row>
    <row r="1507" spans="1:16" s="134" customFormat="1" ht="57" hidden="1" outlineLevel="1">
      <c r="A1507" s="244"/>
      <c r="B1507" s="136"/>
      <c r="C1507" s="137"/>
      <c r="D1507" s="246" t="s">
        <v>679</v>
      </c>
      <c r="E1507" s="189"/>
      <c r="F1507" s="189"/>
      <c r="G1507" s="189"/>
      <c r="H1507" s="189"/>
      <c r="I1507" s="189"/>
      <c r="J1507" s="189"/>
      <c r="K1507" s="189"/>
      <c r="L1507" s="189"/>
      <c r="M1507" s="189"/>
      <c r="N1507" s="189"/>
      <c r="O1507" s="189"/>
      <c r="P1507" s="189"/>
    </row>
    <row r="1508" spans="1:16" s="139" customFormat="1" ht="19" hidden="1" outlineLevel="1">
      <c r="A1508" s="244"/>
      <c r="B1508" s="137"/>
      <c r="C1508" s="137"/>
      <c r="D1508" s="246" t="s">
        <v>680</v>
      </c>
      <c r="E1508" s="189"/>
      <c r="F1508" s="189"/>
      <c r="G1508" s="189"/>
      <c r="H1508" s="189"/>
      <c r="I1508" s="189"/>
      <c r="J1508" s="189"/>
      <c r="K1508" s="189"/>
      <c r="L1508" s="189"/>
      <c r="M1508" s="189"/>
      <c r="N1508" s="189"/>
      <c r="O1508" s="189"/>
      <c r="P1508" s="189"/>
    </row>
    <row r="1509" spans="1:16" s="139" customFormat="1" ht="114" hidden="1" outlineLevel="1">
      <c r="A1509" s="244"/>
      <c r="B1509" s="137"/>
      <c r="C1509" s="137"/>
      <c r="D1509" s="247" t="s">
        <v>681</v>
      </c>
      <c r="E1509" s="189"/>
      <c r="F1509" s="189"/>
      <c r="G1509" s="189"/>
      <c r="H1509" s="189"/>
      <c r="I1509" s="189"/>
      <c r="J1509" s="189"/>
      <c r="K1509" s="189"/>
      <c r="L1509" s="189"/>
      <c r="M1509" s="189"/>
      <c r="N1509" s="189"/>
      <c r="O1509" s="189"/>
      <c r="P1509" s="189"/>
    </row>
    <row r="1510" spans="1:16" s="139" customFormat="1" ht="114" hidden="1" outlineLevel="1">
      <c r="A1510" s="244"/>
      <c r="B1510" s="137"/>
      <c r="C1510" s="137"/>
      <c r="D1510" s="248" t="s">
        <v>682</v>
      </c>
      <c r="E1510" s="189"/>
      <c r="F1510" s="189"/>
      <c r="G1510" s="189"/>
      <c r="H1510" s="189"/>
      <c r="I1510" s="189"/>
      <c r="J1510" s="189"/>
      <c r="K1510" s="189"/>
      <c r="L1510" s="189"/>
      <c r="M1510" s="189"/>
      <c r="N1510" s="189"/>
      <c r="O1510" s="189"/>
      <c r="P1510" s="189"/>
    </row>
    <row r="1511" spans="1:16" s="139" customFormat="1" ht="133" hidden="1" outlineLevel="1">
      <c r="A1511" s="244"/>
      <c r="B1511" s="137"/>
      <c r="C1511" s="137"/>
      <c r="D1511" s="248" t="s">
        <v>683</v>
      </c>
      <c r="E1511" s="189"/>
      <c r="F1511" s="189"/>
      <c r="G1511" s="189"/>
      <c r="H1511" s="189"/>
      <c r="I1511" s="189"/>
      <c r="J1511" s="189"/>
      <c r="K1511" s="189"/>
      <c r="L1511" s="189"/>
      <c r="M1511" s="189"/>
      <c r="N1511" s="189"/>
      <c r="O1511" s="189"/>
      <c r="P1511" s="189"/>
    </row>
    <row r="1512" spans="1:16" s="139" customFormat="1" ht="114" hidden="1" outlineLevel="1">
      <c r="A1512" s="244"/>
      <c r="B1512" s="136"/>
      <c r="C1512" s="137"/>
      <c r="D1512" s="248" t="s">
        <v>684</v>
      </c>
      <c r="E1512" s="189"/>
      <c r="F1512" s="189"/>
      <c r="G1512" s="189"/>
      <c r="H1512" s="189"/>
      <c r="I1512" s="189"/>
      <c r="J1512" s="189"/>
      <c r="K1512" s="189"/>
      <c r="L1512" s="189"/>
      <c r="M1512" s="189"/>
      <c r="N1512" s="189"/>
      <c r="O1512" s="189"/>
      <c r="P1512" s="189"/>
    </row>
    <row r="1513" spans="1:16" s="139" customFormat="1" ht="133" hidden="1" outlineLevel="1">
      <c r="A1513" s="244"/>
      <c r="B1513" s="137"/>
      <c r="C1513" s="137"/>
      <c r="D1513" s="248" t="s">
        <v>685</v>
      </c>
      <c r="E1513" s="189"/>
      <c r="F1513" s="189"/>
      <c r="G1513" s="189"/>
      <c r="H1513" s="189"/>
      <c r="I1513" s="189"/>
      <c r="J1513" s="189"/>
      <c r="K1513" s="189"/>
      <c r="L1513" s="189"/>
      <c r="M1513" s="189"/>
      <c r="N1513" s="189"/>
      <c r="O1513" s="189"/>
      <c r="P1513" s="189"/>
    </row>
    <row r="1514" spans="1:16" s="139" customFormat="1" ht="114" hidden="1" outlineLevel="1">
      <c r="A1514" s="244"/>
      <c r="B1514" s="136"/>
      <c r="C1514" s="137"/>
      <c r="D1514" s="248" t="s">
        <v>686</v>
      </c>
      <c r="E1514" s="189"/>
      <c r="F1514" s="189"/>
      <c r="G1514" s="189"/>
      <c r="H1514" s="189"/>
      <c r="I1514" s="189"/>
      <c r="J1514" s="189"/>
      <c r="K1514" s="189"/>
      <c r="L1514" s="189"/>
      <c r="M1514" s="189"/>
      <c r="N1514" s="189"/>
      <c r="O1514" s="189"/>
      <c r="P1514" s="189"/>
    </row>
    <row r="1515" spans="1:16" s="139" customFormat="1" ht="133" hidden="1" outlineLevel="1">
      <c r="A1515" s="244"/>
      <c r="B1515" s="136"/>
      <c r="C1515" s="137"/>
      <c r="D1515" s="248" t="s">
        <v>687</v>
      </c>
      <c r="E1515" s="189"/>
      <c r="F1515" s="189"/>
      <c r="G1515" s="189"/>
      <c r="H1515" s="189"/>
      <c r="I1515" s="189"/>
      <c r="J1515" s="189"/>
      <c r="K1515" s="189"/>
      <c r="L1515" s="189"/>
      <c r="M1515" s="189"/>
      <c r="N1515" s="189"/>
      <c r="O1515" s="189"/>
      <c r="P1515" s="189"/>
    </row>
    <row r="1516" spans="1:16" s="139" customFormat="1" ht="133" hidden="1" outlineLevel="1">
      <c r="A1516" s="244"/>
      <c r="B1516" s="137"/>
      <c r="C1516" s="137"/>
      <c r="D1516" s="247" t="s">
        <v>688</v>
      </c>
      <c r="E1516" s="189"/>
      <c r="F1516" s="189"/>
      <c r="G1516" s="189"/>
      <c r="H1516" s="189"/>
      <c r="I1516" s="189"/>
      <c r="J1516" s="189"/>
      <c r="K1516" s="189"/>
      <c r="L1516" s="189"/>
      <c r="M1516" s="189"/>
      <c r="N1516" s="189"/>
      <c r="O1516" s="189"/>
      <c r="P1516" s="189"/>
    </row>
    <row r="1517" spans="1:16" s="139" customFormat="1" ht="19" hidden="1" outlineLevel="1">
      <c r="A1517" s="244"/>
      <c r="B1517" s="137"/>
      <c r="C1517" s="137"/>
      <c r="D1517" s="246" t="s">
        <v>689</v>
      </c>
      <c r="E1517" s="189"/>
      <c r="F1517" s="189"/>
      <c r="G1517" s="189"/>
      <c r="H1517" s="189"/>
      <c r="I1517" s="189"/>
      <c r="J1517" s="189"/>
      <c r="K1517" s="189"/>
      <c r="L1517" s="189"/>
      <c r="M1517" s="189"/>
      <c r="N1517" s="189"/>
      <c r="O1517" s="189"/>
      <c r="P1517" s="189"/>
    </row>
    <row r="1518" spans="1:16" s="139" customFormat="1" ht="30" customHeight="1" collapsed="1">
      <c r="A1518" s="244"/>
      <c r="B1518" s="137"/>
      <c r="C1518" s="137"/>
      <c r="D1518" s="246" t="s">
        <v>690</v>
      </c>
      <c r="E1518" s="189">
        <v>0</v>
      </c>
      <c r="F1518" s="189">
        <v>0</v>
      </c>
      <c r="G1518" s="189">
        <v>0</v>
      </c>
      <c r="H1518" s="189">
        <v>0</v>
      </c>
      <c r="I1518" s="189">
        <v>0</v>
      </c>
      <c r="J1518" s="189">
        <v>0</v>
      </c>
      <c r="K1518" s="189">
        <v>0</v>
      </c>
      <c r="L1518" s="189">
        <v>0</v>
      </c>
      <c r="M1518" s="189">
        <v>0</v>
      </c>
      <c r="N1518" s="189">
        <v>0</v>
      </c>
      <c r="O1518" s="189">
        <v>0</v>
      </c>
      <c r="P1518" s="189">
        <v>0</v>
      </c>
    </row>
    <row r="1519" spans="1:16" s="128" customFormat="1" ht="57">
      <c r="A1519" s="268" t="s">
        <v>813</v>
      </c>
      <c r="B1519" s="292" t="s">
        <v>334</v>
      </c>
      <c r="C1519" s="292" t="s">
        <v>423</v>
      </c>
      <c r="D1519" s="264" t="s">
        <v>678</v>
      </c>
      <c r="E1519" s="189">
        <v>0</v>
      </c>
      <c r="F1519" s="189">
        <v>0</v>
      </c>
      <c r="G1519" s="189">
        <v>0</v>
      </c>
      <c r="H1519" s="189">
        <v>0</v>
      </c>
      <c r="I1519" s="189">
        <v>0</v>
      </c>
      <c r="J1519" s="189">
        <v>0</v>
      </c>
      <c r="K1519" s="189">
        <v>0</v>
      </c>
      <c r="L1519" s="189">
        <v>0</v>
      </c>
      <c r="M1519" s="189">
        <v>0</v>
      </c>
      <c r="N1519" s="189">
        <v>0</v>
      </c>
      <c r="O1519" s="189">
        <v>0</v>
      </c>
      <c r="P1519" s="189">
        <v>0</v>
      </c>
    </row>
    <row r="1520" spans="1:16" s="134" customFormat="1" ht="57" hidden="1" outlineLevel="1">
      <c r="A1520" s="244"/>
      <c r="B1520" s="136"/>
      <c r="C1520" s="137"/>
      <c r="D1520" s="246" t="s">
        <v>679</v>
      </c>
      <c r="E1520" s="189"/>
      <c r="F1520" s="189"/>
      <c r="G1520" s="189"/>
      <c r="H1520" s="189"/>
      <c r="I1520" s="189"/>
      <c r="J1520" s="189"/>
      <c r="K1520" s="189"/>
      <c r="L1520" s="189"/>
      <c r="M1520" s="189"/>
      <c r="N1520" s="189"/>
      <c r="O1520" s="189"/>
      <c r="P1520" s="189"/>
    </row>
    <row r="1521" spans="1:16" s="139" customFormat="1" ht="19" hidden="1" outlineLevel="1">
      <c r="A1521" s="244"/>
      <c r="B1521" s="137"/>
      <c r="C1521" s="137"/>
      <c r="D1521" s="246" t="s">
        <v>680</v>
      </c>
      <c r="E1521" s="189"/>
      <c r="F1521" s="189"/>
      <c r="G1521" s="189"/>
      <c r="H1521" s="189"/>
      <c r="I1521" s="189"/>
      <c r="J1521" s="189"/>
      <c r="K1521" s="189"/>
      <c r="L1521" s="189"/>
      <c r="M1521" s="189"/>
      <c r="N1521" s="189"/>
      <c r="O1521" s="189"/>
      <c r="P1521" s="189"/>
    </row>
    <row r="1522" spans="1:16" s="139" customFormat="1" ht="114" hidden="1" outlineLevel="1">
      <c r="A1522" s="244"/>
      <c r="B1522" s="137"/>
      <c r="C1522" s="137"/>
      <c r="D1522" s="247" t="s">
        <v>681</v>
      </c>
      <c r="E1522" s="189"/>
      <c r="F1522" s="189"/>
      <c r="G1522" s="189"/>
      <c r="H1522" s="189"/>
      <c r="I1522" s="189"/>
      <c r="J1522" s="189"/>
      <c r="K1522" s="189"/>
      <c r="L1522" s="189"/>
      <c r="M1522" s="189"/>
      <c r="N1522" s="189"/>
      <c r="O1522" s="189"/>
      <c r="P1522" s="189"/>
    </row>
    <row r="1523" spans="1:16" s="139" customFormat="1" ht="114" hidden="1" outlineLevel="1">
      <c r="A1523" s="244"/>
      <c r="B1523" s="137"/>
      <c r="C1523" s="137"/>
      <c r="D1523" s="248" t="s">
        <v>682</v>
      </c>
      <c r="E1523" s="189"/>
      <c r="F1523" s="189"/>
      <c r="G1523" s="189"/>
      <c r="H1523" s="189"/>
      <c r="I1523" s="189"/>
      <c r="J1523" s="189"/>
      <c r="K1523" s="189"/>
      <c r="L1523" s="189"/>
      <c r="M1523" s="189"/>
      <c r="N1523" s="189"/>
      <c r="O1523" s="189"/>
      <c r="P1523" s="189"/>
    </row>
    <row r="1524" spans="1:16" s="139" customFormat="1" ht="133" hidden="1" outlineLevel="1">
      <c r="A1524" s="244"/>
      <c r="B1524" s="137"/>
      <c r="C1524" s="137"/>
      <c r="D1524" s="248" t="s">
        <v>683</v>
      </c>
      <c r="E1524" s="189"/>
      <c r="F1524" s="189"/>
      <c r="G1524" s="189"/>
      <c r="H1524" s="189"/>
      <c r="I1524" s="189"/>
      <c r="J1524" s="189"/>
      <c r="K1524" s="189"/>
      <c r="L1524" s="189"/>
      <c r="M1524" s="189"/>
      <c r="N1524" s="189"/>
      <c r="O1524" s="189"/>
      <c r="P1524" s="189"/>
    </row>
    <row r="1525" spans="1:16" s="139" customFormat="1" ht="114" hidden="1" outlineLevel="1">
      <c r="A1525" s="244"/>
      <c r="B1525" s="136"/>
      <c r="C1525" s="137"/>
      <c r="D1525" s="248" t="s">
        <v>684</v>
      </c>
      <c r="E1525" s="189"/>
      <c r="F1525" s="189"/>
      <c r="G1525" s="189"/>
      <c r="H1525" s="189"/>
      <c r="I1525" s="189"/>
      <c r="J1525" s="189"/>
      <c r="K1525" s="189"/>
      <c r="L1525" s="189"/>
      <c r="M1525" s="189"/>
      <c r="N1525" s="189"/>
      <c r="O1525" s="189"/>
      <c r="P1525" s="189"/>
    </row>
    <row r="1526" spans="1:16" s="139" customFormat="1" ht="133" hidden="1" outlineLevel="1">
      <c r="A1526" s="244"/>
      <c r="B1526" s="137"/>
      <c r="C1526" s="137"/>
      <c r="D1526" s="248" t="s">
        <v>685</v>
      </c>
      <c r="E1526" s="189"/>
      <c r="F1526" s="189"/>
      <c r="G1526" s="189"/>
      <c r="H1526" s="189"/>
      <c r="I1526" s="189"/>
      <c r="J1526" s="189"/>
      <c r="K1526" s="189"/>
      <c r="L1526" s="189"/>
      <c r="M1526" s="189"/>
      <c r="N1526" s="189"/>
      <c r="O1526" s="189"/>
      <c r="P1526" s="189"/>
    </row>
    <row r="1527" spans="1:16" s="139" customFormat="1" ht="114" hidden="1" outlineLevel="1">
      <c r="A1527" s="244"/>
      <c r="B1527" s="136"/>
      <c r="C1527" s="137"/>
      <c r="D1527" s="248" t="s">
        <v>686</v>
      </c>
      <c r="E1527" s="189"/>
      <c r="F1527" s="189"/>
      <c r="G1527" s="189"/>
      <c r="H1527" s="189"/>
      <c r="I1527" s="189"/>
      <c r="J1527" s="189"/>
      <c r="K1527" s="189"/>
      <c r="L1527" s="189"/>
      <c r="M1527" s="189"/>
      <c r="N1527" s="189"/>
      <c r="O1527" s="189"/>
      <c r="P1527" s="189"/>
    </row>
    <row r="1528" spans="1:16" s="139" customFormat="1" ht="133" hidden="1" outlineLevel="1">
      <c r="A1528" s="244"/>
      <c r="B1528" s="136"/>
      <c r="C1528" s="137"/>
      <c r="D1528" s="248" t="s">
        <v>687</v>
      </c>
      <c r="E1528" s="189"/>
      <c r="F1528" s="189"/>
      <c r="G1528" s="189"/>
      <c r="H1528" s="189"/>
      <c r="I1528" s="189"/>
      <c r="J1528" s="189"/>
      <c r="K1528" s="189"/>
      <c r="L1528" s="189"/>
      <c r="M1528" s="189"/>
      <c r="N1528" s="189"/>
      <c r="O1528" s="189"/>
      <c r="P1528" s="189"/>
    </row>
    <row r="1529" spans="1:16" s="139" customFormat="1" ht="133" hidden="1" outlineLevel="1">
      <c r="A1529" s="244"/>
      <c r="B1529" s="137"/>
      <c r="C1529" s="137"/>
      <c r="D1529" s="247" t="s">
        <v>688</v>
      </c>
      <c r="E1529" s="189"/>
      <c r="F1529" s="189"/>
      <c r="G1529" s="189"/>
      <c r="H1529" s="189"/>
      <c r="I1529" s="189"/>
      <c r="J1529" s="189"/>
      <c r="K1529" s="189"/>
      <c r="L1529" s="189"/>
      <c r="M1529" s="189"/>
      <c r="N1529" s="189"/>
      <c r="O1529" s="189"/>
      <c r="P1529" s="189"/>
    </row>
    <row r="1530" spans="1:16" s="139" customFormat="1" ht="19" hidden="1" outlineLevel="1">
      <c r="A1530" s="244"/>
      <c r="B1530" s="137"/>
      <c r="C1530" s="137"/>
      <c r="D1530" s="246" t="s">
        <v>689</v>
      </c>
      <c r="E1530" s="189"/>
      <c r="F1530" s="189"/>
      <c r="G1530" s="189"/>
      <c r="H1530" s="189"/>
      <c r="I1530" s="189"/>
      <c r="J1530" s="189"/>
      <c r="K1530" s="189"/>
      <c r="L1530" s="189"/>
      <c r="M1530" s="189"/>
      <c r="N1530" s="189"/>
      <c r="O1530" s="189"/>
      <c r="P1530" s="189"/>
    </row>
    <row r="1531" spans="1:16" s="139" customFormat="1" ht="27.75" customHeight="1" collapsed="1">
      <c r="A1531" s="244"/>
      <c r="B1531" s="137"/>
      <c r="C1531" s="137"/>
      <c r="D1531" s="246" t="s">
        <v>690</v>
      </c>
      <c r="E1531" s="189">
        <v>0</v>
      </c>
      <c r="F1531" s="189">
        <v>0</v>
      </c>
      <c r="G1531" s="189">
        <v>0</v>
      </c>
      <c r="H1531" s="189">
        <v>0</v>
      </c>
      <c r="I1531" s="189">
        <v>0</v>
      </c>
      <c r="J1531" s="189">
        <v>0</v>
      </c>
      <c r="K1531" s="189">
        <v>0</v>
      </c>
      <c r="L1531" s="189">
        <v>0</v>
      </c>
      <c r="M1531" s="189">
        <v>0</v>
      </c>
      <c r="N1531" s="189">
        <v>0</v>
      </c>
      <c r="O1531" s="189">
        <v>0</v>
      </c>
      <c r="P1531" s="189">
        <v>0</v>
      </c>
    </row>
    <row r="1532" spans="1:16" s="128" customFormat="1" ht="57">
      <c r="A1532" s="268" t="s">
        <v>814</v>
      </c>
      <c r="B1532" s="292" t="s">
        <v>335</v>
      </c>
      <c r="C1532" s="292" t="s">
        <v>336</v>
      </c>
      <c r="D1532" s="264" t="s">
        <v>678</v>
      </c>
      <c r="E1532" s="189">
        <f>E1544</f>
        <v>110740</v>
      </c>
      <c r="F1532" s="189">
        <f t="shared" ref="F1532:P1532" si="45">F1544</f>
        <v>0</v>
      </c>
      <c r="G1532" s="189">
        <f t="shared" si="45"/>
        <v>110740</v>
      </c>
      <c r="H1532" s="189">
        <f t="shared" si="45"/>
        <v>110740</v>
      </c>
      <c r="I1532" s="189">
        <f t="shared" si="45"/>
        <v>0</v>
      </c>
      <c r="J1532" s="189">
        <f t="shared" si="45"/>
        <v>110740</v>
      </c>
      <c r="K1532" s="189">
        <f t="shared" si="45"/>
        <v>110740</v>
      </c>
      <c r="L1532" s="189">
        <f t="shared" si="45"/>
        <v>0</v>
      </c>
      <c r="M1532" s="189">
        <f t="shared" si="45"/>
        <v>110740</v>
      </c>
      <c r="N1532" s="189">
        <f t="shared" si="45"/>
        <v>110698.79999999999</v>
      </c>
      <c r="O1532" s="189">
        <f t="shared" si="45"/>
        <v>0</v>
      </c>
      <c r="P1532" s="189">
        <f t="shared" si="45"/>
        <v>110698.79999999999</v>
      </c>
    </row>
    <row r="1533" spans="1:16" s="134" customFormat="1" ht="57" hidden="1" outlineLevel="1">
      <c r="A1533" s="244"/>
      <c r="B1533" s="136"/>
      <c r="C1533" s="137"/>
      <c r="D1533" s="246" t="s">
        <v>679</v>
      </c>
      <c r="E1533" s="189"/>
      <c r="F1533" s="189"/>
      <c r="G1533" s="189"/>
      <c r="H1533" s="189"/>
      <c r="I1533" s="189"/>
      <c r="J1533" s="189"/>
      <c r="K1533" s="189"/>
      <c r="L1533" s="189"/>
      <c r="M1533" s="189"/>
      <c r="N1533" s="189"/>
      <c r="O1533" s="189"/>
      <c r="P1533" s="189"/>
    </row>
    <row r="1534" spans="1:16" s="139" customFormat="1" ht="19" hidden="1" outlineLevel="1">
      <c r="A1534" s="244"/>
      <c r="B1534" s="137"/>
      <c r="C1534" s="137"/>
      <c r="D1534" s="246" t="s">
        <v>680</v>
      </c>
      <c r="E1534" s="189"/>
      <c r="F1534" s="189"/>
      <c r="G1534" s="189"/>
      <c r="H1534" s="189"/>
      <c r="I1534" s="189"/>
      <c r="J1534" s="189"/>
      <c r="K1534" s="189"/>
      <c r="L1534" s="189"/>
      <c r="M1534" s="189"/>
      <c r="N1534" s="189"/>
      <c r="O1534" s="189"/>
      <c r="P1534" s="189"/>
    </row>
    <row r="1535" spans="1:16" s="139" customFormat="1" ht="114" hidden="1" outlineLevel="1">
      <c r="A1535" s="244"/>
      <c r="B1535" s="137"/>
      <c r="C1535" s="137"/>
      <c r="D1535" s="247" t="s">
        <v>681</v>
      </c>
      <c r="E1535" s="189"/>
      <c r="F1535" s="189"/>
      <c r="G1535" s="189"/>
      <c r="H1535" s="189"/>
      <c r="I1535" s="189"/>
      <c r="J1535" s="189"/>
      <c r="K1535" s="189"/>
      <c r="L1535" s="189"/>
      <c r="M1535" s="189"/>
      <c r="N1535" s="189"/>
      <c r="O1535" s="189"/>
      <c r="P1535" s="189"/>
    </row>
    <row r="1536" spans="1:16" s="139" customFormat="1" ht="114" hidden="1" outlineLevel="1">
      <c r="A1536" s="244"/>
      <c r="B1536" s="137"/>
      <c r="C1536" s="137"/>
      <c r="D1536" s="248" t="s">
        <v>682</v>
      </c>
      <c r="E1536" s="189"/>
      <c r="F1536" s="189"/>
      <c r="G1536" s="189"/>
      <c r="H1536" s="189"/>
      <c r="I1536" s="189"/>
      <c r="J1536" s="189"/>
      <c r="K1536" s="189"/>
      <c r="L1536" s="189"/>
      <c r="M1536" s="189"/>
      <c r="N1536" s="189"/>
      <c r="O1536" s="189"/>
      <c r="P1536" s="189"/>
    </row>
    <row r="1537" spans="1:16" s="139" customFormat="1" ht="133" hidden="1" outlineLevel="1">
      <c r="A1537" s="244"/>
      <c r="B1537" s="137"/>
      <c r="C1537" s="137"/>
      <c r="D1537" s="248" t="s">
        <v>683</v>
      </c>
      <c r="E1537" s="189"/>
      <c r="F1537" s="189"/>
      <c r="G1537" s="189"/>
      <c r="H1537" s="189"/>
      <c r="I1537" s="189"/>
      <c r="J1537" s="189"/>
      <c r="K1537" s="189"/>
      <c r="L1537" s="189"/>
      <c r="M1537" s="189"/>
      <c r="N1537" s="189"/>
      <c r="O1537" s="189"/>
      <c r="P1537" s="189"/>
    </row>
    <row r="1538" spans="1:16" s="139" customFormat="1" ht="114" hidden="1" outlineLevel="1">
      <c r="A1538" s="244"/>
      <c r="B1538" s="136"/>
      <c r="C1538" s="137"/>
      <c r="D1538" s="248" t="s">
        <v>684</v>
      </c>
      <c r="E1538" s="189"/>
      <c r="F1538" s="189"/>
      <c r="G1538" s="189"/>
      <c r="H1538" s="189"/>
      <c r="I1538" s="189"/>
      <c r="J1538" s="189"/>
      <c r="K1538" s="189"/>
      <c r="L1538" s="189"/>
      <c r="M1538" s="189"/>
      <c r="N1538" s="189"/>
      <c r="O1538" s="189"/>
      <c r="P1538" s="189"/>
    </row>
    <row r="1539" spans="1:16" s="139" customFormat="1" ht="133" hidden="1" outlineLevel="1">
      <c r="A1539" s="244"/>
      <c r="B1539" s="137"/>
      <c r="C1539" s="137"/>
      <c r="D1539" s="248" t="s">
        <v>685</v>
      </c>
      <c r="E1539" s="189"/>
      <c r="F1539" s="189"/>
      <c r="G1539" s="189"/>
      <c r="H1539" s="189"/>
      <c r="I1539" s="189"/>
      <c r="J1539" s="189"/>
      <c r="K1539" s="189"/>
      <c r="L1539" s="189"/>
      <c r="M1539" s="189"/>
      <c r="N1539" s="189"/>
      <c r="O1539" s="189"/>
      <c r="P1539" s="189"/>
    </row>
    <row r="1540" spans="1:16" s="139" customFormat="1" ht="114" hidden="1" outlineLevel="1">
      <c r="A1540" s="244"/>
      <c r="B1540" s="136"/>
      <c r="C1540" s="137"/>
      <c r="D1540" s="248" t="s">
        <v>686</v>
      </c>
      <c r="E1540" s="189"/>
      <c r="F1540" s="189"/>
      <c r="G1540" s="189"/>
      <c r="H1540" s="189"/>
      <c r="I1540" s="189"/>
      <c r="J1540" s="189"/>
      <c r="K1540" s="189"/>
      <c r="L1540" s="189"/>
      <c r="M1540" s="189"/>
      <c r="N1540" s="189"/>
      <c r="O1540" s="189"/>
      <c r="P1540" s="189"/>
    </row>
    <row r="1541" spans="1:16" s="139" customFormat="1" ht="133" hidden="1" outlineLevel="1">
      <c r="A1541" s="244"/>
      <c r="B1541" s="136"/>
      <c r="C1541" s="137"/>
      <c r="D1541" s="248" t="s">
        <v>687</v>
      </c>
      <c r="E1541" s="189"/>
      <c r="F1541" s="189"/>
      <c r="G1541" s="189"/>
      <c r="H1541" s="189"/>
      <c r="I1541" s="189"/>
      <c r="J1541" s="189"/>
      <c r="K1541" s="189"/>
      <c r="L1541" s="189"/>
      <c r="M1541" s="189"/>
      <c r="N1541" s="189"/>
      <c r="O1541" s="189"/>
      <c r="P1541" s="189"/>
    </row>
    <row r="1542" spans="1:16" s="139" customFormat="1" ht="133" hidden="1" outlineLevel="1">
      <c r="A1542" s="244"/>
      <c r="B1542" s="137"/>
      <c r="C1542" s="137"/>
      <c r="D1542" s="247" t="s">
        <v>688</v>
      </c>
      <c r="E1542" s="189"/>
      <c r="F1542" s="189"/>
      <c r="G1542" s="189"/>
      <c r="H1542" s="189"/>
      <c r="I1542" s="189"/>
      <c r="J1542" s="189"/>
      <c r="K1542" s="189"/>
      <c r="L1542" s="189"/>
      <c r="M1542" s="189"/>
      <c r="N1542" s="189"/>
      <c r="O1542" s="189"/>
      <c r="P1542" s="189"/>
    </row>
    <row r="1543" spans="1:16" s="139" customFormat="1" ht="19" hidden="1" outlineLevel="1">
      <c r="A1543" s="244"/>
      <c r="B1543" s="137"/>
      <c r="C1543" s="137"/>
      <c r="D1543" s="246" t="s">
        <v>689</v>
      </c>
      <c r="E1543" s="189"/>
      <c r="F1543" s="189"/>
      <c r="G1543" s="189"/>
      <c r="H1543" s="189"/>
      <c r="I1543" s="189"/>
      <c r="J1543" s="189"/>
      <c r="K1543" s="189"/>
      <c r="L1543" s="189"/>
      <c r="M1543" s="189"/>
      <c r="N1543" s="189"/>
      <c r="O1543" s="189"/>
      <c r="P1543" s="189"/>
    </row>
    <row r="1544" spans="1:16" s="139" customFormat="1" ht="19" collapsed="1">
      <c r="A1544" s="244"/>
      <c r="B1544" s="137"/>
      <c r="C1544" s="137"/>
      <c r="D1544" s="246" t="s">
        <v>690</v>
      </c>
      <c r="E1544" s="189">
        <f>'табл_3_отчет по плану'!F407</f>
        <v>110740</v>
      </c>
      <c r="F1544" s="189">
        <f>'табл_3_отчет по плану'!G407</f>
        <v>0</v>
      </c>
      <c r="G1544" s="189">
        <f>'табл_3_отчет по плану'!H407</f>
        <v>110740</v>
      </c>
      <c r="H1544" s="189">
        <f>'табл_3_отчет по плану'!I407</f>
        <v>110740</v>
      </c>
      <c r="I1544" s="189">
        <f>'табл_3_отчет по плану'!J407</f>
        <v>0</v>
      </c>
      <c r="J1544" s="189">
        <f>'табл_3_отчет по плану'!K407</f>
        <v>110740</v>
      </c>
      <c r="K1544" s="189">
        <f>'табл_3_отчет по плану'!L407</f>
        <v>110740</v>
      </c>
      <c r="L1544" s="189">
        <f>'табл_3_отчет по плану'!M407</f>
        <v>0</v>
      </c>
      <c r="M1544" s="189">
        <f>'табл_3_отчет по плану'!N407</f>
        <v>110740</v>
      </c>
      <c r="N1544" s="189">
        <f>'табл_3_отчет по плану'!O407</f>
        <v>110698.79999999999</v>
      </c>
      <c r="O1544" s="189">
        <f>'табл_3_отчет по плану'!P407</f>
        <v>0</v>
      </c>
      <c r="P1544" s="189">
        <f>'табл_3_отчет по плану'!Q407</f>
        <v>110698.79999999999</v>
      </c>
    </row>
    <row r="1545" spans="1:16" s="128" customFormat="1" ht="57">
      <c r="A1545" s="268" t="s">
        <v>815</v>
      </c>
      <c r="B1545" s="292" t="s">
        <v>337</v>
      </c>
      <c r="C1545" s="292" t="s">
        <v>338</v>
      </c>
      <c r="D1545" s="264" t="s">
        <v>678</v>
      </c>
      <c r="E1545" s="189">
        <v>0</v>
      </c>
      <c r="F1545" s="189">
        <v>0</v>
      </c>
      <c r="G1545" s="189">
        <v>0</v>
      </c>
      <c r="H1545" s="189">
        <v>0</v>
      </c>
      <c r="I1545" s="189">
        <v>0</v>
      </c>
      <c r="J1545" s="189">
        <v>0</v>
      </c>
      <c r="K1545" s="189">
        <v>0</v>
      </c>
      <c r="L1545" s="189">
        <v>0</v>
      </c>
      <c r="M1545" s="189">
        <v>0</v>
      </c>
      <c r="N1545" s="189">
        <v>0</v>
      </c>
      <c r="O1545" s="189">
        <v>0</v>
      </c>
      <c r="P1545" s="189">
        <v>0</v>
      </c>
    </row>
    <row r="1546" spans="1:16" s="134" customFormat="1" ht="57" hidden="1" outlineLevel="1">
      <c r="A1546" s="244"/>
      <c r="B1546" s="136"/>
      <c r="C1546" s="137"/>
      <c r="D1546" s="246" t="s">
        <v>679</v>
      </c>
      <c r="E1546" s="189"/>
      <c r="F1546" s="189"/>
      <c r="G1546" s="189"/>
      <c r="H1546" s="189"/>
      <c r="I1546" s="189"/>
      <c r="J1546" s="189"/>
      <c r="K1546" s="189"/>
      <c r="L1546" s="189"/>
      <c r="M1546" s="189"/>
      <c r="N1546" s="189"/>
      <c r="O1546" s="189"/>
      <c r="P1546" s="189"/>
    </row>
    <row r="1547" spans="1:16" s="139" customFormat="1" ht="19" hidden="1" outlineLevel="1">
      <c r="A1547" s="244"/>
      <c r="B1547" s="137"/>
      <c r="C1547" s="137"/>
      <c r="D1547" s="246" t="s">
        <v>680</v>
      </c>
      <c r="E1547" s="189"/>
      <c r="F1547" s="189"/>
      <c r="G1547" s="189"/>
      <c r="H1547" s="189"/>
      <c r="I1547" s="189"/>
      <c r="J1547" s="189"/>
      <c r="K1547" s="189"/>
      <c r="L1547" s="189"/>
      <c r="M1547" s="189"/>
      <c r="N1547" s="189"/>
      <c r="O1547" s="189"/>
      <c r="P1547" s="189"/>
    </row>
    <row r="1548" spans="1:16" s="139" customFormat="1" ht="114" hidden="1" outlineLevel="1">
      <c r="A1548" s="244"/>
      <c r="B1548" s="137"/>
      <c r="C1548" s="137"/>
      <c r="D1548" s="247" t="s">
        <v>681</v>
      </c>
      <c r="E1548" s="189"/>
      <c r="F1548" s="189"/>
      <c r="G1548" s="189"/>
      <c r="H1548" s="189"/>
      <c r="I1548" s="189"/>
      <c r="J1548" s="189"/>
      <c r="K1548" s="189"/>
      <c r="L1548" s="189"/>
      <c r="M1548" s="189"/>
      <c r="N1548" s="189"/>
      <c r="O1548" s="189"/>
      <c r="P1548" s="189"/>
    </row>
    <row r="1549" spans="1:16" s="139" customFormat="1" ht="114" hidden="1" outlineLevel="1">
      <c r="A1549" s="244"/>
      <c r="B1549" s="137"/>
      <c r="C1549" s="137"/>
      <c r="D1549" s="248" t="s">
        <v>682</v>
      </c>
      <c r="E1549" s="189"/>
      <c r="F1549" s="189"/>
      <c r="G1549" s="189"/>
      <c r="H1549" s="189"/>
      <c r="I1549" s="189"/>
      <c r="J1549" s="189"/>
      <c r="K1549" s="189"/>
      <c r="L1549" s="189"/>
      <c r="M1549" s="189"/>
      <c r="N1549" s="189"/>
      <c r="O1549" s="189"/>
      <c r="P1549" s="189"/>
    </row>
    <row r="1550" spans="1:16" s="139" customFormat="1" ht="133" hidden="1" outlineLevel="1">
      <c r="A1550" s="244"/>
      <c r="B1550" s="137"/>
      <c r="C1550" s="137"/>
      <c r="D1550" s="248" t="s">
        <v>683</v>
      </c>
      <c r="E1550" s="189"/>
      <c r="F1550" s="189"/>
      <c r="G1550" s="189"/>
      <c r="H1550" s="189"/>
      <c r="I1550" s="189"/>
      <c r="J1550" s="189"/>
      <c r="K1550" s="189"/>
      <c r="L1550" s="189"/>
      <c r="M1550" s="189"/>
      <c r="N1550" s="189"/>
      <c r="O1550" s="189"/>
      <c r="P1550" s="189"/>
    </row>
    <row r="1551" spans="1:16" s="139" customFormat="1" ht="114" hidden="1" outlineLevel="1">
      <c r="A1551" s="244"/>
      <c r="B1551" s="136"/>
      <c r="C1551" s="137"/>
      <c r="D1551" s="248" t="s">
        <v>684</v>
      </c>
      <c r="E1551" s="189"/>
      <c r="F1551" s="189"/>
      <c r="G1551" s="189"/>
      <c r="H1551" s="189"/>
      <c r="I1551" s="189"/>
      <c r="J1551" s="189"/>
      <c r="K1551" s="189"/>
      <c r="L1551" s="189"/>
      <c r="M1551" s="189"/>
      <c r="N1551" s="189"/>
      <c r="O1551" s="189"/>
      <c r="P1551" s="189"/>
    </row>
    <row r="1552" spans="1:16" s="139" customFormat="1" ht="133" hidden="1" outlineLevel="1">
      <c r="A1552" s="244"/>
      <c r="B1552" s="137"/>
      <c r="C1552" s="137"/>
      <c r="D1552" s="248" t="s">
        <v>685</v>
      </c>
      <c r="E1552" s="189"/>
      <c r="F1552" s="189"/>
      <c r="G1552" s="189"/>
      <c r="H1552" s="189"/>
      <c r="I1552" s="189"/>
      <c r="J1552" s="189"/>
      <c r="K1552" s="189"/>
      <c r="L1552" s="189"/>
      <c r="M1552" s="189"/>
      <c r="N1552" s="189"/>
      <c r="O1552" s="189"/>
      <c r="P1552" s="189"/>
    </row>
    <row r="1553" spans="1:16" s="139" customFormat="1" ht="114" hidden="1" outlineLevel="1">
      <c r="A1553" s="244"/>
      <c r="B1553" s="136"/>
      <c r="C1553" s="137"/>
      <c r="D1553" s="248" t="s">
        <v>686</v>
      </c>
      <c r="E1553" s="189"/>
      <c r="F1553" s="189"/>
      <c r="G1553" s="189"/>
      <c r="H1553" s="189"/>
      <c r="I1553" s="189"/>
      <c r="J1553" s="189"/>
      <c r="K1553" s="189"/>
      <c r="L1553" s="189"/>
      <c r="M1553" s="189"/>
      <c r="N1553" s="189"/>
      <c r="O1553" s="189"/>
      <c r="P1553" s="189"/>
    </row>
    <row r="1554" spans="1:16" s="139" customFormat="1" ht="133" hidden="1" outlineLevel="1">
      <c r="A1554" s="244"/>
      <c r="B1554" s="136"/>
      <c r="C1554" s="137"/>
      <c r="D1554" s="248" t="s">
        <v>687</v>
      </c>
      <c r="E1554" s="189"/>
      <c r="F1554" s="189"/>
      <c r="G1554" s="189"/>
      <c r="H1554" s="189"/>
      <c r="I1554" s="189"/>
      <c r="J1554" s="189"/>
      <c r="K1554" s="189"/>
      <c r="L1554" s="189"/>
      <c r="M1554" s="189"/>
      <c r="N1554" s="189"/>
      <c r="O1554" s="189"/>
      <c r="P1554" s="189"/>
    </row>
    <row r="1555" spans="1:16" s="139" customFormat="1" ht="133" hidden="1" outlineLevel="1">
      <c r="A1555" s="244"/>
      <c r="B1555" s="137"/>
      <c r="C1555" s="137"/>
      <c r="D1555" s="247" t="s">
        <v>688</v>
      </c>
      <c r="E1555" s="189"/>
      <c r="F1555" s="189"/>
      <c r="G1555" s="189"/>
      <c r="H1555" s="189"/>
      <c r="I1555" s="189"/>
      <c r="J1555" s="189"/>
      <c r="K1555" s="189"/>
      <c r="L1555" s="189"/>
      <c r="M1555" s="189"/>
      <c r="N1555" s="189"/>
      <c r="O1555" s="189"/>
      <c r="P1555" s="189"/>
    </row>
    <row r="1556" spans="1:16" s="139" customFormat="1" ht="19" hidden="1" outlineLevel="1">
      <c r="A1556" s="244"/>
      <c r="B1556" s="137"/>
      <c r="C1556" s="137"/>
      <c r="D1556" s="246" t="s">
        <v>689</v>
      </c>
      <c r="E1556" s="189"/>
      <c r="F1556" s="189"/>
      <c r="G1556" s="189"/>
      <c r="H1556" s="189"/>
      <c r="I1556" s="189"/>
      <c r="J1556" s="189"/>
      <c r="K1556" s="189"/>
      <c r="L1556" s="189"/>
      <c r="M1556" s="189"/>
      <c r="N1556" s="189"/>
      <c r="O1556" s="189"/>
      <c r="P1556" s="189"/>
    </row>
    <row r="1557" spans="1:16" s="139" customFormat="1" ht="30" customHeight="1" collapsed="1">
      <c r="A1557" s="244"/>
      <c r="B1557" s="137"/>
      <c r="C1557" s="137"/>
      <c r="D1557" s="246" t="s">
        <v>690</v>
      </c>
      <c r="E1557" s="189">
        <v>0</v>
      </c>
      <c r="F1557" s="189">
        <v>0</v>
      </c>
      <c r="G1557" s="189">
        <v>0</v>
      </c>
      <c r="H1557" s="189">
        <v>0</v>
      </c>
      <c r="I1557" s="189">
        <v>0</v>
      </c>
      <c r="J1557" s="189">
        <v>0</v>
      </c>
      <c r="K1557" s="189">
        <v>0</v>
      </c>
      <c r="L1557" s="189">
        <v>0</v>
      </c>
      <c r="M1557" s="189">
        <v>0</v>
      </c>
      <c r="N1557" s="189">
        <v>0</v>
      </c>
      <c r="O1557" s="189">
        <v>0</v>
      </c>
      <c r="P1557" s="189">
        <v>0</v>
      </c>
    </row>
    <row r="1558" spans="1:16" s="139" customFormat="1" ht="114.75" customHeight="1">
      <c r="A1558" s="258" t="s">
        <v>816</v>
      </c>
      <c r="B1558" s="259" t="s">
        <v>339</v>
      </c>
      <c r="C1558" s="259" t="s">
        <v>340</v>
      </c>
      <c r="D1558" s="260" t="s">
        <v>678</v>
      </c>
      <c r="E1558" s="261">
        <f>E1571+E1584+E1597+E1619</f>
        <v>0</v>
      </c>
      <c r="F1558" s="261">
        <f t="shared" ref="F1558:P1558" si="46">F1571+F1584+F1597+F1619</f>
        <v>0</v>
      </c>
      <c r="G1558" s="261">
        <f t="shared" si="46"/>
        <v>0</v>
      </c>
      <c r="H1558" s="261">
        <f t="shared" si="46"/>
        <v>0</v>
      </c>
      <c r="I1558" s="261">
        <f t="shared" si="46"/>
        <v>0</v>
      </c>
      <c r="J1558" s="261">
        <f t="shared" si="46"/>
        <v>0</v>
      </c>
      <c r="K1558" s="261">
        <f t="shared" si="46"/>
        <v>0</v>
      </c>
      <c r="L1558" s="261">
        <f t="shared" si="46"/>
        <v>0</v>
      </c>
      <c r="M1558" s="261">
        <f t="shared" si="46"/>
        <v>0</v>
      </c>
      <c r="N1558" s="261">
        <f t="shared" si="46"/>
        <v>0</v>
      </c>
      <c r="O1558" s="261">
        <f t="shared" si="46"/>
        <v>0</v>
      </c>
      <c r="P1558" s="261">
        <f t="shared" si="46"/>
        <v>0</v>
      </c>
    </row>
    <row r="1559" spans="1:16" s="139" customFormat="1" ht="30" hidden="1" customHeight="1" outlineLevel="1">
      <c r="A1559" s="244"/>
      <c r="B1559" s="137"/>
      <c r="C1559" s="137"/>
      <c r="D1559" s="246" t="s">
        <v>679</v>
      </c>
      <c r="E1559" s="189"/>
      <c r="F1559" s="189"/>
      <c r="G1559" s="189"/>
      <c r="H1559" s="189"/>
      <c r="I1559" s="189"/>
      <c r="J1559" s="189"/>
      <c r="K1559" s="189"/>
      <c r="L1559" s="189"/>
      <c r="M1559" s="189"/>
      <c r="N1559" s="189"/>
      <c r="O1559" s="189"/>
      <c r="P1559" s="189"/>
    </row>
    <row r="1560" spans="1:16" s="139" customFormat="1" ht="30" hidden="1" customHeight="1" outlineLevel="1">
      <c r="A1560" s="244"/>
      <c r="B1560" s="137"/>
      <c r="C1560" s="137"/>
      <c r="D1560" s="246" t="s">
        <v>680</v>
      </c>
      <c r="E1560" s="189"/>
      <c r="F1560" s="189"/>
      <c r="G1560" s="189"/>
      <c r="H1560" s="189"/>
      <c r="I1560" s="189"/>
      <c r="J1560" s="189"/>
      <c r="K1560" s="189"/>
      <c r="L1560" s="189"/>
      <c r="M1560" s="189"/>
      <c r="N1560" s="189"/>
      <c r="O1560" s="189"/>
      <c r="P1560" s="189"/>
    </row>
    <row r="1561" spans="1:16" s="139" customFormat="1" ht="30" hidden="1" customHeight="1" outlineLevel="1">
      <c r="A1561" s="244"/>
      <c r="B1561" s="137"/>
      <c r="C1561" s="137"/>
      <c r="D1561" s="247" t="s">
        <v>681</v>
      </c>
      <c r="E1561" s="189"/>
      <c r="F1561" s="189"/>
      <c r="G1561" s="189"/>
      <c r="H1561" s="189"/>
      <c r="I1561" s="189"/>
      <c r="J1561" s="189"/>
      <c r="K1561" s="189"/>
      <c r="L1561" s="189"/>
      <c r="M1561" s="189"/>
      <c r="N1561" s="189"/>
      <c r="O1561" s="189"/>
      <c r="P1561" s="189"/>
    </row>
    <row r="1562" spans="1:16" s="139" customFormat="1" ht="30" hidden="1" customHeight="1" outlineLevel="1">
      <c r="A1562" s="244"/>
      <c r="B1562" s="137"/>
      <c r="C1562" s="137"/>
      <c r="D1562" s="248" t="s">
        <v>682</v>
      </c>
      <c r="E1562" s="189"/>
      <c r="F1562" s="189"/>
      <c r="G1562" s="189"/>
      <c r="H1562" s="189"/>
      <c r="I1562" s="189"/>
      <c r="J1562" s="189"/>
      <c r="K1562" s="189"/>
      <c r="L1562" s="189"/>
      <c r="M1562" s="189"/>
      <c r="N1562" s="189"/>
      <c r="O1562" s="189"/>
      <c r="P1562" s="189"/>
    </row>
    <row r="1563" spans="1:16" s="139" customFormat="1" ht="30" hidden="1" customHeight="1" outlineLevel="1">
      <c r="A1563" s="244"/>
      <c r="B1563" s="137"/>
      <c r="C1563" s="137"/>
      <c r="D1563" s="248" t="s">
        <v>683</v>
      </c>
      <c r="E1563" s="189"/>
      <c r="F1563" s="189"/>
      <c r="G1563" s="189"/>
      <c r="H1563" s="189"/>
      <c r="I1563" s="189"/>
      <c r="J1563" s="189"/>
      <c r="K1563" s="189"/>
      <c r="L1563" s="189"/>
      <c r="M1563" s="189"/>
      <c r="N1563" s="189"/>
      <c r="O1563" s="189"/>
      <c r="P1563" s="189"/>
    </row>
    <row r="1564" spans="1:16" s="139" customFormat="1" ht="30" hidden="1" customHeight="1" outlineLevel="1">
      <c r="A1564" s="244"/>
      <c r="B1564" s="137"/>
      <c r="C1564" s="137"/>
      <c r="D1564" s="248" t="s">
        <v>684</v>
      </c>
      <c r="E1564" s="189"/>
      <c r="F1564" s="189"/>
      <c r="G1564" s="189"/>
      <c r="H1564" s="189"/>
      <c r="I1564" s="189"/>
      <c r="J1564" s="189"/>
      <c r="K1564" s="189"/>
      <c r="L1564" s="189"/>
      <c r="M1564" s="189"/>
      <c r="N1564" s="189"/>
      <c r="O1564" s="189"/>
      <c r="P1564" s="189"/>
    </row>
    <row r="1565" spans="1:16" s="139" customFormat="1" ht="30" hidden="1" customHeight="1" outlineLevel="1">
      <c r="A1565" s="244"/>
      <c r="B1565" s="137"/>
      <c r="C1565" s="137"/>
      <c r="D1565" s="248" t="s">
        <v>685</v>
      </c>
      <c r="E1565" s="189"/>
      <c r="F1565" s="189"/>
      <c r="G1565" s="189"/>
      <c r="H1565" s="189"/>
      <c r="I1565" s="189"/>
      <c r="J1565" s="189"/>
      <c r="K1565" s="189"/>
      <c r="L1565" s="189"/>
      <c r="M1565" s="189"/>
      <c r="N1565" s="189"/>
      <c r="O1565" s="189"/>
      <c r="P1565" s="189"/>
    </row>
    <row r="1566" spans="1:16" s="139" customFormat="1" ht="30" hidden="1" customHeight="1" outlineLevel="1">
      <c r="A1566" s="244"/>
      <c r="B1566" s="137"/>
      <c r="C1566" s="137"/>
      <c r="D1566" s="248" t="s">
        <v>686</v>
      </c>
      <c r="E1566" s="189"/>
      <c r="F1566" s="189"/>
      <c r="G1566" s="189"/>
      <c r="H1566" s="189"/>
      <c r="I1566" s="189"/>
      <c r="J1566" s="189"/>
      <c r="K1566" s="189"/>
      <c r="L1566" s="189"/>
      <c r="M1566" s="189"/>
      <c r="N1566" s="189"/>
      <c r="O1566" s="189"/>
      <c r="P1566" s="189"/>
    </row>
    <row r="1567" spans="1:16" s="139" customFormat="1" ht="30" hidden="1" customHeight="1" outlineLevel="1">
      <c r="A1567" s="244"/>
      <c r="B1567" s="137"/>
      <c r="C1567" s="137"/>
      <c r="D1567" s="248" t="s">
        <v>687</v>
      </c>
      <c r="E1567" s="189"/>
      <c r="F1567" s="189"/>
      <c r="G1567" s="189"/>
      <c r="H1567" s="189"/>
      <c r="I1567" s="189"/>
      <c r="J1567" s="189"/>
      <c r="K1567" s="189"/>
      <c r="L1567" s="189"/>
      <c r="M1567" s="189"/>
      <c r="N1567" s="189"/>
      <c r="O1567" s="189"/>
      <c r="P1567" s="189"/>
    </row>
    <row r="1568" spans="1:16" s="139" customFormat="1" ht="30" hidden="1" customHeight="1" outlineLevel="1">
      <c r="A1568" s="244"/>
      <c r="B1568" s="137"/>
      <c r="C1568" s="137"/>
      <c r="D1568" s="247" t="s">
        <v>688</v>
      </c>
      <c r="E1568" s="189"/>
      <c r="F1568" s="189"/>
      <c r="G1568" s="189"/>
      <c r="H1568" s="189"/>
      <c r="I1568" s="189"/>
      <c r="J1568" s="189"/>
      <c r="K1568" s="189"/>
      <c r="L1568" s="189"/>
      <c r="M1568" s="189"/>
      <c r="N1568" s="189"/>
      <c r="O1568" s="189"/>
      <c r="P1568" s="189"/>
    </row>
    <row r="1569" spans="1:16" s="139" customFormat="1" ht="30" hidden="1" customHeight="1" outlineLevel="1">
      <c r="A1569" s="244"/>
      <c r="B1569" s="137"/>
      <c r="C1569" s="137"/>
      <c r="D1569" s="246" t="s">
        <v>689</v>
      </c>
      <c r="E1569" s="189"/>
      <c r="F1569" s="189"/>
      <c r="G1569" s="189"/>
      <c r="H1569" s="189"/>
      <c r="I1569" s="189"/>
      <c r="J1569" s="189"/>
      <c r="K1569" s="189"/>
      <c r="L1569" s="189"/>
      <c r="M1569" s="189"/>
      <c r="N1569" s="189"/>
      <c r="O1569" s="189"/>
      <c r="P1569" s="189"/>
    </row>
    <row r="1570" spans="1:16" s="139" customFormat="1" ht="30" customHeight="1" collapsed="1">
      <c r="A1570" s="244"/>
      <c r="B1570" s="137"/>
      <c r="C1570" s="137"/>
      <c r="D1570" s="246" t="s">
        <v>690</v>
      </c>
      <c r="E1570" s="189">
        <v>0</v>
      </c>
      <c r="F1570" s="189">
        <v>0</v>
      </c>
      <c r="G1570" s="189">
        <v>0</v>
      </c>
      <c r="H1570" s="189">
        <v>0</v>
      </c>
      <c r="I1570" s="189">
        <v>0</v>
      </c>
      <c r="J1570" s="189">
        <v>0</v>
      </c>
      <c r="K1570" s="189">
        <v>0</v>
      </c>
      <c r="L1570" s="189">
        <v>0</v>
      </c>
      <c r="M1570" s="189">
        <v>0</v>
      </c>
      <c r="N1570" s="189">
        <v>0</v>
      </c>
      <c r="O1570" s="189">
        <v>0</v>
      </c>
      <c r="P1570" s="189">
        <v>0</v>
      </c>
    </row>
    <row r="1571" spans="1:16" s="139" customFormat="1" ht="95.25" customHeight="1">
      <c r="A1571" s="268" t="s">
        <v>817</v>
      </c>
      <c r="B1571" s="292" t="s">
        <v>341</v>
      </c>
      <c r="C1571" s="292" t="s">
        <v>366</v>
      </c>
      <c r="D1571" s="264" t="s">
        <v>678</v>
      </c>
      <c r="E1571" s="189">
        <v>0</v>
      </c>
      <c r="F1571" s="189">
        <v>0</v>
      </c>
      <c r="G1571" s="189">
        <v>0</v>
      </c>
      <c r="H1571" s="189">
        <v>0</v>
      </c>
      <c r="I1571" s="189">
        <v>0</v>
      </c>
      <c r="J1571" s="189">
        <v>0</v>
      </c>
      <c r="K1571" s="189">
        <v>0</v>
      </c>
      <c r="L1571" s="189">
        <v>0</v>
      </c>
      <c r="M1571" s="189">
        <v>0</v>
      </c>
      <c r="N1571" s="189">
        <v>0</v>
      </c>
      <c r="O1571" s="189">
        <v>0</v>
      </c>
      <c r="P1571" s="189">
        <v>0</v>
      </c>
    </row>
    <row r="1572" spans="1:16" s="139" customFormat="1" ht="30" hidden="1" customHeight="1" outlineLevel="1">
      <c r="A1572" s="244"/>
      <c r="B1572" s="137"/>
      <c r="C1572" s="137"/>
      <c r="D1572" s="246" t="s">
        <v>679</v>
      </c>
      <c r="E1572" s="189"/>
      <c r="F1572" s="189"/>
      <c r="G1572" s="189"/>
      <c r="H1572" s="189"/>
      <c r="I1572" s="189"/>
      <c r="J1572" s="189"/>
      <c r="K1572" s="189"/>
      <c r="L1572" s="189"/>
      <c r="M1572" s="189"/>
      <c r="N1572" s="189"/>
      <c r="O1572" s="189"/>
      <c r="P1572" s="189"/>
    </row>
    <row r="1573" spans="1:16" s="139" customFormat="1" ht="30" hidden="1" customHeight="1" outlineLevel="1">
      <c r="A1573" s="244"/>
      <c r="B1573" s="137"/>
      <c r="C1573" s="137"/>
      <c r="D1573" s="246" t="s">
        <v>680</v>
      </c>
      <c r="E1573" s="189"/>
      <c r="F1573" s="189"/>
      <c r="G1573" s="189"/>
      <c r="H1573" s="189"/>
      <c r="I1573" s="189"/>
      <c r="J1573" s="189"/>
      <c r="K1573" s="189"/>
      <c r="L1573" s="189"/>
      <c r="M1573" s="189"/>
      <c r="N1573" s="189"/>
      <c r="O1573" s="189"/>
      <c r="P1573" s="189"/>
    </row>
    <row r="1574" spans="1:16" s="139" customFormat="1" ht="30" hidden="1" customHeight="1" outlineLevel="1">
      <c r="A1574" s="244"/>
      <c r="B1574" s="137"/>
      <c r="C1574" s="137"/>
      <c r="D1574" s="247" t="s">
        <v>681</v>
      </c>
      <c r="E1574" s="189"/>
      <c r="F1574" s="189"/>
      <c r="G1574" s="189"/>
      <c r="H1574" s="189"/>
      <c r="I1574" s="189"/>
      <c r="J1574" s="189"/>
      <c r="K1574" s="189"/>
      <c r="L1574" s="189"/>
      <c r="M1574" s="189"/>
      <c r="N1574" s="189"/>
      <c r="O1574" s="189"/>
      <c r="P1574" s="189"/>
    </row>
    <row r="1575" spans="1:16" s="139" customFormat="1" ht="30" hidden="1" customHeight="1" outlineLevel="1">
      <c r="A1575" s="244"/>
      <c r="B1575" s="137"/>
      <c r="C1575" s="137"/>
      <c r="D1575" s="248" t="s">
        <v>682</v>
      </c>
      <c r="E1575" s="189"/>
      <c r="F1575" s="189"/>
      <c r="G1575" s="189"/>
      <c r="H1575" s="189"/>
      <c r="I1575" s="189"/>
      <c r="J1575" s="189"/>
      <c r="K1575" s="189"/>
      <c r="L1575" s="189"/>
      <c r="M1575" s="189"/>
      <c r="N1575" s="189"/>
      <c r="O1575" s="189"/>
      <c r="P1575" s="189"/>
    </row>
    <row r="1576" spans="1:16" s="139" customFormat="1" ht="30" hidden="1" customHeight="1" outlineLevel="1">
      <c r="A1576" s="244"/>
      <c r="B1576" s="137"/>
      <c r="C1576" s="137"/>
      <c r="D1576" s="248" t="s">
        <v>683</v>
      </c>
      <c r="E1576" s="189"/>
      <c r="F1576" s="189"/>
      <c r="G1576" s="189"/>
      <c r="H1576" s="189"/>
      <c r="I1576" s="189"/>
      <c r="J1576" s="189"/>
      <c r="K1576" s="189"/>
      <c r="L1576" s="189"/>
      <c r="M1576" s="189"/>
      <c r="N1576" s="189"/>
      <c r="O1576" s="189"/>
      <c r="P1576" s="189"/>
    </row>
    <row r="1577" spans="1:16" s="139" customFormat="1" ht="30" hidden="1" customHeight="1" outlineLevel="1">
      <c r="A1577" s="244"/>
      <c r="B1577" s="137"/>
      <c r="C1577" s="137"/>
      <c r="D1577" s="248" t="s">
        <v>684</v>
      </c>
      <c r="E1577" s="189"/>
      <c r="F1577" s="189"/>
      <c r="G1577" s="189"/>
      <c r="H1577" s="189"/>
      <c r="I1577" s="189"/>
      <c r="J1577" s="189"/>
      <c r="K1577" s="189"/>
      <c r="L1577" s="189"/>
      <c r="M1577" s="189"/>
      <c r="N1577" s="189"/>
      <c r="O1577" s="189"/>
      <c r="P1577" s="189"/>
    </row>
    <row r="1578" spans="1:16" s="139" customFormat="1" ht="30" hidden="1" customHeight="1" outlineLevel="1">
      <c r="A1578" s="244"/>
      <c r="B1578" s="137"/>
      <c r="C1578" s="137"/>
      <c r="D1578" s="248" t="s">
        <v>685</v>
      </c>
      <c r="E1578" s="189"/>
      <c r="F1578" s="189"/>
      <c r="G1578" s="189"/>
      <c r="H1578" s="189"/>
      <c r="I1578" s="189"/>
      <c r="J1578" s="189"/>
      <c r="K1578" s="189"/>
      <c r="L1578" s="189"/>
      <c r="M1578" s="189"/>
      <c r="N1578" s="189"/>
      <c r="O1578" s="189"/>
      <c r="P1578" s="189"/>
    </row>
    <row r="1579" spans="1:16" s="139" customFormat="1" ht="30" hidden="1" customHeight="1" outlineLevel="1">
      <c r="A1579" s="244"/>
      <c r="B1579" s="137"/>
      <c r="C1579" s="137"/>
      <c r="D1579" s="248" t="s">
        <v>686</v>
      </c>
      <c r="E1579" s="189"/>
      <c r="F1579" s="189"/>
      <c r="G1579" s="189"/>
      <c r="H1579" s="189"/>
      <c r="I1579" s="189"/>
      <c r="J1579" s="189"/>
      <c r="K1579" s="189"/>
      <c r="L1579" s="189"/>
      <c r="M1579" s="189"/>
      <c r="N1579" s="189"/>
      <c r="O1579" s="189"/>
      <c r="P1579" s="189"/>
    </row>
    <row r="1580" spans="1:16" s="139" customFormat="1" ht="30" hidden="1" customHeight="1" outlineLevel="1">
      <c r="A1580" s="244"/>
      <c r="B1580" s="137"/>
      <c r="C1580" s="137"/>
      <c r="D1580" s="248" t="s">
        <v>687</v>
      </c>
      <c r="E1580" s="189"/>
      <c r="F1580" s="189"/>
      <c r="G1580" s="189"/>
      <c r="H1580" s="189"/>
      <c r="I1580" s="189"/>
      <c r="J1580" s="189"/>
      <c r="K1580" s="189"/>
      <c r="L1580" s="189"/>
      <c r="M1580" s="189"/>
      <c r="N1580" s="189"/>
      <c r="O1580" s="189"/>
      <c r="P1580" s="189"/>
    </row>
    <row r="1581" spans="1:16" s="139" customFormat="1" ht="30" hidden="1" customHeight="1" outlineLevel="1">
      <c r="A1581" s="244"/>
      <c r="B1581" s="137"/>
      <c r="C1581" s="137"/>
      <c r="D1581" s="247" t="s">
        <v>688</v>
      </c>
      <c r="E1581" s="189"/>
      <c r="F1581" s="189"/>
      <c r="G1581" s="189"/>
      <c r="H1581" s="189"/>
      <c r="I1581" s="189"/>
      <c r="J1581" s="189"/>
      <c r="K1581" s="189"/>
      <c r="L1581" s="189"/>
      <c r="M1581" s="189"/>
      <c r="N1581" s="189"/>
      <c r="O1581" s="189"/>
      <c r="P1581" s="189"/>
    </row>
    <row r="1582" spans="1:16" s="139" customFormat="1" ht="30" hidden="1" customHeight="1" outlineLevel="1">
      <c r="A1582" s="244"/>
      <c r="B1582" s="137"/>
      <c r="C1582" s="137"/>
      <c r="D1582" s="246" t="s">
        <v>689</v>
      </c>
      <c r="E1582" s="189"/>
      <c r="F1582" s="189"/>
      <c r="G1582" s="189"/>
      <c r="H1582" s="189"/>
      <c r="I1582" s="189"/>
      <c r="J1582" s="189"/>
      <c r="K1582" s="189"/>
      <c r="L1582" s="189"/>
      <c r="M1582" s="189"/>
      <c r="N1582" s="189"/>
      <c r="O1582" s="189"/>
      <c r="P1582" s="189"/>
    </row>
    <row r="1583" spans="1:16" s="139" customFormat="1" ht="30" customHeight="1" collapsed="1">
      <c r="A1583" s="244"/>
      <c r="B1583" s="137"/>
      <c r="C1583" s="137"/>
      <c r="D1583" s="246" t="s">
        <v>690</v>
      </c>
      <c r="E1583" s="189">
        <v>0</v>
      </c>
      <c r="F1583" s="189">
        <v>0</v>
      </c>
      <c r="G1583" s="189">
        <v>0</v>
      </c>
      <c r="H1583" s="189">
        <v>0</v>
      </c>
      <c r="I1583" s="189">
        <v>0</v>
      </c>
      <c r="J1583" s="189">
        <v>0</v>
      </c>
      <c r="K1583" s="189">
        <v>0</v>
      </c>
      <c r="L1583" s="189">
        <v>0</v>
      </c>
      <c r="M1583" s="189">
        <v>0</v>
      </c>
      <c r="N1583" s="189">
        <v>0</v>
      </c>
      <c r="O1583" s="189">
        <v>0</v>
      </c>
      <c r="P1583" s="189">
        <v>0</v>
      </c>
    </row>
    <row r="1584" spans="1:16" s="139" customFormat="1" ht="143.25" customHeight="1">
      <c r="A1584" s="268" t="s">
        <v>818</v>
      </c>
      <c r="B1584" s="292" t="s">
        <v>342</v>
      </c>
      <c r="C1584" s="292" t="s">
        <v>425</v>
      </c>
      <c r="D1584" s="264" t="s">
        <v>678</v>
      </c>
      <c r="E1584" s="189">
        <v>0</v>
      </c>
      <c r="F1584" s="189">
        <v>0</v>
      </c>
      <c r="G1584" s="189">
        <v>0</v>
      </c>
      <c r="H1584" s="189">
        <v>0</v>
      </c>
      <c r="I1584" s="189">
        <v>0</v>
      </c>
      <c r="J1584" s="189">
        <v>0</v>
      </c>
      <c r="K1584" s="189">
        <v>0</v>
      </c>
      <c r="L1584" s="189">
        <v>0</v>
      </c>
      <c r="M1584" s="189">
        <v>0</v>
      </c>
      <c r="N1584" s="189">
        <v>0</v>
      </c>
      <c r="O1584" s="189">
        <v>0</v>
      </c>
      <c r="P1584" s="189">
        <v>0</v>
      </c>
    </row>
    <row r="1585" spans="1:16" s="139" customFormat="1" ht="30" hidden="1" customHeight="1" outlineLevel="1">
      <c r="A1585" s="244"/>
      <c r="B1585" s="137"/>
      <c r="C1585" s="137"/>
      <c r="D1585" s="246" t="s">
        <v>679</v>
      </c>
      <c r="E1585" s="189"/>
      <c r="F1585" s="189"/>
      <c r="G1585" s="189"/>
      <c r="H1585" s="189"/>
      <c r="I1585" s="189"/>
      <c r="J1585" s="189"/>
      <c r="K1585" s="189"/>
      <c r="L1585" s="189"/>
      <c r="M1585" s="189"/>
      <c r="N1585" s="189"/>
      <c r="O1585" s="189"/>
      <c r="P1585" s="189"/>
    </row>
    <row r="1586" spans="1:16" s="139" customFormat="1" ht="30" hidden="1" customHeight="1" outlineLevel="1">
      <c r="A1586" s="244"/>
      <c r="B1586" s="137"/>
      <c r="C1586" s="137"/>
      <c r="D1586" s="246" t="s">
        <v>680</v>
      </c>
      <c r="E1586" s="189"/>
      <c r="F1586" s="189"/>
      <c r="G1586" s="189"/>
      <c r="H1586" s="189"/>
      <c r="I1586" s="189"/>
      <c r="J1586" s="189"/>
      <c r="K1586" s="189"/>
      <c r="L1586" s="189"/>
      <c r="M1586" s="189"/>
      <c r="N1586" s="189"/>
      <c r="O1586" s="189"/>
      <c r="P1586" s="189"/>
    </row>
    <row r="1587" spans="1:16" s="139" customFormat="1" ht="30" hidden="1" customHeight="1" outlineLevel="1">
      <c r="A1587" s="244"/>
      <c r="B1587" s="137"/>
      <c r="C1587" s="137"/>
      <c r="D1587" s="247" t="s">
        <v>681</v>
      </c>
      <c r="E1587" s="189"/>
      <c r="F1587" s="189"/>
      <c r="G1587" s="189"/>
      <c r="H1587" s="189"/>
      <c r="I1587" s="189"/>
      <c r="J1587" s="189"/>
      <c r="K1587" s="189"/>
      <c r="L1587" s="189"/>
      <c r="M1587" s="189"/>
      <c r="N1587" s="189"/>
      <c r="O1587" s="189"/>
      <c r="P1587" s="189"/>
    </row>
    <row r="1588" spans="1:16" s="139" customFormat="1" ht="30" hidden="1" customHeight="1" outlineLevel="1">
      <c r="A1588" s="244"/>
      <c r="B1588" s="137"/>
      <c r="C1588" s="137"/>
      <c r="D1588" s="248" t="s">
        <v>682</v>
      </c>
      <c r="E1588" s="189"/>
      <c r="F1588" s="189"/>
      <c r="G1588" s="189"/>
      <c r="H1588" s="189"/>
      <c r="I1588" s="189"/>
      <c r="J1588" s="189"/>
      <c r="K1588" s="189"/>
      <c r="L1588" s="189"/>
      <c r="M1588" s="189"/>
      <c r="N1588" s="189"/>
      <c r="O1588" s="189"/>
      <c r="P1588" s="189"/>
    </row>
    <row r="1589" spans="1:16" s="139" customFormat="1" ht="30" hidden="1" customHeight="1" outlineLevel="1">
      <c r="A1589" s="244"/>
      <c r="B1589" s="137"/>
      <c r="C1589" s="137"/>
      <c r="D1589" s="248" t="s">
        <v>683</v>
      </c>
      <c r="E1589" s="189"/>
      <c r="F1589" s="189"/>
      <c r="G1589" s="189"/>
      <c r="H1589" s="189"/>
      <c r="I1589" s="189"/>
      <c r="J1589" s="189"/>
      <c r="K1589" s="189"/>
      <c r="L1589" s="189"/>
      <c r="M1589" s="189"/>
      <c r="N1589" s="189"/>
      <c r="O1589" s="189"/>
      <c r="P1589" s="189"/>
    </row>
    <row r="1590" spans="1:16" s="139" customFormat="1" ht="30" hidden="1" customHeight="1" outlineLevel="1">
      <c r="A1590" s="244"/>
      <c r="B1590" s="137"/>
      <c r="C1590" s="137"/>
      <c r="D1590" s="248" t="s">
        <v>684</v>
      </c>
      <c r="E1590" s="189"/>
      <c r="F1590" s="189"/>
      <c r="G1590" s="189"/>
      <c r="H1590" s="189"/>
      <c r="I1590" s="189"/>
      <c r="J1590" s="189"/>
      <c r="K1590" s="189"/>
      <c r="L1590" s="189"/>
      <c r="M1590" s="189"/>
      <c r="N1590" s="189"/>
      <c r="O1590" s="189"/>
      <c r="P1590" s="189"/>
    </row>
    <row r="1591" spans="1:16" s="139" customFormat="1" ht="30" hidden="1" customHeight="1" outlineLevel="1">
      <c r="A1591" s="244"/>
      <c r="B1591" s="137"/>
      <c r="C1591" s="137"/>
      <c r="D1591" s="248" t="s">
        <v>685</v>
      </c>
      <c r="E1591" s="189"/>
      <c r="F1591" s="189"/>
      <c r="G1591" s="189"/>
      <c r="H1591" s="189"/>
      <c r="I1591" s="189"/>
      <c r="J1591" s="189"/>
      <c r="K1591" s="189"/>
      <c r="L1591" s="189"/>
      <c r="M1591" s="189"/>
      <c r="N1591" s="189"/>
      <c r="O1591" s="189"/>
      <c r="P1591" s="189"/>
    </row>
    <row r="1592" spans="1:16" s="139" customFormat="1" ht="30" hidden="1" customHeight="1" outlineLevel="1">
      <c r="A1592" s="244"/>
      <c r="B1592" s="137"/>
      <c r="C1592" s="137"/>
      <c r="D1592" s="248" t="s">
        <v>686</v>
      </c>
      <c r="E1592" s="189"/>
      <c r="F1592" s="189"/>
      <c r="G1592" s="189"/>
      <c r="H1592" s="189"/>
      <c r="I1592" s="189"/>
      <c r="J1592" s="189"/>
      <c r="K1592" s="189"/>
      <c r="L1592" s="189"/>
      <c r="M1592" s="189"/>
      <c r="N1592" s="189"/>
      <c r="O1592" s="189"/>
      <c r="P1592" s="189"/>
    </row>
    <row r="1593" spans="1:16" s="139" customFormat="1" ht="30" hidden="1" customHeight="1" outlineLevel="1">
      <c r="A1593" s="244"/>
      <c r="B1593" s="137"/>
      <c r="C1593" s="137"/>
      <c r="D1593" s="248" t="s">
        <v>687</v>
      </c>
      <c r="E1593" s="189"/>
      <c r="F1593" s="189"/>
      <c r="G1593" s="189"/>
      <c r="H1593" s="189"/>
      <c r="I1593" s="189"/>
      <c r="J1593" s="189"/>
      <c r="K1593" s="189"/>
      <c r="L1593" s="189"/>
      <c r="M1593" s="189"/>
      <c r="N1593" s="189"/>
      <c r="O1593" s="189"/>
      <c r="P1593" s="189"/>
    </row>
    <row r="1594" spans="1:16" s="139" customFormat="1" ht="30" hidden="1" customHeight="1" outlineLevel="1">
      <c r="A1594" s="244"/>
      <c r="B1594" s="137"/>
      <c r="C1594" s="137"/>
      <c r="D1594" s="247" t="s">
        <v>688</v>
      </c>
      <c r="E1594" s="189"/>
      <c r="F1594" s="189"/>
      <c r="G1594" s="189"/>
      <c r="H1594" s="189"/>
      <c r="I1594" s="189"/>
      <c r="J1594" s="189"/>
      <c r="K1594" s="189"/>
      <c r="L1594" s="189"/>
      <c r="M1594" s="189"/>
      <c r="N1594" s="189"/>
      <c r="O1594" s="189"/>
      <c r="P1594" s="189"/>
    </row>
    <row r="1595" spans="1:16" s="139" customFormat="1" ht="30" hidden="1" customHeight="1" outlineLevel="1">
      <c r="A1595" s="244"/>
      <c r="B1595" s="137"/>
      <c r="C1595" s="137"/>
      <c r="D1595" s="246" t="s">
        <v>689</v>
      </c>
      <c r="E1595" s="189"/>
      <c r="F1595" s="189"/>
      <c r="G1595" s="189"/>
      <c r="H1595" s="189"/>
      <c r="I1595" s="189"/>
      <c r="J1595" s="189"/>
      <c r="K1595" s="189"/>
      <c r="L1595" s="189"/>
      <c r="M1595" s="189"/>
      <c r="N1595" s="189"/>
      <c r="O1595" s="189"/>
      <c r="P1595" s="189"/>
    </row>
    <row r="1596" spans="1:16" s="139" customFormat="1" ht="30" customHeight="1" collapsed="1">
      <c r="A1596" s="244"/>
      <c r="B1596" s="137"/>
      <c r="C1596" s="137"/>
      <c r="D1596" s="246" t="s">
        <v>690</v>
      </c>
      <c r="E1596" s="189">
        <v>0</v>
      </c>
      <c r="F1596" s="189">
        <v>0</v>
      </c>
      <c r="G1596" s="189">
        <v>0</v>
      </c>
      <c r="H1596" s="189">
        <v>0</v>
      </c>
      <c r="I1596" s="189">
        <v>0</v>
      </c>
      <c r="J1596" s="189">
        <v>0</v>
      </c>
      <c r="K1596" s="189">
        <v>0</v>
      </c>
      <c r="L1596" s="189">
        <v>0</v>
      </c>
      <c r="M1596" s="189">
        <v>0</v>
      </c>
      <c r="N1596" s="189">
        <v>0</v>
      </c>
      <c r="O1596" s="189">
        <v>0</v>
      </c>
      <c r="P1596" s="189">
        <v>0</v>
      </c>
    </row>
    <row r="1597" spans="1:16" s="139" customFormat="1" ht="96.75" customHeight="1">
      <c r="A1597" s="268" t="s">
        <v>819</v>
      </c>
      <c r="B1597" s="292" t="s">
        <v>343</v>
      </c>
      <c r="C1597" s="292" t="s">
        <v>424</v>
      </c>
      <c r="D1597" s="264" t="s">
        <v>678</v>
      </c>
      <c r="E1597" s="189">
        <v>0</v>
      </c>
      <c r="F1597" s="189">
        <v>0</v>
      </c>
      <c r="G1597" s="189">
        <v>0</v>
      </c>
      <c r="H1597" s="189">
        <v>0</v>
      </c>
      <c r="I1597" s="189">
        <v>0</v>
      </c>
      <c r="J1597" s="189">
        <v>0</v>
      </c>
      <c r="K1597" s="189">
        <v>0</v>
      </c>
      <c r="L1597" s="189">
        <v>0</v>
      </c>
      <c r="M1597" s="189">
        <v>0</v>
      </c>
      <c r="N1597" s="189">
        <v>0</v>
      </c>
      <c r="O1597" s="189">
        <v>0</v>
      </c>
      <c r="P1597" s="189">
        <v>0</v>
      </c>
    </row>
    <row r="1598" spans="1:16" s="139" customFormat="1" ht="30" hidden="1" customHeight="1" outlineLevel="1">
      <c r="A1598" s="244"/>
      <c r="B1598" s="137"/>
      <c r="C1598" s="137"/>
      <c r="D1598" s="246" t="s">
        <v>679</v>
      </c>
      <c r="E1598" s="189"/>
      <c r="F1598" s="189"/>
      <c r="G1598" s="189"/>
      <c r="H1598" s="189"/>
      <c r="I1598" s="189"/>
      <c r="J1598" s="189"/>
      <c r="K1598" s="189"/>
      <c r="L1598" s="189"/>
      <c r="M1598" s="189"/>
      <c r="N1598" s="189"/>
      <c r="O1598" s="189"/>
      <c r="P1598" s="189"/>
    </row>
    <row r="1599" spans="1:16" s="139" customFormat="1" ht="30" hidden="1" customHeight="1" outlineLevel="1">
      <c r="A1599" s="244"/>
      <c r="B1599" s="137"/>
      <c r="C1599" s="137"/>
      <c r="D1599" s="246" t="s">
        <v>680</v>
      </c>
      <c r="E1599" s="189"/>
      <c r="F1599" s="189"/>
      <c r="G1599" s="189"/>
      <c r="H1599" s="189"/>
      <c r="I1599" s="189"/>
      <c r="J1599" s="189"/>
      <c r="K1599" s="189"/>
      <c r="L1599" s="189"/>
      <c r="M1599" s="189"/>
      <c r="N1599" s="189"/>
      <c r="O1599" s="189"/>
      <c r="P1599" s="189"/>
    </row>
    <row r="1600" spans="1:16" s="139" customFormat="1" ht="30" hidden="1" customHeight="1" outlineLevel="1">
      <c r="A1600" s="244"/>
      <c r="B1600" s="137"/>
      <c r="C1600" s="137"/>
      <c r="D1600" s="247" t="s">
        <v>681</v>
      </c>
      <c r="E1600" s="189"/>
      <c r="F1600" s="189"/>
      <c r="G1600" s="189"/>
      <c r="H1600" s="189"/>
      <c r="I1600" s="189"/>
      <c r="J1600" s="189"/>
      <c r="K1600" s="189"/>
      <c r="L1600" s="189"/>
      <c r="M1600" s="189"/>
      <c r="N1600" s="189"/>
      <c r="O1600" s="189"/>
      <c r="P1600" s="189"/>
    </row>
    <row r="1601" spans="1:16" s="139" customFormat="1" ht="30" hidden="1" customHeight="1" outlineLevel="1">
      <c r="A1601" s="244"/>
      <c r="B1601" s="137"/>
      <c r="C1601" s="137"/>
      <c r="D1601" s="248" t="s">
        <v>682</v>
      </c>
      <c r="E1601" s="189"/>
      <c r="F1601" s="189"/>
      <c r="G1601" s="189"/>
      <c r="H1601" s="189"/>
      <c r="I1601" s="189"/>
      <c r="J1601" s="189"/>
      <c r="K1601" s="189"/>
      <c r="L1601" s="189"/>
      <c r="M1601" s="189"/>
      <c r="N1601" s="189"/>
      <c r="O1601" s="189"/>
      <c r="P1601" s="189"/>
    </row>
    <row r="1602" spans="1:16" s="139" customFormat="1" ht="30" hidden="1" customHeight="1" outlineLevel="1">
      <c r="A1602" s="244"/>
      <c r="B1602" s="137"/>
      <c r="C1602" s="137"/>
      <c r="D1602" s="248" t="s">
        <v>683</v>
      </c>
      <c r="E1602" s="189"/>
      <c r="F1602" s="189"/>
      <c r="G1602" s="189"/>
      <c r="H1602" s="189"/>
      <c r="I1602" s="189"/>
      <c r="J1602" s="189"/>
      <c r="K1602" s="189"/>
      <c r="L1602" s="189"/>
      <c r="M1602" s="189"/>
      <c r="N1602" s="189"/>
      <c r="O1602" s="189"/>
      <c r="P1602" s="189"/>
    </row>
    <row r="1603" spans="1:16" s="139" customFormat="1" ht="30" hidden="1" customHeight="1" outlineLevel="1">
      <c r="A1603" s="244"/>
      <c r="B1603" s="137"/>
      <c r="C1603" s="137"/>
      <c r="D1603" s="248" t="s">
        <v>684</v>
      </c>
      <c r="E1603" s="189"/>
      <c r="F1603" s="189"/>
      <c r="G1603" s="189"/>
      <c r="H1603" s="189"/>
      <c r="I1603" s="189"/>
      <c r="J1603" s="189"/>
      <c r="K1603" s="189"/>
      <c r="L1603" s="189"/>
      <c r="M1603" s="189"/>
      <c r="N1603" s="189"/>
      <c r="O1603" s="189"/>
      <c r="P1603" s="189"/>
    </row>
    <row r="1604" spans="1:16" s="139" customFormat="1" ht="30" hidden="1" customHeight="1" outlineLevel="1">
      <c r="A1604" s="244"/>
      <c r="B1604" s="137"/>
      <c r="C1604" s="137"/>
      <c r="D1604" s="248" t="s">
        <v>685</v>
      </c>
      <c r="E1604" s="189"/>
      <c r="F1604" s="189"/>
      <c r="G1604" s="189"/>
      <c r="H1604" s="189"/>
      <c r="I1604" s="189"/>
      <c r="J1604" s="189"/>
      <c r="K1604" s="189"/>
      <c r="L1604" s="189"/>
      <c r="M1604" s="189"/>
      <c r="N1604" s="189"/>
      <c r="O1604" s="189"/>
      <c r="P1604" s="189"/>
    </row>
    <row r="1605" spans="1:16" s="139" customFormat="1" ht="30" hidden="1" customHeight="1" outlineLevel="1">
      <c r="A1605" s="244"/>
      <c r="B1605" s="137"/>
      <c r="C1605" s="137"/>
      <c r="D1605" s="248" t="s">
        <v>686</v>
      </c>
      <c r="E1605" s="189"/>
      <c r="F1605" s="189"/>
      <c r="G1605" s="189"/>
      <c r="H1605" s="189"/>
      <c r="I1605" s="189"/>
      <c r="J1605" s="189"/>
      <c r="K1605" s="189"/>
      <c r="L1605" s="189"/>
      <c r="M1605" s="189"/>
      <c r="N1605" s="189"/>
      <c r="O1605" s="189"/>
      <c r="P1605" s="189"/>
    </row>
    <row r="1606" spans="1:16" s="139" customFormat="1" ht="30" hidden="1" customHeight="1" outlineLevel="1">
      <c r="A1606" s="244"/>
      <c r="B1606" s="137"/>
      <c r="C1606" s="137"/>
      <c r="D1606" s="248" t="s">
        <v>687</v>
      </c>
      <c r="E1606" s="189"/>
      <c r="F1606" s="189"/>
      <c r="G1606" s="189"/>
      <c r="H1606" s="189"/>
      <c r="I1606" s="189"/>
      <c r="J1606" s="189"/>
      <c r="K1606" s="189"/>
      <c r="L1606" s="189"/>
      <c r="M1606" s="189"/>
      <c r="N1606" s="189"/>
      <c r="O1606" s="189"/>
      <c r="P1606" s="189"/>
    </row>
    <row r="1607" spans="1:16" s="139" customFormat="1" ht="30" hidden="1" customHeight="1" outlineLevel="1">
      <c r="A1607" s="244"/>
      <c r="B1607" s="137"/>
      <c r="C1607" s="137"/>
      <c r="D1607" s="247" t="s">
        <v>688</v>
      </c>
      <c r="E1607" s="189"/>
      <c r="F1607" s="189"/>
      <c r="G1607" s="189"/>
      <c r="H1607" s="189"/>
      <c r="I1607" s="189"/>
      <c r="J1607" s="189"/>
      <c r="K1607" s="189"/>
      <c r="L1607" s="189"/>
      <c r="M1607" s="189"/>
      <c r="N1607" s="189"/>
      <c r="O1607" s="189"/>
      <c r="P1607" s="189"/>
    </row>
    <row r="1608" spans="1:16" s="139" customFormat="1" ht="30" hidden="1" customHeight="1" outlineLevel="1">
      <c r="A1608" s="244"/>
      <c r="B1608" s="137"/>
      <c r="C1608" s="137"/>
      <c r="D1608" s="246" t="s">
        <v>689</v>
      </c>
      <c r="E1608" s="189"/>
      <c r="F1608" s="189"/>
      <c r="G1608" s="189"/>
      <c r="H1608" s="189"/>
      <c r="I1608" s="189"/>
      <c r="J1608" s="189"/>
      <c r="K1608" s="189"/>
      <c r="L1608" s="189"/>
      <c r="M1608" s="189"/>
      <c r="N1608" s="189"/>
      <c r="O1608" s="189"/>
      <c r="P1608" s="189"/>
    </row>
    <row r="1609" spans="1:16" s="139" customFormat="1" ht="30" customHeight="1" collapsed="1">
      <c r="A1609" s="244"/>
      <c r="B1609" s="137"/>
      <c r="C1609" s="137"/>
      <c r="D1609" s="246" t="s">
        <v>690</v>
      </c>
      <c r="E1609" s="189">
        <v>0</v>
      </c>
      <c r="F1609" s="189">
        <v>0</v>
      </c>
      <c r="G1609" s="189">
        <v>0</v>
      </c>
      <c r="H1609" s="189">
        <v>0</v>
      </c>
      <c r="I1609" s="189">
        <v>0</v>
      </c>
      <c r="J1609" s="189">
        <v>0</v>
      </c>
      <c r="K1609" s="189">
        <v>0</v>
      </c>
      <c r="L1609" s="189">
        <v>0</v>
      </c>
      <c r="M1609" s="189">
        <v>0</v>
      </c>
      <c r="N1609" s="189">
        <v>0</v>
      </c>
      <c r="O1609" s="189">
        <v>0</v>
      </c>
      <c r="P1609" s="189">
        <v>0</v>
      </c>
    </row>
    <row r="1610" spans="1:16" s="139" customFormat="1" ht="102" customHeight="1">
      <c r="A1610" s="268" t="s">
        <v>820</v>
      </c>
      <c r="B1610" s="292" t="s">
        <v>344</v>
      </c>
      <c r="C1610" s="292" t="s">
        <v>364</v>
      </c>
      <c r="D1610" s="264" t="s">
        <v>678</v>
      </c>
      <c r="E1610" s="189">
        <v>0</v>
      </c>
      <c r="F1610" s="189">
        <v>0</v>
      </c>
      <c r="G1610" s="189">
        <v>0</v>
      </c>
      <c r="H1610" s="189">
        <v>0</v>
      </c>
      <c r="I1610" s="189">
        <v>0</v>
      </c>
      <c r="J1610" s="189">
        <v>0</v>
      </c>
      <c r="K1610" s="189">
        <v>0</v>
      </c>
      <c r="L1610" s="189">
        <v>0</v>
      </c>
      <c r="M1610" s="189">
        <v>0</v>
      </c>
      <c r="N1610" s="189">
        <v>0</v>
      </c>
      <c r="O1610" s="189">
        <v>0</v>
      </c>
      <c r="P1610" s="189">
        <v>0</v>
      </c>
    </row>
    <row r="1611" spans="1:16" s="139" customFormat="1" ht="30" hidden="1" customHeight="1" outlineLevel="1">
      <c r="A1611" s="244"/>
      <c r="B1611" s="137"/>
      <c r="C1611" s="137"/>
      <c r="D1611" s="246" t="s">
        <v>679</v>
      </c>
      <c r="E1611" s="189"/>
      <c r="F1611" s="189"/>
      <c r="G1611" s="189"/>
      <c r="H1611" s="189"/>
      <c r="I1611" s="189"/>
      <c r="J1611" s="189"/>
      <c r="K1611" s="189"/>
      <c r="L1611" s="189"/>
      <c r="M1611" s="189"/>
      <c r="N1611" s="189"/>
      <c r="O1611" s="189"/>
      <c r="P1611" s="189"/>
    </row>
    <row r="1612" spans="1:16" s="139" customFormat="1" ht="30" hidden="1" customHeight="1" outlineLevel="1">
      <c r="A1612" s="244"/>
      <c r="B1612" s="137"/>
      <c r="C1612" s="137"/>
      <c r="D1612" s="246" t="s">
        <v>680</v>
      </c>
      <c r="E1612" s="189"/>
      <c r="F1612" s="189"/>
      <c r="G1612" s="189"/>
      <c r="H1612" s="189"/>
      <c r="I1612" s="189"/>
      <c r="J1612" s="189"/>
      <c r="K1612" s="189"/>
      <c r="L1612" s="189"/>
      <c r="M1612" s="189"/>
      <c r="N1612" s="189"/>
      <c r="O1612" s="189"/>
      <c r="P1612" s="189"/>
    </row>
    <row r="1613" spans="1:16" s="139" customFormat="1" ht="30" hidden="1" customHeight="1" outlineLevel="1">
      <c r="A1613" s="244"/>
      <c r="B1613" s="137"/>
      <c r="C1613" s="137"/>
      <c r="D1613" s="247" t="s">
        <v>681</v>
      </c>
      <c r="E1613" s="189"/>
      <c r="F1613" s="189"/>
      <c r="G1613" s="189"/>
      <c r="H1613" s="189"/>
      <c r="I1613" s="189"/>
      <c r="J1613" s="189"/>
      <c r="K1613" s="189"/>
      <c r="L1613" s="189"/>
      <c r="M1613" s="189"/>
      <c r="N1613" s="189"/>
      <c r="O1613" s="189"/>
      <c r="P1613" s="189"/>
    </row>
    <row r="1614" spans="1:16" s="139" customFormat="1" ht="30" hidden="1" customHeight="1" outlineLevel="1">
      <c r="A1614" s="244"/>
      <c r="B1614" s="137"/>
      <c r="C1614" s="137"/>
      <c r="D1614" s="248" t="s">
        <v>682</v>
      </c>
      <c r="E1614" s="189"/>
      <c r="F1614" s="189"/>
      <c r="G1614" s="189"/>
      <c r="H1614" s="189"/>
      <c r="I1614" s="189"/>
      <c r="J1614" s="189"/>
      <c r="K1614" s="189"/>
      <c r="L1614" s="189"/>
      <c r="M1614" s="189"/>
      <c r="N1614" s="189"/>
      <c r="O1614" s="189"/>
      <c r="P1614" s="189"/>
    </row>
    <row r="1615" spans="1:16" s="139" customFormat="1" ht="30" hidden="1" customHeight="1" outlineLevel="1">
      <c r="A1615" s="244"/>
      <c r="B1615" s="137"/>
      <c r="C1615" s="137"/>
      <c r="D1615" s="248" t="s">
        <v>683</v>
      </c>
      <c r="E1615" s="189"/>
      <c r="F1615" s="189"/>
      <c r="G1615" s="189"/>
      <c r="H1615" s="189"/>
      <c r="I1615" s="189"/>
      <c r="J1615" s="189"/>
      <c r="K1615" s="189"/>
      <c r="L1615" s="189"/>
      <c r="M1615" s="189"/>
      <c r="N1615" s="189"/>
      <c r="O1615" s="189"/>
      <c r="P1615" s="189"/>
    </row>
    <row r="1616" spans="1:16" s="139" customFormat="1" ht="30" hidden="1" customHeight="1" outlineLevel="1">
      <c r="A1616" s="244"/>
      <c r="B1616" s="137"/>
      <c r="C1616" s="137"/>
      <c r="D1616" s="248" t="s">
        <v>684</v>
      </c>
      <c r="E1616" s="189"/>
      <c r="F1616" s="189"/>
      <c r="G1616" s="189"/>
      <c r="H1616" s="189"/>
      <c r="I1616" s="189"/>
      <c r="J1616" s="189"/>
      <c r="K1616" s="189"/>
      <c r="L1616" s="189"/>
      <c r="M1616" s="189"/>
      <c r="N1616" s="189"/>
      <c r="O1616" s="189"/>
      <c r="P1616" s="189"/>
    </row>
    <row r="1617" spans="1:16" s="139" customFormat="1" ht="30" hidden="1" customHeight="1" outlineLevel="1">
      <c r="A1617" s="244"/>
      <c r="B1617" s="137"/>
      <c r="C1617" s="137"/>
      <c r="D1617" s="248" t="s">
        <v>685</v>
      </c>
      <c r="E1617" s="189"/>
      <c r="F1617" s="189"/>
      <c r="G1617" s="189"/>
      <c r="H1617" s="189"/>
      <c r="I1617" s="189"/>
      <c r="J1617" s="189"/>
      <c r="K1617" s="189"/>
      <c r="L1617" s="189"/>
      <c r="M1617" s="189"/>
      <c r="N1617" s="189"/>
      <c r="O1617" s="189"/>
      <c r="P1617" s="189"/>
    </row>
    <row r="1618" spans="1:16" s="139" customFormat="1" ht="30" hidden="1" customHeight="1" outlineLevel="1">
      <c r="A1618" s="244"/>
      <c r="B1618" s="137"/>
      <c r="C1618" s="137"/>
      <c r="D1618" s="248" t="s">
        <v>686</v>
      </c>
      <c r="E1618" s="189"/>
      <c r="F1618" s="189"/>
      <c r="G1618" s="189"/>
      <c r="H1618" s="189"/>
      <c r="I1618" s="189"/>
      <c r="J1618" s="189"/>
      <c r="K1618" s="189"/>
      <c r="L1618" s="189"/>
      <c r="M1618" s="189"/>
      <c r="N1618" s="189"/>
      <c r="O1618" s="189"/>
      <c r="P1618" s="189"/>
    </row>
    <row r="1619" spans="1:16" s="139" customFormat="1" ht="30" hidden="1" customHeight="1" outlineLevel="1">
      <c r="A1619" s="244"/>
      <c r="B1619" s="137"/>
      <c r="C1619" s="137"/>
      <c r="D1619" s="248" t="s">
        <v>687</v>
      </c>
      <c r="E1619" s="189"/>
      <c r="F1619" s="189"/>
      <c r="G1619" s="189"/>
      <c r="H1619" s="189"/>
      <c r="I1619" s="189"/>
      <c r="J1619" s="189"/>
      <c r="K1619" s="189"/>
      <c r="L1619" s="189"/>
      <c r="M1619" s="189"/>
      <c r="N1619" s="189"/>
      <c r="O1619" s="189"/>
      <c r="P1619" s="189"/>
    </row>
    <row r="1620" spans="1:16" s="139" customFormat="1" ht="30" hidden="1" customHeight="1" outlineLevel="1">
      <c r="A1620" s="244"/>
      <c r="B1620" s="137"/>
      <c r="C1620" s="137"/>
      <c r="D1620" s="247" t="s">
        <v>688</v>
      </c>
      <c r="E1620" s="189"/>
      <c r="F1620" s="189"/>
      <c r="G1620" s="189"/>
      <c r="H1620" s="189"/>
      <c r="I1620" s="189"/>
      <c r="J1620" s="189"/>
      <c r="K1620" s="189"/>
      <c r="L1620" s="189"/>
      <c r="M1620" s="189"/>
      <c r="N1620" s="189"/>
      <c r="O1620" s="189"/>
      <c r="P1620" s="189"/>
    </row>
    <row r="1621" spans="1:16" s="139" customFormat="1" ht="30" hidden="1" customHeight="1" outlineLevel="1">
      <c r="A1621" s="244"/>
      <c r="B1621" s="137"/>
      <c r="C1621" s="137"/>
      <c r="D1621" s="246" t="s">
        <v>689</v>
      </c>
      <c r="E1621" s="189"/>
      <c r="F1621" s="189"/>
      <c r="G1621" s="189"/>
      <c r="H1621" s="189"/>
      <c r="I1621" s="189"/>
      <c r="J1621" s="189"/>
      <c r="K1621" s="189"/>
      <c r="L1621" s="189"/>
      <c r="M1621" s="189"/>
      <c r="N1621" s="189"/>
      <c r="O1621" s="189"/>
      <c r="P1621" s="189"/>
    </row>
    <row r="1622" spans="1:16" s="139" customFormat="1" ht="30" customHeight="1" collapsed="1">
      <c r="A1622" s="244"/>
      <c r="B1622" s="137"/>
      <c r="C1622" s="137"/>
      <c r="D1622" s="246" t="s">
        <v>690</v>
      </c>
      <c r="E1622" s="189">
        <v>0</v>
      </c>
      <c r="F1622" s="189">
        <v>0</v>
      </c>
      <c r="G1622" s="189">
        <v>0</v>
      </c>
      <c r="H1622" s="189">
        <v>0</v>
      </c>
      <c r="I1622" s="189">
        <v>0</v>
      </c>
      <c r="J1622" s="189">
        <v>0</v>
      </c>
      <c r="K1622" s="189">
        <v>0</v>
      </c>
      <c r="L1622" s="189">
        <v>0</v>
      </c>
      <c r="M1622" s="189">
        <v>0</v>
      </c>
      <c r="N1622" s="189">
        <v>0</v>
      </c>
      <c r="O1622" s="189">
        <v>0</v>
      </c>
      <c r="P1622" s="189">
        <v>0</v>
      </c>
    </row>
    <row r="1623" spans="1:16" ht="47.25" customHeight="1">
      <c r="A1623" s="258" t="s">
        <v>821</v>
      </c>
      <c r="B1623" s="259" t="s">
        <v>345</v>
      </c>
      <c r="C1623" s="259" t="s">
        <v>346</v>
      </c>
      <c r="D1623" s="260" t="s">
        <v>678</v>
      </c>
      <c r="E1623" s="261">
        <f>E1636+E1649+E1662</f>
        <v>50548.999999999985</v>
      </c>
      <c r="F1623" s="261">
        <f t="shared" ref="F1623:P1623" si="47">F1636+F1649+F1662</f>
        <v>0</v>
      </c>
      <c r="G1623" s="261">
        <f t="shared" si="47"/>
        <v>50548.999999999985</v>
      </c>
      <c r="H1623" s="261">
        <f t="shared" si="47"/>
        <v>50548.999999999985</v>
      </c>
      <c r="I1623" s="261">
        <f t="shared" si="47"/>
        <v>0</v>
      </c>
      <c r="J1623" s="261">
        <f t="shared" si="47"/>
        <v>50548.999999999985</v>
      </c>
      <c r="K1623" s="261">
        <f t="shared" si="47"/>
        <v>50548.999999999985</v>
      </c>
      <c r="L1623" s="261">
        <f t="shared" si="47"/>
        <v>0</v>
      </c>
      <c r="M1623" s="261">
        <f t="shared" si="47"/>
        <v>50548.999999999985</v>
      </c>
      <c r="N1623" s="261">
        <f t="shared" si="47"/>
        <v>50545.599999999999</v>
      </c>
      <c r="O1623" s="261">
        <f t="shared" si="47"/>
        <v>0</v>
      </c>
      <c r="P1623" s="261">
        <f t="shared" si="47"/>
        <v>50545.599999999999</v>
      </c>
    </row>
    <row r="1624" spans="1:16" s="134" customFormat="1" ht="57" hidden="1" outlineLevel="1">
      <c r="A1624" s="244"/>
      <c r="B1624" s="136"/>
      <c r="C1624" s="137"/>
      <c r="D1624" s="246" t="s">
        <v>679</v>
      </c>
      <c r="E1624" s="189"/>
      <c r="F1624" s="189"/>
      <c r="G1624" s="189"/>
      <c r="H1624" s="189"/>
      <c r="I1624" s="189"/>
      <c r="J1624" s="189"/>
      <c r="K1624" s="189"/>
      <c r="L1624" s="189"/>
      <c r="M1624" s="189"/>
      <c r="N1624" s="189"/>
      <c r="O1624" s="189"/>
      <c r="P1624" s="189"/>
    </row>
    <row r="1625" spans="1:16" s="139" customFormat="1" ht="19" hidden="1" outlineLevel="1">
      <c r="A1625" s="244"/>
      <c r="B1625" s="137"/>
      <c r="C1625" s="137"/>
      <c r="D1625" s="246" t="s">
        <v>680</v>
      </c>
      <c r="E1625" s="189"/>
      <c r="F1625" s="189"/>
      <c r="G1625" s="189"/>
      <c r="H1625" s="189"/>
      <c r="I1625" s="189"/>
      <c r="J1625" s="189"/>
      <c r="K1625" s="189"/>
      <c r="L1625" s="189"/>
      <c r="M1625" s="189"/>
      <c r="N1625" s="189"/>
      <c r="O1625" s="189"/>
      <c r="P1625" s="189"/>
    </row>
    <row r="1626" spans="1:16" s="139" customFormat="1" ht="114" hidden="1" outlineLevel="1">
      <c r="A1626" s="244"/>
      <c r="B1626" s="137"/>
      <c r="C1626" s="137"/>
      <c r="D1626" s="247" t="s">
        <v>681</v>
      </c>
      <c r="E1626" s="189"/>
      <c r="F1626" s="189"/>
      <c r="G1626" s="189"/>
      <c r="H1626" s="189"/>
      <c r="I1626" s="189"/>
      <c r="J1626" s="189"/>
      <c r="K1626" s="189"/>
      <c r="L1626" s="189"/>
      <c r="M1626" s="189"/>
      <c r="N1626" s="189"/>
      <c r="O1626" s="189"/>
      <c r="P1626" s="189"/>
    </row>
    <row r="1627" spans="1:16" s="139" customFormat="1" ht="114" hidden="1" outlineLevel="1">
      <c r="A1627" s="244"/>
      <c r="B1627" s="137"/>
      <c r="C1627" s="137"/>
      <c r="D1627" s="248" t="s">
        <v>682</v>
      </c>
      <c r="E1627" s="189"/>
      <c r="F1627" s="189"/>
      <c r="G1627" s="189"/>
      <c r="H1627" s="189"/>
      <c r="I1627" s="189"/>
      <c r="J1627" s="189"/>
      <c r="K1627" s="189"/>
      <c r="L1627" s="189"/>
      <c r="M1627" s="189"/>
      <c r="N1627" s="189"/>
      <c r="O1627" s="189"/>
      <c r="P1627" s="189"/>
    </row>
    <row r="1628" spans="1:16" s="139" customFormat="1" ht="133" hidden="1" outlineLevel="1">
      <c r="A1628" s="244"/>
      <c r="B1628" s="137"/>
      <c r="C1628" s="137"/>
      <c r="D1628" s="248" t="s">
        <v>683</v>
      </c>
      <c r="E1628" s="189"/>
      <c r="F1628" s="189"/>
      <c r="G1628" s="189"/>
      <c r="H1628" s="189"/>
      <c r="I1628" s="189"/>
      <c r="J1628" s="189"/>
      <c r="K1628" s="189"/>
      <c r="L1628" s="189"/>
      <c r="M1628" s="189"/>
      <c r="N1628" s="189"/>
      <c r="O1628" s="189"/>
      <c r="P1628" s="189"/>
    </row>
    <row r="1629" spans="1:16" s="139" customFormat="1" ht="114" hidden="1" outlineLevel="1">
      <c r="A1629" s="244"/>
      <c r="B1629" s="136"/>
      <c r="C1629" s="137"/>
      <c r="D1629" s="248" t="s">
        <v>684</v>
      </c>
      <c r="E1629" s="189"/>
      <c r="F1629" s="189"/>
      <c r="G1629" s="189"/>
      <c r="H1629" s="189"/>
      <c r="I1629" s="189"/>
      <c r="J1629" s="189"/>
      <c r="K1629" s="189"/>
      <c r="L1629" s="189"/>
      <c r="M1629" s="189"/>
      <c r="N1629" s="189"/>
      <c r="O1629" s="189"/>
      <c r="P1629" s="189"/>
    </row>
    <row r="1630" spans="1:16" s="139" customFormat="1" ht="133" hidden="1" outlineLevel="1">
      <c r="A1630" s="244"/>
      <c r="B1630" s="137"/>
      <c r="C1630" s="137"/>
      <c r="D1630" s="248" t="s">
        <v>685</v>
      </c>
      <c r="E1630" s="189"/>
      <c r="F1630" s="189"/>
      <c r="G1630" s="189"/>
      <c r="H1630" s="189"/>
      <c r="I1630" s="189"/>
      <c r="J1630" s="189"/>
      <c r="K1630" s="189"/>
      <c r="L1630" s="189"/>
      <c r="M1630" s="189"/>
      <c r="N1630" s="189"/>
      <c r="O1630" s="189"/>
      <c r="P1630" s="189"/>
    </row>
    <row r="1631" spans="1:16" s="139" customFormat="1" ht="114" hidden="1" outlineLevel="1">
      <c r="A1631" s="244"/>
      <c r="B1631" s="136"/>
      <c r="C1631" s="137"/>
      <c r="D1631" s="248" t="s">
        <v>686</v>
      </c>
      <c r="E1631" s="189"/>
      <c r="F1631" s="189"/>
      <c r="G1631" s="189"/>
      <c r="H1631" s="189"/>
      <c r="I1631" s="189"/>
      <c r="J1631" s="189"/>
      <c r="K1631" s="189"/>
      <c r="L1631" s="189"/>
      <c r="M1631" s="189"/>
      <c r="N1631" s="189"/>
      <c r="O1631" s="189"/>
      <c r="P1631" s="189"/>
    </row>
    <row r="1632" spans="1:16" s="139" customFormat="1" ht="133" hidden="1" outlineLevel="1">
      <c r="A1632" s="244"/>
      <c r="B1632" s="136"/>
      <c r="C1632" s="137"/>
      <c r="D1632" s="248" t="s">
        <v>687</v>
      </c>
      <c r="E1632" s="189"/>
      <c r="F1632" s="189"/>
      <c r="G1632" s="189"/>
      <c r="H1632" s="189"/>
      <c r="I1632" s="189"/>
      <c r="J1632" s="189"/>
      <c r="K1632" s="189"/>
      <c r="L1632" s="189"/>
      <c r="M1632" s="189"/>
      <c r="N1632" s="189"/>
      <c r="O1632" s="189"/>
      <c r="P1632" s="189"/>
    </row>
    <row r="1633" spans="1:16" s="139" customFormat="1" ht="133" hidden="1" outlineLevel="1">
      <c r="A1633" s="244"/>
      <c r="B1633" s="137"/>
      <c r="C1633" s="137"/>
      <c r="D1633" s="247" t="s">
        <v>688</v>
      </c>
      <c r="E1633" s="189"/>
      <c r="F1633" s="189"/>
      <c r="G1633" s="189"/>
      <c r="H1633" s="189"/>
      <c r="I1633" s="189"/>
      <c r="J1633" s="189"/>
      <c r="K1633" s="189"/>
      <c r="L1633" s="189"/>
      <c r="M1633" s="189"/>
      <c r="N1633" s="189"/>
      <c r="O1633" s="189"/>
      <c r="P1633" s="189"/>
    </row>
    <row r="1634" spans="1:16" s="139" customFormat="1" ht="19" hidden="1" outlineLevel="1">
      <c r="A1634" s="244"/>
      <c r="B1634" s="137"/>
      <c r="C1634" s="137"/>
      <c r="D1634" s="246" t="s">
        <v>689</v>
      </c>
      <c r="E1634" s="189"/>
      <c r="F1634" s="189"/>
      <c r="G1634" s="189"/>
      <c r="H1634" s="189"/>
      <c r="I1634" s="189"/>
      <c r="J1634" s="189"/>
      <c r="K1634" s="189"/>
      <c r="L1634" s="189"/>
      <c r="M1634" s="189"/>
      <c r="N1634" s="189"/>
      <c r="O1634" s="189"/>
      <c r="P1634" s="189"/>
    </row>
    <row r="1635" spans="1:16" s="139" customFormat="1" ht="19" collapsed="1">
      <c r="A1635" s="244"/>
      <c r="B1635" s="137"/>
      <c r="C1635" s="137"/>
      <c r="D1635" s="246" t="s">
        <v>690</v>
      </c>
      <c r="E1635" s="189">
        <f>E1648+E1661+E1674</f>
        <v>50548.999999999985</v>
      </c>
      <c r="F1635" s="189">
        <f t="shared" ref="F1635:P1635" si="48">F1648+F1661+F1674</f>
        <v>0</v>
      </c>
      <c r="G1635" s="189">
        <f t="shared" si="48"/>
        <v>50548.999999999985</v>
      </c>
      <c r="H1635" s="189">
        <f t="shared" si="48"/>
        <v>50548.999999999985</v>
      </c>
      <c r="I1635" s="189">
        <f t="shared" si="48"/>
        <v>0</v>
      </c>
      <c r="J1635" s="189">
        <f t="shared" si="48"/>
        <v>50548.999999999985</v>
      </c>
      <c r="K1635" s="189">
        <f t="shared" si="48"/>
        <v>50548.999999999985</v>
      </c>
      <c r="L1635" s="189">
        <f t="shared" si="48"/>
        <v>0</v>
      </c>
      <c r="M1635" s="189">
        <f t="shared" si="48"/>
        <v>50548.999999999985</v>
      </c>
      <c r="N1635" s="189">
        <f t="shared" si="48"/>
        <v>50545.599999999999</v>
      </c>
      <c r="O1635" s="189">
        <f t="shared" si="48"/>
        <v>0</v>
      </c>
      <c r="P1635" s="189">
        <f t="shared" si="48"/>
        <v>50545.599999999999</v>
      </c>
    </row>
    <row r="1636" spans="1:16" ht="38">
      <c r="A1636" s="268" t="s">
        <v>822</v>
      </c>
      <c r="B1636" s="262" t="s">
        <v>347</v>
      </c>
      <c r="C1636" s="262" t="s">
        <v>348</v>
      </c>
      <c r="D1636" s="264" t="s">
        <v>678</v>
      </c>
      <c r="E1636" s="189">
        <v>0</v>
      </c>
      <c r="F1636" s="189">
        <v>0</v>
      </c>
      <c r="G1636" s="189">
        <v>0</v>
      </c>
      <c r="H1636" s="189">
        <v>0</v>
      </c>
      <c r="I1636" s="189">
        <v>0</v>
      </c>
      <c r="J1636" s="189">
        <v>0</v>
      </c>
      <c r="K1636" s="189">
        <v>0</v>
      </c>
      <c r="L1636" s="189">
        <v>0</v>
      </c>
      <c r="M1636" s="189">
        <v>0</v>
      </c>
      <c r="N1636" s="189">
        <v>0</v>
      </c>
      <c r="O1636" s="189">
        <v>0</v>
      </c>
      <c r="P1636" s="189">
        <v>0</v>
      </c>
    </row>
    <row r="1637" spans="1:16" s="134" customFormat="1" ht="57" hidden="1" outlineLevel="1">
      <c r="A1637" s="244"/>
      <c r="B1637" s="136"/>
      <c r="C1637" s="137"/>
      <c r="D1637" s="246" t="s">
        <v>679</v>
      </c>
      <c r="E1637" s="189"/>
      <c r="F1637" s="189"/>
      <c r="G1637" s="189"/>
      <c r="H1637" s="189"/>
      <c r="I1637" s="189"/>
      <c r="J1637" s="189"/>
      <c r="K1637" s="189"/>
      <c r="L1637" s="189"/>
      <c r="M1637" s="189"/>
      <c r="N1637" s="189"/>
      <c r="O1637" s="189"/>
      <c r="P1637" s="189"/>
    </row>
    <row r="1638" spans="1:16" s="139" customFormat="1" ht="19" hidden="1" outlineLevel="1">
      <c r="A1638" s="244"/>
      <c r="B1638" s="137"/>
      <c r="C1638" s="137"/>
      <c r="D1638" s="246" t="s">
        <v>680</v>
      </c>
      <c r="E1638" s="189"/>
      <c r="F1638" s="189"/>
      <c r="G1638" s="189"/>
      <c r="H1638" s="189"/>
      <c r="I1638" s="189"/>
      <c r="J1638" s="189"/>
      <c r="K1638" s="189"/>
      <c r="L1638" s="189"/>
      <c r="M1638" s="189"/>
      <c r="N1638" s="189"/>
      <c r="O1638" s="189"/>
      <c r="P1638" s="189"/>
    </row>
    <row r="1639" spans="1:16" s="139" customFormat="1" ht="114" hidden="1" outlineLevel="1">
      <c r="A1639" s="244"/>
      <c r="B1639" s="137"/>
      <c r="C1639" s="137"/>
      <c r="D1639" s="247" t="s">
        <v>681</v>
      </c>
      <c r="E1639" s="189"/>
      <c r="F1639" s="189"/>
      <c r="G1639" s="189"/>
      <c r="H1639" s="189"/>
      <c r="I1639" s="189"/>
      <c r="J1639" s="189"/>
      <c r="K1639" s="189"/>
      <c r="L1639" s="189"/>
      <c r="M1639" s="189"/>
      <c r="N1639" s="189"/>
      <c r="O1639" s="189"/>
      <c r="P1639" s="189"/>
    </row>
    <row r="1640" spans="1:16" s="139" customFormat="1" ht="114" hidden="1" outlineLevel="1">
      <c r="A1640" s="244"/>
      <c r="B1640" s="137"/>
      <c r="C1640" s="137"/>
      <c r="D1640" s="248" t="s">
        <v>682</v>
      </c>
      <c r="E1640" s="189"/>
      <c r="F1640" s="189"/>
      <c r="G1640" s="189"/>
      <c r="H1640" s="189"/>
      <c r="I1640" s="189"/>
      <c r="J1640" s="189"/>
      <c r="K1640" s="189"/>
      <c r="L1640" s="189"/>
      <c r="M1640" s="189"/>
      <c r="N1640" s="189"/>
      <c r="O1640" s="189"/>
      <c r="P1640" s="189"/>
    </row>
    <row r="1641" spans="1:16" s="139" customFormat="1" ht="133" hidden="1" outlineLevel="1">
      <c r="A1641" s="244"/>
      <c r="B1641" s="137"/>
      <c r="C1641" s="137"/>
      <c r="D1641" s="248" t="s">
        <v>683</v>
      </c>
      <c r="E1641" s="189"/>
      <c r="F1641" s="189"/>
      <c r="G1641" s="189"/>
      <c r="H1641" s="189"/>
      <c r="I1641" s="189"/>
      <c r="J1641" s="189"/>
      <c r="K1641" s="189"/>
      <c r="L1641" s="189"/>
      <c r="M1641" s="189"/>
      <c r="N1641" s="189"/>
      <c r="O1641" s="189"/>
      <c r="P1641" s="189"/>
    </row>
    <row r="1642" spans="1:16" s="139" customFormat="1" ht="114" hidden="1" outlineLevel="1">
      <c r="A1642" s="244"/>
      <c r="B1642" s="136"/>
      <c r="C1642" s="137"/>
      <c r="D1642" s="248" t="s">
        <v>684</v>
      </c>
      <c r="E1642" s="189"/>
      <c r="F1642" s="189"/>
      <c r="G1642" s="189"/>
      <c r="H1642" s="189"/>
      <c r="I1642" s="189"/>
      <c r="J1642" s="189"/>
      <c r="K1642" s="189"/>
      <c r="L1642" s="189"/>
      <c r="M1642" s="189"/>
      <c r="N1642" s="189"/>
      <c r="O1642" s="189"/>
      <c r="P1642" s="189"/>
    </row>
    <row r="1643" spans="1:16" s="139" customFormat="1" ht="133" hidden="1" outlineLevel="1">
      <c r="A1643" s="244"/>
      <c r="B1643" s="137"/>
      <c r="C1643" s="137"/>
      <c r="D1643" s="248" t="s">
        <v>685</v>
      </c>
      <c r="E1643" s="189"/>
      <c r="F1643" s="189"/>
      <c r="G1643" s="189"/>
      <c r="H1643" s="189"/>
      <c r="I1643" s="189"/>
      <c r="J1643" s="189"/>
      <c r="K1643" s="189"/>
      <c r="L1643" s="189"/>
      <c r="M1643" s="189"/>
      <c r="N1643" s="189"/>
      <c r="O1643" s="189"/>
      <c r="P1643" s="189"/>
    </row>
    <row r="1644" spans="1:16" s="139" customFormat="1" ht="114" hidden="1" outlineLevel="1">
      <c r="A1644" s="244"/>
      <c r="B1644" s="136"/>
      <c r="C1644" s="137"/>
      <c r="D1644" s="248" t="s">
        <v>686</v>
      </c>
      <c r="E1644" s="189"/>
      <c r="F1644" s="189"/>
      <c r="G1644" s="189"/>
      <c r="H1644" s="189"/>
      <c r="I1644" s="189"/>
      <c r="J1644" s="189"/>
      <c r="K1644" s="189"/>
      <c r="L1644" s="189"/>
      <c r="M1644" s="189"/>
      <c r="N1644" s="189"/>
      <c r="O1644" s="189"/>
      <c r="P1644" s="189"/>
    </row>
    <row r="1645" spans="1:16" s="139" customFormat="1" ht="133" hidden="1" outlineLevel="1">
      <c r="A1645" s="244"/>
      <c r="B1645" s="136"/>
      <c r="C1645" s="137"/>
      <c r="D1645" s="248" t="s">
        <v>687</v>
      </c>
      <c r="E1645" s="189"/>
      <c r="F1645" s="189"/>
      <c r="G1645" s="189"/>
      <c r="H1645" s="189"/>
      <c r="I1645" s="189"/>
      <c r="J1645" s="189"/>
      <c r="K1645" s="189"/>
      <c r="L1645" s="189"/>
      <c r="M1645" s="189"/>
      <c r="N1645" s="189"/>
      <c r="O1645" s="189"/>
      <c r="P1645" s="189"/>
    </row>
    <row r="1646" spans="1:16" s="139" customFormat="1" ht="133" hidden="1" outlineLevel="1">
      <c r="A1646" s="244"/>
      <c r="B1646" s="137"/>
      <c r="C1646" s="137"/>
      <c r="D1646" s="247" t="s">
        <v>688</v>
      </c>
      <c r="E1646" s="189"/>
      <c r="F1646" s="189"/>
      <c r="G1646" s="189"/>
      <c r="H1646" s="189"/>
      <c r="I1646" s="189"/>
      <c r="J1646" s="189"/>
      <c r="K1646" s="189"/>
      <c r="L1646" s="189"/>
      <c r="M1646" s="189"/>
      <c r="N1646" s="189"/>
      <c r="O1646" s="189"/>
      <c r="P1646" s="189"/>
    </row>
    <row r="1647" spans="1:16" s="139" customFormat="1" ht="19" hidden="1" outlineLevel="1">
      <c r="A1647" s="244"/>
      <c r="B1647" s="137"/>
      <c r="C1647" s="137"/>
      <c r="D1647" s="246" t="s">
        <v>689</v>
      </c>
      <c r="E1647" s="189"/>
      <c r="F1647" s="189"/>
      <c r="G1647" s="189"/>
      <c r="H1647" s="189"/>
      <c r="I1647" s="189"/>
      <c r="J1647" s="189"/>
      <c r="K1647" s="189"/>
      <c r="L1647" s="189"/>
      <c r="M1647" s="189"/>
      <c r="N1647" s="189"/>
      <c r="O1647" s="189"/>
      <c r="P1647" s="189"/>
    </row>
    <row r="1648" spans="1:16" s="139" customFormat="1" ht="30" customHeight="1" collapsed="1">
      <c r="A1648" s="244"/>
      <c r="B1648" s="137"/>
      <c r="C1648" s="137"/>
      <c r="D1648" s="246" t="s">
        <v>690</v>
      </c>
      <c r="E1648" s="189">
        <v>0</v>
      </c>
      <c r="F1648" s="189">
        <v>0</v>
      </c>
      <c r="G1648" s="189">
        <v>0</v>
      </c>
      <c r="H1648" s="189">
        <v>0</v>
      </c>
      <c r="I1648" s="189">
        <v>0</v>
      </c>
      <c r="J1648" s="189">
        <v>0</v>
      </c>
      <c r="K1648" s="189">
        <v>0</v>
      </c>
      <c r="L1648" s="189">
        <v>0</v>
      </c>
      <c r="M1648" s="189">
        <v>0</v>
      </c>
      <c r="N1648" s="189">
        <v>0</v>
      </c>
      <c r="O1648" s="189">
        <v>0</v>
      </c>
      <c r="P1648" s="189">
        <v>0</v>
      </c>
    </row>
    <row r="1649" spans="1:16" ht="57">
      <c r="A1649" s="268" t="s">
        <v>823</v>
      </c>
      <c r="B1649" s="262" t="s">
        <v>349</v>
      </c>
      <c r="C1649" s="262" t="s">
        <v>350</v>
      </c>
      <c r="D1649" s="264" t="s">
        <v>678</v>
      </c>
      <c r="E1649" s="189">
        <f>E1661</f>
        <v>50548.999999999985</v>
      </c>
      <c r="F1649" s="189">
        <f t="shared" ref="F1649:P1649" si="49">F1661</f>
        <v>0</v>
      </c>
      <c r="G1649" s="189">
        <f t="shared" si="49"/>
        <v>50548.999999999985</v>
      </c>
      <c r="H1649" s="189">
        <f t="shared" si="49"/>
        <v>50548.999999999985</v>
      </c>
      <c r="I1649" s="189">
        <f t="shared" si="49"/>
        <v>0</v>
      </c>
      <c r="J1649" s="189">
        <f t="shared" si="49"/>
        <v>50548.999999999985</v>
      </c>
      <c r="K1649" s="189">
        <f t="shared" si="49"/>
        <v>50548.999999999985</v>
      </c>
      <c r="L1649" s="189">
        <f t="shared" si="49"/>
        <v>0</v>
      </c>
      <c r="M1649" s="189">
        <f t="shared" si="49"/>
        <v>50548.999999999985</v>
      </c>
      <c r="N1649" s="189">
        <f t="shared" si="49"/>
        <v>50545.599999999999</v>
      </c>
      <c r="O1649" s="189">
        <f t="shared" si="49"/>
        <v>0</v>
      </c>
      <c r="P1649" s="189">
        <f t="shared" si="49"/>
        <v>50545.599999999999</v>
      </c>
    </row>
    <row r="1650" spans="1:16" s="134" customFormat="1" ht="57" hidden="1" outlineLevel="1">
      <c r="A1650" s="244"/>
      <c r="B1650" s="136"/>
      <c r="C1650" s="137"/>
      <c r="D1650" s="246" t="s">
        <v>679</v>
      </c>
      <c r="E1650" s="189"/>
      <c r="F1650" s="189"/>
      <c r="G1650" s="189"/>
      <c r="H1650" s="189"/>
      <c r="I1650" s="189"/>
      <c r="J1650" s="189"/>
      <c r="K1650" s="189"/>
      <c r="L1650" s="189"/>
      <c r="M1650" s="189"/>
      <c r="N1650" s="189"/>
      <c r="O1650" s="189"/>
      <c r="P1650" s="189"/>
    </row>
    <row r="1651" spans="1:16" s="139" customFormat="1" ht="19" hidden="1" outlineLevel="1">
      <c r="A1651" s="244"/>
      <c r="B1651" s="137"/>
      <c r="C1651" s="137"/>
      <c r="D1651" s="246" t="s">
        <v>680</v>
      </c>
      <c r="E1651" s="189"/>
      <c r="F1651" s="189"/>
      <c r="G1651" s="189"/>
      <c r="H1651" s="189"/>
      <c r="I1651" s="189"/>
      <c r="J1651" s="189"/>
      <c r="K1651" s="189"/>
      <c r="L1651" s="189"/>
      <c r="M1651" s="189"/>
      <c r="N1651" s="189"/>
      <c r="O1651" s="189"/>
      <c r="P1651" s="189"/>
    </row>
    <row r="1652" spans="1:16" s="139" customFormat="1" ht="114" hidden="1" outlineLevel="1">
      <c r="A1652" s="244"/>
      <c r="B1652" s="137"/>
      <c r="C1652" s="137"/>
      <c r="D1652" s="247" t="s">
        <v>681</v>
      </c>
      <c r="E1652" s="189"/>
      <c r="F1652" s="189"/>
      <c r="G1652" s="189"/>
      <c r="H1652" s="189"/>
      <c r="I1652" s="189"/>
      <c r="J1652" s="189"/>
      <c r="K1652" s="189"/>
      <c r="L1652" s="189"/>
      <c r="M1652" s="189"/>
      <c r="N1652" s="189"/>
      <c r="O1652" s="189"/>
      <c r="P1652" s="189"/>
    </row>
    <row r="1653" spans="1:16" s="139" customFormat="1" ht="114" hidden="1" outlineLevel="1">
      <c r="A1653" s="244"/>
      <c r="B1653" s="137"/>
      <c r="C1653" s="137"/>
      <c r="D1653" s="248" t="s">
        <v>682</v>
      </c>
      <c r="E1653" s="189"/>
      <c r="F1653" s="189"/>
      <c r="G1653" s="189"/>
      <c r="H1653" s="189"/>
      <c r="I1653" s="189"/>
      <c r="J1653" s="189"/>
      <c r="K1653" s="189"/>
      <c r="L1653" s="189"/>
      <c r="M1653" s="189"/>
      <c r="N1653" s="189"/>
      <c r="O1653" s="189"/>
      <c r="P1653" s="189"/>
    </row>
    <row r="1654" spans="1:16" s="139" customFormat="1" ht="133" hidden="1" outlineLevel="1">
      <c r="A1654" s="244"/>
      <c r="B1654" s="137"/>
      <c r="C1654" s="137"/>
      <c r="D1654" s="248" t="s">
        <v>683</v>
      </c>
      <c r="E1654" s="189"/>
      <c r="F1654" s="189"/>
      <c r="G1654" s="189"/>
      <c r="H1654" s="189"/>
      <c r="I1654" s="189"/>
      <c r="J1654" s="189"/>
      <c r="K1654" s="189"/>
      <c r="L1654" s="189"/>
      <c r="M1654" s="189"/>
      <c r="N1654" s="189"/>
      <c r="O1654" s="189"/>
      <c r="P1654" s="189"/>
    </row>
    <row r="1655" spans="1:16" s="139" customFormat="1" ht="114" hidden="1" outlineLevel="1">
      <c r="A1655" s="244"/>
      <c r="B1655" s="136"/>
      <c r="C1655" s="137"/>
      <c r="D1655" s="248" t="s">
        <v>684</v>
      </c>
      <c r="E1655" s="189"/>
      <c r="F1655" s="189"/>
      <c r="G1655" s="189"/>
      <c r="H1655" s="189"/>
      <c r="I1655" s="189"/>
      <c r="J1655" s="189"/>
      <c r="K1655" s="189"/>
      <c r="L1655" s="189"/>
      <c r="M1655" s="189"/>
      <c r="N1655" s="189"/>
      <c r="O1655" s="189"/>
      <c r="P1655" s="189"/>
    </row>
    <row r="1656" spans="1:16" s="139" customFormat="1" ht="133" hidden="1" outlineLevel="1">
      <c r="A1656" s="244"/>
      <c r="B1656" s="137"/>
      <c r="C1656" s="137"/>
      <c r="D1656" s="248" t="s">
        <v>685</v>
      </c>
      <c r="E1656" s="189"/>
      <c r="F1656" s="189"/>
      <c r="G1656" s="189"/>
      <c r="H1656" s="189"/>
      <c r="I1656" s="189"/>
      <c r="J1656" s="189"/>
      <c r="K1656" s="189"/>
      <c r="L1656" s="189"/>
      <c r="M1656" s="189"/>
      <c r="N1656" s="189"/>
      <c r="O1656" s="189"/>
      <c r="P1656" s="189"/>
    </row>
    <row r="1657" spans="1:16" s="139" customFormat="1" ht="114" hidden="1" outlineLevel="1">
      <c r="A1657" s="244"/>
      <c r="B1657" s="136"/>
      <c r="C1657" s="137"/>
      <c r="D1657" s="248" t="s">
        <v>686</v>
      </c>
      <c r="E1657" s="189"/>
      <c r="F1657" s="189"/>
      <c r="G1657" s="189"/>
      <c r="H1657" s="189"/>
      <c r="I1657" s="189"/>
      <c r="J1657" s="189"/>
      <c r="K1657" s="189"/>
      <c r="L1657" s="189"/>
      <c r="M1657" s="189"/>
      <c r="N1657" s="189"/>
      <c r="O1657" s="189"/>
      <c r="P1657" s="189"/>
    </row>
    <row r="1658" spans="1:16" s="139" customFormat="1" ht="133" hidden="1" outlineLevel="1">
      <c r="A1658" s="244"/>
      <c r="B1658" s="136"/>
      <c r="C1658" s="137"/>
      <c r="D1658" s="248" t="s">
        <v>687</v>
      </c>
      <c r="E1658" s="189"/>
      <c r="F1658" s="189"/>
      <c r="G1658" s="189"/>
      <c r="H1658" s="189"/>
      <c r="I1658" s="189"/>
      <c r="J1658" s="189"/>
      <c r="K1658" s="189"/>
      <c r="L1658" s="189"/>
      <c r="M1658" s="189"/>
      <c r="N1658" s="189"/>
      <c r="O1658" s="189"/>
      <c r="P1658" s="189"/>
    </row>
    <row r="1659" spans="1:16" s="139" customFormat="1" ht="133" hidden="1" outlineLevel="1">
      <c r="A1659" s="244"/>
      <c r="B1659" s="137"/>
      <c r="C1659" s="137"/>
      <c r="D1659" s="247" t="s">
        <v>688</v>
      </c>
      <c r="E1659" s="189"/>
      <c r="F1659" s="189"/>
      <c r="G1659" s="189"/>
      <c r="H1659" s="189"/>
      <c r="I1659" s="189"/>
      <c r="J1659" s="189"/>
      <c r="K1659" s="189"/>
      <c r="L1659" s="189"/>
      <c r="M1659" s="189"/>
      <c r="N1659" s="189"/>
      <c r="O1659" s="189"/>
      <c r="P1659" s="189"/>
    </row>
    <row r="1660" spans="1:16" s="139" customFormat="1" ht="19" hidden="1" outlineLevel="1">
      <c r="A1660" s="244"/>
      <c r="B1660" s="137"/>
      <c r="C1660" s="137"/>
      <c r="D1660" s="246" t="s">
        <v>689</v>
      </c>
      <c r="E1660" s="189"/>
      <c r="F1660" s="189"/>
      <c r="G1660" s="189"/>
      <c r="H1660" s="189"/>
      <c r="I1660" s="189"/>
      <c r="J1660" s="189"/>
      <c r="K1660" s="189"/>
      <c r="L1660" s="189"/>
      <c r="M1660" s="189"/>
      <c r="N1660" s="189"/>
      <c r="O1660" s="189"/>
      <c r="P1660" s="189"/>
    </row>
    <row r="1661" spans="1:16" s="139" customFormat="1" ht="31.5" customHeight="1" collapsed="1">
      <c r="A1661" s="244"/>
      <c r="B1661" s="137"/>
      <c r="C1661" s="137"/>
      <c r="D1661" s="246" t="s">
        <v>690</v>
      </c>
      <c r="E1661" s="189">
        <f>'табл_3_отчет по плану'!F447</f>
        <v>50548.999999999985</v>
      </c>
      <c r="F1661" s="189">
        <f>'табл_3_отчет по плану'!G447</f>
        <v>0</v>
      </c>
      <c r="G1661" s="189">
        <f>'табл_3_отчет по плану'!H447</f>
        <v>50548.999999999985</v>
      </c>
      <c r="H1661" s="189">
        <f>'табл_3_отчет по плану'!I447</f>
        <v>50548.999999999985</v>
      </c>
      <c r="I1661" s="189">
        <f>'табл_3_отчет по плану'!J447</f>
        <v>0</v>
      </c>
      <c r="J1661" s="189">
        <f>'табл_3_отчет по плану'!K447</f>
        <v>50548.999999999985</v>
      </c>
      <c r="K1661" s="189">
        <f>'табл_3_отчет по плану'!L447</f>
        <v>50548.999999999985</v>
      </c>
      <c r="L1661" s="189">
        <f>'табл_3_отчет по плану'!M447</f>
        <v>0</v>
      </c>
      <c r="M1661" s="189">
        <f>'табл_3_отчет по плану'!N447</f>
        <v>50548.999999999985</v>
      </c>
      <c r="N1661" s="189">
        <f>'табл_3_отчет по плану'!O447</f>
        <v>50545.599999999999</v>
      </c>
      <c r="O1661" s="189">
        <f>'табл_3_отчет по плану'!P447</f>
        <v>0</v>
      </c>
      <c r="P1661" s="189">
        <f>'табл_3_отчет по плану'!Q447</f>
        <v>50545.599999999999</v>
      </c>
    </row>
    <row r="1662" spans="1:16" ht="63.75" customHeight="1">
      <c r="A1662" s="268" t="s">
        <v>824</v>
      </c>
      <c r="B1662" s="262" t="s">
        <v>351</v>
      </c>
      <c r="C1662" s="417" t="s">
        <v>352</v>
      </c>
      <c r="D1662" s="264" t="s">
        <v>678</v>
      </c>
      <c r="E1662" s="189">
        <v>0</v>
      </c>
      <c r="F1662" s="189">
        <v>0</v>
      </c>
      <c r="G1662" s="189">
        <v>0</v>
      </c>
      <c r="H1662" s="189">
        <v>0</v>
      </c>
      <c r="I1662" s="189">
        <v>0</v>
      </c>
      <c r="J1662" s="189">
        <v>0</v>
      </c>
      <c r="K1662" s="189">
        <v>0</v>
      </c>
      <c r="L1662" s="189">
        <v>0</v>
      </c>
      <c r="M1662" s="189">
        <v>0</v>
      </c>
      <c r="N1662" s="189">
        <v>0</v>
      </c>
      <c r="O1662" s="189">
        <v>0</v>
      </c>
      <c r="P1662" s="189">
        <v>0</v>
      </c>
    </row>
    <row r="1663" spans="1:16" s="153" customFormat="1" ht="57" hidden="1" outlineLevel="1">
      <c r="A1663" s="244"/>
      <c r="B1663" s="136"/>
      <c r="C1663" s="418"/>
      <c r="D1663" s="246" t="s">
        <v>679</v>
      </c>
      <c r="E1663" s="189"/>
      <c r="F1663" s="189"/>
      <c r="G1663" s="189"/>
      <c r="H1663" s="189"/>
      <c r="I1663" s="189"/>
      <c r="J1663" s="189"/>
      <c r="K1663" s="189"/>
      <c r="L1663" s="189"/>
      <c r="M1663" s="189"/>
      <c r="N1663" s="189"/>
      <c r="O1663" s="189"/>
      <c r="P1663" s="189"/>
    </row>
    <row r="1664" spans="1:16" s="139" customFormat="1" ht="19" hidden="1" outlineLevel="1">
      <c r="A1664" s="244"/>
      <c r="B1664" s="137"/>
      <c r="C1664" s="418"/>
      <c r="D1664" s="246" t="s">
        <v>680</v>
      </c>
      <c r="E1664" s="189"/>
      <c r="F1664" s="189"/>
      <c r="G1664" s="189"/>
      <c r="H1664" s="189"/>
      <c r="I1664" s="189"/>
      <c r="J1664" s="189"/>
      <c r="K1664" s="189"/>
      <c r="L1664" s="189"/>
      <c r="M1664" s="189"/>
      <c r="N1664" s="189"/>
      <c r="O1664" s="189"/>
      <c r="P1664" s="189"/>
    </row>
    <row r="1665" spans="1:22" s="139" customFormat="1" ht="114" hidden="1" outlineLevel="1">
      <c r="A1665" s="244"/>
      <c r="B1665" s="137"/>
      <c r="C1665" s="137"/>
      <c r="D1665" s="247" t="s">
        <v>681</v>
      </c>
      <c r="E1665" s="189"/>
      <c r="F1665" s="189"/>
      <c r="G1665" s="189"/>
      <c r="H1665" s="189"/>
      <c r="I1665" s="189"/>
      <c r="J1665" s="189"/>
      <c r="K1665" s="189"/>
      <c r="L1665" s="189"/>
      <c r="M1665" s="189"/>
      <c r="N1665" s="189"/>
      <c r="O1665" s="189"/>
      <c r="P1665" s="189"/>
    </row>
    <row r="1666" spans="1:22" s="139" customFormat="1" ht="114" hidden="1" outlineLevel="1">
      <c r="A1666" s="244"/>
      <c r="B1666" s="137"/>
      <c r="C1666" s="137"/>
      <c r="D1666" s="248" t="s">
        <v>682</v>
      </c>
      <c r="E1666" s="189"/>
      <c r="F1666" s="189"/>
      <c r="G1666" s="189"/>
      <c r="H1666" s="189"/>
      <c r="I1666" s="189"/>
      <c r="J1666" s="189"/>
      <c r="K1666" s="189"/>
      <c r="L1666" s="189"/>
      <c r="M1666" s="189"/>
      <c r="N1666" s="189"/>
      <c r="O1666" s="189"/>
      <c r="P1666" s="189"/>
    </row>
    <row r="1667" spans="1:22" s="139" customFormat="1" ht="133" hidden="1" outlineLevel="1">
      <c r="A1667" s="244"/>
      <c r="B1667" s="137"/>
      <c r="C1667" s="137"/>
      <c r="D1667" s="248" t="s">
        <v>683</v>
      </c>
      <c r="E1667" s="189"/>
      <c r="F1667" s="189"/>
      <c r="G1667" s="189"/>
      <c r="H1667" s="189"/>
      <c r="I1667" s="189"/>
      <c r="J1667" s="189"/>
      <c r="K1667" s="189"/>
      <c r="L1667" s="189"/>
      <c r="M1667" s="189"/>
      <c r="N1667" s="189"/>
      <c r="O1667" s="189"/>
      <c r="P1667" s="189"/>
    </row>
    <row r="1668" spans="1:22" s="139" customFormat="1" ht="114" hidden="1" outlineLevel="1">
      <c r="A1668" s="244"/>
      <c r="B1668" s="136"/>
      <c r="C1668" s="137"/>
      <c r="D1668" s="248" t="s">
        <v>684</v>
      </c>
      <c r="E1668" s="189"/>
      <c r="F1668" s="189"/>
      <c r="G1668" s="189"/>
      <c r="H1668" s="189"/>
      <c r="I1668" s="189"/>
      <c r="J1668" s="189"/>
      <c r="K1668" s="189"/>
      <c r="L1668" s="189"/>
      <c r="M1668" s="189"/>
      <c r="N1668" s="189"/>
      <c r="O1668" s="189"/>
      <c r="P1668" s="189"/>
    </row>
    <row r="1669" spans="1:22" s="139" customFormat="1" ht="133" hidden="1" outlineLevel="1">
      <c r="A1669" s="244"/>
      <c r="B1669" s="137"/>
      <c r="C1669" s="137"/>
      <c r="D1669" s="248" t="s">
        <v>685</v>
      </c>
      <c r="E1669" s="189"/>
      <c r="F1669" s="189"/>
      <c r="G1669" s="189"/>
      <c r="H1669" s="189"/>
      <c r="I1669" s="189"/>
      <c r="J1669" s="189"/>
      <c r="K1669" s="189"/>
      <c r="L1669" s="189"/>
      <c r="M1669" s="189"/>
      <c r="N1669" s="189"/>
      <c r="O1669" s="189"/>
      <c r="P1669" s="189"/>
    </row>
    <row r="1670" spans="1:22" s="139" customFormat="1" ht="114" hidden="1" outlineLevel="1">
      <c r="A1670" s="244"/>
      <c r="B1670" s="136"/>
      <c r="C1670" s="137"/>
      <c r="D1670" s="248" t="s">
        <v>686</v>
      </c>
      <c r="E1670" s="189"/>
      <c r="F1670" s="189"/>
      <c r="G1670" s="189"/>
      <c r="H1670" s="189"/>
      <c r="I1670" s="189"/>
      <c r="J1670" s="189"/>
      <c r="K1670" s="189"/>
      <c r="L1670" s="189"/>
      <c r="M1670" s="189"/>
      <c r="N1670" s="189"/>
      <c r="O1670" s="189"/>
      <c r="P1670" s="189"/>
    </row>
    <row r="1671" spans="1:22" s="139" customFormat="1" ht="133" hidden="1" outlineLevel="1">
      <c r="A1671" s="244"/>
      <c r="B1671" s="136"/>
      <c r="C1671" s="137"/>
      <c r="D1671" s="248" t="s">
        <v>687</v>
      </c>
      <c r="E1671" s="189"/>
      <c r="F1671" s="189"/>
      <c r="G1671" s="189"/>
      <c r="H1671" s="189"/>
      <c r="I1671" s="189"/>
      <c r="J1671" s="189"/>
      <c r="K1671" s="189"/>
      <c r="L1671" s="189"/>
      <c r="M1671" s="189"/>
      <c r="N1671" s="189"/>
      <c r="O1671" s="189"/>
      <c r="P1671" s="189"/>
    </row>
    <row r="1672" spans="1:22" s="139" customFormat="1" ht="133" hidden="1" outlineLevel="1">
      <c r="A1672" s="244"/>
      <c r="B1672" s="137"/>
      <c r="C1672" s="137"/>
      <c r="D1672" s="247" t="s">
        <v>688</v>
      </c>
      <c r="E1672" s="189"/>
      <c r="F1672" s="189"/>
      <c r="G1672" s="189"/>
      <c r="H1672" s="189"/>
      <c r="I1672" s="189"/>
      <c r="J1672" s="189"/>
      <c r="K1672" s="189"/>
      <c r="L1672" s="189"/>
      <c r="M1672" s="189"/>
      <c r="N1672" s="189"/>
      <c r="O1672" s="189"/>
      <c r="P1672" s="189"/>
    </row>
    <row r="1673" spans="1:22" s="139" customFormat="1" ht="19" hidden="1" outlineLevel="1">
      <c r="A1673" s="244"/>
      <c r="B1673" s="137"/>
      <c r="C1673" s="137"/>
      <c r="D1673" s="246" t="s">
        <v>689</v>
      </c>
      <c r="E1673" s="189"/>
      <c r="F1673" s="189"/>
      <c r="G1673" s="189"/>
      <c r="H1673" s="189"/>
      <c r="I1673" s="189"/>
      <c r="J1673" s="189"/>
      <c r="K1673" s="189"/>
      <c r="L1673" s="189"/>
      <c r="M1673" s="189"/>
      <c r="N1673" s="189"/>
      <c r="O1673" s="189"/>
      <c r="P1673" s="189"/>
    </row>
    <row r="1674" spans="1:22" s="139" customFormat="1" ht="19" collapsed="1">
      <c r="A1674" s="244"/>
      <c r="B1674" s="137"/>
      <c r="C1674" s="137"/>
      <c r="D1674" s="246" t="s">
        <v>690</v>
      </c>
      <c r="E1674" s="189">
        <v>0</v>
      </c>
      <c r="F1674" s="189">
        <v>0</v>
      </c>
      <c r="G1674" s="189">
        <v>0</v>
      </c>
      <c r="H1674" s="189">
        <v>0</v>
      </c>
      <c r="I1674" s="189">
        <v>0</v>
      </c>
      <c r="J1674" s="189">
        <v>0</v>
      </c>
      <c r="K1674" s="189">
        <v>0</v>
      </c>
      <c r="L1674" s="189">
        <v>0</v>
      </c>
      <c r="M1674" s="189">
        <v>0</v>
      </c>
      <c r="N1674" s="189">
        <v>0</v>
      </c>
      <c r="O1674" s="189">
        <v>0</v>
      </c>
      <c r="P1674" s="189">
        <v>0</v>
      </c>
    </row>
    <row r="1676" spans="1:22" ht="45.75" customHeight="1">
      <c r="A1676" s="416" t="s">
        <v>426</v>
      </c>
      <c r="B1676" s="416"/>
      <c r="C1676" s="416"/>
      <c r="D1676" s="416"/>
      <c r="E1676" s="416"/>
      <c r="F1676" s="416"/>
      <c r="G1676" s="416"/>
      <c r="H1676" s="416"/>
      <c r="I1676" s="416"/>
      <c r="J1676" s="416"/>
      <c r="K1676" s="416"/>
      <c r="L1676" s="416"/>
      <c r="M1676" s="416"/>
      <c r="N1676" s="416"/>
      <c r="O1676" s="416"/>
      <c r="P1676" s="416"/>
    </row>
    <row r="1677" spans="1:22" ht="30" customHeight="1">
      <c r="A1677" s="416" t="s">
        <v>427</v>
      </c>
      <c r="B1677" s="416"/>
      <c r="C1677" s="416"/>
      <c r="D1677" s="416"/>
      <c r="E1677" s="416"/>
      <c r="F1677" s="416"/>
      <c r="G1677" s="416"/>
      <c r="H1677" s="416"/>
      <c r="I1677" s="416"/>
      <c r="J1677" s="416"/>
      <c r="K1677" s="416"/>
      <c r="L1677" s="416"/>
      <c r="M1677" s="416"/>
      <c r="N1677" s="416"/>
      <c r="Q1677" s="35"/>
      <c r="R1677" s="35"/>
      <c r="S1677" s="35"/>
      <c r="T1677" s="35"/>
      <c r="U1677" s="35"/>
      <c r="V1677" s="35"/>
    </row>
  </sheetData>
  <mergeCells count="32">
    <mergeCell ref="A3:P3"/>
    <mergeCell ref="A5:A8"/>
    <mergeCell ref="B5:B8"/>
    <mergeCell ref="C5:C8"/>
    <mergeCell ref="D5:D8"/>
    <mergeCell ref="E5:P5"/>
    <mergeCell ref="E6:G6"/>
    <mergeCell ref="H6:J6"/>
    <mergeCell ref="K6:M6"/>
    <mergeCell ref="N6:P6"/>
    <mergeCell ref="C608:C610"/>
    <mergeCell ref="N7:N8"/>
    <mergeCell ref="O7:P7"/>
    <mergeCell ref="C465:C466"/>
    <mergeCell ref="C478:C479"/>
    <mergeCell ref="C595:C597"/>
    <mergeCell ref="C582:C584"/>
    <mergeCell ref="C127:C129"/>
    <mergeCell ref="C114:C116"/>
    <mergeCell ref="E7:E8"/>
    <mergeCell ref="F7:G7"/>
    <mergeCell ref="H7:H8"/>
    <mergeCell ref="I7:J7"/>
    <mergeCell ref="K7:K8"/>
    <mergeCell ref="L7:M7"/>
    <mergeCell ref="A1676:P1676"/>
    <mergeCell ref="A1677:N1677"/>
    <mergeCell ref="C1662:C1664"/>
    <mergeCell ref="C647:C649"/>
    <mergeCell ref="C621:C623"/>
    <mergeCell ref="C686:C687"/>
    <mergeCell ref="C777:C778"/>
  </mergeCells>
  <pageMargins left="0.51181102362204722" right="0.15748031496062992" top="0.51" bottom="0.15748031496062992" header="0.35433070866141736" footer="0.15748031496062992"/>
  <pageSetup paperSize="9" scale="45" fitToHeight="30" orientation="landscape" r:id="rId1"/>
  <headerFooter differentFirst="1" scaleWithDoc="0">
    <oddHeader>&amp;C&amp;P</oddHeader>
  </headerFooter>
  <rowBreaks count="1" manualBreakCount="1">
    <brk id="86" max="1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676"/>
  <sheetViews>
    <sheetView view="pageBreakPreview" zoomScale="60" zoomScaleNormal="80" workbookViewId="0">
      <pane xSplit="3" ySplit="6" topLeftCell="D7" activePane="bottomRight" state="frozen"/>
      <selection pane="topRight" activeCell="D1" sqref="D1"/>
      <selection pane="bottomLeft" activeCell="A7" sqref="A7"/>
      <selection pane="bottomRight" activeCell="E1653" sqref="E1653"/>
    </sheetView>
  </sheetViews>
  <sheetFormatPr baseColWidth="10" defaultColWidth="8.83203125" defaultRowHeight="20"/>
  <cols>
    <col min="1" max="1" width="30.1640625" style="154" customWidth="1"/>
    <col min="2" max="2" width="69.5" style="154" customWidth="1"/>
    <col min="3" max="3" width="69.1640625" style="122" customWidth="1"/>
    <col min="4" max="4" width="32.33203125" customWidth="1"/>
    <col min="5" max="5" width="30.83203125" customWidth="1"/>
    <col min="6" max="6" width="35.33203125" style="2" customWidth="1"/>
  </cols>
  <sheetData>
    <row r="1" spans="1:6" ht="27.75" customHeight="1">
      <c r="A1" s="1"/>
      <c r="B1" s="1"/>
      <c r="D1" s="1"/>
      <c r="E1" s="1"/>
      <c r="F1" s="240" t="s">
        <v>829</v>
      </c>
    </row>
    <row r="2" spans="1:6" s="3" customFormat="1" ht="167.25" customHeight="1">
      <c r="A2" s="364" t="s">
        <v>843</v>
      </c>
      <c r="B2" s="364"/>
      <c r="C2" s="364"/>
      <c r="D2" s="364"/>
      <c r="E2" s="364"/>
      <c r="F2" s="364"/>
    </row>
    <row r="3" spans="1:6" ht="13.5" customHeight="1">
      <c r="A3" s="4"/>
      <c r="B3" s="5"/>
      <c r="C3" s="123"/>
      <c r="D3" s="44"/>
      <c r="E3" s="44"/>
      <c r="F3" s="71"/>
    </row>
    <row r="4" spans="1:6" s="124" customFormat="1" ht="27.75" customHeight="1">
      <c r="A4" s="425" t="s">
        <v>7</v>
      </c>
      <c r="B4" s="426" t="s">
        <v>21</v>
      </c>
      <c r="C4" s="427" t="s">
        <v>17</v>
      </c>
      <c r="D4" s="294" t="s">
        <v>20</v>
      </c>
      <c r="E4" s="294"/>
      <c r="F4" s="294"/>
    </row>
    <row r="5" spans="1:6" s="124" customFormat="1" ht="46.5" customHeight="1">
      <c r="A5" s="425"/>
      <c r="B5" s="426"/>
      <c r="C5" s="428"/>
      <c r="D5" s="295" t="s">
        <v>826</v>
      </c>
      <c r="E5" s="295" t="s">
        <v>827</v>
      </c>
      <c r="F5" s="295" t="s">
        <v>828</v>
      </c>
    </row>
    <row r="6" spans="1:6" s="7" customFormat="1" ht="16.5" customHeight="1">
      <c r="A6" s="296">
        <v>1</v>
      </c>
      <c r="B6" s="297">
        <v>2</v>
      </c>
      <c r="C6" s="296">
        <v>3</v>
      </c>
      <c r="D6" s="296">
        <v>4</v>
      </c>
      <c r="E6" s="296">
        <v>5</v>
      </c>
      <c r="F6" s="296">
        <v>6</v>
      </c>
    </row>
    <row r="7" spans="1:6" s="128" customFormat="1" ht="94.5" customHeight="1">
      <c r="A7" s="298" t="s">
        <v>381</v>
      </c>
      <c r="B7" s="298" t="s">
        <v>157</v>
      </c>
      <c r="C7" s="298"/>
      <c r="D7" s="317">
        <f>D8</f>
        <v>7449125.1000000006</v>
      </c>
      <c r="E7" s="317">
        <f t="shared" ref="E7:F7" si="0">E8</f>
        <v>7418304.2000000002</v>
      </c>
      <c r="F7" s="317">
        <f t="shared" si="0"/>
        <v>7418304.2000000002</v>
      </c>
    </row>
    <row r="8" spans="1:6" s="128" customFormat="1" ht="19">
      <c r="A8" s="156"/>
      <c r="B8" s="130"/>
      <c r="C8" s="156" t="s">
        <v>10</v>
      </c>
      <c r="D8" s="318">
        <f t="shared" ref="D8:F12" si="1">D21+D957+D1283+D1478</f>
        <v>7449125.1000000006</v>
      </c>
      <c r="E8" s="318">
        <f t="shared" si="1"/>
        <v>7418304.2000000002</v>
      </c>
      <c r="F8" s="318">
        <f t="shared" si="1"/>
        <v>7418304.2000000002</v>
      </c>
    </row>
    <row r="9" spans="1:6" s="128" customFormat="1" ht="57">
      <c r="A9" s="157"/>
      <c r="B9" s="130"/>
      <c r="C9" s="157" t="s">
        <v>70</v>
      </c>
      <c r="D9" s="318"/>
      <c r="E9" s="318"/>
      <c r="F9" s="318"/>
    </row>
    <row r="10" spans="1:6" s="128" customFormat="1" ht="38.25" customHeight="1">
      <c r="A10" s="157"/>
      <c r="B10" s="130"/>
      <c r="C10" s="157" t="s">
        <v>66</v>
      </c>
      <c r="D10" s="318">
        <f t="shared" si="1"/>
        <v>7449125.1000000006</v>
      </c>
      <c r="E10" s="318">
        <f t="shared" si="1"/>
        <v>7418304.2000000002</v>
      </c>
      <c r="F10" s="318">
        <f t="shared" si="1"/>
        <v>7418304.2000000002</v>
      </c>
    </row>
    <row r="11" spans="1:6" s="128" customFormat="1" ht="19">
      <c r="A11" s="158"/>
      <c r="B11" s="130"/>
      <c r="C11" s="158" t="s">
        <v>0</v>
      </c>
      <c r="D11" s="318"/>
      <c r="E11" s="318"/>
      <c r="F11" s="318"/>
    </row>
    <row r="12" spans="1:6" s="128" customFormat="1" ht="19">
      <c r="A12" s="158"/>
      <c r="B12" s="130"/>
      <c r="C12" s="158" t="s">
        <v>69</v>
      </c>
      <c r="D12" s="318">
        <f t="shared" si="1"/>
        <v>45266.9</v>
      </c>
      <c r="E12" s="318">
        <f t="shared" si="1"/>
        <v>43999.1</v>
      </c>
      <c r="F12" s="318">
        <f t="shared" si="1"/>
        <v>43999.1</v>
      </c>
    </row>
    <row r="13" spans="1:6" s="128" customFormat="1" ht="22">
      <c r="A13" s="158"/>
      <c r="B13" s="130"/>
      <c r="C13" s="158" t="s">
        <v>607</v>
      </c>
      <c r="D13" s="318">
        <f>D26+D962+D1288+D1483</f>
        <v>7403858.2000000002</v>
      </c>
      <c r="E13" s="318">
        <f t="shared" ref="E13:F13" si="2">E26+E962+E1288+E1483</f>
        <v>7374305.1000000006</v>
      </c>
      <c r="F13" s="318">
        <f t="shared" si="2"/>
        <v>7374305.1000000006</v>
      </c>
    </row>
    <row r="14" spans="1:6" s="128" customFormat="1" ht="19">
      <c r="A14" s="159"/>
      <c r="B14" s="130"/>
      <c r="C14" s="159" t="s">
        <v>9</v>
      </c>
      <c r="D14" s="318"/>
      <c r="E14" s="318"/>
      <c r="F14" s="313"/>
    </row>
    <row r="15" spans="1:6" s="128" customFormat="1" ht="19">
      <c r="A15" s="160"/>
      <c r="B15" s="130"/>
      <c r="C15" s="160" t="s">
        <v>67</v>
      </c>
      <c r="D15" s="318"/>
      <c r="E15" s="318"/>
      <c r="F15" s="313"/>
    </row>
    <row r="16" spans="1:6" s="128" customFormat="1" ht="19">
      <c r="A16" s="161"/>
      <c r="B16" s="130"/>
      <c r="C16" s="161" t="s">
        <v>0</v>
      </c>
      <c r="D16" s="318"/>
      <c r="E16" s="318"/>
      <c r="F16" s="313"/>
    </row>
    <row r="17" spans="1:8" s="128" customFormat="1" ht="38">
      <c r="A17" s="162"/>
      <c r="B17" s="130"/>
      <c r="C17" s="162" t="s">
        <v>68</v>
      </c>
      <c r="D17" s="318"/>
      <c r="E17" s="318"/>
      <c r="F17" s="313"/>
    </row>
    <row r="18" spans="1:8" s="128" customFormat="1" ht="19">
      <c r="A18" s="163"/>
      <c r="B18" s="130"/>
      <c r="C18" s="163" t="s">
        <v>73</v>
      </c>
      <c r="D18" s="318"/>
      <c r="E18" s="318"/>
      <c r="F18" s="313"/>
    </row>
    <row r="19" spans="1:8" s="128" customFormat="1" ht="29.25" customHeight="1">
      <c r="A19" s="161"/>
      <c r="B19" s="130"/>
      <c r="C19" s="161" t="s">
        <v>19</v>
      </c>
      <c r="D19" s="318"/>
      <c r="E19" s="318"/>
      <c r="F19" s="313"/>
      <c r="G19" s="131"/>
      <c r="H19" s="131"/>
    </row>
    <row r="20" spans="1:8" s="128" customFormat="1" ht="24.75" customHeight="1">
      <c r="A20" s="310" t="s">
        <v>383</v>
      </c>
      <c r="B20" s="310" t="s">
        <v>158</v>
      </c>
      <c r="C20" s="299"/>
      <c r="D20" s="319">
        <f>D21</f>
        <v>2441903.5</v>
      </c>
      <c r="E20" s="319">
        <f t="shared" ref="E20:F20" si="3">E21</f>
        <v>2441903.5</v>
      </c>
      <c r="F20" s="319">
        <f t="shared" si="3"/>
        <v>2441903.5</v>
      </c>
      <c r="G20" s="131"/>
      <c r="H20" s="131"/>
    </row>
    <row r="21" spans="1:8" s="134" customFormat="1" ht="21.75" customHeight="1">
      <c r="A21" s="129"/>
      <c r="B21" s="130"/>
      <c r="C21" s="156" t="s">
        <v>10</v>
      </c>
      <c r="D21" s="318">
        <f t="shared" ref="D21:F23" si="4">D34+D86+D268+D515+D567+D671+D814</f>
        <v>2441903.5</v>
      </c>
      <c r="E21" s="318">
        <f t="shared" si="4"/>
        <v>2441903.5</v>
      </c>
      <c r="F21" s="318">
        <f t="shared" si="4"/>
        <v>2441903.5</v>
      </c>
      <c r="G21" s="131"/>
      <c r="H21" s="131"/>
    </row>
    <row r="22" spans="1:8" s="134" customFormat="1" ht="59">
      <c r="A22" s="129"/>
      <c r="B22" s="130"/>
      <c r="C22" s="157" t="s">
        <v>70</v>
      </c>
      <c r="D22" s="318"/>
      <c r="E22" s="318"/>
      <c r="F22" s="318"/>
      <c r="G22" s="131"/>
      <c r="H22" s="131"/>
    </row>
    <row r="23" spans="1:8" s="134" customFormat="1" ht="38.25" customHeight="1">
      <c r="A23" s="129"/>
      <c r="B23" s="130"/>
      <c r="C23" s="157" t="s">
        <v>66</v>
      </c>
      <c r="D23" s="318">
        <f t="shared" si="4"/>
        <v>2441903.5</v>
      </c>
      <c r="E23" s="318">
        <f t="shared" si="4"/>
        <v>2441903.5</v>
      </c>
      <c r="F23" s="318">
        <f t="shared" si="4"/>
        <v>2441903.5</v>
      </c>
      <c r="G23" s="131"/>
      <c r="H23" s="131"/>
    </row>
    <row r="24" spans="1:8" s="134" customFormat="1" ht="18.75" customHeight="1">
      <c r="A24" s="129"/>
      <c r="B24" s="130"/>
      <c r="C24" s="158" t="s">
        <v>0</v>
      </c>
      <c r="D24" s="318"/>
      <c r="E24" s="318"/>
      <c r="F24" s="318"/>
      <c r="G24" s="131"/>
      <c r="H24" s="131"/>
    </row>
    <row r="25" spans="1:8" s="128" customFormat="1" ht="26.25" customHeight="1">
      <c r="A25" s="130"/>
      <c r="B25" s="130"/>
      <c r="C25" s="158" t="s">
        <v>69</v>
      </c>
      <c r="D25" s="318"/>
      <c r="E25" s="318"/>
      <c r="F25" s="318"/>
      <c r="G25" s="131"/>
      <c r="H25" s="131"/>
    </row>
    <row r="26" spans="1:8" s="128" customFormat="1" ht="26.25" customHeight="1">
      <c r="A26" s="129"/>
      <c r="B26" s="130"/>
      <c r="C26" s="158" t="s">
        <v>607</v>
      </c>
      <c r="D26" s="318">
        <f>D39+D91+D273+D520+D572+D676+D819</f>
        <v>2441903.5</v>
      </c>
      <c r="E26" s="318">
        <f t="shared" ref="E26:F26" si="5">E39+E91+E273+E520+E572+E676+E819</f>
        <v>2441903.5</v>
      </c>
      <c r="F26" s="318">
        <f t="shared" si="5"/>
        <v>2441903.5</v>
      </c>
      <c r="G26" s="131"/>
      <c r="H26" s="131"/>
    </row>
    <row r="27" spans="1:8" s="128" customFormat="1" ht="24.75" customHeight="1">
      <c r="A27" s="130"/>
      <c r="B27" s="130"/>
      <c r="C27" s="159" t="s">
        <v>9</v>
      </c>
      <c r="D27" s="318"/>
      <c r="E27" s="318"/>
      <c r="F27" s="313"/>
      <c r="G27" s="131"/>
      <c r="H27" s="131"/>
    </row>
    <row r="28" spans="1:8" s="128" customFormat="1" ht="23.25" customHeight="1">
      <c r="A28" s="129"/>
      <c r="B28" s="130"/>
      <c r="C28" s="160" t="s">
        <v>67</v>
      </c>
      <c r="D28" s="318"/>
      <c r="E28" s="318"/>
      <c r="F28" s="313"/>
      <c r="G28" s="131"/>
      <c r="H28" s="131"/>
    </row>
    <row r="29" spans="1:8" s="128" customFormat="1" ht="24.75" customHeight="1">
      <c r="A29" s="129"/>
      <c r="B29" s="130"/>
      <c r="C29" s="161" t="s">
        <v>0</v>
      </c>
      <c r="D29" s="318"/>
      <c r="E29" s="318"/>
      <c r="F29" s="320"/>
      <c r="G29" s="131"/>
      <c r="H29" s="131"/>
    </row>
    <row r="30" spans="1:8" s="128" customFormat="1" ht="42.75" customHeight="1">
      <c r="A30" s="130"/>
      <c r="B30" s="130"/>
      <c r="C30" s="162" t="s">
        <v>68</v>
      </c>
      <c r="D30" s="318"/>
      <c r="E30" s="318"/>
      <c r="F30" s="313"/>
      <c r="G30" s="131"/>
      <c r="H30" s="131"/>
    </row>
    <row r="31" spans="1:8" s="128" customFormat="1" ht="23.25" customHeight="1">
      <c r="A31" s="130"/>
      <c r="B31" s="130"/>
      <c r="C31" s="163" t="s">
        <v>73</v>
      </c>
      <c r="D31" s="318"/>
      <c r="E31" s="318"/>
      <c r="F31" s="313"/>
      <c r="G31" s="131"/>
      <c r="H31" s="131"/>
    </row>
    <row r="32" spans="1:8" s="128" customFormat="1" ht="21.75" customHeight="1">
      <c r="A32" s="130"/>
      <c r="B32" s="130"/>
      <c r="C32" s="161" t="s">
        <v>19</v>
      </c>
      <c r="D32" s="318"/>
      <c r="E32" s="318"/>
      <c r="F32" s="313"/>
      <c r="G32" s="131"/>
      <c r="H32" s="131"/>
    </row>
    <row r="33" spans="1:8" s="128" customFormat="1" ht="38.25" customHeight="1">
      <c r="A33" s="303" t="s">
        <v>385</v>
      </c>
      <c r="B33" s="303" t="s">
        <v>833</v>
      </c>
      <c r="C33" s="300"/>
      <c r="D33" s="321">
        <f>D34</f>
        <v>38098</v>
      </c>
      <c r="E33" s="321">
        <f t="shared" ref="E33:F33" si="6">E34</f>
        <v>38098</v>
      </c>
      <c r="F33" s="321">
        <f t="shared" si="6"/>
        <v>38098</v>
      </c>
      <c r="G33" s="135"/>
      <c r="H33" s="131"/>
    </row>
    <row r="34" spans="1:8" s="166" customFormat="1" ht="20.25" customHeight="1">
      <c r="A34" s="227"/>
      <c r="B34" s="227"/>
      <c r="C34" s="156" t="s">
        <v>10</v>
      </c>
      <c r="D34" s="318">
        <f t="shared" ref="D34:F36" si="7">D47+D60+D73</f>
        <v>38098</v>
      </c>
      <c r="E34" s="318">
        <f t="shared" si="7"/>
        <v>38098</v>
      </c>
      <c r="F34" s="318">
        <f t="shared" si="7"/>
        <v>38098</v>
      </c>
      <c r="G34" s="164"/>
      <c r="H34" s="165"/>
    </row>
    <row r="35" spans="1:8" s="166" customFormat="1" ht="59">
      <c r="A35" s="227"/>
      <c r="B35" s="227"/>
      <c r="C35" s="157" t="s">
        <v>70</v>
      </c>
      <c r="D35" s="318"/>
      <c r="E35" s="318"/>
      <c r="F35" s="318"/>
      <c r="G35" s="164"/>
      <c r="H35" s="165"/>
    </row>
    <row r="36" spans="1:8" s="166" customFormat="1" ht="35.25" customHeight="1">
      <c r="A36" s="227"/>
      <c r="B36" s="227"/>
      <c r="C36" s="157" t="s">
        <v>66</v>
      </c>
      <c r="D36" s="318">
        <f t="shared" si="7"/>
        <v>38098</v>
      </c>
      <c r="E36" s="318">
        <f t="shared" si="7"/>
        <v>38098</v>
      </c>
      <c r="F36" s="318">
        <f t="shared" si="7"/>
        <v>38098</v>
      </c>
      <c r="G36" s="164"/>
      <c r="H36" s="165"/>
    </row>
    <row r="37" spans="1:8" s="134" customFormat="1" ht="19">
      <c r="A37" s="136"/>
      <c r="B37" s="137"/>
      <c r="C37" s="158" t="s">
        <v>0</v>
      </c>
      <c r="D37" s="318"/>
      <c r="E37" s="318"/>
      <c r="F37" s="318"/>
    </row>
    <row r="38" spans="1:8" s="139" customFormat="1" ht="19">
      <c r="A38" s="137"/>
      <c r="B38" s="137"/>
      <c r="C38" s="158" t="s">
        <v>69</v>
      </c>
      <c r="D38" s="318"/>
      <c r="E38" s="318"/>
      <c r="F38" s="318"/>
    </row>
    <row r="39" spans="1:8" s="139" customFormat="1" ht="22">
      <c r="A39" s="136"/>
      <c r="B39" s="137"/>
      <c r="C39" s="158" t="s">
        <v>607</v>
      </c>
      <c r="D39" s="318">
        <f>D52+D65+D78</f>
        <v>38098</v>
      </c>
      <c r="E39" s="318">
        <f t="shared" ref="E39:F39" si="8">E52+E65+E78</f>
        <v>38098</v>
      </c>
      <c r="F39" s="318">
        <f t="shared" si="8"/>
        <v>38098</v>
      </c>
    </row>
    <row r="40" spans="1:8" s="139" customFormat="1" ht="19">
      <c r="A40" s="137"/>
      <c r="B40" s="137"/>
      <c r="C40" s="159" t="s">
        <v>9</v>
      </c>
      <c r="D40" s="318"/>
      <c r="E40" s="318"/>
      <c r="F40" s="313"/>
    </row>
    <row r="41" spans="1:8" s="139" customFormat="1" ht="19">
      <c r="A41" s="136"/>
      <c r="B41" s="137"/>
      <c r="C41" s="160" t="s">
        <v>67</v>
      </c>
      <c r="D41" s="318"/>
      <c r="E41" s="318"/>
      <c r="F41" s="313"/>
    </row>
    <row r="42" spans="1:8" s="139" customFormat="1" ht="19">
      <c r="A42" s="136"/>
      <c r="B42" s="137"/>
      <c r="C42" s="161" t="s">
        <v>0</v>
      </c>
      <c r="D42" s="318"/>
      <c r="E42" s="318"/>
      <c r="F42" s="313"/>
    </row>
    <row r="43" spans="1:8" s="139" customFormat="1" ht="38">
      <c r="A43" s="137"/>
      <c r="B43" s="137"/>
      <c r="C43" s="162" t="s">
        <v>68</v>
      </c>
      <c r="D43" s="318"/>
      <c r="E43" s="318"/>
      <c r="F43" s="313"/>
    </row>
    <row r="44" spans="1:8" s="139" customFormat="1" ht="19">
      <c r="A44" s="137"/>
      <c r="B44" s="137"/>
      <c r="C44" s="163" t="s">
        <v>73</v>
      </c>
      <c r="D44" s="318"/>
      <c r="E44" s="318"/>
      <c r="F44" s="313"/>
    </row>
    <row r="45" spans="1:8" s="139" customFormat="1" ht="19">
      <c r="A45" s="137"/>
      <c r="B45" s="137"/>
      <c r="C45" s="161" t="s">
        <v>19</v>
      </c>
      <c r="D45" s="318"/>
      <c r="E45" s="318"/>
      <c r="F45" s="313"/>
    </row>
    <row r="46" spans="1:8" s="128" customFormat="1" ht="150" customHeight="1">
      <c r="A46" s="262" t="s">
        <v>11</v>
      </c>
      <c r="B46" s="263" t="s">
        <v>387</v>
      </c>
      <c r="C46" s="301"/>
      <c r="D46" s="318">
        <f>D47</f>
        <v>38098</v>
      </c>
      <c r="E46" s="318">
        <f t="shared" ref="E46:F46" si="9">E47</f>
        <v>38098</v>
      </c>
      <c r="F46" s="318">
        <f t="shared" si="9"/>
        <v>38098</v>
      </c>
    </row>
    <row r="47" spans="1:8" s="134" customFormat="1" ht="19">
      <c r="A47" s="136"/>
      <c r="B47" s="137"/>
      <c r="C47" s="156" t="s">
        <v>10</v>
      </c>
      <c r="D47" s="318">
        <f>D48+D49</f>
        <v>38098</v>
      </c>
      <c r="E47" s="318">
        <f t="shared" ref="E47:F47" si="10">E48+E49</f>
        <v>38098</v>
      </c>
      <c r="F47" s="318">
        <f t="shared" si="10"/>
        <v>38098</v>
      </c>
    </row>
    <row r="48" spans="1:8" s="134" customFormat="1" ht="57">
      <c r="A48" s="136"/>
      <c r="B48" s="137"/>
      <c r="C48" s="157" t="s">
        <v>70</v>
      </c>
      <c r="D48" s="318"/>
      <c r="E48" s="318"/>
      <c r="F48" s="316"/>
    </row>
    <row r="49" spans="1:6" s="134" customFormat="1" ht="38">
      <c r="A49" s="136"/>
      <c r="B49" s="137"/>
      <c r="C49" s="157" t="s">
        <v>66</v>
      </c>
      <c r="D49" s="318">
        <f>D52</f>
        <v>38098</v>
      </c>
      <c r="E49" s="318">
        <f t="shared" ref="E49:F49" si="11">E52</f>
        <v>38098</v>
      </c>
      <c r="F49" s="318">
        <f t="shared" si="11"/>
        <v>38098</v>
      </c>
    </row>
    <row r="50" spans="1:6" s="134" customFormat="1" ht="19">
      <c r="A50" s="136"/>
      <c r="B50" s="137"/>
      <c r="C50" s="158" t="s">
        <v>0</v>
      </c>
      <c r="D50" s="318"/>
      <c r="E50" s="318"/>
      <c r="F50" s="313"/>
    </row>
    <row r="51" spans="1:6" s="139" customFormat="1" ht="19">
      <c r="A51" s="137"/>
      <c r="B51" s="137"/>
      <c r="C51" s="158" t="s">
        <v>69</v>
      </c>
      <c r="D51" s="318"/>
      <c r="E51" s="318"/>
      <c r="F51" s="315"/>
    </row>
    <row r="52" spans="1:6" s="139" customFormat="1" ht="22">
      <c r="A52" s="136"/>
      <c r="B52" s="137"/>
      <c r="C52" s="158" t="s">
        <v>607</v>
      </c>
      <c r="D52" s="318">
        <f>'табл_3_отчет по плану'!I27</f>
        <v>38098</v>
      </c>
      <c r="E52" s="318">
        <f>'табл_3_отчет по плану'!O29</f>
        <v>38098</v>
      </c>
      <c r="F52" s="313">
        <f>'табл_3_отчет по плану'!O27</f>
        <v>38098</v>
      </c>
    </row>
    <row r="53" spans="1:6" s="139" customFormat="1" ht="19">
      <c r="A53" s="137"/>
      <c r="B53" s="137"/>
      <c r="C53" s="159" t="s">
        <v>9</v>
      </c>
      <c r="D53" s="318"/>
      <c r="E53" s="318"/>
      <c r="F53" s="313"/>
    </row>
    <row r="54" spans="1:6" s="139" customFormat="1" ht="19">
      <c r="A54" s="136"/>
      <c r="B54" s="137"/>
      <c r="C54" s="160" t="s">
        <v>67</v>
      </c>
      <c r="D54" s="318"/>
      <c r="E54" s="318"/>
      <c r="F54" s="313"/>
    </row>
    <row r="55" spans="1:6" s="139" customFormat="1" ht="19">
      <c r="A55" s="136"/>
      <c r="B55" s="137"/>
      <c r="C55" s="161" t="s">
        <v>0</v>
      </c>
      <c r="D55" s="318"/>
      <c r="E55" s="318"/>
      <c r="F55" s="313"/>
    </row>
    <row r="56" spans="1:6" s="139" customFormat="1" ht="38">
      <c r="A56" s="137"/>
      <c r="B56" s="137"/>
      <c r="C56" s="162" t="s">
        <v>68</v>
      </c>
      <c r="D56" s="318"/>
      <c r="E56" s="318"/>
      <c r="F56" s="313"/>
    </row>
    <row r="57" spans="1:6" s="139" customFormat="1" ht="19">
      <c r="A57" s="137"/>
      <c r="B57" s="137"/>
      <c r="C57" s="163" t="s">
        <v>73</v>
      </c>
      <c r="D57" s="318"/>
      <c r="E57" s="318"/>
      <c r="F57" s="313"/>
    </row>
    <row r="58" spans="1:6" s="139" customFormat="1" ht="19">
      <c r="A58" s="137"/>
      <c r="B58" s="137"/>
      <c r="C58" s="161" t="s">
        <v>19</v>
      </c>
      <c r="D58" s="318"/>
      <c r="E58" s="318"/>
      <c r="F58" s="313"/>
    </row>
    <row r="59" spans="1:6" s="140" customFormat="1" ht="57">
      <c r="A59" s="262" t="s">
        <v>388</v>
      </c>
      <c r="B59" s="263" t="s">
        <v>389</v>
      </c>
      <c r="C59" s="302"/>
      <c r="D59" s="318">
        <f>D60</f>
        <v>0</v>
      </c>
      <c r="E59" s="318">
        <f t="shared" ref="E59:F59" si="12">E60</f>
        <v>0</v>
      </c>
      <c r="F59" s="318">
        <f t="shared" si="12"/>
        <v>0</v>
      </c>
    </row>
    <row r="60" spans="1:6" s="134" customFormat="1" ht="19">
      <c r="A60" s="136"/>
      <c r="B60" s="137"/>
      <c r="C60" s="156" t="s">
        <v>10</v>
      </c>
      <c r="D60" s="318">
        <f>D61+D62</f>
        <v>0</v>
      </c>
      <c r="E60" s="318">
        <f t="shared" ref="E60:F60" si="13">E61+E62</f>
        <v>0</v>
      </c>
      <c r="F60" s="318">
        <f t="shared" si="13"/>
        <v>0</v>
      </c>
    </row>
    <row r="61" spans="1:6" s="134" customFormat="1" ht="57">
      <c r="A61" s="136"/>
      <c r="B61" s="137"/>
      <c r="C61" s="157" t="s">
        <v>70</v>
      </c>
      <c r="D61" s="318"/>
      <c r="E61" s="318"/>
      <c r="F61" s="316"/>
    </row>
    <row r="62" spans="1:6" s="134" customFormat="1" ht="38">
      <c r="A62" s="136"/>
      <c r="B62" s="137"/>
      <c r="C62" s="157" t="s">
        <v>66</v>
      </c>
      <c r="D62" s="318">
        <f>D65</f>
        <v>0</v>
      </c>
      <c r="E62" s="318">
        <f t="shared" ref="E62:F62" si="14">E65</f>
        <v>0</v>
      </c>
      <c r="F62" s="318">
        <f t="shared" si="14"/>
        <v>0</v>
      </c>
    </row>
    <row r="63" spans="1:6" s="134" customFormat="1" ht="19">
      <c r="A63" s="136"/>
      <c r="B63" s="137"/>
      <c r="C63" s="158" t="s">
        <v>0</v>
      </c>
      <c r="D63" s="318"/>
      <c r="E63" s="318"/>
      <c r="F63" s="313"/>
    </row>
    <row r="64" spans="1:6" s="139" customFormat="1" ht="19">
      <c r="A64" s="137"/>
      <c r="B64" s="137"/>
      <c r="C64" s="158" t="s">
        <v>69</v>
      </c>
      <c r="D64" s="318"/>
      <c r="E64" s="318"/>
      <c r="F64" s="313"/>
    </row>
    <row r="65" spans="1:6" s="139" customFormat="1" ht="22">
      <c r="A65" s="136"/>
      <c r="B65" s="137"/>
      <c r="C65" s="158" t="s">
        <v>607</v>
      </c>
      <c r="D65" s="318">
        <f>'табл_3_отчет по плану'!I30</f>
        <v>0</v>
      </c>
      <c r="E65" s="318">
        <f>'табл_3_отчет по плану'!L30</f>
        <v>0</v>
      </c>
      <c r="F65" s="313">
        <f>'табл_3_отчет по плану'!O30</f>
        <v>0</v>
      </c>
    </row>
    <row r="66" spans="1:6" s="139" customFormat="1" ht="19">
      <c r="A66" s="137"/>
      <c r="B66" s="137"/>
      <c r="C66" s="159" t="s">
        <v>9</v>
      </c>
      <c r="D66" s="318"/>
      <c r="E66" s="318"/>
      <c r="F66" s="313"/>
    </row>
    <row r="67" spans="1:6" s="139" customFormat="1" ht="19">
      <c r="A67" s="136"/>
      <c r="B67" s="137"/>
      <c r="C67" s="160" t="s">
        <v>67</v>
      </c>
      <c r="D67" s="318"/>
      <c r="E67" s="318"/>
      <c r="F67" s="313"/>
    </row>
    <row r="68" spans="1:6" s="139" customFormat="1" ht="19">
      <c r="A68" s="136"/>
      <c r="B68" s="137"/>
      <c r="C68" s="161" t="s">
        <v>0</v>
      </c>
      <c r="D68" s="318"/>
      <c r="E68" s="318"/>
      <c r="F68" s="313"/>
    </row>
    <row r="69" spans="1:6" s="139" customFormat="1" ht="38">
      <c r="A69" s="137"/>
      <c r="B69" s="137"/>
      <c r="C69" s="162" t="s">
        <v>68</v>
      </c>
      <c r="D69" s="318"/>
      <c r="E69" s="318"/>
      <c r="F69" s="322"/>
    </row>
    <row r="70" spans="1:6" s="139" customFormat="1" ht="19">
      <c r="A70" s="137"/>
      <c r="B70" s="137"/>
      <c r="C70" s="163" t="s">
        <v>73</v>
      </c>
      <c r="D70" s="318"/>
      <c r="E70" s="318"/>
      <c r="F70" s="316"/>
    </row>
    <row r="71" spans="1:6" s="139" customFormat="1" ht="19">
      <c r="A71" s="137"/>
      <c r="B71" s="137"/>
      <c r="C71" s="161" t="s">
        <v>19</v>
      </c>
      <c r="D71" s="318"/>
      <c r="E71" s="318"/>
      <c r="F71" s="313"/>
    </row>
    <row r="72" spans="1:6" s="128" customFormat="1" ht="38">
      <c r="A72" s="262" t="s">
        <v>390</v>
      </c>
      <c r="B72" s="263" t="s">
        <v>391</v>
      </c>
      <c r="C72" s="302"/>
      <c r="D72" s="318">
        <f>D73</f>
        <v>0</v>
      </c>
      <c r="E72" s="318">
        <f t="shared" ref="E72:F72" si="15">E73</f>
        <v>0</v>
      </c>
      <c r="F72" s="318">
        <f t="shared" si="15"/>
        <v>0</v>
      </c>
    </row>
    <row r="73" spans="1:6" s="134" customFormat="1" ht="19">
      <c r="A73" s="136"/>
      <c r="B73" s="137"/>
      <c r="C73" s="156" t="s">
        <v>10</v>
      </c>
      <c r="D73" s="318">
        <f>D74+D75</f>
        <v>0</v>
      </c>
      <c r="E73" s="318">
        <f t="shared" ref="E73:F73" si="16">E74+E75</f>
        <v>0</v>
      </c>
      <c r="F73" s="318">
        <f t="shared" si="16"/>
        <v>0</v>
      </c>
    </row>
    <row r="74" spans="1:6" s="134" customFormat="1" ht="57">
      <c r="A74" s="136"/>
      <c r="B74" s="137"/>
      <c r="C74" s="157" t="s">
        <v>70</v>
      </c>
      <c r="D74" s="318"/>
      <c r="E74" s="318"/>
      <c r="F74" s="316"/>
    </row>
    <row r="75" spans="1:6" s="134" customFormat="1" ht="38">
      <c r="A75" s="136"/>
      <c r="B75" s="137"/>
      <c r="C75" s="157" t="s">
        <v>66</v>
      </c>
      <c r="D75" s="318">
        <f>D78</f>
        <v>0</v>
      </c>
      <c r="E75" s="318">
        <f t="shared" ref="E75:F75" si="17">E78</f>
        <v>0</v>
      </c>
      <c r="F75" s="318">
        <f t="shared" si="17"/>
        <v>0</v>
      </c>
    </row>
    <row r="76" spans="1:6" s="134" customFormat="1" ht="19">
      <c r="A76" s="136"/>
      <c r="B76" s="137"/>
      <c r="C76" s="158" t="s">
        <v>0</v>
      </c>
      <c r="D76" s="318"/>
      <c r="E76" s="318"/>
      <c r="F76" s="313"/>
    </row>
    <row r="77" spans="1:6" s="139" customFormat="1" ht="19">
      <c r="A77" s="137"/>
      <c r="B77" s="137"/>
      <c r="C77" s="158" t="s">
        <v>69</v>
      </c>
      <c r="D77" s="318"/>
      <c r="E77" s="318"/>
      <c r="F77" s="313"/>
    </row>
    <row r="78" spans="1:6" s="139" customFormat="1" ht="22">
      <c r="A78" s="136"/>
      <c r="B78" s="137"/>
      <c r="C78" s="158" t="s">
        <v>607</v>
      </c>
      <c r="D78" s="318">
        <f>'табл_3_отчет по плану'!I33</f>
        <v>0</v>
      </c>
      <c r="E78" s="318">
        <f>'табл_3_отчет по плану'!L33</f>
        <v>0</v>
      </c>
      <c r="F78" s="313">
        <f>'табл_3_отчет по плану'!O33</f>
        <v>0</v>
      </c>
    </row>
    <row r="79" spans="1:6" s="139" customFormat="1" ht="19">
      <c r="A79" s="137"/>
      <c r="B79" s="137"/>
      <c r="C79" s="159" t="s">
        <v>9</v>
      </c>
      <c r="D79" s="318"/>
      <c r="E79" s="318"/>
      <c r="F79" s="313"/>
    </row>
    <row r="80" spans="1:6" s="139" customFormat="1" ht="19">
      <c r="A80" s="136"/>
      <c r="B80" s="137"/>
      <c r="C80" s="160" t="s">
        <v>67</v>
      </c>
      <c r="D80" s="318"/>
      <c r="E80" s="318"/>
      <c r="F80" s="313"/>
    </row>
    <row r="81" spans="1:6" s="139" customFormat="1" ht="19">
      <c r="A81" s="136"/>
      <c r="B81" s="137"/>
      <c r="C81" s="161" t="s">
        <v>0</v>
      </c>
      <c r="D81" s="318"/>
      <c r="E81" s="318"/>
      <c r="F81" s="313"/>
    </row>
    <row r="82" spans="1:6" s="139" customFormat="1" ht="38">
      <c r="A82" s="137"/>
      <c r="B82" s="137"/>
      <c r="C82" s="162" t="s">
        <v>68</v>
      </c>
      <c r="D82" s="318"/>
      <c r="E82" s="318"/>
      <c r="F82" s="313"/>
    </row>
    <row r="83" spans="1:6" s="139" customFormat="1" ht="19">
      <c r="A83" s="137"/>
      <c r="B83" s="137"/>
      <c r="C83" s="163" t="s">
        <v>73</v>
      </c>
      <c r="D83" s="318"/>
      <c r="E83" s="318"/>
      <c r="F83" s="313"/>
    </row>
    <row r="84" spans="1:6" s="139" customFormat="1" ht="19">
      <c r="A84" s="137"/>
      <c r="B84" s="137"/>
      <c r="C84" s="161" t="s">
        <v>19</v>
      </c>
      <c r="D84" s="318"/>
      <c r="E84" s="318"/>
      <c r="F84" s="313"/>
    </row>
    <row r="85" spans="1:6" s="128" customFormat="1" ht="38">
      <c r="A85" s="303" t="s">
        <v>159</v>
      </c>
      <c r="B85" s="303" t="s">
        <v>160</v>
      </c>
      <c r="C85" s="303"/>
      <c r="D85" s="321">
        <f>D86</f>
        <v>0</v>
      </c>
      <c r="E85" s="321">
        <f t="shared" ref="E85:F85" si="18">E86</f>
        <v>0</v>
      </c>
      <c r="F85" s="321">
        <f t="shared" si="18"/>
        <v>0</v>
      </c>
    </row>
    <row r="86" spans="1:6" s="134" customFormat="1" ht="19">
      <c r="A86" s="136"/>
      <c r="B86" s="137"/>
      <c r="C86" s="156" t="s">
        <v>10</v>
      </c>
      <c r="D86" s="318">
        <f t="shared" ref="D86:F88" si="19">D99+D112+D125+D138+D151+D164+D177+D190+D203+D216+D229+D242+D255</f>
        <v>0</v>
      </c>
      <c r="E86" s="318">
        <f t="shared" si="19"/>
        <v>0</v>
      </c>
      <c r="F86" s="318">
        <f t="shared" si="19"/>
        <v>0</v>
      </c>
    </row>
    <row r="87" spans="1:6" s="134" customFormat="1" ht="57">
      <c r="A87" s="136"/>
      <c r="B87" s="137"/>
      <c r="C87" s="157" t="s">
        <v>70</v>
      </c>
      <c r="D87" s="318"/>
      <c r="E87" s="318"/>
      <c r="F87" s="318"/>
    </row>
    <row r="88" spans="1:6" s="134" customFormat="1" ht="38">
      <c r="A88" s="136"/>
      <c r="B88" s="137"/>
      <c r="C88" s="157" t="s">
        <v>66</v>
      </c>
      <c r="D88" s="318">
        <f t="shared" si="19"/>
        <v>0</v>
      </c>
      <c r="E88" s="318">
        <f t="shared" si="19"/>
        <v>0</v>
      </c>
      <c r="F88" s="318">
        <f t="shared" si="19"/>
        <v>0</v>
      </c>
    </row>
    <row r="89" spans="1:6" s="134" customFormat="1" ht="19">
      <c r="A89" s="136"/>
      <c r="B89" s="137"/>
      <c r="C89" s="158" t="s">
        <v>0</v>
      </c>
      <c r="D89" s="318"/>
      <c r="E89" s="318"/>
      <c r="F89" s="318"/>
    </row>
    <row r="90" spans="1:6" s="139" customFormat="1" ht="19">
      <c r="A90" s="137"/>
      <c r="B90" s="137"/>
      <c r="C90" s="158" t="s">
        <v>69</v>
      </c>
      <c r="D90" s="318"/>
      <c r="E90" s="318"/>
      <c r="F90" s="318"/>
    </row>
    <row r="91" spans="1:6" s="139" customFormat="1" ht="22">
      <c r="A91" s="136"/>
      <c r="B91" s="137"/>
      <c r="C91" s="158" t="s">
        <v>607</v>
      </c>
      <c r="D91" s="318">
        <f>D104+D117+D130+D143+D156+D169+D182+D195+D208+D221+D234+D247+D260</f>
        <v>0</v>
      </c>
      <c r="E91" s="318">
        <f t="shared" ref="E91:F91" si="20">E104+E117+E130+E143+E156+E169+E182+E195+E208+E221+E234+E247+E260</f>
        <v>0</v>
      </c>
      <c r="F91" s="318">
        <f t="shared" si="20"/>
        <v>0</v>
      </c>
    </row>
    <row r="92" spans="1:6" s="139" customFormat="1" ht="19">
      <c r="A92" s="137"/>
      <c r="B92" s="137"/>
      <c r="C92" s="159" t="s">
        <v>9</v>
      </c>
      <c r="D92" s="318"/>
      <c r="E92" s="318"/>
      <c r="F92" s="313"/>
    </row>
    <row r="93" spans="1:6" s="139" customFormat="1" ht="19">
      <c r="A93" s="136"/>
      <c r="B93" s="137"/>
      <c r="C93" s="160" t="s">
        <v>67</v>
      </c>
      <c r="D93" s="318"/>
      <c r="E93" s="318"/>
      <c r="F93" s="313"/>
    </row>
    <row r="94" spans="1:6" s="139" customFormat="1" ht="19">
      <c r="A94" s="136"/>
      <c r="B94" s="137"/>
      <c r="C94" s="161" t="s">
        <v>0</v>
      </c>
      <c r="D94" s="318"/>
      <c r="E94" s="318"/>
      <c r="F94" s="313"/>
    </row>
    <row r="95" spans="1:6" s="139" customFormat="1" ht="38">
      <c r="A95" s="137"/>
      <c r="B95" s="137"/>
      <c r="C95" s="162" t="s">
        <v>68</v>
      </c>
      <c r="D95" s="318"/>
      <c r="E95" s="318"/>
      <c r="F95" s="313"/>
    </row>
    <row r="96" spans="1:6" s="139" customFormat="1" ht="19">
      <c r="A96" s="137"/>
      <c r="B96" s="137"/>
      <c r="C96" s="163" t="s">
        <v>73</v>
      </c>
      <c r="D96" s="318"/>
      <c r="E96" s="318"/>
      <c r="F96" s="313"/>
    </row>
    <row r="97" spans="1:6" s="139" customFormat="1" ht="19">
      <c r="A97" s="137"/>
      <c r="B97" s="137"/>
      <c r="C97" s="161" t="s">
        <v>19</v>
      </c>
      <c r="D97" s="318"/>
      <c r="E97" s="318"/>
      <c r="F97" s="313"/>
    </row>
    <row r="98" spans="1:6" s="142" customFormat="1" ht="76">
      <c r="A98" s="283" t="s">
        <v>161</v>
      </c>
      <c r="B98" s="283" t="s">
        <v>162</v>
      </c>
      <c r="C98" s="283"/>
      <c r="D98" s="318">
        <f>D99</f>
        <v>0</v>
      </c>
      <c r="E98" s="318">
        <f t="shared" ref="E98:F98" si="21">E99</f>
        <v>0</v>
      </c>
      <c r="F98" s="318">
        <f t="shared" si="21"/>
        <v>0</v>
      </c>
    </row>
    <row r="99" spans="1:6" s="134" customFormat="1" ht="19">
      <c r="A99" s="136"/>
      <c r="B99" s="137"/>
      <c r="C99" s="156" t="s">
        <v>10</v>
      </c>
      <c r="D99" s="318">
        <f>D100+D101</f>
        <v>0</v>
      </c>
      <c r="E99" s="318">
        <f t="shared" ref="E99:F99" si="22">E100+E101</f>
        <v>0</v>
      </c>
      <c r="F99" s="318">
        <f t="shared" si="22"/>
        <v>0</v>
      </c>
    </row>
    <row r="100" spans="1:6" s="134" customFormat="1" ht="57">
      <c r="A100" s="136"/>
      <c r="B100" s="137"/>
      <c r="C100" s="157" t="s">
        <v>70</v>
      </c>
      <c r="D100" s="318"/>
      <c r="E100" s="318"/>
      <c r="F100" s="316"/>
    </row>
    <row r="101" spans="1:6" s="134" customFormat="1" ht="38">
      <c r="A101" s="136"/>
      <c r="B101" s="137"/>
      <c r="C101" s="157" t="s">
        <v>66</v>
      </c>
      <c r="D101" s="318">
        <f>D104</f>
        <v>0</v>
      </c>
      <c r="E101" s="318">
        <f t="shared" ref="E101:F101" si="23">E104</f>
        <v>0</v>
      </c>
      <c r="F101" s="318">
        <f t="shared" si="23"/>
        <v>0</v>
      </c>
    </row>
    <row r="102" spans="1:6" s="134" customFormat="1" ht="19">
      <c r="A102" s="136"/>
      <c r="B102" s="137"/>
      <c r="C102" s="158" t="s">
        <v>0</v>
      </c>
      <c r="D102" s="318"/>
      <c r="E102" s="318"/>
      <c r="F102" s="313"/>
    </row>
    <row r="103" spans="1:6" s="139" customFormat="1" ht="19">
      <c r="A103" s="137"/>
      <c r="B103" s="137"/>
      <c r="C103" s="158" t="s">
        <v>69</v>
      </c>
      <c r="D103" s="318"/>
      <c r="E103" s="318"/>
      <c r="F103" s="313"/>
    </row>
    <row r="104" spans="1:6" s="139" customFormat="1" ht="22">
      <c r="A104" s="136"/>
      <c r="B104" s="137"/>
      <c r="C104" s="158" t="s">
        <v>607</v>
      </c>
      <c r="D104" s="318">
        <f>'табл_3_отчет по плану'!I39</f>
        <v>0</v>
      </c>
      <c r="E104" s="318">
        <f>'табл_3_отчет по плану'!L39</f>
        <v>0</v>
      </c>
      <c r="F104" s="313">
        <f>'табл_3_отчет по плану'!O39</f>
        <v>0</v>
      </c>
    </row>
    <row r="105" spans="1:6" s="139" customFormat="1" ht="19">
      <c r="A105" s="137"/>
      <c r="B105" s="137"/>
      <c r="C105" s="159" t="s">
        <v>9</v>
      </c>
      <c r="D105" s="318"/>
      <c r="E105" s="318"/>
      <c r="F105" s="322"/>
    </row>
    <row r="106" spans="1:6" s="139" customFormat="1" ht="19">
      <c r="A106" s="136"/>
      <c r="B106" s="137"/>
      <c r="C106" s="160" t="s">
        <v>67</v>
      </c>
      <c r="D106" s="318"/>
      <c r="E106" s="318"/>
      <c r="F106" s="316"/>
    </row>
    <row r="107" spans="1:6" s="139" customFormat="1" ht="19">
      <c r="A107" s="136"/>
      <c r="B107" s="137"/>
      <c r="C107" s="161" t="s">
        <v>0</v>
      </c>
      <c r="D107" s="318"/>
      <c r="E107" s="318"/>
      <c r="F107" s="313"/>
    </row>
    <row r="108" spans="1:6" s="139" customFormat="1" ht="38">
      <c r="A108" s="137"/>
      <c r="B108" s="137"/>
      <c r="C108" s="162" t="s">
        <v>68</v>
      </c>
      <c r="D108" s="318"/>
      <c r="E108" s="318"/>
      <c r="F108" s="313"/>
    </row>
    <row r="109" spans="1:6" s="139" customFormat="1" ht="19">
      <c r="A109" s="137"/>
      <c r="B109" s="137"/>
      <c r="C109" s="163" t="s">
        <v>73</v>
      </c>
      <c r="D109" s="318"/>
      <c r="E109" s="318"/>
      <c r="F109" s="313"/>
    </row>
    <row r="110" spans="1:6" s="139" customFormat="1" ht="19">
      <c r="A110" s="137"/>
      <c r="B110" s="137"/>
      <c r="C110" s="161" t="s">
        <v>19</v>
      </c>
      <c r="D110" s="318"/>
      <c r="E110" s="318"/>
      <c r="F110" s="313"/>
    </row>
    <row r="111" spans="1:6" s="142" customFormat="1" ht="124.5" customHeight="1">
      <c r="A111" s="262" t="s">
        <v>353</v>
      </c>
      <c r="B111" s="262" t="s">
        <v>454</v>
      </c>
      <c r="C111" s="302"/>
      <c r="D111" s="318">
        <f>D112</f>
        <v>0</v>
      </c>
      <c r="E111" s="318">
        <f t="shared" ref="E111:F111" si="24">E112</f>
        <v>0</v>
      </c>
      <c r="F111" s="318">
        <f t="shared" si="24"/>
        <v>0</v>
      </c>
    </row>
    <row r="112" spans="1:6" s="134" customFormat="1" ht="19">
      <c r="A112" s="136"/>
      <c r="B112" s="137"/>
      <c r="C112" s="156" t="s">
        <v>10</v>
      </c>
      <c r="D112" s="318">
        <f>D113+D114</f>
        <v>0</v>
      </c>
      <c r="E112" s="318">
        <f t="shared" ref="E112:F112" si="25">E113+E114</f>
        <v>0</v>
      </c>
      <c r="F112" s="318">
        <f t="shared" si="25"/>
        <v>0</v>
      </c>
    </row>
    <row r="113" spans="1:6" s="134" customFormat="1" ht="57">
      <c r="A113" s="136"/>
      <c r="B113" s="137"/>
      <c r="C113" s="157" t="s">
        <v>70</v>
      </c>
      <c r="D113" s="318"/>
      <c r="E113" s="318"/>
      <c r="F113" s="316"/>
    </row>
    <row r="114" spans="1:6" s="134" customFormat="1" ht="38">
      <c r="A114" s="136"/>
      <c r="B114" s="137"/>
      <c r="C114" s="157" t="s">
        <v>66</v>
      </c>
      <c r="D114" s="318">
        <f>D117</f>
        <v>0</v>
      </c>
      <c r="E114" s="318">
        <f t="shared" ref="E114:F114" si="26">E117</f>
        <v>0</v>
      </c>
      <c r="F114" s="318">
        <f t="shared" si="26"/>
        <v>0</v>
      </c>
    </row>
    <row r="115" spans="1:6" s="134" customFormat="1" ht="19">
      <c r="A115" s="136"/>
      <c r="B115" s="137"/>
      <c r="C115" s="158" t="s">
        <v>0</v>
      </c>
      <c r="D115" s="318"/>
      <c r="E115" s="318"/>
      <c r="F115" s="313"/>
    </row>
    <row r="116" spans="1:6" s="139" customFormat="1" ht="19">
      <c r="A116" s="137"/>
      <c r="B116" s="137"/>
      <c r="C116" s="158" t="s">
        <v>69</v>
      </c>
      <c r="D116" s="318"/>
      <c r="E116" s="318"/>
      <c r="F116" s="313"/>
    </row>
    <row r="117" spans="1:6" s="139" customFormat="1" ht="22">
      <c r="A117" s="136"/>
      <c r="B117" s="137"/>
      <c r="C117" s="158" t="s">
        <v>607</v>
      </c>
      <c r="D117" s="318">
        <f>'табл_3_отчет по плану'!I42</f>
        <v>0</v>
      </c>
      <c r="E117" s="318">
        <f>'табл_3_отчет по плану'!L42</f>
        <v>0</v>
      </c>
      <c r="F117" s="313">
        <f>'табл_3_отчет по плану'!O42</f>
        <v>0</v>
      </c>
    </row>
    <row r="118" spans="1:6" s="139" customFormat="1" ht="19">
      <c r="A118" s="137"/>
      <c r="B118" s="137"/>
      <c r="C118" s="159" t="s">
        <v>9</v>
      </c>
      <c r="D118" s="318"/>
      <c r="E118" s="318"/>
      <c r="F118" s="313"/>
    </row>
    <row r="119" spans="1:6" s="139" customFormat="1" ht="19">
      <c r="A119" s="136"/>
      <c r="B119" s="137"/>
      <c r="C119" s="160" t="s">
        <v>67</v>
      </c>
      <c r="D119" s="318"/>
      <c r="E119" s="318"/>
      <c r="F119" s="313"/>
    </row>
    <row r="120" spans="1:6" s="139" customFormat="1" ht="19">
      <c r="A120" s="136"/>
      <c r="B120" s="137"/>
      <c r="C120" s="161" t="s">
        <v>0</v>
      </c>
      <c r="D120" s="318"/>
      <c r="E120" s="318"/>
      <c r="F120" s="313"/>
    </row>
    <row r="121" spans="1:6" s="139" customFormat="1" ht="38">
      <c r="A121" s="137"/>
      <c r="B121" s="137"/>
      <c r="C121" s="162" t="s">
        <v>68</v>
      </c>
      <c r="D121" s="318"/>
      <c r="E121" s="318"/>
      <c r="F121" s="313"/>
    </row>
    <row r="122" spans="1:6" s="139" customFormat="1" ht="19">
      <c r="A122" s="137"/>
      <c r="B122" s="137"/>
      <c r="C122" s="163" t="s">
        <v>73</v>
      </c>
      <c r="D122" s="318"/>
      <c r="E122" s="318"/>
      <c r="F122" s="322"/>
    </row>
    <row r="123" spans="1:6" s="139" customFormat="1" ht="19">
      <c r="A123" s="137"/>
      <c r="B123" s="137"/>
      <c r="C123" s="161" t="s">
        <v>19</v>
      </c>
      <c r="D123" s="318"/>
      <c r="E123" s="318"/>
      <c r="F123" s="316"/>
    </row>
    <row r="124" spans="1:6" s="142" customFormat="1" ht="133">
      <c r="A124" s="262" t="s">
        <v>163</v>
      </c>
      <c r="B124" s="278" t="s">
        <v>456</v>
      </c>
      <c r="C124" s="262"/>
      <c r="D124" s="318">
        <f>D125</f>
        <v>0</v>
      </c>
      <c r="E124" s="318">
        <f t="shared" ref="E124:F124" si="27">E125</f>
        <v>0</v>
      </c>
      <c r="F124" s="318">
        <f t="shared" si="27"/>
        <v>0</v>
      </c>
    </row>
    <row r="125" spans="1:6" s="134" customFormat="1" ht="19">
      <c r="A125" s="136"/>
      <c r="B125" s="137"/>
      <c r="C125" s="156" t="s">
        <v>10</v>
      </c>
      <c r="D125" s="318">
        <f>D126+D127</f>
        <v>0</v>
      </c>
      <c r="E125" s="318">
        <f t="shared" ref="E125:F125" si="28">E126+E127</f>
        <v>0</v>
      </c>
      <c r="F125" s="318">
        <f t="shared" si="28"/>
        <v>0</v>
      </c>
    </row>
    <row r="126" spans="1:6" s="134" customFormat="1" ht="57">
      <c r="A126" s="136"/>
      <c r="B126" s="137"/>
      <c r="C126" s="157" t="s">
        <v>70</v>
      </c>
      <c r="D126" s="318"/>
      <c r="E126" s="318"/>
      <c r="F126" s="316"/>
    </row>
    <row r="127" spans="1:6" s="134" customFormat="1" ht="38">
      <c r="A127" s="136"/>
      <c r="B127" s="137"/>
      <c r="C127" s="157" t="s">
        <v>66</v>
      </c>
      <c r="D127" s="318">
        <f>D130</f>
        <v>0</v>
      </c>
      <c r="E127" s="318">
        <f t="shared" ref="E127:F127" si="29">E130</f>
        <v>0</v>
      </c>
      <c r="F127" s="318">
        <f t="shared" si="29"/>
        <v>0</v>
      </c>
    </row>
    <row r="128" spans="1:6" s="134" customFormat="1" ht="19">
      <c r="A128" s="136"/>
      <c r="B128" s="137"/>
      <c r="C128" s="158" t="s">
        <v>0</v>
      </c>
      <c r="D128" s="318"/>
      <c r="E128" s="318"/>
      <c r="F128" s="316"/>
    </row>
    <row r="129" spans="1:6" s="139" customFormat="1" ht="19">
      <c r="A129" s="137"/>
      <c r="B129" s="137"/>
      <c r="C129" s="158" t="s">
        <v>69</v>
      </c>
      <c r="D129" s="318"/>
      <c r="E129" s="318"/>
      <c r="F129" s="313"/>
    </row>
    <row r="130" spans="1:6" s="139" customFormat="1" ht="22">
      <c r="A130" s="136"/>
      <c r="B130" s="137"/>
      <c r="C130" s="158" t="s">
        <v>607</v>
      </c>
      <c r="D130" s="318">
        <f>'табл_3_отчет по плану'!I45</f>
        <v>0</v>
      </c>
      <c r="E130" s="318">
        <f>'табл_3_отчет по плану'!L45</f>
        <v>0</v>
      </c>
      <c r="F130" s="313">
        <f>'табл_3_отчет по плану'!O45</f>
        <v>0</v>
      </c>
    </row>
    <row r="131" spans="1:6" s="139" customFormat="1" ht="19">
      <c r="A131" s="137"/>
      <c r="B131" s="137"/>
      <c r="C131" s="159" t="s">
        <v>9</v>
      </c>
      <c r="D131" s="318"/>
      <c r="E131" s="318"/>
      <c r="F131" s="313"/>
    </row>
    <row r="132" spans="1:6" s="139" customFormat="1" ht="19">
      <c r="A132" s="136"/>
      <c r="B132" s="137"/>
      <c r="C132" s="160" t="s">
        <v>67</v>
      </c>
      <c r="D132" s="318"/>
      <c r="E132" s="318"/>
      <c r="F132" s="313"/>
    </row>
    <row r="133" spans="1:6" s="139" customFormat="1" ht="19">
      <c r="A133" s="136"/>
      <c r="B133" s="137"/>
      <c r="C133" s="161" t="s">
        <v>0</v>
      </c>
      <c r="D133" s="318"/>
      <c r="E133" s="318"/>
      <c r="F133" s="313"/>
    </row>
    <row r="134" spans="1:6" s="139" customFormat="1" ht="38">
      <c r="A134" s="137"/>
      <c r="B134" s="137"/>
      <c r="C134" s="162" t="s">
        <v>68</v>
      </c>
      <c r="D134" s="318"/>
      <c r="E134" s="318"/>
      <c r="F134" s="313"/>
    </row>
    <row r="135" spans="1:6" s="139" customFormat="1" ht="19">
      <c r="A135" s="137"/>
      <c r="B135" s="137"/>
      <c r="C135" s="163" t="s">
        <v>73</v>
      </c>
      <c r="D135" s="318"/>
      <c r="E135" s="318"/>
      <c r="F135" s="313"/>
    </row>
    <row r="136" spans="1:6" s="139" customFormat="1" ht="19">
      <c r="A136" s="137"/>
      <c r="B136" s="137"/>
      <c r="C136" s="161" t="s">
        <v>19</v>
      </c>
      <c r="D136" s="318"/>
      <c r="E136" s="318"/>
      <c r="F136" s="313"/>
    </row>
    <row r="137" spans="1:6" s="142" customFormat="1" ht="76">
      <c r="A137" s="270" t="s">
        <v>165</v>
      </c>
      <c r="B137" s="283" t="s">
        <v>164</v>
      </c>
      <c r="C137" s="304"/>
      <c r="D137" s="318">
        <f>D138</f>
        <v>0</v>
      </c>
      <c r="E137" s="318">
        <f t="shared" ref="E137:F137" si="30">E138</f>
        <v>0</v>
      </c>
      <c r="F137" s="318">
        <f t="shared" si="30"/>
        <v>0</v>
      </c>
    </row>
    <row r="138" spans="1:6" s="134" customFormat="1" ht="19">
      <c r="A138" s="136"/>
      <c r="B138" s="137"/>
      <c r="C138" s="156" t="s">
        <v>10</v>
      </c>
      <c r="D138" s="318">
        <f>D139+D140</f>
        <v>0</v>
      </c>
      <c r="E138" s="318">
        <f t="shared" ref="E138:F138" si="31">E139+E140</f>
        <v>0</v>
      </c>
      <c r="F138" s="318">
        <f t="shared" si="31"/>
        <v>0</v>
      </c>
    </row>
    <row r="139" spans="1:6" s="139" customFormat="1" ht="57">
      <c r="A139" s="137"/>
      <c r="B139" s="137"/>
      <c r="C139" s="157" t="s">
        <v>70</v>
      </c>
      <c r="D139" s="318"/>
      <c r="E139" s="318"/>
      <c r="F139" s="316"/>
    </row>
    <row r="140" spans="1:6" s="139" customFormat="1" ht="38">
      <c r="A140" s="137"/>
      <c r="B140" s="137"/>
      <c r="C140" s="157" t="s">
        <v>66</v>
      </c>
      <c r="D140" s="318">
        <f>D143</f>
        <v>0</v>
      </c>
      <c r="E140" s="318">
        <f t="shared" ref="E140:F140" si="32">E143</f>
        <v>0</v>
      </c>
      <c r="F140" s="318">
        <f t="shared" si="32"/>
        <v>0</v>
      </c>
    </row>
    <row r="141" spans="1:6" s="139" customFormat="1" ht="19">
      <c r="A141" s="137"/>
      <c r="B141" s="137"/>
      <c r="C141" s="158" t="s">
        <v>0</v>
      </c>
      <c r="D141" s="318"/>
      <c r="E141" s="318"/>
      <c r="F141" s="316"/>
    </row>
    <row r="142" spans="1:6" s="139" customFormat="1" ht="19">
      <c r="A142" s="137"/>
      <c r="B142" s="137"/>
      <c r="C142" s="158" t="s">
        <v>69</v>
      </c>
      <c r="D142" s="318"/>
      <c r="E142" s="318"/>
      <c r="F142" s="316"/>
    </row>
    <row r="143" spans="1:6" s="139" customFormat="1" ht="22">
      <c r="A143" s="136"/>
      <c r="B143" s="137"/>
      <c r="C143" s="158" t="s">
        <v>607</v>
      </c>
      <c r="D143" s="318">
        <f>'табл_3_отчет по плану'!I48</f>
        <v>0</v>
      </c>
      <c r="E143" s="318">
        <f>'табл_3_отчет по плану'!L48</f>
        <v>0</v>
      </c>
      <c r="F143" s="313">
        <f>'табл_3_отчет по плану'!O48</f>
        <v>0</v>
      </c>
    </row>
    <row r="144" spans="1:6" s="139" customFormat="1" ht="19">
      <c r="A144" s="137"/>
      <c r="B144" s="137"/>
      <c r="C144" s="159" t="s">
        <v>9</v>
      </c>
      <c r="D144" s="318"/>
      <c r="E144" s="318"/>
      <c r="F144" s="313"/>
    </row>
    <row r="145" spans="1:6" s="139" customFormat="1" ht="19">
      <c r="A145" s="136"/>
      <c r="B145" s="137"/>
      <c r="C145" s="160" t="s">
        <v>67</v>
      </c>
      <c r="D145" s="318"/>
      <c r="E145" s="318"/>
      <c r="F145" s="313"/>
    </row>
    <row r="146" spans="1:6" s="139" customFormat="1" ht="19">
      <c r="A146" s="136"/>
      <c r="B146" s="137"/>
      <c r="C146" s="161" t="s">
        <v>0</v>
      </c>
      <c r="D146" s="318"/>
      <c r="E146" s="318"/>
      <c r="F146" s="313"/>
    </row>
    <row r="147" spans="1:6" s="139" customFormat="1" ht="38">
      <c r="A147" s="137"/>
      <c r="B147" s="137"/>
      <c r="C147" s="162" t="s">
        <v>68</v>
      </c>
      <c r="D147" s="318"/>
      <c r="E147" s="318"/>
      <c r="F147" s="313"/>
    </row>
    <row r="148" spans="1:6" s="139" customFormat="1" ht="19">
      <c r="A148" s="137"/>
      <c r="B148" s="137"/>
      <c r="C148" s="163" t="s">
        <v>73</v>
      </c>
      <c r="D148" s="318"/>
      <c r="E148" s="318"/>
      <c r="F148" s="313"/>
    </row>
    <row r="149" spans="1:6" s="139" customFormat="1" ht="19">
      <c r="A149" s="137"/>
      <c r="B149" s="137"/>
      <c r="C149" s="161" t="s">
        <v>19</v>
      </c>
      <c r="D149" s="318"/>
      <c r="E149" s="318"/>
      <c r="F149" s="313"/>
    </row>
    <row r="150" spans="1:6" s="142" customFormat="1" ht="57">
      <c r="A150" s="273" t="s">
        <v>166</v>
      </c>
      <c r="B150" s="273" t="s">
        <v>392</v>
      </c>
      <c r="C150" s="273"/>
      <c r="D150" s="318">
        <f>D151</f>
        <v>0</v>
      </c>
      <c r="E150" s="318">
        <f t="shared" ref="E150:F150" si="33">E151</f>
        <v>0</v>
      </c>
      <c r="F150" s="318">
        <f t="shared" si="33"/>
        <v>0</v>
      </c>
    </row>
    <row r="151" spans="1:6" s="134" customFormat="1" ht="19">
      <c r="A151" s="136"/>
      <c r="B151" s="137"/>
      <c r="C151" s="156" t="s">
        <v>10</v>
      </c>
      <c r="D151" s="318">
        <f>D152+D153</f>
        <v>0</v>
      </c>
      <c r="E151" s="318">
        <f t="shared" ref="E151:F151" si="34">E152+E153</f>
        <v>0</v>
      </c>
      <c r="F151" s="318">
        <f t="shared" si="34"/>
        <v>0</v>
      </c>
    </row>
    <row r="152" spans="1:6" s="134" customFormat="1" ht="57">
      <c r="A152" s="136"/>
      <c r="B152" s="137"/>
      <c r="C152" s="157" t="s">
        <v>70</v>
      </c>
      <c r="D152" s="318"/>
      <c r="E152" s="318"/>
      <c r="F152" s="316"/>
    </row>
    <row r="153" spans="1:6" s="134" customFormat="1" ht="38">
      <c r="A153" s="136"/>
      <c r="B153" s="137"/>
      <c r="C153" s="157" t="s">
        <v>66</v>
      </c>
      <c r="D153" s="318">
        <f>D156</f>
        <v>0</v>
      </c>
      <c r="E153" s="318">
        <f t="shared" ref="E153:F153" si="35">E156</f>
        <v>0</v>
      </c>
      <c r="F153" s="318">
        <f t="shared" si="35"/>
        <v>0</v>
      </c>
    </row>
    <row r="154" spans="1:6" s="134" customFormat="1" ht="19">
      <c r="A154" s="136"/>
      <c r="B154" s="137"/>
      <c r="C154" s="158" t="s">
        <v>0</v>
      </c>
      <c r="D154" s="318"/>
      <c r="E154" s="318"/>
      <c r="F154" s="313"/>
    </row>
    <row r="155" spans="1:6" s="139" customFormat="1" ht="19">
      <c r="A155" s="137"/>
      <c r="B155" s="137"/>
      <c r="C155" s="158" t="s">
        <v>69</v>
      </c>
      <c r="D155" s="318"/>
      <c r="E155" s="318"/>
      <c r="F155" s="313"/>
    </row>
    <row r="156" spans="1:6" s="139" customFormat="1" ht="22">
      <c r="A156" s="136"/>
      <c r="B156" s="137"/>
      <c r="C156" s="158" t="s">
        <v>607</v>
      </c>
      <c r="D156" s="318">
        <f>'табл_3_отчет по плану'!I51</f>
        <v>0</v>
      </c>
      <c r="E156" s="318">
        <f>'табл_3_отчет по плану'!L51</f>
        <v>0</v>
      </c>
      <c r="F156" s="313">
        <f>'табл_3_отчет по плану'!O51</f>
        <v>0</v>
      </c>
    </row>
    <row r="157" spans="1:6" s="139" customFormat="1" ht="19">
      <c r="A157" s="137"/>
      <c r="B157" s="137"/>
      <c r="C157" s="159" t="s">
        <v>9</v>
      </c>
      <c r="D157" s="318"/>
      <c r="E157" s="318"/>
      <c r="F157" s="313"/>
    </row>
    <row r="158" spans="1:6" s="139" customFormat="1" ht="19">
      <c r="A158" s="136"/>
      <c r="B158" s="137"/>
      <c r="C158" s="160" t="s">
        <v>67</v>
      </c>
      <c r="D158" s="318"/>
      <c r="E158" s="318"/>
      <c r="F158" s="313"/>
    </row>
    <row r="159" spans="1:6" s="139" customFormat="1" ht="19">
      <c r="A159" s="136"/>
      <c r="B159" s="137"/>
      <c r="C159" s="161" t="s">
        <v>0</v>
      </c>
      <c r="D159" s="318"/>
      <c r="E159" s="318"/>
      <c r="F159" s="313"/>
    </row>
    <row r="160" spans="1:6" s="139" customFormat="1" ht="38">
      <c r="A160" s="137"/>
      <c r="B160" s="137"/>
      <c r="C160" s="162" t="s">
        <v>68</v>
      </c>
      <c r="D160" s="318"/>
      <c r="E160" s="318"/>
      <c r="F160" s="313"/>
    </row>
    <row r="161" spans="1:6" s="139" customFormat="1" ht="19">
      <c r="A161" s="137"/>
      <c r="B161" s="137"/>
      <c r="C161" s="163" t="s">
        <v>73</v>
      </c>
      <c r="D161" s="318"/>
      <c r="E161" s="318"/>
      <c r="F161" s="313"/>
    </row>
    <row r="162" spans="1:6" s="139" customFormat="1" ht="19">
      <c r="A162" s="137"/>
      <c r="B162" s="137"/>
      <c r="C162" s="161" t="s">
        <v>19</v>
      </c>
      <c r="D162" s="318"/>
      <c r="E162" s="318"/>
      <c r="F162" s="322"/>
    </row>
    <row r="163" spans="1:6" s="142" customFormat="1" ht="76">
      <c r="A163" s="262" t="s">
        <v>167</v>
      </c>
      <c r="B163" s="262" t="s">
        <v>168</v>
      </c>
      <c r="C163" s="262"/>
      <c r="D163" s="318">
        <f>D164</f>
        <v>0</v>
      </c>
      <c r="E163" s="318">
        <f t="shared" ref="E163:F163" si="36">E164</f>
        <v>0</v>
      </c>
      <c r="F163" s="318">
        <f t="shared" si="36"/>
        <v>0</v>
      </c>
    </row>
    <row r="164" spans="1:6" s="134" customFormat="1" ht="19">
      <c r="A164" s="136"/>
      <c r="B164" s="137"/>
      <c r="C164" s="156" t="s">
        <v>10</v>
      </c>
      <c r="D164" s="318">
        <f>D165+D166</f>
        <v>0</v>
      </c>
      <c r="E164" s="318">
        <f t="shared" ref="E164:F164" si="37">E165+E166</f>
        <v>0</v>
      </c>
      <c r="F164" s="318">
        <f t="shared" si="37"/>
        <v>0</v>
      </c>
    </row>
    <row r="165" spans="1:6" s="134" customFormat="1" ht="57">
      <c r="A165" s="136"/>
      <c r="B165" s="137"/>
      <c r="C165" s="157" t="s">
        <v>70</v>
      </c>
      <c r="D165" s="318"/>
      <c r="E165" s="318"/>
      <c r="F165" s="316"/>
    </row>
    <row r="166" spans="1:6" s="134" customFormat="1" ht="38">
      <c r="A166" s="136"/>
      <c r="B166" s="137"/>
      <c r="C166" s="157" t="s">
        <v>66</v>
      </c>
      <c r="D166" s="318">
        <f>D169</f>
        <v>0</v>
      </c>
      <c r="E166" s="318">
        <f t="shared" ref="E166:F166" si="38">E169</f>
        <v>0</v>
      </c>
      <c r="F166" s="318">
        <f t="shared" si="38"/>
        <v>0</v>
      </c>
    </row>
    <row r="167" spans="1:6" s="134" customFormat="1" ht="19">
      <c r="A167" s="136"/>
      <c r="B167" s="137"/>
      <c r="C167" s="158" t="s">
        <v>0</v>
      </c>
      <c r="D167" s="318"/>
      <c r="E167" s="318"/>
      <c r="F167" s="313"/>
    </row>
    <row r="168" spans="1:6" s="139" customFormat="1" ht="19">
      <c r="A168" s="137"/>
      <c r="B168" s="137"/>
      <c r="C168" s="158" t="s">
        <v>69</v>
      </c>
      <c r="D168" s="318"/>
      <c r="E168" s="318"/>
      <c r="F168" s="313"/>
    </row>
    <row r="169" spans="1:6" s="139" customFormat="1" ht="22">
      <c r="A169" s="136"/>
      <c r="B169" s="137"/>
      <c r="C169" s="158" t="s">
        <v>607</v>
      </c>
      <c r="D169" s="318">
        <f>'табл_3_отчет по плану'!I54</f>
        <v>0</v>
      </c>
      <c r="E169" s="318">
        <f>'табл_3_отчет по плану'!L54</f>
        <v>0</v>
      </c>
      <c r="F169" s="313">
        <f>'табл_3_отчет по плану'!O54</f>
        <v>0</v>
      </c>
    </row>
    <row r="170" spans="1:6" s="139" customFormat="1" ht="19">
      <c r="A170" s="137"/>
      <c r="B170" s="137"/>
      <c r="C170" s="159" t="s">
        <v>9</v>
      </c>
      <c r="D170" s="318"/>
      <c r="E170" s="318"/>
      <c r="F170" s="313"/>
    </row>
    <row r="171" spans="1:6" s="139" customFormat="1" ht="19">
      <c r="A171" s="136"/>
      <c r="B171" s="137"/>
      <c r="C171" s="160" t="s">
        <v>67</v>
      </c>
      <c r="D171" s="318"/>
      <c r="E171" s="318"/>
      <c r="F171" s="313"/>
    </row>
    <row r="172" spans="1:6" s="139" customFormat="1" ht="19">
      <c r="A172" s="136"/>
      <c r="B172" s="137"/>
      <c r="C172" s="161" t="s">
        <v>0</v>
      </c>
      <c r="D172" s="318"/>
      <c r="E172" s="318"/>
      <c r="F172" s="313"/>
    </row>
    <row r="173" spans="1:6" s="139" customFormat="1" ht="38">
      <c r="A173" s="137"/>
      <c r="B173" s="137"/>
      <c r="C173" s="162" t="s">
        <v>68</v>
      </c>
      <c r="D173" s="318"/>
      <c r="E173" s="318"/>
      <c r="F173" s="313"/>
    </row>
    <row r="174" spans="1:6" s="139" customFormat="1" ht="19">
      <c r="A174" s="137"/>
      <c r="B174" s="137"/>
      <c r="C174" s="163" t="s">
        <v>73</v>
      </c>
      <c r="D174" s="318"/>
      <c r="E174" s="318"/>
      <c r="F174" s="313"/>
    </row>
    <row r="175" spans="1:6" s="139" customFormat="1" ht="19">
      <c r="A175" s="137"/>
      <c r="B175" s="137"/>
      <c r="C175" s="161" t="s">
        <v>19</v>
      </c>
      <c r="D175" s="318"/>
      <c r="E175" s="318"/>
      <c r="F175" s="313"/>
    </row>
    <row r="176" spans="1:6" s="142" customFormat="1" ht="95">
      <c r="A176" s="270" t="s">
        <v>169</v>
      </c>
      <c r="B176" s="283" t="s">
        <v>170</v>
      </c>
      <c r="C176" s="283"/>
      <c r="D176" s="318">
        <f>D177</f>
        <v>0</v>
      </c>
      <c r="E176" s="318">
        <f t="shared" ref="E176:F176" si="39">E177</f>
        <v>0</v>
      </c>
      <c r="F176" s="318">
        <f t="shared" si="39"/>
        <v>0</v>
      </c>
    </row>
    <row r="177" spans="1:6" s="134" customFormat="1" ht="19">
      <c r="A177" s="136"/>
      <c r="B177" s="137"/>
      <c r="C177" s="156" t="s">
        <v>10</v>
      </c>
      <c r="D177" s="318">
        <f>D178+D179</f>
        <v>0</v>
      </c>
      <c r="E177" s="318">
        <f t="shared" ref="E177:F177" si="40">E178+E179</f>
        <v>0</v>
      </c>
      <c r="F177" s="318">
        <f t="shared" si="40"/>
        <v>0</v>
      </c>
    </row>
    <row r="178" spans="1:6" s="139" customFormat="1" ht="57">
      <c r="A178" s="137"/>
      <c r="B178" s="137"/>
      <c r="C178" s="157" t="s">
        <v>70</v>
      </c>
      <c r="D178" s="318"/>
      <c r="E178" s="318"/>
      <c r="F178" s="316"/>
    </row>
    <row r="179" spans="1:6" s="139" customFormat="1" ht="38">
      <c r="A179" s="137"/>
      <c r="B179" s="137"/>
      <c r="C179" s="157" t="s">
        <v>66</v>
      </c>
      <c r="D179" s="318">
        <f>D182</f>
        <v>0</v>
      </c>
      <c r="E179" s="318">
        <f t="shared" ref="E179:F179" si="41">E182</f>
        <v>0</v>
      </c>
      <c r="F179" s="318">
        <f t="shared" si="41"/>
        <v>0</v>
      </c>
    </row>
    <row r="180" spans="1:6" s="139" customFormat="1" ht="19">
      <c r="A180" s="137"/>
      <c r="B180" s="137"/>
      <c r="C180" s="158" t="s">
        <v>0</v>
      </c>
      <c r="D180" s="318"/>
      <c r="E180" s="318"/>
      <c r="F180" s="313"/>
    </row>
    <row r="181" spans="1:6" s="139" customFormat="1" ht="19">
      <c r="A181" s="137"/>
      <c r="B181" s="137"/>
      <c r="C181" s="158" t="s">
        <v>69</v>
      </c>
      <c r="D181" s="318"/>
      <c r="E181" s="318"/>
      <c r="F181" s="322"/>
    </row>
    <row r="182" spans="1:6" s="139" customFormat="1" ht="22">
      <c r="A182" s="136"/>
      <c r="B182" s="137"/>
      <c r="C182" s="158" t="s">
        <v>607</v>
      </c>
      <c r="D182" s="318">
        <f>'табл_3_отчет по плану'!I57</f>
        <v>0</v>
      </c>
      <c r="E182" s="318">
        <f>'табл_3_отчет по плану'!L57</f>
        <v>0</v>
      </c>
      <c r="F182" s="316">
        <f>'табл_3_отчет по плану'!O57</f>
        <v>0</v>
      </c>
    </row>
    <row r="183" spans="1:6" s="139" customFormat="1" ht="19">
      <c r="A183" s="137"/>
      <c r="B183" s="137"/>
      <c r="C183" s="159" t="s">
        <v>9</v>
      </c>
      <c r="D183" s="318"/>
      <c r="E183" s="318"/>
      <c r="F183" s="313"/>
    </row>
    <row r="184" spans="1:6" s="139" customFormat="1" ht="19">
      <c r="A184" s="136"/>
      <c r="B184" s="137"/>
      <c r="C184" s="160" t="s">
        <v>67</v>
      </c>
      <c r="D184" s="318"/>
      <c r="E184" s="318"/>
      <c r="F184" s="313"/>
    </row>
    <row r="185" spans="1:6" s="139" customFormat="1" ht="19">
      <c r="A185" s="136"/>
      <c r="B185" s="137"/>
      <c r="C185" s="161" t="s">
        <v>0</v>
      </c>
      <c r="D185" s="318"/>
      <c r="E185" s="318"/>
      <c r="F185" s="313"/>
    </row>
    <row r="186" spans="1:6" s="139" customFormat="1" ht="38">
      <c r="A186" s="137"/>
      <c r="B186" s="137"/>
      <c r="C186" s="162" t="s">
        <v>68</v>
      </c>
      <c r="D186" s="318"/>
      <c r="E186" s="318"/>
      <c r="F186" s="313"/>
    </row>
    <row r="187" spans="1:6" s="139" customFormat="1" ht="19">
      <c r="A187" s="137"/>
      <c r="B187" s="137"/>
      <c r="C187" s="163" t="s">
        <v>73</v>
      </c>
      <c r="D187" s="318"/>
      <c r="E187" s="318"/>
      <c r="F187" s="313"/>
    </row>
    <row r="188" spans="1:6" s="139" customFormat="1" ht="19">
      <c r="A188" s="137"/>
      <c r="B188" s="137"/>
      <c r="C188" s="161" t="s">
        <v>19</v>
      </c>
      <c r="D188" s="318"/>
      <c r="E188" s="318"/>
      <c r="F188" s="313"/>
    </row>
    <row r="189" spans="1:6" s="142" customFormat="1" ht="57">
      <c r="A189" s="262" t="s">
        <v>171</v>
      </c>
      <c r="B189" s="262" t="s">
        <v>393</v>
      </c>
      <c r="C189" s="262"/>
      <c r="D189" s="318">
        <f>D190</f>
        <v>0</v>
      </c>
      <c r="E189" s="318">
        <f t="shared" ref="E189:F189" si="42">E190</f>
        <v>0</v>
      </c>
      <c r="F189" s="318">
        <f t="shared" si="42"/>
        <v>0</v>
      </c>
    </row>
    <row r="190" spans="1:6" s="134" customFormat="1" ht="19">
      <c r="A190" s="136"/>
      <c r="B190" s="137"/>
      <c r="C190" s="156" t="s">
        <v>10</v>
      </c>
      <c r="D190" s="318">
        <f>D191+D192</f>
        <v>0</v>
      </c>
      <c r="E190" s="318">
        <f t="shared" ref="E190:F190" si="43">E191+E192</f>
        <v>0</v>
      </c>
      <c r="F190" s="318">
        <f t="shared" si="43"/>
        <v>0</v>
      </c>
    </row>
    <row r="191" spans="1:6" s="134" customFormat="1" ht="57">
      <c r="A191" s="136"/>
      <c r="B191" s="137"/>
      <c r="C191" s="157" t="s">
        <v>70</v>
      </c>
      <c r="D191" s="318"/>
      <c r="E191" s="318"/>
      <c r="F191" s="316"/>
    </row>
    <row r="192" spans="1:6" s="134" customFormat="1" ht="38">
      <c r="A192" s="136"/>
      <c r="B192" s="137"/>
      <c r="C192" s="157" t="s">
        <v>66</v>
      </c>
      <c r="D192" s="318">
        <f>D195</f>
        <v>0</v>
      </c>
      <c r="E192" s="318">
        <f t="shared" ref="E192:F192" si="44">E195</f>
        <v>0</v>
      </c>
      <c r="F192" s="318">
        <f t="shared" si="44"/>
        <v>0</v>
      </c>
    </row>
    <row r="193" spans="1:6" s="134" customFormat="1" ht="19">
      <c r="A193" s="136"/>
      <c r="B193" s="137"/>
      <c r="C193" s="158" t="s">
        <v>0</v>
      </c>
      <c r="D193" s="318"/>
      <c r="E193" s="318"/>
      <c r="F193" s="313"/>
    </row>
    <row r="194" spans="1:6" s="139" customFormat="1" ht="19">
      <c r="A194" s="137"/>
      <c r="B194" s="137"/>
      <c r="C194" s="158" t="s">
        <v>69</v>
      </c>
      <c r="D194" s="318"/>
      <c r="E194" s="318"/>
      <c r="F194" s="313"/>
    </row>
    <row r="195" spans="1:6" s="139" customFormat="1" ht="22">
      <c r="A195" s="136"/>
      <c r="B195" s="137"/>
      <c r="C195" s="158" t="s">
        <v>607</v>
      </c>
      <c r="D195" s="318">
        <f>'табл_3_отчет по плану'!I60</f>
        <v>0</v>
      </c>
      <c r="E195" s="318">
        <f>'табл_3_отчет по плану'!L60</f>
        <v>0</v>
      </c>
      <c r="F195" s="313">
        <f>'табл_3_отчет по плану'!O60</f>
        <v>0</v>
      </c>
    </row>
    <row r="196" spans="1:6" s="139" customFormat="1" ht="19">
      <c r="A196" s="137"/>
      <c r="B196" s="137"/>
      <c r="C196" s="159" t="s">
        <v>9</v>
      </c>
      <c r="D196" s="318"/>
      <c r="E196" s="318"/>
      <c r="F196" s="313"/>
    </row>
    <row r="197" spans="1:6" s="139" customFormat="1" ht="19">
      <c r="A197" s="136"/>
      <c r="B197" s="137"/>
      <c r="C197" s="160" t="s">
        <v>67</v>
      </c>
      <c r="D197" s="318"/>
      <c r="E197" s="318"/>
      <c r="F197" s="313"/>
    </row>
    <row r="198" spans="1:6" s="139" customFormat="1" ht="19">
      <c r="A198" s="136"/>
      <c r="B198" s="137"/>
      <c r="C198" s="161" t="s">
        <v>0</v>
      </c>
      <c r="D198" s="318"/>
      <c r="E198" s="318"/>
      <c r="F198" s="322"/>
    </row>
    <row r="199" spans="1:6" s="139" customFormat="1" ht="38">
      <c r="A199" s="137"/>
      <c r="B199" s="137"/>
      <c r="C199" s="162" t="s">
        <v>68</v>
      </c>
      <c r="D199" s="318"/>
      <c r="E199" s="318"/>
      <c r="F199" s="316"/>
    </row>
    <row r="200" spans="1:6" s="139" customFormat="1" ht="19">
      <c r="A200" s="137"/>
      <c r="B200" s="137"/>
      <c r="C200" s="163" t="s">
        <v>73</v>
      </c>
      <c r="D200" s="318"/>
      <c r="E200" s="318"/>
      <c r="F200" s="313"/>
    </row>
    <row r="201" spans="1:6" s="139" customFormat="1" ht="19">
      <c r="A201" s="137"/>
      <c r="B201" s="137"/>
      <c r="C201" s="161" t="s">
        <v>19</v>
      </c>
      <c r="D201" s="318"/>
      <c r="E201" s="318"/>
      <c r="F201" s="313"/>
    </row>
    <row r="202" spans="1:6" s="142" customFormat="1" ht="57">
      <c r="A202" s="283" t="s">
        <v>172</v>
      </c>
      <c r="B202" s="283" t="s">
        <v>394</v>
      </c>
      <c r="C202" s="283"/>
      <c r="D202" s="318">
        <f>D203</f>
        <v>0</v>
      </c>
      <c r="E202" s="318">
        <f t="shared" ref="E202:F202" si="45">E203</f>
        <v>0</v>
      </c>
      <c r="F202" s="318">
        <f t="shared" si="45"/>
        <v>0</v>
      </c>
    </row>
    <row r="203" spans="1:6" s="134" customFormat="1" ht="19">
      <c r="A203" s="136"/>
      <c r="B203" s="137"/>
      <c r="C203" s="156" t="s">
        <v>10</v>
      </c>
      <c r="D203" s="318">
        <f>D204+D205</f>
        <v>0</v>
      </c>
      <c r="E203" s="318">
        <f t="shared" ref="E203:F203" si="46">E204+E205</f>
        <v>0</v>
      </c>
      <c r="F203" s="318">
        <f t="shared" si="46"/>
        <v>0</v>
      </c>
    </row>
    <row r="204" spans="1:6" s="134" customFormat="1" ht="57">
      <c r="A204" s="136"/>
      <c r="B204" s="137"/>
      <c r="C204" s="157" t="s">
        <v>70</v>
      </c>
      <c r="D204" s="318"/>
      <c r="E204" s="318"/>
      <c r="F204" s="316"/>
    </row>
    <row r="205" spans="1:6" s="134" customFormat="1" ht="38">
      <c r="A205" s="136"/>
      <c r="B205" s="137"/>
      <c r="C205" s="157" t="s">
        <v>66</v>
      </c>
      <c r="D205" s="318">
        <f>D208</f>
        <v>0</v>
      </c>
      <c r="E205" s="318">
        <f t="shared" ref="E205:F205" si="47">E208</f>
        <v>0</v>
      </c>
      <c r="F205" s="318">
        <f t="shared" si="47"/>
        <v>0</v>
      </c>
    </row>
    <row r="206" spans="1:6" s="134" customFormat="1" ht="19">
      <c r="A206" s="136"/>
      <c r="B206" s="137"/>
      <c r="C206" s="158" t="s">
        <v>0</v>
      </c>
      <c r="D206" s="318"/>
      <c r="E206" s="318"/>
      <c r="F206" s="313"/>
    </row>
    <row r="207" spans="1:6" s="139" customFormat="1" ht="19">
      <c r="A207" s="137"/>
      <c r="B207" s="137"/>
      <c r="C207" s="158" t="s">
        <v>69</v>
      </c>
      <c r="D207" s="318"/>
      <c r="E207" s="318"/>
      <c r="F207" s="313"/>
    </row>
    <row r="208" spans="1:6" s="139" customFormat="1" ht="22">
      <c r="A208" s="136"/>
      <c r="B208" s="137"/>
      <c r="C208" s="158" t="s">
        <v>607</v>
      </c>
      <c r="D208" s="318">
        <f>'табл_3_отчет по плану'!I63</f>
        <v>0</v>
      </c>
      <c r="E208" s="318">
        <f>'табл_3_отчет по плану'!L63</f>
        <v>0</v>
      </c>
      <c r="F208" s="313">
        <f>'табл_3_отчет по плану'!O63</f>
        <v>0</v>
      </c>
    </row>
    <row r="209" spans="1:6" s="139" customFormat="1" ht="19">
      <c r="A209" s="137"/>
      <c r="B209" s="137"/>
      <c r="C209" s="159" t="s">
        <v>9</v>
      </c>
      <c r="D209" s="318"/>
      <c r="E209" s="318"/>
      <c r="F209" s="313"/>
    </row>
    <row r="210" spans="1:6" s="139" customFormat="1" ht="19">
      <c r="A210" s="136"/>
      <c r="B210" s="137"/>
      <c r="C210" s="160" t="s">
        <v>67</v>
      </c>
      <c r="D210" s="318"/>
      <c r="E210" s="318"/>
      <c r="F210" s="313"/>
    </row>
    <row r="211" spans="1:6" s="139" customFormat="1" ht="19">
      <c r="A211" s="136"/>
      <c r="B211" s="137"/>
      <c r="C211" s="161" t="s">
        <v>0</v>
      </c>
      <c r="D211" s="318"/>
      <c r="E211" s="318"/>
      <c r="F211" s="313"/>
    </row>
    <row r="212" spans="1:6" s="139" customFormat="1" ht="38">
      <c r="A212" s="137"/>
      <c r="B212" s="137"/>
      <c r="C212" s="162" t="s">
        <v>68</v>
      </c>
      <c r="D212" s="318"/>
      <c r="E212" s="318"/>
      <c r="F212" s="313"/>
    </row>
    <row r="213" spans="1:6" s="139" customFormat="1" ht="19">
      <c r="A213" s="137"/>
      <c r="B213" s="137"/>
      <c r="C213" s="163" t="s">
        <v>73</v>
      </c>
      <c r="D213" s="318"/>
      <c r="E213" s="318"/>
      <c r="F213" s="313"/>
    </row>
    <row r="214" spans="1:6" s="139" customFormat="1" ht="19">
      <c r="A214" s="137"/>
      <c r="B214" s="137"/>
      <c r="C214" s="161" t="s">
        <v>19</v>
      </c>
      <c r="D214" s="318"/>
      <c r="E214" s="318"/>
      <c r="F214" s="316"/>
    </row>
    <row r="215" spans="1:6" s="142" customFormat="1" ht="57">
      <c r="A215" s="283" t="s">
        <v>173</v>
      </c>
      <c r="B215" s="283" t="s">
        <v>174</v>
      </c>
      <c r="C215" s="283"/>
      <c r="D215" s="318">
        <f>D216</f>
        <v>0</v>
      </c>
      <c r="E215" s="318">
        <f t="shared" ref="E215:F215" si="48">E216</f>
        <v>0</v>
      </c>
      <c r="F215" s="318">
        <f t="shared" si="48"/>
        <v>0</v>
      </c>
    </row>
    <row r="216" spans="1:6" s="139" customFormat="1" ht="19">
      <c r="A216" s="136"/>
      <c r="B216" s="137"/>
      <c r="C216" s="156" t="s">
        <v>10</v>
      </c>
      <c r="D216" s="318">
        <f>D217+D218</f>
        <v>0</v>
      </c>
      <c r="E216" s="318">
        <f t="shared" ref="E216:F216" si="49">E217+E218</f>
        <v>0</v>
      </c>
      <c r="F216" s="318">
        <f t="shared" si="49"/>
        <v>0</v>
      </c>
    </row>
    <row r="217" spans="1:6" s="139" customFormat="1" ht="57">
      <c r="A217" s="136"/>
      <c r="B217" s="137"/>
      <c r="C217" s="157" t="s">
        <v>70</v>
      </c>
      <c r="D217" s="318"/>
      <c r="E217" s="318"/>
      <c r="F217" s="316"/>
    </row>
    <row r="218" spans="1:6" s="139" customFormat="1" ht="38">
      <c r="A218" s="136"/>
      <c r="B218" s="137"/>
      <c r="C218" s="157" t="s">
        <v>66</v>
      </c>
      <c r="D218" s="318">
        <f>D221</f>
        <v>0</v>
      </c>
      <c r="E218" s="318">
        <f t="shared" ref="E218:F218" si="50">E221</f>
        <v>0</v>
      </c>
      <c r="F218" s="318">
        <f t="shared" si="50"/>
        <v>0</v>
      </c>
    </row>
    <row r="219" spans="1:6" s="139" customFormat="1" ht="19">
      <c r="A219" s="136"/>
      <c r="B219" s="137"/>
      <c r="C219" s="158" t="s">
        <v>0</v>
      </c>
      <c r="D219" s="318"/>
      <c r="E219" s="318"/>
      <c r="F219" s="313"/>
    </row>
    <row r="220" spans="1:6" s="139" customFormat="1" ht="19">
      <c r="A220" s="137"/>
      <c r="B220" s="137"/>
      <c r="C220" s="158" t="s">
        <v>69</v>
      </c>
      <c r="D220" s="318"/>
      <c r="E220" s="318"/>
      <c r="F220" s="313"/>
    </row>
    <row r="221" spans="1:6" s="139" customFormat="1" ht="22">
      <c r="A221" s="136"/>
      <c r="B221" s="137"/>
      <c r="C221" s="158" t="s">
        <v>607</v>
      </c>
      <c r="D221" s="318">
        <f>'табл_3_отчет по плану'!I66</f>
        <v>0</v>
      </c>
      <c r="E221" s="318">
        <f>'табл_3_отчет по плану'!L66</f>
        <v>0</v>
      </c>
      <c r="F221" s="313">
        <f>'табл_3_отчет по плану'!O66</f>
        <v>0</v>
      </c>
    </row>
    <row r="222" spans="1:6" s="139" customFormat="1" ht="19">
      <c r="A222" s="137"/>
      <c r="B222" s="137"/>
      <c r="C222" s="159" t="s">
        <v>9</v>
      </c>
      <c r="D222" s="318"/>
      <c r="E222" s="318"/>
      <c r="F222" s="313"/>
    </row>
    <row r="223" spans="1:6" s="139" customFormat="1" ht="19">
      <c r="A223" s="136"/>
      <c r="B223" s="137"/>
      <c r="C223" s="160" t="s">
        <v>67</v>
      </c>
      <c r="D223" s="318"/>
      <c r="E223" s="318"/>
      <c r="F223" s="313"/>
    </row>
    <row r="224" spans="1:6" s="139" customFormat="1" ht="19">
      <c r="A224" s="136"/>
      <c r="B224" s="137"/>
      <c r="C224" s="161" t="s">
        <v>0</v>
      </c>
      <c r="D224" s="318"/>
      <c r="E224" s="318"/>
      <c r="F224" s="313"/>
    </row>
    <row r="225" spans="1:6" s="139" customFormat="1" ht="38">
      <c r="A225" s="137"/>
      <c r="B225" s="137"/>
      <c r="C225" s="162" t="s">
        <v>68</v>
      </c>
      <c r="D225" s="318"/>
      <c r="E225" s="318"/>
      <c r="F225" s="313"/>
    </row>
    <row r="226" spans="1:6" s="139" customFormat="1" ht="19">
      <c r="A226" s="137"/>
      <c r="B226" s="137"/>
      <c r="C226" s="163" t="s">
        <v>73</v>
      </c>
      <c r="D226" s="318"/>
      <c r="E226" s="318"/>
      <c r="F226" s="313"/>
    </row>
    <row r="227" spans="1:6" s="139" customFormat="1" ht="19">
      <c r="A227" s="137"/>
      <c r="B227" s="137"/>
      <c r="C227" s="161" t="s">
        <v>19</v>
      </c>
      <c r="D227" s="318"/>
      <c r="E227" s="318"/>
      <c r="F227" s="313"/>
    </row>
    <row r="228" spans="1:6" s="142" customFormat="1" ht="76">
      <c r="A228" s="283" t="s">
        <v>175</v>
      </c>
      <c r="B228" s="277" t="s">
        <v>176</v>
      </c>
      <c r="C228" s="305"/>
      <c r="D228" s="318">
        <f>D229</f>
        <v>0</v>
      </c>
      <c r="E228" s="318">
        <f t="shared" ref="E228:F228" si="51">E229</f>
        <v>0</v>
      </c>
      <c r="F228" s="318">
        <f t="shared" si="51"/>
        <v>0</v>
      </c>
    </row>
    <row r="229" spans="1:6" s="134" customFormat="1" ht="19">
      <c r="A229" s="136"/>
      <c r="B229" s="137"/>
      <c r="C229" s="156" t="s">
        <v>10</v>
      </c>
      <c r="D229" s="318">
        <f>D230+D231</f>
        <v>0</v>
      </c>
      <c r="E229" s="318">
        <f t="shared" ref="E229:F229" si="52">E230+E231</f>
        <v>0</v>
      </c>
      <c r="F229" s="318">
        <f t="shared" si="52"/>
        <v>0</v>
      </c>
    </row>
    <row r="230" spans="1:6" s="134" customFormat="1" ht="57">
      <c r="A230" s="136"/>
      <c r="B230" s="137"/>
      <c r="C230" s="157" t="s">
        <v>70</v>
      </c>
      <c r="D230" s="318"/>
      <c r="E230" s="318"/>
      <c r="F230" s="316"/>
    </row>
    <row r="231" spans="1:6" s="134" customFormat="1" ht="38">
      <c r="A231" s="136"/>
      <c r="B231" s="137"/>
      <c r="C231" s="157" t="s">
        <v>66</v>
      </c>
      <c r="D231" s="318">
        <f>D234</f>
        <v>0</v>
      </c>
      <c r="E231" s="318">
        <f t="shared" ref="E231:F231" si="53">E234</f>
        <v>0</v>
      </c>
      <c r="F231" s="318">
        <f t="shared" si="53"/>
        <v>0</v>
      </c>
    </row>
    <row r="232" spans="1:6" s="134" customFormat="1" ht="19">
      <c r="A232" s="136"/>
      <c r="B232" s="137"/>
      <c r="C232" s="158" t="s">
        <v>0</v>
      </c>
      <c r="D232" s="318"/>
      <c r="E232" s="318"/>
      <c r="F232" s="316"/>
    </row>
    <row r="233" spans="1:6" s="139" customFormat="1" ht="19">
      <c r="A233" s="137"/>
      <c r="B233" s="137"/>
      <c r="C233" s="158" t="s">
        <v>69</v>
      </c>
      <c r="D233" s="318"/>
      <c r="E233" s="318"/>
      <c r="F233" s="316"/>
    </row>
    <row r="234" spans="1:6" s="139" customFormat="1" ht="22">
      <c r="A234" s="136"/>
      <c r="B234" s="137"/>
      <c r="C234" s="158" t="s">
        <v>607</v>
      </c>
      <c r="D234" s="318">
        <f>'табл_3_отчет по плану'!I69</f>
        <v>0</v>
      </c>
      <c r="E234" s="318">
        <f>'табл_3_отчет по плану'!L69</f>
        <v>0</v>
      </c>
      <c r="F234" s="313">
        <f>'табл_3_отчет по плану'!O69</f>
        <v>0</v>
      </c>
    </row>
    <row r="235" spans="1:6" s="139" customFormat="1" ht="19">
      <c r="A235" s="137"/>
      <c r="B235" s="137"/>
      <c r="C235" s="159" t="s">
        <v>9</v>
      </c>
      <c r="D235" s="318"/>
      <c r="E235" s="318"/>
      <c r="F235" s="313"/>
    </row>
    <row r="236" spans="1:6" s="139" customFormat="1" ht="19">
      <c r="A236" s="136"/>
      <c r="B236" s="137"/>
      <c r="C236" s="160" t="s">
        <v>67</v>
      </c>
      <c r="D236" s="318"/>
      <c r="E236" s="318"/>
      <c r="F236" s="313"/>
    </row>
    <row r="237" spans="1:6" s="139" customFormat="1" ht="19">
      <c r="A237" s="136"/>
      <c r="B237" s="137"/>
      <c r="C237" s="161" t="s">
        <v>0</v>
      </c>
      <c r="D237" s="318"/>
      <c r="E237" s="318"/>
      <c r="F237" s="313"/>
    </row>
    <row r="238" spans="1:6" s="139" customFormat="1" ht="38">
      <c r="A238" s="137"/>
      <c r="B238" s="137"/>
      <c r="C238" s="162" t="s">
        <v>68</v>
      </c>
      <c r="D238" s="318"/>
      <c r="E238" s="318"/>
      <c r="F238" s="313"/>
    </row>
    <row r="239" spans="1:6" s="139" customFormat="1" ht="19">
      <c r="A239" s="137"/>
      <c r="B239" s="137"/>
      <c r="C239" s="163" t="s">
        <v>73</v>
      </c>
      <c r="D239" s="318"/>
      <c r="E239" s="318"/>
      <c r="F239" s="313"/>
    </row>
    <row r="240" spans="1:6" s="139" customFormat="1" ht="19">
      <c r="A240" s="137"/>
      <c r="B240" s="137"/>
      <c r="C240" s="161" t="s">
        <v>19</v>
      </c>
      <c r="D240" s="318"/>
      <c r="E240" s="318"/>
      <c r="F240" s="313"/>
    </row>
    <row r="241" spans="1:6" s="139" customFormat="1" ht="114">
      <c r="A241" s="262" t="s">
        <v>177</v>
      </c>
      <c r="B241" s="278" t="s">
        <v>608</v>
      </c>
      <c r="C241" s="262"/>
      <c r="D241" s="318">
        <f>D242</f>
        <v>0</v>
      </c>
      <c r="E241" s="318">
        <f t="shared" ref="E241:F241" si="54">E242</f>
        <v>0</v>
      </c>
      <c r="F241" s="318">
        <f t="shared" si="54"/>
        <v>0</v>
      </c>
    </row>
    <row r="242" spans="1:6" s="139" customFormat="1" ht="19">
      <c r="A242" s="136"/>
      <c r="B242" s="137"/>
      <c r="C242" s="156" t="s">
        <v>10</v>
      </c>
      <c r="D242" s="318">
        <f>D243+D244</f>
        <v>0</v>
      </c>
      <c r="E242" s="318">
        <f t="shared" ref="E242:F242" si="55">E243+E244</f>
        <v>0</v>
      </c>
      <c r="F242" s="318">
        <f t="shared" si="55"/>
        <v>0</v>
      </c>
    </row>
    <row r="243" spans="1:6" s="139" customFormat="1" ht="57">
      <c r="A243" s="136"/>
      <c r="B243" s="137"/>
      <c r="C243" s="157" t="s">
        <v>70</v>
      </c>
      <c r="D243" s="318"/>
      <c r="E243" s="318"/>
      <c r="F243" s="316"/>
    </row>
    <row r="244" spans="1:6" s="139" customFormat="1" ht="38">
      <c r="A244" s="136"/>
      <c r="B244" s="137"/>
      <c r="C244" s="157" t="s">
        <v>66</v>
      </c>
      <c r="D244" s="318">
        <f>D247</f>
        <v>0</v>
      </c>
      <c r="E244" s="318">
        <f t="shared" ref="E244:F244" si="56">E247</f>
        <v>0</v>
      </c>
      <c r="F244" s="318">
        <f t="shared" si="56"/>
        <v>0</v>
      </c>
    </row>
    <row r="245" spans="1:6" s="139" customFormat="1" ht="19">
      <c r="A245" s="136"/>
      <c r="B245" s="137"/>
      <c r="C245" s="158" t="s">
        <v>0</v>
      </c>
      <c r="D245" s="318"/>
      <c r="E245" s="318"/>
      <c r="F245" s="313"/>
    </row>
    <row r="246" spans="1:6" s="139" customFormat="1" ht="19">
      <c r="A246" s="137"/>
      <c r="B246" s="137"/>
      <c r="C246" s="158" t="s">
        <v>69</v>
      </c>
      <c r="D246" s="318"/>
      <c r="E246" s="318"/>
      <c r="F246" s="313"/>
    </row>
    <row r="247" spans="1:6" s="139" customFormat="1" ht="22">
      <c r="A247" s="136"/>
      <c r="B247" s="137"/>
      <c r="C247" s="158" t="s">
        <v>607</v>
      </c>
      <c r="D247" s="318">
        <f>'табл_3_отчет по плану'!I73</f>
        <v>0</v>
      </c>
      <c r="E247" s="318">
        <f>'табл_3_отчет по плану'!L73</f>
        <v>0</v>
      </c>
      <c r="F247" s="313">
        <f>'табл_3_отчет по плану'!O73</f>
        <v>0</v>
      </c>
    </row>
    <row r="248" spans="1:6" s="139" customFormat="1" ht="19">
      <c r="A248" s="137"/>
      <c r="B248" s="137"/>
      <c r="C248" s="159" t="s">
        <v>9</v>
      </c>
      <c r="D248" s="318"/>
      <c r="E248" s="318"/>
      <c r="F248" s="313"/>
    </row>
    <row r="249" spans="1:6" s="139" customFormat="1" ht="19">
      <c r="A249" s="136"/>
      <c r="B249" s="137"/>
      <c r="C249" s="160" t="s">
        <v>67</v>
      </c>
      <c r="D249" s="318"/>
      <c r="E249" s="318"/>
      <c r="F249" s="316"/>
    </row>
    <row r="250" spans="1:6" s="139" customFormat="1" ht="19">
      <c r="A250" s="136"/>
      <c r="B250" s="137"/>
      <c r="C250" s="161" t="s">
        <v>0</v>
      </c>
      <c r="D250" s="318"/>
      <c r="E250" s="318"/>
      <c r="F250" s="316"/>
    </row>
    <row r="251" spans="1:6" s="139" customFormat="1" ht="38">
      <c r="A251" s="137"/>
      <c r="B251" s="137"/>
      <c r="C251" s="162" t="s">
        <v>68</v>
      </c>
      <c r="D251" s="318"/>
      <c r="E251" s="318"/>
      <c r="F251" s="313"/>
    </row>
    <row r="252" spans="1:6" s="139" customFormat="1" ht="19">
      <c r="A252" s="137"/>
      <c r="B252" s="137"/>
      <c r="C252" s="163" t="s">
        <v>73</v>
      </c>
      <c r="D252" s="318"/>
      <c r="E252" s="318"/>
      <c r="F252" s="313"/>
    </row>
    <row r="253" spans="1:6" s="139" customFormat="1" ht="19">
      <c r="A253" s="137"/>
      <c r="B253" s="137"/>
      <c r="C253" s="161" t="s">
        <v>19</v>
      </c>
      <c r="D253" s="318"/>
      <c r="E253" s="318"/>
      <c r="F253" s="313"/>
    </row>
    <row r="254" spans="1:6" s="142" customFormat="1" ht="76">
      <c r="A254" s="262" t="s">
        <v>469</v>
      </c>
      <c r="B254" s="278" t="s">
        <v>179</v>
      </c>
      <c r="C254" s="262"/>
      <c r="D254" s="318">
        <f>D255</f>
        <v>0</v>
      </c>
      <c r="E254" s="318">
        <f t="shared" ref="E254:F254" si="57">E255</f>
        <v>0</v>
      </c>
      <c r="F254" s="318">
        <f t="shared" si="57"/>
        <v>0</v>
      </c>
    </row>
    <row r="255" spans="1:6" s="134" customFormat="1" ht="19">
      <c r="A255" s="136"/>
      <c r="B255" s="137"/>
      <c r="C255" s="156" t="s">
        <v>10</v>
      </c>
      <c r="D255" s="318">
        <f>D256+D257</f>
        <v>0</v>
      </c>
      <c r="E255" s="318">
        <f t="shared" ref="E255:F255" si="58">E256+E257</f>
        <v>0</v>
      </c>
      <c r="F255" s="318">
        <f t="shared" si="58"/>
        <v>0</v>
      </c>
    </row>
    <row r="256" spans="1:6" s="134" customFormat="1" ht="57">
      <c r="A256" s="136"/>
      <c r="B256" s="137"/>
      <c r="C256" s="157" t="s">
        <v>70</v>
      </c>
      <c r="D256" s="318"/>
      <c r="E256" s="318"/>
      <c r="F256" s="316"/>
    </row>
    <row r="257" spans="1:6" s="134" customFormat="1" ht="38">
      <c r="A257" s="136"/>
      <c r="B257" s="137"/>
      <c r="C257" s="157" t="s">
        <v>66</v>
      </c>
      <c r="D257" s="318">
        <f>D260</f>
        <v>0</v>
      </c>
      <c r="E257" s="318">
        <f t="shared" ref="E257:F257" si="59">E260</f>
        <v>0</v>
      </c>
      <c r="F257" s="318">
        <f t="shared" si="59"/>
        <v>0</v>
      </c>
    </row>
    <row r="258" spans="1:6" s="134" customFormat="1" ht="19">
      <c r="A258" s="136"/>
      <c r="B258" s="137"/>
      <c r="C258" s="158" t="s">
        <v>0</v>
      </c>
      <c r="D258" s="318"/>
      <c r="E258" s="318"/>
      <c r="F258" s="313"/>
    </row>
    <row r="259" spans="1:6" s="139" customFormat="1" ht="19">
      <c r="A259" s="137"/>
      <c r="B259" s="137"/>
      <c r="C259" s="158" t="s">
        <v>69</v>
      </c>
      <c r="D259" s="318"/>
      <c r="E259" s="318"/>
      <c r="F259" s="313"/>
    </row>
    <row r="260" spans="1:6" s="139" customFormat="1" ht="22">
      <c r="A260" s="136"/>
      <c r="B260" s="137"/>
      <c r="C260" s="158" t="s">
        <v>607</v>
      </c>
      <c r="D260" s="318">
        <f>'табл_3_отчет по плану'!I77</f>
        <v>0</v>
      </c>
      <c r="E260" s="318">
        <f>'табл_3_отчет по плану'!L77</f>
        <v>0</v>
      </c>
      <c r="F260" s="313">
        <f>'табл_3_отчет по плану'!O77</f>
        <v>0</v>
      </c>
    </row>
    <row r="261" spans="1:6" s="139" customFormat="1" ht="19">
      <c r="A261" s="137"/>
      <c r="B261" s="137"/>
      <c r="C261" s="159" t="s">
        <v>9</v>
      </c>
      <c r="D261" s="318"/>
      <c r="E261" s="318"/>
      <c r="F261" s="313"/>
    </row>
    <row r="262" spans="1:6" s="139" customFormat="1" ht="19">
      <c r="A262" s="136"/>
      <c r="B262" s="137"/>
      <c r="C262" s="160" t="s">
        <v>67</v>
      </c>
      <c r="D262" s="318"/>
      <c r="E262" s="318"/>
      <c r="F262" s="316"/>
    </row>
    <row r="263" spans="1:6" s="139" customFormat="1" ht="19">
      <c r="A263" s="136"/>
      <c r="B263" s="137"/>
      <c r="C263" s="161" t="s">
        <v>0</v>
      </c>
      <c r="D263" s="318"/>
      <c r="E263" s="318"/>
      <c r="F263" s="316"/>
    </row>
    <row r="264" spans="1:6" s="139" customFormat="1" ht="38">
      <c r="A264" s="137"/>
      <c r="B264" s="137"/>
      <c r="C264" s="162" t="s">
        <v>68</v>
      </c>
      <c r="D264" s="318"/>
      <c r="E264" s="318"/>
      <c r="F264" s="313"/>
    </row>
    <row r="265" spans="1:6" s="139" customFormat="1" ht="19">
      <c r="A265" s="137"/>
      <c r="B265" s="137"/>
      <c r="C265" s="163" t="s">
        <v>73</v>
      </c>
      <c r="D265" s="318"/>
      <c r="E265" s="318"/>
      <c r="F265" s="313"/>
    </row>
    <row r="266" spans="1:6" s="139" customFormat="1" ht="19">
      <c r="A266" s="137"/>
      <c r="B266" s="137"/>
      <c r="C266" s="161" t="s">
        <v>19</v>
      </c>
      <c r="D266" s="318"/>
      <c r="E266" s="318"/>
      <c r="F266" s="313"/>
    </row>
    <row r="267" spans="1:6" s="146" customFormat="1" ht="38">
      <c r="A267" s="303" t="s">
        <v>180</v>
      </c>
      <c r="B267" s="303" t="s">
        <v>181</v>
      </c>
      <c r="C267" s="213"/>
      <c r="D267" s="323">
        <f>D268</f>
        <v>322.8</v>
      </c>
      <c r="E267" s="323">
        <f t="shared" ref="E267:F267" si="60">E268</f>
        <v>322.8</v>
      </c>
      <c r="F267" s="323">
        <f t="shared" si="60"/>
        <v>322.8</v>
      </c>
    </row>
    <row r="268" spans="1:6" s="134" customFormat="1" ht="19">
      <c r="A268" s="136"/>
      <c r="B268" s="137"/>
      <c r="C268" s="156" t="s">
        <v>10</v>
      </c>
      <c r="D268" s="318">
        <f t="shared" ref="D268:F270" si="61">D281+D294+D307+D320+D333+D346+D359+D372+D385+D398+D411+D424+D437+D450+D463+D476+D489+D502</f>
        <v>322.8</v>
      </c>
      <c r="E268" s="318">
        <f t="shared" si="61"/>
        <v>322.8</v>
      </c>
      <c r="F268" s="318">
        <f t="shared" si="61"/>
        <v>322.8</v>
      </c>
    </row>
    <row r="269" spans="1:6" s="134" customFormat="1" ht="57">
      <c r="A269" s="136"/>
      <c r="B269" s="137"/>
      <c r="C269" s="157" t="s">
        <v>70</v>
      </c>
      <c r="D269" s="318"/>
      <c r="E269" s="318"/>
      <c r="F269" s="318"/>
    </row>
    <row r="270" spans="1:6" s="134" customFormat="1" ht="38">
      <c r="A270" s="136"/>
      <c r="B270" s="137"/>
      <c r="C270" s="157" t="s">
        <v>66</v>
      </c>
      <c r="D270" s="318">
        <f t="shared" si="61"/>
        <v>322.8</v>
      </c>
      <c r="E270" s="318">
        <f t="shared" si="61"/>
        <v>322.8</v>
      </c>
      <c r="F270" s="318">
        <f t="shared" si="61"/>
        <v>322.8</v>
      </c>
    </row>
    <row r="271" spans="1:6" s="134" customFormat="1" ht="19">
      <c r="A271" s="136"/>
      <c r="B271" s="137"/>
      <c r="C271" s="158" t="s">
        <v>0</v>
      </c>
      <c r="D271" s="318"/>
      <c r="E271" s="318"/>
      <c r="F271" s="318"/>
    </row>
    <row r="272" spans="1:6" s="139" customFormat="1" ht="19">
      <c r="A272" s="137"/>
      <c r="B272" s="137"/>
      <c r="C272" s="158" t="s">
        <v>69</v>
      </c>
      <c r="D272" s="318"/>
      <c r="E272" s="318"/>
      <c r="F272" s="318"/>
    </row>
    <row r="273" spans="1:6" s="139" customFormat="1" ht="22">
      <c r="A273" s="136"/>
      <c r="B273" s="137"/>
      <c r="C273" s="158" t="s">
        <v>607</v>
      </c>
      <c r="D273" s="318">
        <f>D286+D299+D312+D325+D338+D351+D364+D377+D390+D403+D416+D429+D442+D455+D468+D481+D494+D507</f>
        <v>322.8</v>
      </c>
      <c r="E273" s="318">
        <f t="shared" ref="E273:F273" si="62">E286+E299+E312+E325+E338+E351+E364+E377+E390+E403+E416+E429+E442+E455+E468+E481+E494+E507</f>
        <v>322.8</v>
      </c>
      <c r="F273" s="318">
        <f t="shared" si="62"/>
        <v>322.8</v>
      </c>
    </row>
    <row r="274" spans="1:6" s="139" customFormat="1" ht="19">
      <c r="A274" s="137"/>
      <c r="B274" s="137"/>
      <c r="C274" s="159" t="s">
        <v>9</v>
      </c>
      <c r="D274" s="318"/>
      <c r="E274" s="318"/>
      <c r="F274" s="313"/>
    </row>
    <row r="275" spans="1:6" s="139" customFormat="1" ht="19">
      <c r="A275" s="136"/>
      <c r="B275" s="137"/>
      <c r="C275" s="160" t="s">
        <v>67</v>
      </c>
      <c r="D275" s="318"/>
      <c r="E275" s="318"/>
      <c r="F275" s="313"/>
    </row>
    <row r="276" spans="1:6" s="139" customFormat="1" ht="19">
      <c r="A276" s="136"/>
      <c r="B276" s="137"/>
      <c r="C276" s="161" t="s">
        <v>0</v>
      </c>
      <c r="D276" s="318"/>
      <c r="E276" s="318"/>
      <c r="F276" s="313"/>
    </row>
    <row r="277" spans="1:6" s="139" customFormat="1" ht="38">
      <c r="A277" s="137"/>
      <c r="B277" s="137"/>
      <c r="C277" s="162" t="s">
        <v>68</v>
      </c>
      <c r="D277" s="318"/>
      <c r="E277" s="318"/>
      <c r="F277" s="313"/>
    </row>
    <row r="278" spans="1:6" s="139" customFormat="1" ht="19">
      <c r="A278" s="137"/>
      <c r="B278" s="137"/>
      <c r="C278" s="163" t="s">
        <v>73</v>
      </c>
      <c r="D278" s="318"/>
      <c r="E278" s="318"/>
      <c r="F278" s="313"/>
    </row>
    <row r="279" spans="1:6" s="139" customFormat="1" ht="19">
      <c r="A279" s="137"/>
      <c r="B279" s="137"/>
      <c r="C279" s="161" t="s">
        <v>19</v>
      </c>
      <c r="D279" s="318"/>
      <c r="E279" s="318"/>
      <c r="F279" s="316"/>
    </row>
    <row r="280" spans="1:6" s="146" customFormat="1" ht="38">
      <c r="A280" s="262" t="s">
        <v>182</v>
      </c>
      <c r="B280" s="262" t="s">
        <v>395</v>
      </c>
      <c r="C280" s="262"/>
      <c r="D280" s="318">
        <f>D281</f>
        <v>0</v>
      </c>
      <c r="E280" s="318">
        <f t="shared" ref="E280:F280" si="63">E281</f>
        <v>0</v>
      </c>
      <c r="F280" s="318">
        <f t="shared" si="63"/>
        <v>0</v>
      </c>
    </row>
    <row r="281" spans="1:6" s="134" customFormat="1" ht="19">
      <c r="A281" s="136"/>
      <c r="B281" s="137"/>
      <c r="C281" s="156" t="s">
        <v>10</v>
      </c>
      <c r="D281" s="318">
        <f>D282+D283</f>
        <v>0</v>
      </c>
      <c r="E281" s="318">
        <f t="shared" ref="E281:F281" si="64">E282+E283</f>
        <v>0</v>
      </c>
      <c r="F281" s="318">
        <f t="shared" si="64"/>
        <v>0</v>
      </c>
    </row>
    <row r="282" spans="1:6" s="134" customFormat="1" ht="57">
      <c r="A282" s="136"/>
      <c r="B282" s="137"/>
      <c r="C282" s="157" t="s">
        <v>70</v>
      </c>
      <c r="D282" s="318"/>
      <c r="E282" s="318"/>
      <c r="F282" s="316"/>
    </row>
    <row r="283" spans="1:6" s="134" customFormat="1" ht="38">
      <c r="A283" s="136"/>
      <c r="B283" s="137"/>
      <c r="C283" s="157" t="s">
        <v>66</v>
      </c>
      <c r="D283" s="318">
        <f>D286</f>
        <v>0</v>
      </c>
      <c r="E283" s="318">
        <f t="shared" ref="E283:F283" si="65">E286</f>
        <v>0</v>
      </c>
      <c r="F283" s="318">
        <f t="shared" si="65"/>
        <v>0</v>
      </c>
    </row>
    <row r="284" spans="1:6" s="134" customFormat="1" ht="19">
      <c r="A284" s="136"/>
      <c r="B284" s="137"/>
      <c r="C284" s="158" t="s">
        <v>0</v>
      </c>
      <c r="D284" s="318"/>
      <c r="E284" s="318"/>
      <c r="F284" s="313"/>
    </row>
    <row r="285" spans="1:6" s="139" customFormat="1" ht="19">
      <c r="A285" s="137"/>
      <c r="B285" s="137"/>
      <c r="C285" s="158" t="s">
        <v>69</v>
      </c>
      <c r="D285" s="318"/>
      <c r="E285" s="318"/>
      <c r="F285" s="313"/>
    </row>
    <row r="286" spans="1:6" s="139" customFormat="1" ht="22">
      <c r="A286" s="136"/>
      <c r="B286" s="137"/>
      <c r="C286" s="158" t="s">
        <v>607</v>
      </c>
      <c r="D286" s="318">
        <f>'табл_3_отчет по плану'!I84</f>
        <v>0</v>
      </c>
      <c r="E286" s="318">
        <f>'табл_3_отчет по плану'!L84</f>
        <v>0</v>
      </c>
      <c r="F286" s="313">
        <f>'табл_3_отчет по плану'!O84</f>
        <v>0</v>
      </c>
    </row>
    <row r="287" spans="1:6" s="139" customFormat="1" ht="19">
      <c r="A287" s="137"/>
      <c r="B287" s="137"/>
      <c r="C287" s="159" t="s">
        <v>9</v>
      </c>
      <c r="D287" s="318"/>
      <c r="E287" s="318"/>
      <c r="F287" s="313"/>
    </row>
    <row r="288" spans="1:6" s="139" customFormat="1" ht="19">
      <c r="A288" s="136"/>
      <c r="B288" s="137"/>
      <c r="C288" s="160" t="s">
        <v>67</v>
      </c>
      <c r="D288" s="318"/>
      <c r="E288" s="318"/>
      <c r="F288" s="313"/>
    </row>
    <row r="289" spans="1:6" s="139" customFormat="1" ht="19">
      <c r="A289" s="136"/>
      <c r="B289" s="137"/>
      <c r="C289" s="161" t="s">
        <v>0</v>
      </c>
      <c r="D289" s="318"/>
      <c r="E289" s="318"/>
      <c r="F289" s="313"/>
    </row>
    <row r="290" spans="1:6" s="139" customFormat="1" ht="38">
      <c r="A290" s="137"/>
      <c r="B290" s="137"/>
      <c r="C290" s="162" t="s">
        <v>68</v>
      </c>
      <c r="D290" s="318"/>
      <c r="E290" s="318"/>
      <c r="F290" s="313"/>
    </row>
    <row r="291" spans="1:6" s="139" customFormat="1" ht="19">
      <c r="A291" s="137"/>
      <c r="B291" s="137"/>
      <c r="C291" s="163" t="s">
        <v>73</v>
      </c>
      <c r="D291" s="318"/>
      <c r="E291" s="318"/>
      <c r="F291" s="313"/>
    </row>
    <row r="292" spans="1:6" s="139" customFormat="1" ht="19">
      <c r="A292" s="137"/>
      <c r="B292" s="137"/>
      <c r="C292" s="161" t="s">
        <v>19</v>
      </c>
      <c r="D292" s="318"/>
      <c r="E292" s="318"/>
      <c r="F292" s="313"/>
    </row>
    <row r="293" spans="1:6" s="146" customFormat="1" ht="19">
      <c r="A293" s="262" t="s">
        <v>183</v>
      </c>
      <c r="B293" s="262" t="s">
        <v>184</v>
      </c>
      <c r="C293" s="262"/>
      <c r="D293" s="318">
        <f>D294</f>
        <v>0</v>
      </c>
      <c r="E293" s="318">
        <f t="shared" ref="E293:F293" si="66">E294</f>
        <v>0</v>
      </c>
      <c r="F293" s="318">
        <f t="shared" si="66"/>
        <v>0</v>
      </c>
    </row>
    <row r="294" spans="1:6" s="134" customFormat="1" ht="19">
      <c r="A294" s="136"/>
      <c r="B294" s="137"/>
      <c r="C294" s="156" t="s">
        <v>10</v>
      </c>
      <c r="D294" s="318">
        <f>D295+D296</f>
        <v>0</v>
      </c>
      <c r="E294" s="318">
        <f t="shared" ref="E294:F294" si="67">E295+E296</f>
        <v>0</v>
      </c>
      <c r="F294" s="318">
        <f t="shared" si="67"/>
        <v>0</v>
      </c>
    </row>
    <row r="295" spans="1:6" s="134" customFormat="1" ht="57">
      <c r="A295" s="136"/>
      <c r="B295" s="137"/>
      <c r="C295" s="157" t="s">
        <v>70</v>
      </c>
      <c r="D295" s="318"/>
      <c r="E295" s="318"/>
      <c r="F295" s="316"/>
    </row>
    <row r="296" spans="1:6" s="134" customFormat="1" ht="38">
      <c r="A296" s="136"/>
      <c r="B296" s="137"/>
      <c r="C296" s="157" t="s">
        <v>66</v>
      </c>
      <c r="D296" s="318">
        <f>D299</f>
        <v>0</v>
      </c>
      <c r="E296" s="318">
        <f t="shared" ref="E296:F296" si="68">E299</f>
        <v>0</v>
      </c>
      <c r="F296" s="318">
        <f t="shared" si="68"/>
        <v>0</v>
      </c>
    </row>
    <row r="297" spans="1:6" s="134" customFormat="1" ht="19">
      <c r="A297" s="136"/>
      <c r="B297" s="137"/>
      <c r="C297" s="158" t="s">
        <v>0</v>
      </c>
      <c r="D297" s="318"/>
      <c r="E297" s="318"/>
      <c r="F297" s="313"/>
    </row>
    <row r="298" spans="1:6" s="139" customFormat="1" ht="19">
      <c r="A298" s="137"/>
      <c r="B298" s="137"/>
      <c r="C298" s="158" t="s">
        <v>69</v>
      </c>
      <c r="D298" s="318"/>
      <c r="E298" s="318"/>
      <c r="F298" s="313"/>
    </row>
    <row r="299" spans="1:6" s="139" customFormat="1" ht="22">
      <c r="A299" s="136"/>
      <c r="B299" s="137"/>
      <c r="C299" s="158" t="s">
        <v>607</v>
      </c>
      <c r="D299" s="318">
        <f>'табл_3_отчет по плану'!I87</f>
        <v>0</v>
      </c>
      <c r="E299" s="318">
        <f>'табл_3_отчет по плану'!L87</f>
        <v>0</v>
      </c>
      <c r="F299" s="316">
        <f>'табл_3_отчет по плану'!O87</f>
        <v>0</v>
      </c>
    </row>
    <row r="300" spans="1:6" s="139" customFormat="1" ht="19">
      <c r="A300" s="137"/>
      <c r="B300" s="137"/>
      <c r="C300" s="159" t="s">
        <v>9</v>
      </c>
      <c r="D300" s="318"/>
      <c r="E300" s="318"/>
      <c r="F300" s="316"/>
    </row>
    <row r="301" spans="1:6" s="139" customFormat="1" ht="19">
      <c r="A301" s="136"/>
      <c r="B301" s="137"/>
      <c r="C301" s="160" t="s">
        <v>67</v>
      </c>
      <c r="D301" s="318"/>
      <c r="E301" s="318"/>
      <c r="F301" s="313"/>
    </row>
    <row r="302" spans="1:6" s="139" customFormat="1" ht="19">
      <c r="A302" s="136"/>
      <c r="B302" s="137"/>
      <c r="C302" s="161" t="s">
        <v>0</v>
      </c>
      <c r="D302" s="318"/>
      <c r="E302" s="318"/>
      <c r="F302" s="313"/>
    </row>
    <row r="303" spans="1:6" s="139" customFormat="1" ht="38">
      <c r="A303" s="137"/>
      <c r="B303" s="137"/>
      <c r="C303" s="162" t="s">
        <v>68</v>
      </c>
      <c r="D303" s="318"/>
      <c r="E303" s="318"/>
      <c r="F303" s="313"/>
    </row>
    <row r="304" spans="1:6" s="139" customFormat="1" ht="19">
      <c r="A304" s="137"/>
      <c r="B304" s="137"/>
      <c r="C304" s="163" t="s">
        <v>73</v>
      </c>
      <c r="D304" s="318"/>
      <c r="E304" s="318"/>
      <c r="F304" s="313"/>
    </row>
    <row r="305" spans="1:6" s="139" customFormat="1" ht="19">
      <c r="A305" s="137"/>
      <c r="B305" s="137"/>
      <c r="C305" s="161" t="s">
        <v>19</v>
      </c>
      <c r="D305" s="318"/>
      <c r="E305" s="318"/>
      <c r="F305" s="313"/>
    </row>
    <row r="306" spans="1:6" s="146" customFormat="1" ht="19">
      <c r="A306" s="262" t="s">
        <v>185</v>
      </c>
      <c r="B306" s="262" t="s">
        <v>186</v>
      </c>
      <c r="C306" s="262"/>
      <c r="D306" s="318">
        <f>D307</f>
        <v>0</v>
      </c>
      <c r="E306" s="318">
        <f t="shared" ref="E306:F306" si="69">E307</f>
        <v>0</v>
      </c>
      <c r="F306" s="318">
        <f t="shared" si="69"/>
        <v>0</v>
      </c>
    </row>
    <row r="307" spans="1:6" s="134" customFormat="1" ht="19">
      <c r="A307" s="136"/>
      <c r="B307" s="137"/>
      <c r="C307" s="156" t="s">
        <v>10</v>
      </c>
      <c r="D307" s="318">
        <f>D308+D309</f>
        <v>0</v>
      </c>
      <c r="E307" s="318">
        <f t="shared" ref="E307:F307" si="70">E308+E309</f>
        <v>0</v>
      </c>
      <c r="F307" s="318">
        <f t="shared" si="70"/>
        <v>0</v>
      </c>
    </row>
    <row r="308" spans="1:6" s="134" customFormat="1" ht="57">
      <c r="A308" s="136"/>
      <c r="B308" s="137"/>
      <c r="C308" s="157" t="s">
        <v>70</v>
      </c>
      <c r="D308" s="318"/>
      <c r="E308" s="318"/>
      <c r="F308" s="316"/>
    </row>
    <row r="309" spans="1:6" s="134" customFormat="1" ht="38">
      <c r="A309" s="136"/>
      <c r="B309" s="137"/>
      <c r="C309" s="157" t="s">
        <v>66</v>
      </c>
      <c r="D309" s="318">
        <f>D312</f>
        <v>0</v>
      </c>
      <c r="E309" s="318">
        <f t="shared" ref="E309:F309" si="71">E312</f>
        <v>0</v>
      </c>
      <c r="F309" s="318">
        <f t="shared" si="71"/>
        <v>0</v>
      </c>
    </row>
    <row r="310" spans="1:6" s="134" customFormat="1" ht="19">
      <c r="A310" s="136"/>
      <c r="B310" s="137"/>
      <c r="C310" s="158" t="s">
        <v>0</v>
      </c>
      <c r="D310" s="318"/>
      <c r="E310" s="318"/>
      <c r="F310" s="313"/>
    </row>
    <row r="311" spans="1:6" s="139" customFormat="1" ht="19">
      <c r="A311" s="137"/>
      <c r="B311" s="137"/>
      <c r="C311" s="158" t="s">
        <v>69</v>
      </c>
      <c r="D311" s="318"/>
      <c r="E311" s="318"/>
      <c r="F311" s="313"/>
    </row>
    <row r="312" spans="1:6" s="139" customFormat="1" ht="22">
      <c r="A312" s="136"/>
      <c r="B312" s="137"/>
      <c r="C312" s="158" t="s">
        <v>607</v>
      </c>
      <c r="D312" s="318">
        <f>'табл_3_отчет по плану'!I90</f>
        <v>0</v>
      </c>
      <c r="E312" s="318">
        <f>'табл_3_отчет по плану'!L90</f>
        <v>0</v>
      </c>
      <c r="F312" s="313">
        <f>'табл_3_отчет по плану'!O90</f>
        <v>0</v>
      </c>
    </row>
    <row r="313" spans="1:6" s="139" customFormat="1" ht="19">
      <c r="A313" s="137"/>
      <c r="B313" s="137"/>
      <c r="C313" s="159" t="s">
        <v>9</v>
      </c>
      <c r="D313" s="318"/>
      <c r="E313" s="318"/>
      <c r="F313" s="313"/>
    </row>
    <row r="314" spans="1:6" s="139" customFormat="1" ht="19">
      <c r="A314" s="136"/>
      <c r="B314" s="137"/>
      <c r="C314" s="160" t="s">
        <v>67</v>
      </c>
      <c r="D314" s="318"/>
      <c r="E314" s="318"/>
      <c r="F314" s="313"/>
    </row>
    <row r="315" spans="1:6" s="139" customFormat="1" ht="19">
      <c r="A315" s="136"/>
      <c r="B315" s="137"/>
      <c r="C315" s="161" t="s">
        <v>0</v>
      </c>
      <c r="D315" s="318"/>
      <c r="E315" s="318"/>
      <c r="F315" s="313"/>
    </row>
    <row r="316" spans="1:6" s="139" customFormat="1" ht="38">
      <c r="A316" s="137"/>
      <c r="B316" s="137"/>
      <c r="C316" s="162" t="s">
        <v>68</v>
      </c>
      <c r="D316" s="318"/>
      <c r="E316" s="318"/>
      <c r="F316" s="316"/>
    </row>
    <row r="317" spans="1:6" s="139" customFormat="1" ht="19">
      <c r="A317" s="137"/>
      <c r="B317" s="137"/>
      <c r="C317" s="163" t="s">
        <v>73</v>
      </c>
      <c r="D317" s="318"/>
      <c r="E317" s="318"/>
      <c r="F317" s="316"/>
    </row>
    <row r="318" spans="1:6" s="139" customFormat="1" ht="19">
      <c r="A318" s="137"/>
      <c r="B318" s="137"/>
      <c r="C318" s="161" t="s">
        <v>19</v>
      </c>
      <c r="D318" s="318"/>
      <c r="E318" s="318"/>
      <c r="F318" s="313"/>
    </row>
    <row r="319" spans="1:6" s="146" customFormat="1" ht="19">
      <c r="A319" s="262" t="s">
        <v>187</v>
      </c>
      <c r="B319" s="262" t="s">
        <v>188</v>
      </c>
      <c r="C319" s="262"/>
      <c r="D319" s="318">
        <f>D320</f>
        <v>0</v>
      </c>
      <c r="E319" s="318">
        <f t="shared" ref="E319:F319" si="72">E320</f>
        <v>0</v>
      </c>
      <c r="F319" s="318">
        <f t="shared" si="72"/>
        <v>0</v>
      </c>
    </row>
    <row r="320" spans="1:6" s="134" customFormat="1" ht="19">
      <c r="A320" s="136"/>
      <c r="B320" s="137"/>
      <c r="C320" s="156" t="s">
        <v>10</v>
      </c>
      <c r="D320" s="318">
        <f>D321+D322</f>
        <v>0</v>
      </c>
      <c r="E320" s="318">
        <f t="shared" ref="E320:F320" si="73">E321+E322</f>
        <v>0</v>
      </c>
      <c r="F320" s="318">
        <f t="shared" si="73"/>
        <v>0</v>
      </c>
    </row>
    <row r="321" spans="1:6" s="134" customFormat="1" ht="57">
      <c r="A321" s="136"/>
      <c r="B321" s="137"/>
      <c r="C321" s="157" t="s">
        <v>70</v>
      </c>
      <c r="D321" s="318"/>
      <c r="E321" s="318"/>
      <c r="F321" s="316"/>
    </row>
    <row r="322" spans="1:6" s="134" customFormat="1" ht="38">
      <c r="A322" s="136"/>
      <c r="B322" s="137"/>
      <c r="C322" s="157" t="s">
        <v>66</v>
      </c>
      <c r="D322" s="318">
        <f>D325</f>
        <v>0</v>
      </c>
      <c r="E322" s="318">
        <f t="shared" ref="E322:F322" si="74">E325</f>
        <v>0</v>
      </c>
      <c r="F322" s="318">
        <f t="shared" si="74"/>
        <v>0</v>
      </c>
    </row>
    <row r="323" spans="1:6" s="134" customFormat="1" ht="19">
      <c r="A323" s="136"/>
      <c r="B323" s="137"/>
      <c r="C323" s="158" t="s">
        <v>0</v>
      </c>
      <c r="D323" s="318"/>
      <c r="E323" s="318"/>
      <c r="F323" s="313"/>
    </row>
    <row r="324" spans="1:6" s="139" customFormat="1" ht="19">
      <c r="A324" s="137"/>
      <c r="B324" s="137"/>
      <c r="C324" s="158" t="s">
        <v>69</v>
      </c>
      <c r="D324" s="318"/>
      <c r="E324" s="318"/>
      <c r="F324" s="313"/>
    </row>
    <row r="325" spans="1:6" s="139" customFormat="1" ht="22">
      <c r="A325" s="136"/>
      <c r="B325" s="137"/>
      <c r="C325" s="158" t="s">
        <v>607</v>
      </c>
      <c r="D325" s="318">
        <f>'табл_3_отчет по плану'!I93</f>
        <v>0</v>
      </c>
      <c r="E325" s="318">
        <f>'табл_3_отчет по плану'!L93</f>
        <v>0</v>
      </c>
      <c r="F325" s="313">
        <f>'табл_3_отчет по плану'!O93</f>
        <v>0</v>
      </c>
    </row>
    <row r="326" spans="1:6" s="139" customFormat="1" ht="19">
      <c r="A326" s="137"/>
      <c r="B326" s="137"/>
      <c r="C326" s="159" t="s">
        <v>9</v>
      </c>
      <c r="D326" s="318"/>
      <c r="E326" s="318"/>
      <c r="F326" s="313"/>
    </row>
    <row r="327" spans="1:6" s="139" customFormat="1" ht="19">
      <c r="A327" s="136"/>
      <c r="B327" s="137"/>
      <c r="C327" s="160" t="s">
        <v>67</v>
      </c>
      <c r="D327" s="318"/>
      <c r="E327" s="318"/>
      <c r="F327" s="313"/>
    </row>
    <row r="328" spans="1:6" s="139" customFormat="1" ht="19">
      <c r="A328" s="136"/>
      <c r="B328" s="137"/>
      <c r="C328" s="161" t="s">
        <v>0</v>
      </c>
      <c r="D328" s="318"/>
      <c r="E328" s="318"/>
      <c r="F328" s="313"/>
    </row>
    <row r="329" spans="1:6" s="139" customFormat="1" ht="38">
      <c r="A329" s="137"/>
      <c r="B329" s="137"/>
      <c r="C329" s="162" t="s">
        <v>68</v>
      </c>
      <c r="D329" s="318"/>
      <c r="E329" s="318"/>
      <c r="F329" s="313"/>
    </row>
    <row r="330" spans="1:6" s="139" customFormat="1" ht="19">
      <c r="A330" s="137"/>
      <c r="B330" s="137"/>
      <c r="C330" s="163" t="s">
        <v>73</v>
      </c>
      <c r="D330" s="318"/>
      <c r="E330" s="318"/>
      <c r="F330" s="313"/>
    </row>
    <row r="331" spans="1:6" s="139" customFormat="1" ht="19">
      <c r="A331" s="137"/>
      <c r="B331" s="137"/>
      <c r="C331" s="161" t="s">
        <v>19</v>
      </c>
      <c r="D331" s="318"/>
      <c r="E331" s="318"/>
      <c r="F331" s="313"/>
    </row>
    <row r="332" spans="1:6" s="146" customFormat="1" ht="57">
      <c r="A332" s="262" t="s">
        <v>189</v>
      </c>
      <c r="B332" s="262" t="s">
        <v>476</v>
      </c>
      <c r="C332" s="262"/>
      <c r="D332" s="318">
        <f>D333</f>
        <v>0</v>
      </c>
      <c r="E332" s="318">
        <f t="shared" ref="E332:F332" si="75">E333</f>
        <v>0</v>
      </c>
      <c r="F332" s="318">
        <f t="shared" si="75"/>
        <v>0</v>
      </c>
    </row>
    <row r="333" spans="1:6" s="134" customFormat="1" ht="19">
      <c r="A333" s="136"/>
      <c r="B333" s="137"/>
      <c r="C333" s="156" t="s">
        <v>10</v>
      </c>
      <c r="D333" s="318">
        <f>D334+D335</f>
        <v>0</v>
      </c>
      <c r="E333" s="318">
        <f t="shared" ref="E333:F333" si="76">E334+E335</f>
        <v>0</v>
      </c>
      <c r="F333" s="318">
        <f t="shared" si="76"/>
        <v>0</v>
      </c>
    </row>
    <row r="334" spans="1:6" s="134" customFormat="1" ht="57">
      <c r="A334" s="136"/>
      <c r="B334" s="137"/>
      <c r="C334" s="157" t="s">
        <v>70</v>
      </c>
      <c r="D334" s="318"/>
      <c r="E334" s="318"/>
      <c r="F334" s="316"/>
    </row>
    <row r="335" spans="1:6" s="134" customFormat="1" ht="38">
      <c r="A335" s="136"/>
      <c r="B335" s="137"/>
      <c r="C335" s="157" t="s">
        <v>66</v>
      </c>
      <c r="D335" s="318">
        <f>D338</f>
        <v>0</v>
      </c>
      <c r="E335" s="318">
        <f t="shared" ref="E335:F335" si="77">E338</f>
        <v>0</v>
      </c>
      <c r="F335" s="318">
        <f t="shared" si="77"/>
        <v>0</v>
      </c>
    </row>
    <row r="336" spans="1:6" s="134" customFormat="1" ht="19">
      <c r="A336" s="136"/>
      <c r="B336" s="137"/>
      <c r="C336" s="158" t="s">
        <v>0</v>
      </c>
      <c r="D336" s="318"/>
      <c r="E336" s="318"/>
      <c r="F336" s="313"/>
    </row>
    <row r="337" spans="1:6" s="139" customFormat="1" ht="19">
      <c r="A337" s="137"/>
      <c r="B337" s="137"/>
      <c r="C337" s="158" t="s">
        <v>69</v>
      </c>
      <c r="D337" s="318"/>
      <c r="E337" s="318"/>
      <c r="F337" s="316"/>
    </row>
    <row r="338" spans="1:6" s="139" customFormat="1" ht="22">
      <c r="A338" s="136"/>
      <c r="B338" s="137"/>
      <c r="C338" s="158" t="s">
        <v>607</v>
      </c>
      <c r="D338" s="318">
        <f>'табл_3_отчет по плану'!I96</f>
        <v>0</v>
      </c>
      <c r="E338" s="318">
        <f>'табл_3_отчет по плану'!L96</f>
        <v>0</v>
      </c>
      <c r="F338" s="313">
        <f>'табл_3_отчет по плану'!O96</f>
        <v>0</v>
      </c>
    </row>
    <row r="339" spans="1:6" s="139" customFormat="1" ht="19">
      <c r="A339" s="137"/>
      <c r="B339" s="137"/>
      <c r="C339" s="159" t="s">
        <v>9</v>
      </c>
      <c r="D339" s="318"/>
      <c r="E339" s="318"/>
      <c r="F339" s="313"/>
    </row>
    <row r="340" spans="1:6" s="139" customFormat="1" ht="19">
      <c r="A340" s="136"/>
      <c r="B340" s="137"/>
      <c r="C340" s="160" t="s">
        <v>67</v>
      </c>
      <c r="D340" s="318"/>
      <c r="E340" s="318"/>
      <c r="F340" s="313"/>
    </row>
    <row r="341" spans="1:6" s="139" customFormat="1" ht="19">
      <c r="A341" s="136"/>
      <c r="B341" s="137"/>
      <c r="C341" s="161" t="s">
        <v>0</v>
      </c>
      <c r="D341" s="318"/>
      <c r="E341" s="318"/>
      <c r="F341" s="313"/>
    </row>
    <row r="342" spans="1:6" s="139" customFormat="1" ht="38">
      <c r="A342" s="137"/>
      <c r="B342" s="137"/>
      <c r="C342" s="162" t="s">
        <v>68</v>
      </c>
      <c r="D342" s="318"/>
      <c r="E342" s="318"/>
      <c r="F342" s="313"/>
    </row>
    <row r="343" spans="1:6" s="139" customFormat="1" ht="19">
      <c r="A343" s="137"/>
      <c r="B343" s="137"/>
      <c r="C343" s="163" t="s">
        <v>73</v>
      </c>
      <c r="D343" s="318"/>
      <c r="E343" s="318"/>
      <c r="F343" s="313"/>
    </row>
    <row r="344" spans="1:6" s="139" customFormat="1" ht="19">
      <c r="A344" s="137"/>
      <c r="B344" s="137"/>
      <c r="C344" s="161" t="s">
        <v>19</v>
      </c>
      <c r="D344" s="318"/>
      <c r="E344" s="318"/>
      <c r="F344" s="313"/>
    </row>
    <row r="345" spans="1:6" s="146" customFormat="1" ht="57">
      <c r="A345" s="262" t="s">
        <v>190</v>
      </c>
      <c r="B345" s="278" t="s">
        <v>478</v>
      </c>
      <c r="C345" s="262"/>
      <c r="D345" s="318">
        <f>D346</f>
        <v>0</v>
      </c>
      <c r="E345" s="318">
        <f t="shared" ref="E345:F345" si="78">E346</f>
        <v>0</v>
      </c>
      <c r="F345" s="318">
        <f t="shared" si="78"/>
        <v>0</v>
      </c>
    </row>
    <row r="346" spans="1:6" s="134" customFormat="1" ht="19">
      <c r="A346" s="136"/>
      <c r="B346" s="137"/>
      <c r="C346" s="156" t="s">
        <v>10</v>
      </c>
      <c r="D346" s="318">
        <f>D347+D348</f>
        <v>0</v>
      </c>
      <c r="E346" s="318">
        <f t="shared" ref="E346:F346" si="79">E347+E348</f>
        <v>0</v>
      </c>
      <c r="F346" s="318">
        <f t="shared" si="79"/>
        <v>0</v>
      </c>
    </row>
    <row r="347" spans="1:6" s="134" customFormat="1" ht="57">
      <c r="A347" s="136"/>
      <c r="B347" s="137"/>
      <c r="C347" s="157" t="s">
        <v>70</v>
      </c>
      <c r="D347" s="318"/>
      <c r="E347" s="318"/>
      <c r="F347" s="316"/>
    </row>
    <row r="348" spans="1:6" s="134" customFormat="1" ht="38">
      <c r="A348" s="136"/>
      <c r="B348" s="137"/>
      <c r="C348" s="157" t="s">
        <v>66</v>
      </c>
      <c r="D348" s="318">
        <f>D351</f>
        <v>0</v>
      </c>
      <c r="E348" s="318">
        <f t="shared" ref="E348:F348" si="80">E351</f>
        <v>0</v>
      </c>
      <c r="F348" s="318">
        <f t="shared" si="80"/>
        <v>0</v>
      </c>
    </row>
    <row r="349" spans="1:6" s="134" customFormat="1" ht="19">
      <c r="A349" s="136"/>
      <c r="B349" s="137"/>
      <c r="C349" s="158" t="s">
        <v>0</v>
      </c>
      <c r="D349" s="318"/>
      <c r="E349" s="318"/>
      <c r="F349" s="313"/>
    </row>
    <row r="350" spans="1:6" s="139" customFormat="1" ht="19">
      <c r="A350" s="137"/>
      <c r="B350" s="137"/>
      <c r="C350" s="158" t="s">
        <v>69</v>
      </c>
      <c r="D350" s="318"/>
      <c r="E350" s="318"/>
      <c r="F350" s="313"/>
    </row>
    <row r="351" spans="1:6" s="139" customFormat="1" ht="22">
      <c r="A351" s="136"/>
      <c r="B351" s="137"/>
      <c r="C351" s="158" t="s">
        <v>607</v>
      </c>
      <c r="D351" s="318">
        <f>'табл_3_отчет по плану'!I99</f>
        <v>0</v>
      </c>
      <c r="E351" s="318">
        <f>'табл_3_отчет по плану'!L99</f>
        <v>0</v>
      </c>
      <c r="F351" s="313">
        <f>'табл_3_отчет по плану'!O99</f>
        <v>0</v>
      </c>
    </row>
    <row r="352" spans="1:6" s="139" customFormat="1" ht="19">
      <c r="A352" s="137"/>
      <c r="B352" s="137"/>
      <c r="C352" s="159" t="s">
        <v>9</v>
      </c>
      <c r="D352" s="318"/>
      <c r="E352" s="318"/>
      <c r="F352" s="313"/>
    </row>
    <row r="353" spans="1:6" s="139" customFormat="1" ht="19">
      <c r="A353" s="136"/>
      <c r="B353" s="137"/>
      <c r="C353" s="160" t="s">
        <v>67</v>
      </c>
      <c r="D353" s="318"/>
      <c r="E353" s="318"/>
      <c r="F353" s="313"/>
    </row>
    <row r="354" spans="1:6" s="139" customFormat="1" ht="19">
      <c r="A354" s="136"/>
      <c r="B354" s="137"/>
      <c r="C354" s="161" t="s">
        <v>0</v>
      </c>
      <c r="D354" s="318"/>
      <c r="E354" s="318"/>
      <c r="F354" s="316"/>
    </row>
    <row r="355" spans="1:6" s="139" customFormat="1" ht="38">
      <c r="A355" s="137"/>
      <c r="B355" s="137"/>
      <c r="C355" s="162" t="s">
        <v>68</v>
      </c>
      <c r="D355" s="318"/>
      <c r="E355" s="318"/>
      <c r="F355" s="316"/>
    </row>
    <row r="356" spans="1:6" s="139" customFormat="1" ht="19">
      <c r="A356" s="137"/>
      <c r="B356" s="137"/>
      <c r="C356" s="163" t="s">
        <v>73</v>
      </c>
      <c r="D356" s="318"/>
      <c r="E356" s="318"/>
      <c r="F356" s="313"/>
    </row>
    <row r="357" spans="1:6" s="139" customFormat="1" ht="19">
      <c r="A357" s="137"/>
      <c r="B357" s="137"/>
      <c r="C357" s="161" t="s">
        <v>19</v>
      </c>
      <c r="D357" s="318"/>
      <c r="E357" s="318"/>
      <c r="F357" s="313"/>
    </row>
    <row r="358" spans="1:6" s="146" customFormat="1" ht="57">
      <c r="A358" s="262" t="s">
        <v>191</v>
      </c>
      <c r="B358" s="262" t="s">
        <v>192</v>
      </c>
      <c r="C358" s="306"/>
      <c r="D358" s="318">
        <f>D359</f>
        <v>0</v>
      </c>
      <c r="E358" s="318">
        <f t="shared" ref="E358:F358" si="81">E359</f>
        <v>0</v>
      </c>
      <c r="F358" s="318">
        <f t="shared" si="81"/>
        <v>0</v>
      </c>
    </row>
    <row r="359" spans="1:6" s="134" customFormat="1" ht="19">
      <c r="A359" s="136"/>
      <c r="B359" s="137"/>
      <c r="C359" s="156" t="s">
        <v>10</v>
      </c>
      <c r="D359" s="318">
        <f>D360+D361</f>
        <v>0</v>
      </c>
      <c r="E359" s="318">
        <f t="shared" ref="E359:F359" si="82">E360+E361</f>
        <v>0</v>
      </c>
      <c r="F359" s="318">
        <f t="shared" si="82"/>
        <v>0</v>
      </c>
    </row>
    <row r="360" spans="1:6" s="134" customFormat="1" ht="57">
      <c r="A360" s="136"/>
      <c r="B360" s="137"/>
      <c r="C360" s="157" t="s">
        <v>70</v>
      </c>
      <c r="D360" s="318"/>
      <c r="E360" s="318"/>
      <c r="F360" s="316"/>
    </row>
    <row r="361" spans="1:6" s="134" customFormat="1" ht="38">
      <c r="A361" s="136"/>
      <c r="B361" s="137"/>
      <c r="C361" s="157" t="s">
        <v>66</v>
      </c>
      <c r="D361" s="318">
        <f>D364</f>
        <v>0</v>
      </c>
      <c r="E361" s="318">
        <f t="shared" ref="E361:F361" si="83">E364</f>
        <v>0</v>
      </c>
      <c r="F361" s="318">
        <f t="shared" si="83"/>
        <v>0</v>
      </c>
    </row>
    <row r="362" spans="1:6" s="134" customFormat="1" ht="19">
      <c r="A362" s="136"/>
      <c r="B362" s="137"/>
      <c r="C362" s="158" t="s">
        <v>0</v>
      </c>
      <c r="D362" s="318"/>
      <c r="E362" s="318"/>
      <c r="F362" s="316"/>
    </row>
    <row r="363" spans="1:6" s="139" customFormat="1" ht="19">
      <c r="A363" s="137"/>
      <c r="B363" s="137"/>
      <c r="C363" s="158" t="s">
        <v>69</v>
      </c>
      <c r="D363" s="318"/>
      <c r="E363" s="318"/>
      <c r="F363" s="313"/>
    </row>
    <row r="364" spans="1:6" s="139" customFormat="1" ht="22">
      <c r="A364" s="136"/>
      <c r="B364" s="137"/>
      <c r="C364" s="158" t="s">
        <v>607</v>
      </c>
      <c r="D364" s="318">
        <f>'табл_3_отчет по плану'!I102</f>
        <v>0</v>
      </c>
      <c r="E364" s="318">
        <f>'табл_3_отчет по плану'!L102</f>
        <v>0</v>
      </c>
      <c r="F364" s="313">
        <f>'табл_3_отчет по плану'!O102</f>
        <v>0</v>
      </c>
    </row>
    <row r="365" spans="1:6" s="139" customFormat="1" ht="19">
      <c r="A365" s="137"/>
      <c r="B365" s="137"/>
      <c r="C365" s="159" t="s">
        <v>9</v>
      </c>
      <c r="D365" s="318"/>
      <c r="E365" s="318"/>
      <c r="F365" s="313"/>
    </row>
    <row r="366" spans="1:6" s="139" customFormat="1" ht="19">
      <c r="A366" s="136"/>
      <c r="B366" s="137"/>
      <c r="C366" s="160" t="s">
        <v>67</v>
      </c>
      <c r="D366" s="318"/>
      <c r="E366" s="318"/>
      <c r="F366" s="313"/>
    </row>
    <row r="367" spans="1:6" s="139" customFormat="1" ht="19">
      <c r="A367" s="136"/>
      <c r="B367" s="137"/>
      <c r="C367" s="161" t="s">
        <v>0</v>
      </c>
      <c r="D367" s="318"/>
      <c r="E367" s="318"/>
      <c r="F367" s="313"/>
    </row>
    <row r="368" spans="1:6" s="139" customFormat="1" ht="38">
      <c r="A368" s="137"/>
      <c r="B368" s="137"/>
      <c r="C368" s="162" t="s">
        <v>68</v>
      </c>
      <c r="D368" s="318"/>
      <c r="E368" s="318"/>
      <c r="F368" s="313"/>
    </row>
    <row r="369" spans="1:6" s="139" customFormat="1" ht="19">
      <c r="A369" s="137"/>
      <c r="B369" s="137"/>
      <c r="C369" s="163" t="s">
        <v>73</v>
      </c>
      <c r="D369" s="318"/>
      <c r="E369" s="318"/>
      <c r="F369" s="313"/>
    </row>
    <row r="370" spans="1:6" s="139" customFormat="1" ht="19">
      <c r="A370" s="137"/>
      <c r="B370" s="137"/>
      <c r="C370" s="161" t="s">
        <v>19</v>
      </c>
      <c r="D370" s="318"/>
      <c r="E370" s="318"/>
      <c r="F370" s="313"/>
    </row>
    <row r="371" spans="1:6" s="146" customFormat="1" ht="19">
      <c r="A371" s="262" t="s">
        <v>193</v>
      </c>
      <c r="B371" s="278" t="s">
        <v>481</v>
      </c>
      <c r="C371" s="262"/>
      <c r="D371" s="318">
        <f>D372</f>
        <v>0</v>
      </c>
      <c r="E371" s="318">
        <f t="shared" ref="E371:F371" si="84">E372</f>
        <v>0</v>
      </c>
      <c r="F371" s="318">
        <f t="shared" si="84"/>
        <v>0</v>
      </c>
    </row>
    <row r="372" spans="1:6" s="134" customFormat="1" ht="19">
      <c r="A372" s="136"/>
      <c r="B372" s="137"/>
      <c r="C372" s="156" t="s">
        <v>10</v>
      </c>
      <c r="D372" s="318">
        <f>D373+D374</f>
        <v>0</v>
      </c>
      <c r="E372" s="318">
        <f t="shared" ref="E372:F372" si="85">E373+E374</f>
        <v>0</v>
      </c>
      <c r="F372" s="318">
        <f t="shared" si="85"/>
        <v>0</v>
      </c>
    </row>
    <row r="373" spans="1:6" s="134" customFormat="1" ht="57">
      <c r="A373" s="136"/>
      <c r="B373" s="137"/>
      <c r="C373" s="157" t="s">
        <v>70</v>
      </c>
      <c r="D373" s="318"/>
      <c r="E373" s="318"/>
      <c r="F373" s="316"/>
    </row>
    <row r="374" spans="1:6" s="134" customFormat="1" ht="38">
      <c r="A374" s="136"/>
      <c r="B374" s="137"/>
      <c r="C374" s="157" t="s">
        <v>66</v>
      </c>
      <c r="D374" s="318">
        <f>D377</f>
        <v>0</v>
      </c>
      <c r="E374" s="318">
        <f t="shared" ref="E374:F374" si="86">E377</f>
        <v>0</v>
      </c>
      <c r="F374" s="318">
        <f t="shared" si="86"/>
        <v>0</v>
      </c>
    </row>
    <row r="375" spans="1:6" s="134" customFormat="1" ht="19">
      <c r="A375" s="136"/>
      <c r="B375" s="137"/>
      <c r="C375" s="158" t="s">
        <v>0</v>
      </c>
      <c r="D375" s="318"/>
      <c r="E375" s="318"/>
      <c r="F375" s="316"/>
    </row>
    <row r="376" spans="1:6" s="139" customFormat="1" ht="19">
      <c r="A376" s="137"/>
      <c r="B376" s="137"/>
      <c r="C376" s="158" t="s">
        <v>69</v>
      </c>
      <c r="D376" s="318"/>
      <c r="E376" s="318"/>
      <c r="F376" s="313"/>
    </row>
    <row r="377" spans="1:6" s="139" customFormat="1" ht="22">
      <c r="A377" s="136"/>
      <c r="B377" s="137"/>
      <c r="C377" s="158" t="s">
        <v>607</v>
      </c>
      <c r="D377" s="318">
        <f>'табл_3_отчет по плану'!I105</f>
        <v>0</v>
      </c>
      <c r="E377" s="318">
        <f>'табл_3_отчет по плану'!L105</f>
        <v>0</v>
      </c>
      <c r="F377" s="313">
        <f>'табл_3_отчет по плану'!O105</f>
        <v>0</v>
      </c>
    </row>
    <row r="378" spans="1:6" s="139" customFormat="1" ht="19">
      <c r="A378" s="137"/>
      <c r="B378" s="137"/>
      <c r="C378" s="159" t="s">
        <v>9</v>
      </c>
      <c r="D378" s="318"/>
      <c r="E378" s="318"/>
      <c r="F378" s="313"/>
    </row>
    <row r="379" spans="1:6" s="139" customFormat="1" ht="19">
      <c r="A379" s="136"/>
      <c r="B379" s="137"/>
      <c r="C379" s="160" t="s">
        <v>67</v>
      </c>
      <c r="D379" s="318"/>
      <c r="E379" s="318"/>
      <c r="F379" s="313"/>
    </row>
    <row r="380" spans="1:6" s="139" customFormat="1" ht="19">
      <c r="A380" s="136"/>
      <c r="B380" s="137"/>
      <c r="C380" s="161" t="s">
        <v>0</v>
      </c>
      <c r="D380" s="318"/>
      <c r="E380" s="318"/>
      <c r="F380" s="313"/>
    </row>
    <row r="381" spans="1:6" s="139" customFormat="1" ht="38">
      <c r="A381" s="137"/>
      <c r="B381" s="137"/>
      <c r="C381" s="162" t="s">
        <v>68</v>
      </c>
      <c r="D381" s="318"/>
      <c r="E381" s="318"/>
      <c r="F381" s="313"/>
    </row>
    <row r="382" spans="1:6" s="139" customFormat="1" ht="19">
      <c r="A382" s="137"/>
      <c r="B382" s="137"/>
      <c r="C382" s="163" t="s">
        <v>73</v>
      </c>
      <c r="D382" s="318"/>
      <c r="E382" s="318"/>
      <c r="F382" s="313"/>
    </row>
    <row r="383" spans="1:6" s="139" customFormat="1" ht="19">
      <c r="A383" s="137"/>
      <c r="B383" s="137"/>
      <c r="C383" s="161" t="s">
        <v>19</v>
      </c>
      <c r="D383" s="318"/>
      <c r="E383" s="318"/>
      <c r="F383" s="313"/>
    </row>
    <row r="384" spans="1:6" s="146" customFormat="1" ht="95">
      <c r="A384" s="262" t="s">
        <v>194</v>
      </c>
      <c r="B384" s="262" t="s">
        <v>483</v>
      </c>
      <c r="C384" s="306"/>
      <c r="D384" s="318">
        <f>D385</f>
        <v>0</v>
      </c>
      <c r="E384" s="318">
        <f t="shared" ref="E384:F384" si="87">E385</f>
        <v>0</v>
      </c>
      <c r="F384" s="318">
        <f t="shared" si="87"/>
        <v>0</v>
      </c>
    </row>
    <row r="385" spans="1:6" s="134" customFormat="1" ht="19">
      <c r="A385" s="136"/>
      <c r="B385" s="137"/>
      <c r="C385" s="156" t="s">
        <v>10</v>
      </c>
      <c r="D385" s="318">
        <f>D386+D387</f>
        <v>0</v>
      </c>
      <c r="E385" s="318">
        <f t="shared" ref="E385:F385" si="88">E386+E387</f>
        <v>0</v>
      </c>
      <c r="F385" s="318">
        <f t="shared" si="88"/>
        <v>0</v>
      </c>
    </row>
    <row r="386" spans="1:6" s="134" customFormat="1" ht="57">
      <c r="A386" s="136"/>
      <c r="B386" s="137"/>
      <c r="C386" s="157" t="s">
        <v>70</v>
      </c>
      <c r="D386" s="318"/>
      <c r="E386" s="318"/>
      <c r="F386" s="316"/>
    </row>
    <row r="387" spans="1:6" s="134" customFormat="1" ht="38">
      <c r="A387" s="136"/>
      <c r="B387" s="137"/>
      <c r="C387" s="157" t="s">
        <v>66</v>
      </c>
      <c r="D387" s="318">
        <f>D390</f>
        <v>0</v>
      </c>
      <c r="E387" s="318">
        <f t="shared" ref="E387:F387" si="89">E390</f>
        <v>0</v>
      </c>
      <c r="F387" s="318">
        <f t="shared" si="89"/>
        <v>0</v>
      </c>
    </row>
    <row r="388" spans="1:6" s="134" customFormat="1" ht="19">
      <c r="A388" s="136"/>
      <c r="B388" s="137"/>
      <c r="C388" s="158" t="s">
        <v>0</v>
      </c>
      <c r="D388" s="318"/>
      <c r="E388" s="318"/>
      <c r="F388" s="313"/>
    </row>
    <row r="389" spans="1:6" s="139" customFormat="1" ht="19">
      <c r="A389" s="137"/>
      <c r="B389" s="137"/>
      <c r="C389" s="158" t="s">
        <v>69</v>
      </c>
      <c r="D389" s="318"/>
      <c r="E389" s="318"/>
      <c r="F389" s="313"/>
    </row>
    <row r="390" spans="1:6" s="139" customFormat="1" ht="22">
      <c r="A390" s="136"/>
      <c r="B390" s="137"/>
      <c r="C390" s="158" t="s">
        <v>607</v>
      </c>
      <c r="D390" s="318">
        <f>'табл_3_отчет по плану'!I108</f>
        <v>0</v>
      </c>
      <c r="E390" s="318">
        <f>'табл_3_отчет по плану'!L108</f>
        <v>0</v>
      </c>
      <c r="F390" s="313">
        <f>'табл_3_отчет по плану'!O108</f>
        <v>0</v>
      </c>
    </row>
    <row r="391" spans="1:6" s="139" customFormat="1" ht="19">
      <c r="A391" s="137"/>
      <c r="B391" s="137"/>
      <c r="C391" s="159" t="s">
        <v>9</v>
      </c>
      <c r="D391" s="318"/>
      <c r="E391" s="318"/>
      <c r="F391" s="316"/>
    </row>
    <row r="392" spans="1:6" s="139" customFormat="1" ht="19">
      <c r="A392" s="136"/>
      <c r="B392" s="137"/>
      <c r="C392" s="160" t="s">
        <v>67</v>
      </c>
      <c r="D392" s="318"/>
      <c r="E392" s="318"/>
      <c r="F392" s="316"/>
    </row>
    <row r="393" spans="1:6" s="139" customFormat="1" ht="19">
      <c r="A393" s="136"/>
      <c r="B393" s="137"/>
      <c r="C393" s="161" t="s">
        <v>0</v>
      </c>
      <c r="D393" s="318"/>
      <c r="E393" s="318"/>
      <c r="F393" s="313"/>
    </row>
    <row r="394" spans="1:6" s="139" customFormat="1" ht="38">
      <c r="A394" s="137"/>
      <c r="B394" s="137"/>
      <c r="C394" s="162" t="s">
        <v>68</v>
      </c>
      <c r="D394" s="318"/>
      <c r="E394" s="318"/>
      <c r="F394" s="313"/>
    </row>
    <row r="395" spans="1:6" s="139" customFormat="1" ht="19">
      <c r="A395" s="137"/>
      <c r="B395" s="137"/>
      <c r="C395" s="163" t="s">
        <v>73</v>
      </c>
      <c r="D395" s="318"/>
      <c r="E395" s="318"/>
      <c r="F395" s="313"/>
    </row>
    <row r="396" spans="1:6" s="139" customFormat="1" ht="19">
      <c r="A396" s="137"/>
      <c r="B396" s="137"/>
      <c r="C396" s="161" t="s">
        <v>19</v>
      </c>
      <c r="D396" s="318"/>
      <c r="E396" s="318"/>
      <c r="F396" s="313"/>
    </row>
    <row r="397" spans="1:6" s="146" customFormat="1" ht="95">
      <c r="A397" s="262" t="s">
        <v>196</v>
      </c>
      <c r="B397" s="262" t="s">
        <v>195</v>
      </c>
      <c r="C397" s="306"/>
      <c r="D397" s="318">
        <f>D398</f>
        <v>0</v>
      </c>
      <c r="E397" s="318">
        <f t="shared" ref="E397:F397" si="90">E398</f>
        <v>0</v>
      </c>
      <c r="F397" s="318">
        <f t="shared" si="90"/>
        <v>0</v>
      </c>
    </row>
    <row r="398" spans="1:6" s="134" customFormat="1" ht="19">
      <c r="A398" s="136"/>
      <c r="B398" s="137"/>
      <c r="C398" s="156" t="s">
        <v>10</v>
      </c>
      <c r="D398" s="318">
        <f>D399+D400</f>
        <v>0</v>
      </c>
      <c r="E398" s="318">
        <f t="shared" ref="E398:F398" si="91">E399+E400</f>
        <v>0</v>
      </c>
      <c r="F398" s="318">
        <f t="shared" si="91"/>
        <v>0</v>
      </c>
    </row>
    <row r="399" spans="1:6" s="134" customFormat="1" ht="57">
      <c r="A399" s="136"/>
      <c r="B399" s="137"/>
      <c r="C399" s="157" t="s">
        <v>70</v>
      </c>
      <c r="D399" s="318"/>
      <c r="E399" s="318"/>
      <c r="F399" s="316"/>
    </row>
    <row r="400" spans="1:6" s="134" customFormat="1" ht="38">
      <c r="A400" s="136"/>
      <c r="B400" s="137"/>
      <c r="C400" s="157" t="s">
        <v>66</v>
      </c>
      <c r="D400" s="318">
        <f>D403</f>
        <v>0</v>
      </c>
      <c r="E400" s="318">
        <f t="shared" ref="E400:F400" si="92">E403</f>
        <v>0</v>
      </c>
      <c r="F400" s="318">
        <f t="shared" si="92"/>
        <v>0</v>
      </c>
    </row>
    <row r="401" spans="1:6" s="134" customFormat="1" ht="19">
      <c r="A401" s="136"/>
      <c r="B401" s="137"/>
      <c r="C401" s="158" t="s">
        <v>0</v>
      </c>
      <c r="D401" s="318"/>
      <c r="E401" s="318"/>
      <c r="F401" s="313"/>
    </row>
    <row r="402" spans="1:6" s="139" customFormat="1" ht="19">
      <c r="A402" s="137"/>
      <c r="B402" s="137"/>
      <c r="C402" s="158" t="s">
        <v>69</v>
      </c>
      <c r="D402" s="318"/>
      <c r="E402" s="318"/>
      <c r="F402" s="313"/>
    </row>
    <row r="403" spans="1:6" s="139" customFormat="1" ht="22">
      <c r="A403" s="136"/>
      <c r="B403" s="137"/>
      <c r="C403" s="158" t="s">
        <v>607</v>
      </c>
      <c r="D403" s="318">
        <f>'табл_3_отчет по плану'!I111</f>
        <v>0</v>
      </c>
      <c r="E403" s="318">
        <f>'табл_3_отчет по плану'!L111</f>
        <v>0</v>
      </c>
      <c r="F403" s="313">
        <f>'табл_3_отчет по плану'!O111</f>
        <v>0</v>
      </c>
    </row>
    <row r="404" spans="1:6" s="139" customFormat="1" ht="19">
      <c r="A404" s="137"/>
      <c r="B404" s="137"/>
      <c r="C404" s="159" t="s">
        <v>9</v>
      </c>
      <c r="D404" s="318"/>
      <c r="E404" s="318"/>
      <c r="F404" s="313"/>
    </row>
    <row r="405" spans="1:6" s="139" customFormat="1" ht="19">
      <c r="A405" s="136"/>
      <c r="B405" s="137"/>
      <c r="C405" s="160" t="s">
        <v>67</v>
      </c>
      <c r="D405" s="318"/>
      <c r="E405" s="318"/>
      <c r="F405" s="313"/>
    </row>
    <row r="406" spans="1:6" s="139" customFormat="1" ht="19">
      <c r="A406" s="136"/>
      <c r="B406" s="137"/>
      <c r="C406" s="161" t="s">
        <v>0</v>
      </c>
      <c r="D406" s="318"/>
      <c r="E406" s="318"/>
      <c r="F406" s="313"/>
    </row>
    <row r="407" spans="1:6" s="139" customFormat="1" ht="38">
      <c r="A407" s="137"/>
      <c r="B407" s="137"/>
      <c r="C407" s="162" t="s">
        <v>68</v>
      </c>
      <c r="D407" s="318"/>
      <c r="E407" s="318"/>
      <c r="F407" s="313"/>
    </row>
    <row r="408" spans="1:6" s="139" customFormat="1" ht="19">
      <c r="A408" s="137"/>
      <c r="B408" s="137"/>
      <c r="C408" s="163" t="s">
        <v>73</v>
      </c>
      <c r="D408" s="318"/>
      <c r="E408" s="318"/>
      <c r="F408" s="316"/>
    </row>
    <row r="409" spans="1:6" s="139" customFormat="1" ht="19">
      <c r="A409" s="137"/>
      <c r="B409" s="137"/>
      <c r="C409" s="161" t="s">
        <v>19</v>
      </c>
      <c r="D409" s="318"/>
      <c r="E409" s="318"/>
      <c r="F409" s="316"/>
    </row>
    <row r="410" spans="1:6" s="142" customFormat="1" ht="19">
      <c r="A410" s="262" t="s">
        <v>197</v>
      </c>
      <c r="B410" s="262" t="s">
        <v>396</v>
      </c>
      <c r="C410" s="262"/>
      <c r="D410" s="318">
        <f>D411</f>
        <v>122.8</v>
      </c>
      <c r="E410" s="318">
        <f t="shared" ref="E410:F410" si="93">E411</f>
        <v>122.8</v>
      </c>
      <c r="F410" s="318">
        <f t="shared" si="93"/>
        <v>122.8</v>
      </c>
    </row>
    <row r="411" spans="1:6" s="134" customFormat="1" ht="19">
      <c r="A411" s="136"/>
      <c r="B411" s="137"/>
      <c r="C411" s="156" t="s">
        <v>10</v>
      </c>
      <c r="D411" s="318">
        <f>D412+D413</f>
        <v>122.8</v>
      </c>
      <c r="E411" s="318">
        <f t="shared" ref="E411:F411" si="94">E412+E413</f>
        <v>122.8</v>
      </c>
      <c r="F411" s="318">
        <f t="shared" si="94"/>
        <v>122.8</v>
      </c>
    </row>
    <row r="412" spans="1:6" s="134" customFormat="1" ht="57">
      <c r="A412" s="136"/>
      <c r="B412" s="137"/>
      <c r="C412" s="157" t="s">
        <v>70</v>
      </c>
      <c r="D412" s="318"/>
      <c r="E412" s="318"/>
      <c r="F412" s="316"/>
    </row>
    <row r="413" spans="1:6" s="134" customFormat="1" ht="38">
      <c r="A413" s="136"/>
      <c r="B413" s="137"/>
      <c r="C413" s="157" t="s">
        <v>66</v>
      </c>
      <c r="D413" s="318">
        <f>D416</f>
        <v>122.8</v>
      </c>
      <c r="E413" s="318">
        <f t="shared" ref="E413:F413" si="95">E416</f>
        <v>122.8</v>
      </c>
      <c r="F413" s="318">
        <f t="shared" si="95"/>
        <v>122.8</v>
      </c>
    </row>
    <row r="414" spans="1:6" s="134" customFormat="1" ht="19">
      <c r="A414" s="136"/>
      <c r="B414" s="137"/>
      <c r="C414" s="158" t="s">
        <v>0</v>
      </c>
      <c r="D414" s="318"/>
      <c r="E414" s="318"/>
      <c r="F414" s="313"/>
    </row>
    <row r="415" spans="1:6" s="139" customFormat="1" ht="19">
      <c r="A415" s="137"/>
      <c r="B415" s="137"/>
      <c r="C415" s="158" t="s">
        <v>69</v>
      </c>
      <c r="D415" s="318"/>
      <c r="E415" s="318"/>
      <c r="F415" s="313"/>
    </row>
    <row r="416" spans="1:6" s="139" customFormat="1" ht="22">
      <c r="A416" s="136"/>
      <c r="B416" s="137"/>
      <c r="C416" s="158" t="s">
        <v>607</v>
      </c>
      <c r="D416" s="318">
        <f>'табл_3_отчет по плану'!I114</f>
        <v>122.8</v>
      </c>
      <c r="E416" s="318">
        <f>'табл_3_отчет по плану'!O114</f>
        <v>122.8</v>
      </c>
      <c r="F416" s="313">
        <f>'табл_3_отчет по плану'!O114</f>
        <v>122.8</v>
      </c>
    </row>
    <row r="417" spans="1:6" s="139" customFormat="1" ht="19">
      <c r="A417" s="137"/>
      <c r="B417" s="137"/>
      <c r="C417" s="159" t="s">
        <v>9</v>
      </c>
      <c r="D417" s="318"/>
      <c r="E417" s="318"/>
      <c r="F417" s="313"/>
    </row>
    <row r="418" spans="1:6" s="139" customFormat="1" ht="19">
      <c r="A418" s="136"/>
      <c r="B418" s="137"/>
      <c r="C418" s="160" t="s">
        <v>67</v>
      </c>
      <c r="D418" s="318"/>
      <c r="E418" s="318"/>
      <c r="F418" s="313"/>
    </row>
    <row r="419" spans="1:6" s="139" customFormat="1" ht="19">
      <c r="A419" s="136"/>
      <c r="B419" s="137"/>
      <c r="C419" s="161" t="s">
        <v>0</v>
      </c>
      <c r="D419" s="318"/>
      <c r="E419" s="318"/>
      <c r="F419" s="313"/>
    </row>
    <row r="420" spans="1:6" s="139" customFormat="1" ht="38">
      <c r="A420" s="137"/>
      <c r="B420" s="137"/>
      <c r="C420" s="162" t="s">
        <v>68</v>
      </c>
      <c r="D420" s="318"/>
      <c r="E420" s="318"/>
      <c r="F420" s="313"/>
    </row>
    <row r="421" spans="1:6" s="139" customFormat="1" ht="19">
      <c r="A421" s="137"/>
      <c r="B421" s="137"/>
      <c r="C421" s="163" t="s">
        <v>73</v>
      </c>
      <c r="D421" s="318"/>
      <c r="E421" s="318"/>
      <c r="F421" s="313"/>
    </row>
    <row r="422" spans="1:6" s="139" customFormat="1" ht="19">
      <c r="A422" s="137"/>
      <c r="B422" s="137"/>
      <c r="C422" s="161" t="s">
        <v>19</v>
      </c>
      <c r="D422" s="318"/>
      <c r="E422" s="318"/>
      <c r="F422" s="313"/>
    </row>
    <row r="423" spans="1:6" s="142" customFormat="1" ht="38">
      <c r="A423" s="283" t="s">
        <v>199</v>
      </c>
      <c r="B423" s="277" t="s">
        <v>198</v>
      </c>
      <c r="C423" s="304"/>
      <c r="D423" s="318">
        <f>D424</f>
        <v>0</v>
      </c>
      <c r="E423" s="318">
        <f t="shared" ref="E423:F423" si="96">E424</f>
        <v>0</v>
      </c>
      <c r="F423" s="318">
        <f t="shared" si="96"/>
        <v>0</v>
      </c>
    </row>
    <row r="424" spans="1:6" s="134" customFormat="1" ht="19">
      <c r="A424" s="136"/>
      <c r="B424" s="137"/>
      <c r="C424" s="156" t="s">
        <v>10</v>
      </c>
      <c r="D424" s="318">
        <f>D425+D426</f>
        <v>0</v>
      </c>
      <c r="E424" s="318">
        <f t="shared" ref="E424:F424" si="97">E425+E426</f>
        <v>0</v>
      </c>
      <c r="F424" s="318">
        <f t="shared" si="97"/>
        <v>0</v>
      </c>
    </row>
    <row r="425" spans="1:6" s="134" customFormat="1" ht="57">
      <c r="A425" s="136"/>
      <c r="B425" s="137"/>
      <c r="C425" s="157" t="s">
        <v>70</v>
      </c>
      <c r="D425" s="318"/>
      <c r="E425" s="318"/>
      <c r="F425" s="316"/>
    </row>
    <row r="426" spans="1:6" s="134" customFormat="1" ht="38">
      <c r="A426" s="136"/>
      <c r="B426" s="137"/>
      <c r="C426" s="157" t="s">
        <v>66</v>
      </c>
      <c r="D426" s="318">
        <f>D429</f>
        <v>0</v>
      </c>
      <c r="E426" s="318">
        <f t="shared" ref="E426:F426" si="98">E429</f>
        <v>0</v>
      </c>
      <c r="F426" s="318">
        <f t="shared" si="98"/>
        <v>0</v>
      </c>
    </row>
    <row r="427" spans="1:6" s="134" customFormat="1" ht="19">
      <c r="A427" s="136"/>
      <c r="B427" s="137"/>
      <c r="C427" s="158" t="s">
        <v>0</v>
      </c>
      <c r="D427" s="318"/>
      <c r="E427" s="318"/>
      <c r="F427" s="316"/>
    </row>
    <row r="428" spans="1:6" s="139" customFormat="1" ht="19">
      <c r="A428" s="137"/>
      <c r="B428" s="137"/>
      <c r="C428" s="158" t="s">
        <v>69</v>
      </c>
      <c r="D428" s="318"/>
      <c r="E428" s="318"/>
      <c r="F428" s="316"/>
    </row>
    <row r="429" spans="1:6" s="139" customFormat="1" ht="22">
      <c r="A429" s="136"/>
      <c r="B429" s="137"/>
      <c r="C429" s="158" t="s">
        <v>607</v>
      </c>
      <c r="D429" s="318">
        <f>'табл_3_отчет по плану'!I117</f>
        <v>0</v>
      </c>
      <c r="E429" s="318">
        <f>'табл_3_отчет по плану'!L117</f>
        <v>0</v>
      </c>
      <c r="F429" s="313">
        <f>'табл_3_отчет по плану'!O117</f>
        <v>0</v>
      </c>
    </row>
    <row r="430" spans="1:6" s="139" customFormat="1" ht="19">
      <c r="A430" s="137"/>
      <c r="B430" s="137"/>
      <c r="C430" s="159" t="s">
        <v>9</v>
      </c>
      <c r="D430" s="318"/>
      <c r="E430" s="318"/>
      <c r="F430" s="313"/>
    </row>
    <row r="431" spans="1:6" s="139" customFormat="1" ht="19">
      <c r="A431" s="136"/>
      <c r="B431" s="137"/>
      <c r="C431" s="160" t="s">
        <v>67</v>
      </c>
      <c r="D431" s="318"/>
      <c r="E431" s="318"/>
      <c r="F431" s="313"/>
    </row>
    <row r="432" spans="1:6" s="139" customFormat="1" ht="19">
      <c r="A432" s="136"/>
      <c r="B432" s="137"/>
      <c r="C432" s="161" t="s">
        <v>0</v>
      </c>
      <c r="D432" s="318"/>
      <c r="E432" s="318"/>
      <c r="F432" s="313"/>
    </row>
    <row r="433" spans="1:6" s="139" customFormat="1" ht="38">
      <c r="A433" s="137"/>
      <c r="B433" s="137"/>
      <c r="C433" s="162" t="s">
        <v>68</v>
      </c>
      <c r="D433" s="318"/>
      <c r="E433" s="318"/>
      <c r="F433" s="313"/>
    </row>
    <row r="434" spans="1:6" s="139" customFormat="1" ht="19">
      <c r="A434" s="137"/>
      <c r="B434" s="137"/>
      <c r="C434" s="163" t="s">
        <v>73</v>
      </c>
      <c r="D434" s="318"/>
      <c r="E434" s="318"/>
      <c r="F434" s="313"/>
    </row>
    <row r="435" spans="1:6" s="139" customFormat="1" ht="19">
      <c r="A435" s="137"/>
      <c r="B435" s="137"/>
      <c r="C435" s="161" t="s">
        <v>19</v>
      </c>
      <c r="D435" s="318"/>
      <c r="E435" s="318"/>
      <c r="F435" s="313"/>
    </row>
    <row r="436" spans="1:6" s="142" customFormat="1" ht="133">
      <c r="A436" s="262" t="s">
        <v>200</v>
      </c>
      <c r="B436" s="262" t="s">
        <v>397</v>
      </c>
      <c r="C436" s="306"/>
      <c r="D436" s="318">
        <f>D437</f>
        <v>0</v>
      </c>
      <c r="E436" s="318">
        <f t="shared" ref="E436:F436" si="99">E437</f>
        <v>0</v>
      </c>
      <c r="F436" s="318">
        <f t="shared" si="99"/>
        <v>0</v>
      </c>
    </row>
    <row r="437" spans="1:6" s="134" customFormat="1" ht="19">
      <c r="A437" s="136"/>
      <c r="B437" s="137"/>
      <c r="C437" s="156" t="s">
        <v>10</v>
      </c>
      <c r="D437" s="318">
        <f>D438+D439</f>
        <v>0</v>
      </c>
      <c r="E437" s="318">
        <f t="shared" ref="E437:F437" si="100">E438+E439</f>
        <v>0</v>
      </c>
      <c r="F437" s="318">
        <f t="shared" si="100"/>
        <v>0</v>
      </c>
    </row>
    <row r="438" spans="1:6" s="134" customFormat="1" ht="57">
      <c r="A438" s="136"/>
      <c r="B438" s="137"/>
      <c r="C438" s="157" t="s">
        <v>70</v>
      </c>
      <c r="D438" s="318"/>
      <c r="E438" s="318"/>
      <c r="F438" s="316"/>
    </row>
    <row r="439" spans="1:6" s="134" customFormat="1" ht="38">
      <c r="A439" s="136"/>
      <c r="B439" s="137"/>
      <c r="C439" s="157" t="s">
        <v>66</v>
      </c>
      <c r="D439" s="318">
        <f>D442</f>
        <v>0</v>
      </c>
      <c r="E439" s="318">
        <f t="shared" ref="E439:F439" si="101">E442</f>
        <v>0</v>
      </c>
      <c r="F439" s="318">
        <f t="shared" si="101"/>
        <v>0</v>
      </c>
    </row>
    <row r="440" spans="1:6" s="134" customFormat="1" ht="19">
      <c r="A440" s="136"/>
      <c r="B440" s="137"/>
      <c r="C440" s="158" t="s">
        <v>0</v>
      </c>
      <c r="D440" s="318"/>
      <c r="E440" s="318"/>
      <c r="F440" s="313"/>
    </row>
    <row r="441" spans="1:6" s="139" customFormat="1" ht="19">
      <c r="A441" s="137"/>
      <c r="B441" s="137"/>
      <c r="C441" s="158" t="s">
        <v>69</v>
      </c>
      <c r="D441" s="318"/>
      <c r="E441" s="318"/>
      <c r="F441" s="313"/>
    </row>
    <row r="442" spans="1:6" s="139" customFormat="1" ht="22">
      <c r="A442" s="136"/>
      <c r="B442" s="137"/>
      <c r="C442" s="158" t="s">
        <v>607</v>
      </c>
      <c r="D442" s="318">
        <f>'табл_3_отчет по плану'!I120</f>
        <v>0</v>
      </c>
      <c r="E442" s="318">
        <f>'табл_3_отчет по плану'!L120</f>
        <v>0</v>
      </c>
      <c r="F442" s="313">
        <f>'табл_3_отчет по плану'!O120</f>
        <v>0</v>
      </c>
    </row>
    <row r="443" spans="1:6" s="139" customFormat="1" ht="19">
      <c r="A443" s="137"/>
      <c r="B443" s="137"/>
      <c r="C443" s="159" t="s">
        <v>9</v>
      </c>
      <c r="D443" s="318"/>
      <c r="E443" s="318"/>
      <c r="F443" s="313"/>
    </row>
    <row r="444" spans="1:6" s="139" customFormat="1" ht="19">
      <c r="A444" s="136"/>
      <c r="B444" s="137"/>
      <c r="C444" s="160" t="s">
        <v>67</v>
      </c>
      <c r="D444" s="318"/>
      <c r="E444" s="318"/>
      <c r="F444" s="316"/>
    </row>
    <row r="445" spans="1:6" s="139" customFormat="1" ht="19">
      <c r="A445" s="136"/>
      <c r="B445" s="137"/>
      <c r="C445" s="161" t="s">
        <v>0</v>
      </c>
      <c r="D445" s="318"/>
      <c r="E445" s="318"/>
      <c r="F445" s="316"/>
    </row>
    <row r="446" spans="1:6" s="139" customFormat="1" ht="38">
      <c r="A446" s="137"/>
      <c r="B446" s="137"/>
      <c r="C446" s="162" t="s">
        <v>68</v>
      </c>
      <c r="D446" s="318"/>
      <c r="E446" s="318"/>
      <c r="F446" s="313"/>
    </row>
    <row r="447" spans="1:6" s="139" customFormat="1" ht="19">
      <c r="A447" s="137"/>
      <c r="B447" s="137"/>
      <c r="C447" s="163" t="s">
        <v>73</v>
      </c>
      <c r="D447" s="318"/>
      <c r="E447" s="318"/>
      <c r="F447" s="313"/>
    </row>
    <row r="448" spans="1:6" s="139" customFormat="1" ht="19">
      <c r="A448" s="137"/>
      <c r="B448" s="137"/>
      <c r="C448" s="161" t="s">
        <v>19</v>
      </c>
      <c r="D448" s="318"/>
      <c r="E448" s="318"/>
      <c r="F448" s="313"/>
    </row>
    <row r="449" spans="1:6" s="142" customFormat="1" ht="95">
      <c r="A449" s="283" t="s">
        <v>202</v>
      </c>
      <c r="B449" s="283" t="s">
        <v>201</v>
      </c>
      <c r="C449" s="283"/>
      <c r="D449" s="318">
        <f>D450</f>
        <v>0</v>
      </c>
      <c r="E449" s="318">
        <f t="shared" ref="E449:F449" si="102">E450</f>
        <v>0</v>
      </c>
      <c r="F449" s="318">
        <f t="shared" si="102"/>
        <v>0</v>
      </c>
    </row>
    <row r="450" spans="1:6" s="134" customFormat="1" ht="19">
      <c r="A450" s="136"/>
      <c r="B450" s="137"/>
      <c r="C450" s="156" t="s">
        <v>10</v>
      </c>
      <c r="D450" s="318">
        <f>D451+D452</f>
        <v>0</v>
      </c>
      <c r="E450" s="318">
        <f t="shared" ref="E450:F450" si="103">E451+E452</f>
        <v>0</v>
      </c>
      <c r="F450" s="318">
        <f t="shared" si="103"/>
        <v>0</v>
      </c>
    </row>
    <row r="451" spans="1:6" s="134" customFormat="1" ht="57">
      <c r="A451" s="136"/>
      <c r="B451" s="137"/>
      <c r="C451" s="157" t="s">
        <v>70</v>
      </c>
      <c r="D451" s="318"/>
      <c r="E451" s="318"/>
      <c r="F451" s="316"/>
    </row>
    <row r="452" spans="1:6" s="134" customFormat="1" ht="38">
      <c r="A452" s="136"/>
      <c r="B452" s="137"/>
      <c r="C452" s="157" t="s">
        <v>66</v>
      </c>
      <c r="D452" s="318">
        <f>D455</f>
        <v>0</v>
      </c>
      <c r="E452" s="318">
        <f t="shared" ref="E452:F452" si="104">E455</f>
        <v>0</v>
      </c>
      <c r="F452" s="318">
        <f t="shared" si="104"/>
        <v>0</v>
      </c>
    </row>
    <row r="453" spans="1:6" s="134" customFormat="1" ht="19">
      <c r="A453" s="136"/>
      <c r="B453" s="137"/>
      <c r="C453" s="158" t="s">
        <v>0</v>
      </c>
      <c r="D453" s="318"/>
      <c r="E453" s="318"/>
      <c r="F453" s="313"/>
    </row>
    <row r="454" spans="1:6" s="139" customFormat="1" ht="19">
      <c r="A454" s="137"/>
      <c r="B454" s="137"/>
      <c r="C454" s="158" t="s">
        <v>69</v>
      </c>
      <c r="D454" s="318"/>
      <c r="E454" s="318"/>
      <c r="F454" s="313"/>
    </row>
    <row r="455" spans="1:6" s="139" customFormat="1" ht="22">
      <c r="A455" s="136"/>
      <c r="B455" s="137"/>
      <c r="C455" s="158" t="s">
        <v>607</v>
      </c>
      <c r="D455" s="318">
        <f>'табл_3_отчет по плану'!I123</f>
        <v>0</v>
      </c>
      <c r="E455" s="318">
        <f>'табл_3_отчет по плану'!L123</f>
        <v>0</v>
      </c>
      <c r="F455" s="313">
        <f>'табл_3_отчет по плану'!O123</f>
        <v>0</v>
      </c>
    </row>
    <row r="456" spans="1:6" s="139" customFormat="1" ht="19">
      <c r="A456" s="137"/>
      <c r="B456" s="137"/>
      <c r="C456" s="159" t="s">
        <v>9</v>
      </c>
      <c r="D456" s="318"/>
      <c r="E456" s="318"/>
      <c r="F456" s="313"/>
    </row>
    <row r="457" spans="1:6" s="139" customFormat="1" ht="19">
      <c r="A457" s="136"/>
      <c r="B457" s="137"/>
      <c r="C457" s="160" t="s">
        <v>67</v>
      </c>
      <c r="D457" s="318"/>
      <c r="E457" s="318"/>
      <c r="F457" s="313"/>
    </row>
    <row r="458" spans="1:6" s="139" customFormat="1" ht="19">
      <c r="A458" s="136"/>
      <c r="B458" s="137"/>
      <c r="C458" s="161" t="s">
        <v>0</v>
      </c>
      <c r="D458" s="318"/>
      <c r="E458" s="318"/>
      <c r="F458" s="313"/>
    </row>
    <row r="459" spans="1:6" s="139" customFormat="1" ht="38">
      <c r="A459" s="137"/>
      <c r="B459" s="137"/>
      <c r="C459" s="162" t="s">
        <v>68</v>
      </c>
      <c r="D459" s="318"/>
      <c r="E459" s="318"/>
      <c r="F459" s="313"/>
    </row>
    <row r="460" spans="1:6" s="139" customFormat="1" ht="19">
      <c r="A460" s="137"/>
      <c r="B460" s="137"/>
      <c r="C460" s="163" t="s">
        <v>73</v>
      </c>
      <c r="D460" s="318"/>
      <c r="E460" s="318"/>
      <c r="F460" s="316"/>
    </row>
    <row r="461" spans="1:6" s="139" customFormat="1" ht="19">
      <c r="A461" s="137"/>
      <c r="B461" s="137"/>
      <c r="C461" s="161" t="s">
        <v>19</v>
      </c>
      <c r="D461" s="318"/>
      <c r="E461" s="318"/>
      <c r="F461" s="316"/>
    </row>
    <row r="462" spans="1:6" s="142" customFormat="1" ht="57">
      <c r="A462" s="283" t="s">
        <v>204</v>
      </c>
      <c r="B462" s="283" t="s">
        <v>203</v>
      </c>
      <c r="C462" s="283"/>
      <c r="D462" s="318">
        <f>D463</f>
        <v>0</v>
      </c>
      <c r="E462" s="318">
        <f t="shared" ref="E462:F462" si="105">E463</f>
        <v>0</v>
      </c>
      <c r="F462" s="318">
        <f t="shared" si="105"/>
        <v>0</v>
      </c>
    </row>
    <row r="463" spans="1:6" s="134" customFormat="1" ht="19">
      <c r="A463" s="136"/>
      <c r="B463" s="137"/>
      <c r="C463" s="156" t="s">
        <v>10</v>
      </c>
      <c r="D463" s="318">
        <f>D464+D465</f>
        <v>0</v>
      </c>
      <c r="E463" s="318">
        <f t="shared" ref="E463:F463" si="106">E464+E465</f>
        <v>0</v>
      </c>
      <c r="F463" s="318">
        <f t="shared" si="106"/>
        <v>0</v>
      </c>
    </row>
    <row r="464" spans="1:6" s="134" customFormat="1" ht="57">
      <c r="A464" s="136"/>
      <c r="B464" s="137"/>
      <c r="C464" s="157" t="s">
        <v>70</v>
      </c>
      <c r="D464" s="318"/>
      <c r="E464" s="318"/>
      <c r="F464" s="316"/>
    </row>
    <row r="465" spans="1:6" s="134" customFormat="1" ht="38">
      <c r="A465" s="136"/>
      <c r="B465" s="137"/>
      <c r="C465" s="157" t="s">
        <v>66</v>
      </c>
      <c r="D465" s="318">
        <f>D468</f>
        <v>0</v>
      </c>
      <c r="E465" s="318">
        <f t="shared" ref="E465:F465" si="107">E468</f>
        <v>0</v>
      </c>
      <c r="F465" s="318">
        <f t="shared" si="107"/>
        <v>0</v>
      </c>
    </row>
    <row r="466" spans="1:6" s="134" customFormat="1" ht="19">
      <c r="A466" s="136"/>
      <c r="B466" s="137"/>
      <c r="C466" s="158" t="s">
        <v>0</v>
      </c>
      <c r="D466" s="318"/>
      <c r="E466" s="318"/>
      <c r="F466" s="313"/>
    </row>
    <row r="467" spans="1:6" s="139" customFormat="1" ht="19">
      <c r="A467" s="137"/>
      <c r="B467" s="137"/>
      <c r="C467" s="158" t="s">
        <v>69</v>
      </c>
      <c r="D467" s="318"/>
      <c r="E467" s="318"/>
      <c r="F467" s="313"/>
    </row>
    <row r="468" spans="1:6" s="139" customFormat="1" ht="22">
      <c r="A468" s="136"/>
      <c r="B468" s="137"/>
      <c r="C468" s="158" t="s">
        <v>607</v>
      </c>
      <c r="D468" s="318">
        <f>'табл_3_отчет по плану'!I126</f>
        <v>0</v>
      </c>
      <c r="E468" s="318">
        <f>'табл_3_отчет по плану'!L126</f>
        <v>0</v>
      </c>
      <c r="F468" s="313">
        <f>'табл_3_отчет по плану'!O126</f>
        <v>0</v>
      </c>
    </row>
    <row r="469" spans="1:6" s="139" customFormat="1" ht="19">
      <c r="A469" s="137"/>
      <c r="B469" s="137"/>
      <c r="C469" s="159" t="s">
        <v>9</v>
      </c>
      <c r="D469" s="318"/>
      <c r="E469" s="318"/>
      <c r="F469" s="313"/>
    </row>
    <row r="470" spans="1:6" s="139" customFormat="1" ht="19">
      <c r="A470" s="136"/>
      <c r="B470" s="137"/>
      <c r="C470" s="160" t="s">
        <v>67</v>
      </c>
      <c r="D470" s="318"/>
      <c r="E470" s="318"/>
      <c r="F470" s="313"/>
    </row>
    <row r="471" spans="1:6" s="139" customFormat="1" ht="19">
      <c r="A471" s="136"/>
      <c r="B471" s="137"/>
      <c r="C471" s="161" t="s">
        <v>0</v>
      </c>
      <c r="D471" s="318"/>
      <c r="E471" s="318"/>
      <c r="F471" s="313"/>
    </row>
    <row r="472" spans="1:6" s="139" customFormat="1" ht="38">
      <c r="A472" s="137"/>
      <c r="B472" s="137"/>
      <c r="C472" s="162" t="s">
        <v>68</v>
      </c>
      <c r="D472" s="318"/>
      <c r="E472" s="318"/>
      <c r="F472" s="313"/>
    </row>
    <row r="473" spans="1:6" s="139" customFormat="1" ht="19">
      <c r="A473" s="137"/>
      <c r="B473" s="137"/>
      <c r="C473" s="163" t="s">
        <v>73</v>
      </c>
      <c r="D473" s="318"/>
      <c r="E473" s="318"/>
      <c r="F473" s="313"/>
    </row>
    <row r="474" spans="1:6" s="139" customFormat="1" ht="19">
      <c r="A474" s="137"/>
      <c r="B474" s="137"/>
      <c r="C474" s="161" t="s">
        <v>19</v>
      </c>
      <c r="D474" s="318"/>
      <c r="E474" s="318"/>
      <c r="F474" s="313"/>
    </row>
    <row r="475" spans="1:6" s="142" customFormat="1" ht="38">
      <c r="A475" s="262" t="s">
        <v>206</v>
      </c>
      <c r="B475" s="262" t="s">
        <v>205</v>
      </c>
      <c r="C475" s="306"/>
      <c r="D475" s="318">
        <f>D476</f>
        <v>0</v>
      </c>
      <c r="E475" s="318">
        <f t="shared" ref="E475:F475" si="108">E476</f>
        <v>0</v>
      </c>
      <c r="F475" s="318">
        <f t="shared" si="108"/>
        <v>0</v>
      </c>
    </row>
    <row r="476" spans="1:6" s="134" customFormat="1" ht="19">
      <c r="A476" s="136"/>
      <c r="B476" s="137"/>
      <c r="C476" s="156" t="s">
        <v>10</v>
      </c>
      <c r="D476" s="318">
        <f>D477+D478</f>
        <v>0</v>
      </c>
      <c r="E476" s="318">
        <f t="shared" ref="E476:F476" si="109">E477+E478</f>
        <v>0</v>
      </c>
      <c r="F476" s="318">
        <f t="shared" si="109"/>
        <v>0</v>
      </c>
    </row>
    <row r="477" spans="1:6" s="134" customFormat="1" ht="57">
      <c r="A477" s="136"/>
      <c r="B477" s="137"/>
      <c r="C477" s="157" t="s">
        <v>70</v>
      </c>
      <c r="D477" s="318"/>
      <c r="E477" s="318"/>
      <c r="F477" s="316"/>
    </row>
    <row r="478" spans="1:6" s="134" customFormat="1" ht="38">
      <c r="A478" s="136"/>
      <c r="B478" s="137"/>
      <c r="C478" s="157" t="s">
        <v>66</v>
      </c>
      <c r="D478" s="318">
        <f>D481</f>
        <v>0</v>
      </c>
      <c r="E478" s="318">
        <f t="shared" ref="E478:F478" si="110">E481</f>
        <v>0</v>
      </c>
      <c r="F478" s="318">
        <f t="shared" si="110"/>
        <v>0</v>
      </c>
    </row>
    <row r="479" spans="1:6" s="134" customFormat="1" ht="19">
      <c r="A479" s="136"/>
      <c r="B479" s="137"/>
      <c r="C479" s="158" t="s">
        <v>0</v>
      </c>
      <c r="D479" s="318"/>
      <c r="E479" s="318"/>
      <c r="F479" s="316"/>
    </row>
    <row r="480" spans="1:6" s="139" customFormat="1" ht="19">
      <c r="A480" s="137"/>
      <c r="B480" s="137"/>
      <c r="C480" s="158" t="s">
        <v>69</v>
      </c>
      <c r="D480" s="318"/>
      <c r="E480" s="318"/>
      <c r="F480" s="316"/>
    </row>
    <row r="481" spans="1:6" s="139" customFormat="1" ht="22">
      <c r="A481" s="136"/>
      <c r="B481" s="137"/>
      <c r="C481" s="158" t="s">
        <v>607</v>
      </c>
      <c r="D481" s="318">
        <f>'табл_3_отчет по плану'!I129</f>
        <v>0</v>
      </c>
      <c r="E481" s="318">
        <f>'табл_3_отчет по плану'!L129</f>
        <v>0</v>
      </c>
      <c r="F481" s="313">
        <f>'табл_3_отчет по плану'!O129</f>
        <v>0</v>
      </c>
    </row>
    <row r="482" spans="1:6" s="139" customFormat="1" ht="19">
      <c r="A482" s="137"/>
      <c r="B482" s="137"/>
      <c r="C482" s="159" t="s">
        <v>9</v>
      </c>
      <c r="D482" s="318"/>
      <c r="E482" s="318"/>
      <c r="F482" s="313"/>
    </row>
    <row r="483" spans="1:6" s="139" customFormat="1" ht="19">
      <c r="A483" s="136"/>
      <c r="B483" s="137"/>
      <c r="C483" s="160" t="s">
        <v>67</v>
      </c>
      <c r="D483" s="318"/>
      <c r="E483" s="318"/>
      <c r="F483" s="313"/>
    </row>
    <row r="484" spans="1:6" s="139" customFormat="1" ht="19">
      <c r="A484" s="136"/>
      <c r="B484" s="137"/>
      <c r="C484" s="161" t="s">
        <v>0</v>
      </c>
      <c r="D484" s="318"/>
      <c r="E484" s="318"/>
      <c r="F484" s="313"/>
    </row>
    <row r="485" spans="1:6" s="139" customFormat="1" ht="38">
      <c r="A485" s="137"/>
      <c r="B485" s="137"/>
      <c r="C485" s="162" t="s">
        <v>68</v>
      </c>
      <c r="D485" s="318"/>
      <c r="E485" s="318"/>
      <c r="F485" s="313"/>
    </row>
    <row r="486" spans="1:6" s="139" customFormat="1" ht="19">
      <c r="A486" s="137"/>
      <c r="B486" s="137"/>
      <c r="C486" s="163" t="s">
        <v>73</v>
      </c>
      <c r="D486" s="318"/>
      <c r="E486" s="318"/>
      <c r="F486" s="313"/>
    </row>
    <row r="487" spans="1:6" s="139" customFormat="1" ht="19">
      <c r="A487" s="137"/>
      <c r="B487" s="137"/>
      <c r="C487" s="161" t="s">
        <v>19</v>
      </c>
      <c r="D487" s="318"/>
      <c r="E487" s="318"/>
      <c r="F487" s="313"/>
    </row>
    <row r="488" spans="1:6" s="139" customFormat="1" ht="76">
      <c r="A488" s="262" t="s">
        <v>208</v>
      </c>
      <c r="B488" s="262" t="s">
        <v>207</v>
      </c>
      <c r="C488" s="306"/>
      <c r="D488" s="318">
        <f>D489</f>
        <v>0</v>
      </c>
      <c r="E488" s="318">
        <f t="shared" ref="E488:F488" si="111">E489</f>
        <v>0</v>
      </c>
      <c r="F488" s="318">
        <f t="shared" si="111"/>
        <v>0</v>
      </c>
    </row>
    <row r="489" spans="1:6" s="139" customFormat="1" ht="19">
      <c r="A489" s="136"/>
      <c r="B489" s="137"/>
      <c r="C489" s="156" t="s">
        <v>10</v>
      </c>
      <c r="D489" s="318">
        <f>D490+D491</f>
        <v>0</v>
      </c>
      <c r="E489" s="318">
        <f t="shared" ref="E489:F489" si="112">E490+E491</f>
        <v>0</v>
      </c>
      <c r="F489" s="318">
        <f t="shared" si="112"/>
        <v>0</v>
      </c>
    </row>
    <row r="490" spans="1:6" s="139" customFormat="1" ht="57">
      <c r="A490" s="136"/>
      <c r="B490" s="137"/>
      <c r="C490" s="157" t="s">
        <v>70</v>
      </c>
      <c r="D490" s="318"/>
      <c r="E490" s="318"/>
      <c r="F490" s="316"/>
    </row>
    <row r="491" spans="1:6" s="139" customFormat="1" ht="38">
      <c r="A491" s="136"/>
      <c r="B491" s="137"/>
      <c r="C491" s="157" t="s">
        <v>66</v>
      </c>
      <c r="D491" s="318">
        <f>D494</f>
        <v>0</v>
      </c>
      <c r="E491" s="318">
        <f t="shared" ref="E491:F491" si="113">E494</f>
        <v>0</v>
      </c>
      <c r="F491" s="318">
        <f t="shared" si="113"/>
        <v>0</v>
      </c>
    </row>
    <row r="492" spans="1:6" s="139" customFormat="1" ht="19">
      <c r="A492" s="136"/>
      <c r="B492" s="137"/>
      <c r="C492" s="158" t="s">
        <v>0</v>
      </c>
      <c r="D492" s="318"/>
      <c r="E492" s="318"/>
      <c r="F492" s="313"/>
    </row>
    <row r="493" spans="1:6" s="139" customFormat="1" ht="19">
      <c r="A493" s="137"/>
      <c r="B493" s="137"/>
      <c r="C493" s="158" t="s">
        <v>69</v>
      </c>
      <c r="D493" s="318"/>
      <c r="E493" s="318"/>
      <c r="F493" s="313"/>
    </row>
    <row r="494" spans="1:6" s="139" customFormat="1" ht="22">
      <c r="A494" s="136"/>
      <c r="B494" s="137"/>
      <c r="C494" s="158" t="s">
        <v>607</v>
      </c>
      <c r="D494" s="318">
        <f>'табл_3_отчет по плану'!I132</f>
        <v>0</v>
      </c>
      <c r="E494" s="318">
        <f>'табл_3_отчет по плану'!L132</f>
        <v>0</v>
      </c>
      <c r="F494" s="313">
        <f>'табл_3_отчет по плану'!O132</f>
        <v>0</v>
      </c>
    </row>
    <row r="495" spans="1:6" s="139" customFormat="1" ht="19">
      <c r="A495" s="137"/>
      <c r="B495" s="137"/>
      <c r="C495" s="159" t="s">
        <v>9</v>
      </c>
      <c r="D495" s="318"/>
      <c r="E495" s="318"/>
      <c r="F495" s="313"/>
    </row>
    <row r="496" spans="1:6" s="139" customFormat="1" ht="19">
      <c r="A496" s="136"/>
      <c r="B496" s="137"/>
      <c r="C496" s="160" t="s">
        <v>67</v>
      </c>
      <c r="D496" s="318"/>
      <c r="E496" s="318"/>
      <c r="F496" s="322"/>
    </row>
    <row r="497" spans="1:6" s="139" customFormat="1" ht="19">
      <c r="A497" s="136"/>
      <c r="B497" s="137"/>
      <c r="C497" s="161" t="s">
        <v>0</v>
      </c>
      <c r="D497" s="318"/>
      <c r="E497" s="318"/>
      <c r="F497" s="316"/>
    </row>
    <row r="498" spans="1:6" s="139" customFormat="1" ht="38">
      <c r="A498" s="137"/>
      <c r="B498" s="137"/>
      <c r="C498" s="162" t="s">
        <v>68</v>
      </c>
      <c r="D498" s="318"/>
      <c r="E498" s="318"/>
      <c r="F498" s="313"/>
    </row>
    <row r="499" spans="1:6" s="139" customFormat="1" ht="19">
      <c r="A499" s="137"/>
      <c r="B499" s="137"/>
      <c r="C499" s="163" t="s">
        <v>73</v>
      </c>
      <c r="D499" s="318"/>
      <c r="E499" s="318"/>
      <c r="F499" s="313"/>
    </row>
    <row r="500" spans="1:6" s="139" customFormat="1" ht="19">
      <c r="A500" s="137"/>
      <c r="B500" s="137"/>
      <c r="C500" s="161" t="s">
        <v>19</v>
      </c>
      <c r="D500" s="318"/>
      <c r="E500" s="318"/>
      <c r="F500" s="313"/>
    </row>
    <row r="501" spans="1:6" s="142" customFormat="1" ht="76">
      <c r="A501" s="262" t="s">
        <v>493</v>
      </c>
      <c r="B501" s="262" t="s">
        <v>209</v>
      </c>
      <c r="C501" s="306"/>
      <c r="D501" s="318">
        <f>D502</f>
        <v>200</v>
      </c>
      <c r="E501" s="318">
        <f t="shared" ref="E501:F501" si="114">E502</f>
        <v>200</v>
      </c>
      <c r="F501" s="318">
        <f t="shared" si="114"/>
        <v>200</v>
      </c>
    </row>
    <row r="502" spans="1:6" s="134" customFormat="1" ht="19">
      <c r="A502" s="136"/>
      <c r="B502" s="137"/>
      <c r="C502" s="156" t="s">
        <v>10</v>
      </c>
      <c r="D502" s="318">
        <f>D503+D504</f>
        <v>200</v>
      </c>
      <c r="E502" s="318">
        <f t="shared" ref="E502:F502" si="115">E503+E504</f>
        <v>200</v>
      </c>
      <c r="F502" s="318">
        <f t="shared" si="115"/>
        <v>200</v>
      </c>
    </row>
    <row r="503" spans="1:6" s="134" customFormat="1" ht="57">
      <c r="A503" s="136"/>
      <c r="B503" s="137"/>
      <c r="C503" s="157" t="s">
        <v>70</v>
      </c>
      <c r="D503" s="318"/>
      <c r="E503" s="318"/>
      <c r="F503" s="316"/>
    </row>
    <row r="504" spans="1:6" s="134" customFormat="1" ht="38">
      <c r="A504" s="136"/>
      <c r="B504" s="137"/>
      <c r="C504" s="157" t="s">
        <v>66</v>
      </c>
      <c r="D504" s="318">
        <f>D507</f>
        <v>200</v>
      </c>
      <c r="E504" s="318">
        <f t="shared" ref="E504:F504" si="116">E507</f>
        <v>200</v>
      </c>
      <c r="F504" s="318">
        <f t="shared" si="116"/>
        <v>200</v>
      </c>
    </row>
    <row r="505" spans="1:6" s="134" customFormat="1" ht="19">
      <c r="A505" s="136"/>
      <c r="B505" s="137"/>
      <c r="C505" s="158" t="s">
        <v>0</v>
      </c>
      <c r="D505" s="318"/>
      <c r="E505" s="318"/>
      <c r="F505" s="313"/>
    </row>
    <row r="506" spans="1:6" s="139" customFormat="1" ht="19">
      <c r="A506" s="137"/>
      <c r="B506" s="137"/>
      <c r="C506" s="158" t="s">
        <v>69</v>
      </c>
      <c r="D506" s="318"/>
      <c r="E506" s="318"/>
      <c r="F506" s="313"/>
    </row>
    <row r="507" spans="1:6" s="139" customFormat="1" ht="22">
      <c r="A507" s="136"/>
      <c r="B507" s="137"/>
      <c r="C507" s="158" t="s">
        <v>607</v>
      </c>
      <c r="D507" s="318">
        <f>'табл_3_отчет по плану'!I135</f>
        <v>200</v>
      </c>
      <c r="E507" s="318">
        <f>'табл_3_отчет по плану'!O136</f>
        <v>200</v>
      </c>
      <c r="F507" s="313">
        <f>'табл_3_отчет по плану'!O135</f>
        <v>200</v>
      </c>
    </row>
    <row r="508" spans="1:6" s="139" customFormat="1" ht="19">
      <c r="A508" s="137"/>
      <c r="B508" s="137"/>
      <c r="C508" s="159" t="s">
        <v>9</v>
      </c>
      <c r="D508" s="318"/>
      <c r="E508" s="318"/>
      <c r="F508" s="313"/>
    </row>
    <row r="509" spans="1:6" s="139" customFormat="1" ht="19">
      <c r="A509" s="136"/>
      <c r="B509" s="137"/>
      <c r="C509" s="160" t="s">
        <v>67</v>
      </c>
      <c r="D509" s="318"/>
      <c r="E509" s="318"/>
      <c r="F509" s="322"/>
    </row>
    <row r="510" spans="1:6" s="139" customFormat="1" ht="19">
      <c r="A510" s="136"/>
      <c r="B510" s="137"/>
      <c r="C510" s="161" t="s">
        <v>0</v>
      </c>
      <c r="D510" s="318"/>
      <c r="E510" s="318"/>
      <c r="F510" s="316"/>
    </row>
    <row r="511" spans="1:6" s="139" customFormat="1" ht="38">
      <c r="A511" s="137"/>
      <c r="B511" s="137"/>
      <c r="C511" s="162" t="s">
        <v>68</v>
      </c>
      <c r="D511" s="318"/>
      <c r="E511" s="318"/>
      <c r="F511" s="313"/>
    </row>
    <row r="512" spans="1:6" s="139" customFormat="1" ht="19">
      <c r="A512" s="137"/>
      <c r="B512" s="137"/>
      <c r="C512" s="163" t="s">
        <v>73</v>
      </c>
      <c r="D512" s="318"/>
      <c r="E512" s="318"/>
      <c r="F512" s="313"/>
    </row>
    <row r="513" spans="1:6" s="139" customFormat="1" ht="19">
      <c r="A513" s="137"/>
      <c r="B513" s="137"/>
      <c r="C513" s="161" t="s">
        <v>19</v>
      </c>
      <c r="D513" s="318"/>
      <c r="E513" s="318"/>
      <c r="F513" s="313"/>
    </row>
    <row r="514" spans="1:6" s="147" customFormat="1" ht="59.25" customHeight="1">
      <c r="A514" s="303" t="s">
        <v>210</v>
      </c>
      <c r="B514" s="303" t="s">
        <v>211</v>
      </c>
      <c r="C514" s="213"/>
      <c r="D514" s="323">
        <f>D515</f>
        <v>262969</v>
      </c>
      <c r="E514" s="323">
        <f t="shared" ref="E514:F514" si="117">E515</f>
        <v>262969</v>
      </c>
      <c r="F514" s="323">
        <f t="shared" si="117"/>
        <v>262969</v>
      </c>
    </row>
    <row r="515" spans="1:6" s="134" customFormat="1" ht="19">
      <c r="A515" s="136"/>
      <c r="B515" s="137"/>
      <c r="C515" s="156" t="s">
        <v>10</v>
      </c>
      <c r="D515" s="318">
        <f t="shared" ref="D515:F517" si="118">D528+D541+D554</f>
        <v>262969</v>
      </c>
      <c r="E515" s="318">
        <f t="shared" si="118"/>
        <v>262969</v>
      </c>
      <c r="F515" s="318">
        <f t="shared" si="118"/>
        <v>262969</v>
      </c>
    </row>
    <row r="516" spans="1:6" s="134" customFormat="1" ht="57">
      <c r="A516" s="136"/>
      <c r="B516" s="137"/>
      <c r="C516" s="157" t="s">
        <v>70</v>
      </c>
      <c r="D516" s="318"/>
      <c r="E516" s="318"/>
      <c r="F516" s="318"/>
    </row>
    <row r="517" spans="1:6" s="134" customFormat="1" ht="38">
      <c r="A517" s="136"/>
      <c r="B517" s="137"/>
      <c r="C517" s="157" t="s">
        <v>66</v>
      </c>
      <c r="D517" s="318">
        <f t="shared" si="118"/>
        <v>262969</v>
      </c>
      <c r="E517" s="318">
        <f t="shared" si="118"/>
        <v>262969</v>
      </c>
      <c r="F517" s="318">
        <f t="shared" si="118"/>
        <v>262969</v>
      </c>
    </row>
    <row r="518" spans="1:6" s="134" customFormat="1" ht="19">
      <c r="A518" s="136"/>
      <c r="B518" s="137"/>
      <c r="C518" s="158" t="s">
        <v>0</v>
      </c>
      <c r="D518" s="318"/>
      <c r="E518" s="318"/>
      <c r="F518" s="318"/>
    </row>
    <row r="519" spans="1:6" s="139" customFormat="1" ht="19">
      <c r="A519" s="137"/>
      <c r="B519" s="137"/>
      <c r="C519" s="158" t="s">
        <v>69</v>
      </c>
      <c r="D519" s="318"/>
      <c r="E519" s="318"/>
      <c r="F519" s="318"/>
    </row>
    <row r="520" spans="1:6" s="139" customFormat="1" ht="22">
      <c r="A520" s="136"/>
      <c r="B520" s="137"/>
      <c r="C520" s="158" t="s">
        <v>607</v>
      </c>
      <c r="D520" s="318">
        <f>D533+D546+D559</f>
        <v>262969</v>
      </c>
      <c r="E520" s="318">
        <f t="shared" ref="E520:F520" si="119">E533+E546+E559</f>
        <v>262969</v>
      </c>
      <c r="F520" s="318">
        <f t="shared" si="119"/>
        <v>262969</v>
      </c>
    </row>
    <row r="521" spans="1:6" s="139" customFormat="1" ht="19">
      <c r="A521" s="137"/>
      <c r="B521" s="137"/>
      <c r="C521" s="159" t="s">
        <v>9</v>
      </c>
      <c r="D521" s="318"/>
      <c r="E521" s="318"/>
      <c r="F521" s="313"/>
    </row>
    <row r="522" spans="1:6" s="139" customFormat="1" ht="19">
      <c r="A522" s="136"/>
      <c r="B522" s="137"/>
      <c r="C522" s="160" t="s">
        <v>67</v>
      </c>
      <c r="D522" s="318"/>
      <c r="E522" s="318"/>
      <c r="F522" s="313"/>
    </row>
    <row r="523" spans="1:6" s="139" customFormat="1" ht="19">
      <c r="A523" s="136"/>
      <c r="B523" s="137"/>
      <c r="C523" s="161" t="s">
        <v>0</v>
      </c>
      <c r="D523" s="318"/>
      <c r="E523" s="318"/>
      <c r="F523" s="313"/>
    </row>
    <row r="524" spans="1:6" s="139" customFormat="1" ht="38">
      <c r="A524" s="137"/>
      <c r="B524" s="137"/>
      <c r="C524" s="162" t="s">
        <v>68</v>
      </c>
      <c r="D524" s="318"/>
      <c r="E524" s="318"/>
      <c r="F524" s="313"/>
    </row>
    <row r="525" spans="1:6" s="139" customFormat="1" ht="19">
      <c r="A525" s="137"/>
      <c r="B525" s="137"/>
      <c r="C525" s="163" t="s">
        <v>73</v>
      </c>
      <c r="D525" s="318"/>
      <c r="E525" s="318"/>
      <c r="F525" s="313"/>
    </row>
    <row r="526" spans="1:6" s="139" customFormat="1" ht="19">
      <c r="A526" s="137"/>
      <c r="B526" s="137"/>
      <c r="C526" s="161" t="s">
        <v>19</v>
      </c>
      <c r="D526" s="318"/>
      <c r="E526" s="318"/>
      <c r="F526" s="322"/>
    </row>
    <row r="527" spans="1:6" s="147" customFormat="1" ht="38">
      <c r="A527" s="262" t="s">
        <v>212</v>
      </c>
      <c r="B527" s="262" t="s">
        <v>213</v>
      </c>
      <c r="C527" s="301"/>
      <c r="D527" s="318">
        <f>D528</f>
        <v>0</v>
      </c>
      <c r="E527" s="318">
        <f t="shared" ref="E527" si="120">E528</f>
        <v>0</v>
      </c>
      <c r="F527" s="318">
        <f t="shared" ref="F527" si="121">F528</f>
        <v>0</v>
      </c>
    </row>
    <row r="528" spans="1:6" s="134" customFormat="1" ht="19">
      <c r="A528" s="136"/>
      <c r="B528" s="137"/>
      <c r="C528" s="156" t="s">
        <v>10</v>
      </c>
      <c r="D528" s="318">
        <f>D529+D530</f>
        <v>0</v>
      </c>
      <c r="E528" s="318">
        <f t="shared" ref="E528" si="122">E529+E530</f>
        <v>0</v>
      </c>
      <c r="F528" s="318">
        <f t="shared" ref="F528" si="123">F529+F530</f>
        <v>0</v>
      </c>
    </row>
    <row r="529" spans="1:6" s="134" customFormat="1" ht="57">
      <c r="A529" s="136"/>
      <c r="B529" s="137"/>
      <c r="C529" s="157" t="s">
        <v>70</v>
      </c>
      <c r="D529" s="318"/>
      <c r="E529" s="318"/>
      <c r="F529" s="316"/>
    </row>
    <row r="530" spans="1:6" s="134" customFormat="1" ht="38">
      <c r="A530" s="136"/>
      <c r="B530" s="137"/>
      <c r="C530" s="157" t="s">
        <v>66</v>
      </c>
      <c r="D530" s="318">
        <f>D533</f>
        <v>0</v>
      </c>
      <c r="E530" s="318">
        <f t="shared" ref="E530:F530" si="124">E533</f>
        <v>0</v>
      </c>
      <c r="F530" s="318">
        <f t="shared" si="124"/>
        <v>0</v>
      </c>
    </row>
    <row r="531" spans="1:6" s="134" customFormat="1" ht="19">
      <c r="A531" s="136"/>
      <c r="B531" s="137"/>
      <c r="C531" s="158" t="s">
        <v>0</v>
      </c>
      <c r="D531" s="318"/>
      <c r="E531" s="318"/>
      <c r="F531" s="313"/>
    </row>
    <row r="532" spans="1:6" s="139" customFormat="1" ht="19">
      <c r="A532" s="137"/>
      <c r="B532" s="137"/>
      <c r="C532" s="158" t="s">
        <v>69</v>
      </c>
      <c r="D532" s="318"/>
      <c r="E532" s="318"/>
      <c r="F532" s="313"/>
    </row>
    <row r="533" spans="1:6" s="139" customFormat="1" ht="22">
      <c r="A533" s="136"/>
      <c r="B533" s="137"/>
      <c r="C533" s="158" t="s">
        <v>607</v>
      </c>
      <c r="D533" s="318">
        <f>'табл_3_отчет по плану'!I143</f>
        <v>0</v>
      </c>
      <c r="E533" s="318">
        <f>'табл_3_отчет по плану'!L143</f>
        <v>0</v>
      </c>
      <c r="F533" s="313">
        <f>'табл_3_отчет по плану'!O143</f>
        <v>0</v>
      </c>
    </row>
    <row r="534" spans="1:6" s="139" customFormat="1" ht="19">
      <c r="A534" s="137"/>
      <c r="B534" s="137"/>
      <c r="C534" s="159" t="s">
        <v>9</v>
      </c>
      <c r="D534" s="318"/>
      <c r="E534" s="318"/>
      <c r="F534" s="313"/>
    </row>
    <row r="535" spans="1:6" s="139" customFormat="1" ht="19">
      <c r="A535" s="136"/>
      <c r="B535" s="137"/>
      <c r="C535" s="160" t="s">
        <v>67</v>
      </c>
      <c r="D535" s="318"/>
      <c r="E535" s="318"/>
      <c r="F535" s="313"/>
    </row>
    <row r="536" spans="1:6" s="139" customFormat="1" ht="19">
      <c r="A536" s="136"/>
      <c r="B536" s="137"/>
      <c r="C536" s="161" t="s">
        <v>0</v>
      </c>
      <c r="D536" s="318"/>
      <c r="E536" s="318"/>
      <c r="F536" s="313"/>
    </row>
    <row r="537" spans="1:6" s="139" customFormat="1" ht="38">
      <c r="A537" s="137"/>
      <c r="B537" s="137"/>
      <c r="C537" s="162" t="s">
        <v>68</v>
      </c>
      <c r="D537" s="318"/>
      <c r="E537" s="318"/>
      <c r="F537" s="313"/>
    </row>
    <row r="538" spans="1:6" s="139" customFormat="1" ht="19">
      <c r="A538" s="137"/>
      <c r="B538" s="137"/>
      <c r="C538" s="163" t="s">
        <v>73</v>
      </c>
      <c r="D538" s="318"/>
      <c r="E538" s="318"/>
      <c r="F538" s="313"/>
    </row>
    <row r="539" spans="1:6" s="139" customFormat="1" ht="19">
      <c r="A539" s="137"/>
      <c r="B539" s="137"/>
      <c r="C539" s="161" t="s">
        <v>19</v>
      </c>
      <c r="D539" s="318"/>
      <c r="E539" s="318"/>
      <c r="F539" s="313"/>
    </row>
    <row r="540" spans="1:6" s="147" customFormat="1" ht="95">
      <c r="A540" s="262" t="s">
        <v>214</v>
      </c>
      <c r="B540" s="262" t="s">
        <v>215</v>
      </c>
      <c r="C540" s="302"/>
      <c r="D540" s="318">
        <f>D541</f>
        <v>262969</v>
      </c>
      <c r="E540" s="318">
        <f t="shared" ref="E540" si="125">E541</f>
        <v>262969</v>
      </c>
      <c r="F540" s="318">
        <f t="shared" ref="F540" si="126">F541</f>
        <v>262969</v>
      </c>
    </row>
    <row r="541" spans="1:6" s="134" customFormat="1" ht="19">
      <c r="A541" s="136"/>
      <c r="B541" s="137"/>
      <c r="C541" s="156" t="s">
        <v>10</v>
      </c>
      <c r="D541" s="318">
        <f>D542+D543</f>
        <v>262969</v>
      </c>
      <c r="E541" s="318">
        <f t="shared" ref="E541" si="127">E542+E543</f>
        <v>262969</v>
      </c>
      <c r="F541" s="318">
        <f t="shared" ref="F541" si="128">F542+F543</f>
        <v>262969</v>
      </c>
    </row>
    <row r="542" spans="1:6" s="134" customFormat="1" ht="57">
      <c r="A542" s="136"/>
      <c r="B542" s="137"/>
      <c r="C542" s="157" t="s">
        <v>70</v>
      </c>
      <c r="D542" s="318"/>
      <c r="E542" s="318"/>
      <c r="F542" s="316"/>
    </row>
    <row r="543" spans="1:6" s="134" customFormat="1" ht="38">
      <c r="A543" s="136"/>
      <c r="B543" s="137"/>
      <c r="C543" s="157" t="s">
        <v>66</v>
      </c>
      <c r="D543" s="318">
        <f>D546</f>
        <v>262969</v>
      </c>
      <c r="E543" s="318">
        <f t="shared" ref="E543:F543" si="129">E546</f>
        <v>262969</v>
      </c>
      <c r="F543" s="318">
        <f t="shared" si="129"/>
        <v>262969</v>
      </c>
    </row>
    <row r="544" spans="1:6" s="134" customFormat="1" ht="19">
      <c r="A544" s="136"/>
      <c r="B544" s="137"/>
      <c r="C544" s="158" t="s">
        <v>0</v>
      </c>
      <c r="D544" s="318"/>
      <c r="E544" s="318"/>
      <c r="F544" s="313"/>
    </row>
    <row r="545" spans="1:6" s="139" customFormat="1" ht="19">
      <c r="A545" s="137"/>
      <c r="B545" s="137"/>
      <c r="C545" s="158" t="s">
        <v>69</v>
      </c>
      <c r="D545" s="318"/>
      <c r="E545" s="318"/>
      <c r="F545" s="313"/>
    </row>
    <row r="546" spans="1:6" s="139" customFormat="1" ht="22">
      <c r="A546" s="136"/>
      <c r="B546" s="137"/>
      <c r="C546" s="158" t="s">
        <v>607</v>
      </c>
      <c r="D546" s="318">
        <f>'табл_3_отчет по плану'!I146</f>
        <v>262969</v>
      </c>
      <c r="E546" s="318">
        <f>'табл_3_отчет по плану'!O146</f>
        <v>262969</v>
      </c>
      <c r="F546" s="316">
        <f>'табл_3_отчет по плану'!O146</f>
        <v>262969</v>
      </c>
    </row>
    <row r="547" spans="1:6" s="139" customFormat="1" ht="19">
      <c r="A547" s="137"/>
      <c r="B547" s="137"/>
      <c r="C547" s="159" t="s">
        <v>9</v>
      </c>
      <c r="D547" s="318"/>
      <c r="E547" s="318"/>
      <c r="F547" s="316"/>
    </row>
    <row r="548" spans="1:6" s="139" customFormat="1" ht="19">
      <c r="A548" s="136"/>
      <c r="B548" s="137"/>
      <c r="C548" s="160" t="s">
        <v>67</v>
      </c>
      <c r="D548" s="318"/>
      <c r="E548" s="318"/>
      <c r="F548" s="313"/>
    </row>
    <row r="549" spans="1:6" s="139" customFormat="1" ht="19">
      <c r="A549" s="136"/>
      <c r="B549" s="137"/>
      <c r="C549" s="161" t="s">
        <v>0</v>
      </c>
      <c r="D549" s="318"/>
      <c r="E549" s="318"/>
      <c r="F549" s="313"/>
    </row>
    <row r="550" spans="1:6" s="139" customFormat="1" ht="38">
      <c r="A550" s="137"/>
      <c r="B550" s="137"/>
      <c r="C550" s="162" t="s">
        <v>68</v>
      </c>
      <c r="D550" s="318"/>
      <c r="E550" s="318"/>
      <c r="F550" s="313"/>
    </row>
    <row r="551" spans="1:6" s="139" customFormat="1" ht="19">
      <c r="A551" s="137"/>
      <c r="B551" s="137"/>
      <c r="C551" s="163" t="s">
        <v>73</v>
      </c>
      <c r="D551" s="318"/>
      <c r="E551" s="318"/>
      <c r="F551" s="313"/>
    </row>
    <row r="552" spans="1:6" s="139" customFormat="1" ht="19">
      <c r="A552" s="137"/>
      <c r="B552" s="137"/>
      <c r="C552" s="161" t="s">
        <v>19</v>
      </c>
      <c r="D552" s="318"/>
      <c r="E552" s="324"/>
      <c r="F552" s="313"/>
    </row>
    <row r="553" spans="1:6" s="128" customFormat="1" ht="95">
      <c r="A553" s="283" t="s">
        <v>216</v>
      </c>
      <c r="B553" s="283" t="s">
        <v>609</v>
      </c>
      <c r="C553" s="283"/>
      <c r="D553" s="318">
        <f>D554</f>
        <v>0</v>
      </c>
      <c r="E553" s="318">
        <f t="shared" ref="E553" si="130">E554</f>
        <v>0</v>
      </c>
      <c r="F553" s="318">
        <f t="shared" ref="F553" si="131">F554</f>
        <v>0</v>
      </c>
    </row>
    <row r="554" spans="1:6" s="134" customFormat="1" ht="19">
      <c r="A554" s="136"/>
      <c r="B554" s="137"/>
      <c r="C554" s="156" t="s">
        <v>10</v>
      </c>
      <c r="D554" s="318">
        <f>D555+D556</f>
        <v>0</v>
      </c>
      <c r="E554" s="318">
        <f t="shared" ref="E554" si="132">E555+E556</f>
        <v>0</v>
      </c>
      <c r="F554" s="318">
        <f t="shared" ref="F554" si="133">F555+F556</f>
        <v>0</v>
      </c>
    </row>
    <row r="555" spans="1:6" s="134" customFormat="1" ht="57">
      <c r="A555" s="136"/>
      <c r="B555" s="137"/>
      <c r="C555" s="157" t="s">
        <v>70</v>
      </c>
      <c r="D555" s="318"/>
      <c r="E555" s="318"/>
      <c r="F555" s="316"/>
    </row>
    <row r="556" spans="1:6" s="134" customFormat="1" ht="38">
      <c r="A556" s="136"/>
      <c r="B556" s="137"/>
      <c r="C556" s="157" t="s">
        <v>66</v>
      </c>
      <c r="D556" s="318">
        <f>D559</f>
        <v>0</v>
      </c>
      <c r="E556" s="318">
        <f t="shared" ref="E556:F556" si="134">E559</f>
        <v>0</v>
      </c>
      <c r="F556" s="318">
        <f t="shared" si="134"/>
        <v>0</v>
      </c>
    </row>
    <row r="557" spans="1:6" s="134" customFormat="1" ht="19">
      <c r="A557" s="136"/>
      <c r="B557" s="137"/>
      <c r="C557" s="158" t="s">
        <v>0</v>
      </c>
      <c r="D557" s="318"/>
      <c r="E557" s="318"/>
      <c r="F557" s="313"/>
    </row>
    <row r="558" spans="1:6" s="139" customFormat="1" ht="19">
      <c r="A558" s="137"/>
      <c r="B558" s="137"/>
      <c r="C558" s="158" t="s">
        <v>69</v>
      </c>
      <c r="D558" s="318"/>
      <c r="E558" s="318"/>
      <c r="F558" s="313"/>
    </row>
    <row r="559" spans="1:6" s="139" customFormat="1" ht="22">
      <c r="A559" s="136"/>
      <c r="B559" s="137"/>
      <c r="C559" s="158" t="s">
        <v>607</v>
      </c>
      <c r="D559" s="318">
        <f>'табл_3_отчет по плану'!I151</f>
        <v>0</v>
      </c>
      <c r="E559" s="318">
        <f>'табл_3_отчет по плану'!L151</f>
        <v>0</v>
      </c>
      <c r="F559" s="313">
        <f>'табл_3_отчет по плану'!O151</f>
        <v>0</v>
      </c>
    </row>
    <row r="560" spans="1:6" s="139" customFormat="1" ht="19">
      <c r="A560" s="137"/>
      <c r="B560" s="137"/>
      <c r="C560" s="159" t="s">
        <v>9</v>
      </c>
      <c r="D560" s="318"/>
      <c r="E560" s="318"/>
      <c r="F560" s="313"/>
    </row>
    <row r="561" spans="1:6" s="139" customFormat="1" ht="19">
      <c r="A561" s="136"/>
      <c r="B561" s="137"/>
      <c r="C561" s="160" t="s">
        <v>67</v>
      </c>
      <c r="D561" s="318"/>
      <c r="E561" s="318"/>
      <c r="F561" s="313"/>
    </row>
    <row r="562" spans="1:6" s="139" customFormat="1" ht="19">
      <c r="A562" s="136"/>
      <c r="B562" s="137"/>
      <c r="C562" s="161" t="s">
        <v>0</v>
      </c>
      <c r="D562" s="318"/>
      <c r="E562" s="318"/>
      <c r="F562" s="322"/>
    </row>
    <row r="563" spans="1:6" s="139" customFormat="1" ht="38">
      <c r="A563" s="137"/>
      <c r="B563" s="137"/>
      <c r="C563" s="162" t="s">
        <v>68</v>
      </c>
      <c r="D563" s="318"/>
      <c r="E563" s="318"/>
      <c r="F563" s="316"/>
    </row>
    <row r="564" spans="1:6" s="139" customFormat="1" ht="19">
      <c r="A564" s="137"/>
      <c r="B564" s="137"/>
      <c r="C564" s="163" t="s">
        <v>73</v>
      </c>
      <c r="D564" s="318"/>
      <c r="E564" s="318"/>
      <c r="F564" s="313"/>
    </row>
    <row r="565" spans="1:6" s="139" customFormat="1" ht="19">
      <c r="A565" s="137"/>
      <c r="B565" s="137"/>
      <c r="C565" s="161" t="s">
        <v>19</v>
      </c>
      <c r="D565" s="318"/>
      <c r="E565" s="318"/>
      <c r="F565" s="313"/>
    </row>
    <row r="566" spans="1:6" s="128" customFormat="1" ht="19">
      <c r="A566" s="303" t="s">
        <v>218</v>
      </c>
      <c r="B566" s="303" t="s">
        <v>219</v>
      </c>
      <c r="C566" s="307"/>
      <c r="D566" s="321">
        <f>D567</f>
        <v>2140513.7000000002</v>
      </c>
      <c r="E566" s="321">
        <f t="shared" ref="E566:F566" si="135">E567</f>
        <v>2140513.7000000002</v>
      </c>
      <c r="F566" s="321">
        <f t="shared" si="135"/>
        <v>2140513.7000000002</v>
      </c>
    </row>
    <row r="567" spans="1:6" s="134" customFormat="1" ht="19">
      <c r="A567" s="136"/>
      <c r="B567" s="137"/>
      <c r="C567" s="156" t="s">
        <v>10</v>
      </c>
      <c r="D567" s="318">
        <f t="shared" ref="D567:F569" si="136">D580+D593+D606+D619+D632+D645+D658</f>
        <v>2140513.7000000002</v>
      </c>
      <c r="E567" s="318">
        <f t="shared" si="136"/>
        <v>2140513.7000000002</v>
      </c>
      <c r="F567" s="318">
        <f t="shared" si="136"/>
        <v>2140513.7000000002</v>
      </c>
    </row>
    <row r="568" spans="1:6" s="134" customFormat="1" ht="57">
      <c r="A568" s="136"/>
      <c r="B568" s="137"/>
      <c r="C568" s="157" t="s">
        <v>70</v>
      </c>
      <c r="D568" s="318"/>
      <c r="E568" s="318"/>
      <c r="F568" s="318"/>
    </row>
    <row r="569" spans="1:6" s="134" customFormat="1" ht="38">
      <c r="A569" s="136"/>
      <c r="B569" s="137"/>
      <c r="C569" s="157" t="s">
        <v>66</v>
      </c>
      <c r="D569" s="318">
        <f t="shared" si="136"/>
        <v>2140513.7000000002</v>
      </c>
      <c r="E569" s="318">
        <f t="shared" si="136"/>
        <v>2140513.7000000002</v>
      </c>
      <c r="F569" s="318">
        <f t="shared" si="136"/>
        <v>2140513.7000000002</v>
      </c>
    </row>
    <row r="570" spans="1:6" s="134" customFormat="1" ht="19">
      <c r="A570" s="136"/>
      <c r="B570" s="137"/>
      <c r="C570" s="158" t="s">
        <v>0</v>
      </c>
      <c r="D570" s="318"/>
      <c r="E570" s="318"/>
      <c r="F570" s="318"/>
    </row>
    <row r="571" spans="1:6" s="139" customFormat="1" ht="19">
      <c r="A571" s="137"/>
      <c r="B571" s="137"/>
      <c r="C571" s="158" t="s">
        <v>69</v>
      </c>
      <c r="D571" s="318"/>
      <c r="E571" s="318"/>
      <c r="F571" s="318"/>
    </row>
    <row r="572" spans="1:6" s="139" customFormat="1" ht="22">
      <c r="A572" s="136"/>
      <c r="B572" s="137"/>
      <c r="C572" s="158" t="s">
        <v>607</v>
      </c>
      <c r="D572" s="318">
        <f>D585+D598+D611+D624+D637+D650+D663</f>
        <v>2140513.7000000002</v>
      </c>
      <c r="E572" s="318">
        <f t="shared" ref="E572:F572" si="137">E585+E598+E611+E624+E637+E650+E663</f>
        <v>2140513.7000000002</v>
      </c>
      <c r="F572" s="318">
        <f t="shared" si="137"/>
        <v>2140513.7000000002</v>
      </c>
    </row>
    <row r="573" spans="1:6" s="139" customFormat="1" ht="19">
      <c r="A573" s="137"/>
      <c r="B573" s="137"/>
      <c r="C573" s="159" t="s">
        <v>9</v>
      </c>
      <c r="D573" s="318"/>
      <c r="E573" s="318"/>
      <c r="F573" s="313"/>
    </row>
    <row r="574" spans="1:6" s="139" customFormat="1" ht="19">
      <c r="A574" s="136"/>
      <c r="B574" s="137"/>
      <c r="C574" s="160" t="s">
        <v>67</v>
      </c>
      <c r="D574" s="318"/>
      <c r="E574" s="318"/>
      <c r="F574" s="313"/>
    </row>
    <row r="575" spans="1:6" s="139" customFormat="1" ht="19">
      <c r="A575" s="136"/>
      <c r="B575" s="137"/>
      <c r="C575" s="161" t="s">
        <v>0</v>
      </c>
      <c r="D575" s="318"/>
      <c r="E575" s="318"/>
      <c r="F575" s="313"/>
    </row>
    <row r="576" spans="1:6" s="139" customFormat="1" ht="38">
      <c r="A576" s="137"/>
      <c r="B576" s="137"/>
      <c r="C576" s="162" t="s">
        <v>68</v>
      </c>
      <c r="D576" s="318"/>
      <c r="E576" s="318"/>
      <c r="F576" s="313"/>
    </row>
    <row r="577" spans="1:6" s="139" customFormat="1" ht="19">
      <c r="A577" s="137"/>
      <c r="B577" s="137"/>
      <c r="C577" s="163" t="s">
        <v>73</v>
      </c>
      <c r="D577" s="318"/>
      <c r="E577" s="318"/>
      <c r="F577" s="313"/>
    </row>
    <row r="578" spans="1:6" s="139" customFormat="1" ht="19">
      <c r="A578" s="137"/>
      <c r="B578" s="137"/>
      <c r="C578" s="161" t="s">
        <v>19</v>
      </c>
      <c r="D578" s="318"/>
      <c r="E578" s="318"/>
      <c r="F578" s="313"/>
    </row>
    <row r="579" spans="1:6" s="146" customFormat="1" ht="38">
      <c r="A579" s="262" t="s">
        <v>220</v>
      </c>
      <c r="B579" s="262" t="s">
        <v>223</v>
      </c>
      <c r="C579" s="306"/>
      <c r="D579" s="318">
        <f>D580</f>
        <v>0</v>
      </c>
      <c r="E579" s="318">
        <f t="shared" ref="E579" si="138">E580</f>
        <v>0</v>
      </c>
      <c r="F579" s="318">
        <f t="shared" ref="F579" si="139">F580</f>
        <v>0</v>
      </c>
    </row>
    <row r="580" spans="1:6" s="134" customFormat="1" ht="19">
      <c r="A580" s="136"/>
      <c r="B580" s="137"/>
      <c r="C580" s="156" t="s">
        <v>10</v>
      </c>
      <c r="D580" s="318">
        <f>D581+D582</f>
        <v>0</v>
      </c>
      <c r="E580" s="318">
        <f t="shared" ref="E580" si="140">E581+E582</f>
        <v>0</v>
      </c>
      <c r="F580" s="318">
        <f t="shared" ref="F580" si="141">F581+F582</f>
        <v>0</v>
      </c>
    </row>
    <row r="581" spans="1:6" s="134" customFormat="1" ht="57">
      <c r="A581" s="136"/>
      <c r="B581" s="137"/>
      <c r="C581" s="157" t="s">
        <v>70</v>
      </c>
      <c r="D581" s="318"/>
      <c r="E581" s="318"/>
      <c r="F581" s="316"/>
    </row>
    <row r="582" spans="1:6" s="134" customFormat="1" ht="38">
      <c r="A582" s="136"/>
      <c r="B582" s="137"/>
      <c r="C582" s="157" t="s">
        <v>66</v>
      </c>
      <c r="D582" s="318">
        <f>D585</f>
        <v>0</v>
      </c>
      <c r="E582" s="318">
        <f t="shared" ref="E582:F582" si="142">E585</f>
        <v>0</v>
      </c>
      <c r="F582" s="318">
        <f t="shared" si="142"/>
        <v>0</v>
      </c>
    </row>
    <row r="583" spans="1:6" s="134" customFormat="1" ht="19">
      <c r="A583" s="136"/>
      <c r="B583" s="137"/>
      <c r="C583" s="158" t="s">
        <v>0</v>
      </c>
      <c r="D583" s="318"/>
      <c r="E583" s="318"/>
      <c r="F583" s="316"/>
    </row>
    <row r="584" spans="1:6" s="139" customFormat="1" ht="19">
      <c r="A584" s="137"/>
      <c r="B584" s="137"/>
      <c r="C584" s="158" t="s">
        <v>69</v>
      </c>
      <c r="D584" s="318"/>
      <c r="E584" s="318"/>
      <c r="F584" s="313"/>
    </row>
    <row r="585" spans="1:6" s="139" customFormat="1" ht="22">
      <c r="A585" s="136"/>
      <c r="B585" s="137"/>
      <c r="C585" s="158" t="s">
        <v>607</v>
      </c>
      <c r="D585" s="318">
        <f>'табл_3_отчет по плану'!I158</f>
        <v>0</v>
      </c>
      <c r="E585" s="318">
        <f>'табл_3_отчет по плану'!L158</f>
        <v>0</v>
      </c>
      <c r="F585" s="313">
        <f>'табл_3_отчет по плану'!O158</f>
        <v>0</v>
      </c>
    </row>
    <row r="586" spans="1:6" s="139" customFormat="1" ht="19">
      <c r="A586" s="137"/>
      <c r="B586" s="137"/>
      <c r="C586" s="159" t="s">
        <v>9</v>
      </c>
      <c r="D586" s="318"/>
      <c r="E586" s="318"/>
      <c r="F586" s="313"/>
    </row>
    <row r="587" spans="1:6" s="139" customFormat="1" ht="19">
      <c r="A587" s="136"/>
      <c r="B587" s="137"/>
      <c r="C587" s="160" t="s">
        <v>67</v>
      </c>
      <c r="D587" s="318"/>
      <c r="E587" s="318"/>
      <c r="F587" s="313"/>
    </row>
    <row r="588" spans="1:6" s="139" customFormat="1" ht="19">
      <c r="A588" s="136"/>
      <c r="B588" s="137"/>
      <c r="C588" s="161" t="s">
        <v>0</v>
      </c>
      <c r="D588" s="318"/>
      <c r="E588" s="318"/>
      <c r="F588" s="313"/>
    </row>
    <row r="589" spans="1:6" s="139" customFormat="1" ht="38">
      <c r="A589" s="137"/>
      <c r="B589" s="137"/>
      <c r="C589" s="162" t="s">
        <v>68</v>
      </c>
      <c r="D589" s="318"/>
      <c r="E589" s="318"/>
      <c r="F589" s="313"/>
    </row>
    <row r="590" spans="1:6" s="139" customFormat="1" ht="19">
      <c r="A590" s="137"/>
      <c r="B590" s="137"/>
      <c r="C590" s="163" t="s">
        <v>73</v>
      </c>
      <c r="D590" s="318"/>
      <c r="E590" s="318"/>
      <c r="F590" s="313"/>
    </row>
    <row r="591" spans="1:6" s="139" customFormat="1" ht="19">
      <c r="A591" s="137"/>
      <c r="B591" s="137"/>
      <c r="C591" s="161" t="s">
        <v>19</v>
      </c>
      <c r="D591" s="318"/>
      <c r="E591" s="318"/>
      <c r="F591" s="313"/>
    </row>
    <row r="592" spans="1:6" s="146" customFormat="1" ht="76">
      <c r="A592" s="262" t="s">
        <v>222</v>
      </c>
      <c r="B592" s="262" t="s">
        <v>610</v>
      </c>
      <c r="C592" s="306"/>
      <c r="D592" s="318">
        <f>D593</f>
        <v>0</v>
      </c>
      <c r="E592" s="318">
        <f t="shared" ref="E592" si="143">E593</f>
        <v>0</v>
      </c>
      <c r="F592" s="318">
        <f t="shared" ref="F592" si="144">F593</f>
        <v>0</v>
      </c>
    </row>
    <row r="593" spans="1:6" s="134" customFormat="1" ht="19">
      <c r="A593" s="136"/>
      <c r="B593" s="137"/>
      <c r="C593" s="156" t="s">
        <v>10</v>
      </c>
      <c r="D593" s="318">
        <f>D594+D595</f>
        <v>0</v>
      </c>
      <c r="E593" s="318">
        <f t="shared" ref="E593" si="145">E594+E595</f>
        <v>0</v>
      </c>
      <c r="F593" s="318">
        <f t="shared" ref="F593" si="146">F594+F595</f>
        <v>0</v>
      </c>
    </row>
    <row r="594" spans="1:6" s="134" customFormat="1" ht="57">
      <c r="A594" s="136"/>
      <c r="B594" s="137"/>
      <c r="C594" s="157" t="s">
        <v>70</v>
      </c>
      <c r="D594" s="318"/>
      <c r="E594" s="318"/>
      <c r="F594" s="316"/>
    </row>
    <row r="595" spans="1:6" s="134" customFormat="1" ht="38">
      <c r="A595" s="136"/>
      <c r="B595" s="137"/>
      <c r="C595" s="157" t="s">
        <v>66</v>
      </c>
      <c r="D595" s="318">
        <f>D598</f>
        <v>0</v>
      </c>
      <c r="E595" s="318">
        <f t="shared" ref="E595:F595" si="147">E598</f>
        <v>0</v>
      </c>
      <c r="F595" s="318">
        <f t="shared" si="147"/>
        <v>0</v>
      </c>
    </row>
    <row r="596" spans="1:6" s="134" customFormat="1" ht="19">
      <c r="A596" s="136"/>
      <c r="B596" s="137"/>
      <c r="C596" s="158" t="s">
        <v>0</v>
      </c>
      <c r="D596" s="318"/>
      <c r="E596" s="318"/>
      <c r="F596" s="313"/>
    </row>
    <row r="597" spans="1:6" s="139" customFormat="1" ht="19">
      <c r="A597" s="137"/>
      <c r="B597" s="137"/>
      <c r="C597" s="158" t="s">
        <v>69</v>
      </c>
      <c r="D597" s="318"/>
      <c r="E597" s="318"/>
      <c r="F597" s="313"/>
    </row>
    <row r="598" spans="1:6" s="139" customFormat="1" ht="22">
      <c r="A598" s="136"/>
      <c r="B598" s="137"/>
      <c r="C598" s="158" t="s">
        <v>607</v>
      </c>
      <c r="D598" s="318">
        <f>'табл_3_отчет по плану'!I161</f>
        <v>0</v>
      </c>
      <c r="E598" s="318">
        <f>'табл_3_отчет по плану'!L161</f>
        <v>0</v>
      </c>
      <c r="F598" s="313">
        <f>'табл_3_отчет по плану'!O161</f>
        <v>0</v>
      </c>
    </row>
    <row r="599" spans="1:6" s="139" customFormat="1" ht="19">
      <c r="A599" s="137"/>
      <c r="B599" s="137"/>
      <c r="C599" s="159" t="s">
        <v>9</v>
      </c>
      <c r="D599" s="318"/>
      <c r="E599" s="318"/>
      <c r="F599" s="322"/>
    </row>
    <row r="600" spans="1:6" s="139" customFormat="1" ht="19">
      <c r="A600" s="136"/>
      <c r="B600" s="137"/>
      <c r="C600" s="160" t="s">
        <v>67</v>
      </c>
      <c r="D600" s="318"/>
      <c r="E600" s="318"/>
      <c r="F600" s="316"/>
    </row>
    <row r="601" spans="1:6" s="139" customFormat="1" ht="19">
      <c r="A601" s="136"/>
      <c r="B601" s="137"/>
      <c r="C601" s="161" t="s">
        <v>0</v>
      </c>
      <c r="D601" s="318"/>
      <c r="E601" s="318"/>
      <c r="F601" s="313"/>
    </row>
    <row r="602" spans="1:6" s="139" customFormat="1" ht="38">
      <c r="A602" s="137"/>
      <c r="B602" s="137"/>
      <c r="C602" s="162" t="s">
        <v>68</v>
      </c>
      <c r="D602" s="318"/>
      <c r="E602" s="318"/>
      <c r="F602" s="313"/>
    </row>
    <row r="603" spans="1:6" s="139" customFormat="1" ht="19">
      <c r="A603" s="137"/>
      <c r="B603" s="137"/>
      <c r="C603" s="163" t="s">
        <v>73</v>
      </c>
      <c r="D603" s="318"/>
      <c r="E603" s="318"/>
      <c r="F603" s="313"/>
    </row>
    <row r="604" spans="1:6" s="139" customFormat="1" ht="19">
      <c r="A604" s="137"/>
      <c r="B604" s="137"/>
      <c r="C604" s="161" t="s">
        <v>19</v>
      </c>
      <c r="D604" s="318"/>
      <c r="E604" s="318"/>
      <c r="F604" s="313"/>
    </row>
    <row r="605" spans="1:6" s="146" customFormat="1" ht="38">
      <c r="A605" s="262" t="s">
        <v>224</v>
      </c>
      <c r="B605" s="262" t="s">
        <v>399</v>
      </c>
      <c r="C605" s="262"/>
      <c r="D605" s="318">
        <f>D606</f>
        <v>0</v>
      </c>
      <c r="E605" s="318">
        <f t="shared" ref="E605" si="148">E606</f>
        <v>0</v>
      </c>
      <c r="F605" s="318">
        <f t="shared" ref="F605" si="149">F606</f>
        <v>0</v>
      </c>
    </row>
    <row r="606" spans="1:6" s="134" customFormat="1" ht="19">
      <c r="A606" s="136"/>
      <c r="B606" s="137"/>
      <c r="C606" s="156" t="s">
        <v>10</v>
      </c>
      <c r="D606" s="318">
        <f>D607+D608</f>
        <v>0</v>
      </c>
      <c r="E606" s="318">
        <f t="shared" ref="E606" si="150">E607+E608</f>
        <v>0</v>
      </c>
      <c r="F606" s="318">
        <f t="shared" ref="F606" si="151">F607+F608</f>
        <v>0</v>
      </c>
    </row>
    <row r="607" spans="1:6" s="134" customFormat="1" ht="57">
      <c r="A607" s="136"/>
      <c r="B607" s="137"/>
      <c r="C607" s="157" t="s">
        <v>70</v>
      </c>
      <c r="D607" s="318"/>
      <c r="E607" s="318"/>
      <c r="F607" s="316"/>
    </row>
    <row r="608" spans="1:6" s="134" customFormat="1" ht="38">
      <c r="A608" s="136"/>
      <c r="B608" s="137"/>
      <c r="C608" s="157" t="s">
        <v>66</v>
      </c>
      <c r="D608" s="318">
        <f>D611</f>
        <v>0</v>
      </c>
      <c r="E608" s="318">
        <f t="shared" ref="E608:F608" si="152">E611</f>
        <v>0</v>
      </c>
      <c r="F608" s="318">
        <f t="shared" si="152"/>
        <v>0</v>
      </c>
    </row>
    <row r="609" spans="1:6" s="134" customFormat="1" ht="19">
      <c r="A609" s="136"/>
      <c r="B609" s="137"/>
      <c r="C609" s="158" t="s">
        <v>0</v>
      </c>
      <c r="D609" s="318"/>
      <c r="E609" s="318"/>
      <c r="F609" s="313"/>
    </row>
    <row r="610" spans="1:6" s="139" customFormat="1" ht="19">
      <c r="A610" s="137"/>
      <c r="B610" s="137"/>
      <c r="C610" s="158" t="s">
        <v>69</v>
      </c>
      <c r="D610" s="318"/>
      <c r="E610" s="318"/>
      <c r="F610" s="313"/>
    </row>
    <row r="611" spans="1:6" s="139" customFormat="1" ht="22">
      <c r="A611" s="136"/>
      <c r="B611" s="137"/>
      <c r="C611" s="158" t="s">
        <v>607</v>
      </c>
      <c r="D611" s="318">
        <f>'табл_3_отчет по плану'!I164</f>
        <v>0</v>
      </c>
      <c r="E611" s="318">
        <f>'табл_3_отчет по плану'!L164</f>
        <v>0</v>
      </c>
      <c r="F611" s="313">
        <f>'табл_3_отчет по плану'!O164</f>
        <v>0</v>
      </c>
    </row>
    <row r="612" spans="1:6" s="139" customFormat="1" ht="19">
      <c r="A612" s="137"/>
      <c r="B612" s="137"/>
      <c r="C612" s="159" t="s">
        <v>9</v>
      </c>
      <c r="D612" s="318"/>
      <c r="E612" s="318"/>
      <c r="F612" s="313"/>
    </row>
    <row r="613" spans="1:6" s="139" customFormat="1" ht="19">
      <c r="A613" s="136"/>
      <c r="B613" s="137"/>
      <c r="C613" s="160" t="s">
        <v>67</v>
      </c>
      <c r="D613" s="318"/>
      <c r="E613" s="318"/>
      <c r="F613" s="313"/>
    </row>
    <row r="614" spans="1:6" s="139" customFormat="1" ht="19">
      <c r="A614" s="136"/>
      <c r="B614" s="137"/>
      <c r="C614" s="161" t="s">
        <v>0</v>
      </c>
      <c r="D614" s="318"/>
      <c r="E614" s="318"/>
      <c r="F614" s="313"/>
    </row>
    <row r="615" spans="1:6" s="139" customFormat="1" ht="38">
      <c r="A615" s="137"/>
      <c r="B615" s="137"/>
      <c r="C615" s="162" t="s">
        <v>68</v>
      </c>
      <c r="D615" s="318"/>
      <c r="E615" s="318"/>
      <c r="F615" s="313"/>
    </row>
    <row r="616" spans="1:6" s="139" customFormat="1" ht="19">
      <c r="A616" s="137"/>
      <c r="B616" s="137"/>
      <c r="C616" s="163" t="s">
        <v>73</v>
      </c>
      <c r="D616" s="318"/>
      <c r="E616" s="318"/>
      <c r="F616" s="322"/>
    </row>
    <row r="617" spans="1:6" s="139" customFormat="1" ht="19">
      <c r="A617" s="137"/>
      <c r="B617" s="137"/>
      <c r="C617" s="161" t="s">
        <v>19</v>
      </c>
      <c r="D617" s="318"/>
      <c r="E617" s="318"/>
      <c r="F617" s="316"/>
    </row>
    <row r="618" spans="1:6" s="146" customFormat="1" ht="114">
      <c r="A618" s="262" t="s">
        <v>225</v>
      </c>
      <c r="B618" s="278" t="s">
        <v>229</v>
      </c>
      <c r="C618" s="262"/>
      <c r="D618" s="318">
        <f>D619</f>
        <v>0</v>
      </c>
      <c r="E618" s="318">
        <f t="shared" ref="E618" si="153">E619</f>
        <v>0</v>
      </c>
      <c r="F618" s="318">
        <f t="shared" ref="F618" si="154">F619</f>
        <v>0</v>
      </c>
    </row>
    <row r="619" spans="1:6" s="134" customFormat="1" ht="19">
      <c r="A619" s="136"/>
      <c r="B619" s="137"/>
      <c r="C619" s="156" t="s">
        <v>10</v>
      </c>
      <c r="D619" s="318">
        <f>D620+D621</f>
        <v>0</v>
      </c>
      <c r="E619" s="318">
        <f t="shared" ref="E619" si="155">E620+E621</f>
        <v>0</v>
      </c>
      <c r="F619" s="318">
        <f t="shared" ref="F619" si="156">F620+F621</f>
        <v>0</v>
      </c>
    </row>
    <row r="620" spans="1:6" s="134" customFormat="1" ht="57">
      <c r="A620" s="136"/>
      <c r="B620" s="137"/>
      <c r="C620" s="157" t="s">
        <v>70</v>
      </c>
      <c r="D620" s="318"/>
      <c r="E620" s="318"/>
      <c r="F620" s="316"/>
    </row>
    <row r="621" spans="1:6" s="134" customFormat="1" ht="38">
      <c r="A621" s="136"/>
      <c r="B621" s="137"/>
      <c r="C621" s="157" t="s">
        <v>66</v>
      </c>
      <c r="D621" s="318">
        <f>D624</f>
        <v>0</v>
      </c>
      <c r="E621" s="318">
        <f t="shared" ref="E621:F621" si="157">E624</f>
        <v>0</v>
      </c>
      <c r="F621" s="318">
        <f t="shared" si="157"/>
        <v>0</v>
      </c>
    </row>
    <row r="622" spans="1:6" s="134" customFormat="1" ht="19">
      <c r="A622" s="136"/>
      <c r="B622" s="137"/>
      <c r="C622" s="158" t="s">
        <v>0</v>
      </c>
      <c r="D622" s="318"/>
      <c r="E622" s="318"/>
      <c r="F622" s="313"/>
    </row>
    <row r="623" spans="1:6" s="139" customFormat="1" ht="19">
      <c r="A623" s="137"/>
      <c r="B623" s="137"/>
      <c r="C623" s="158" t="s">
        <v>69</v>
      </c>
      <c r="D623" s="318"/>
      <c r="E623" s="318"/>
      <c r="F623" s="313"/>
    </row>
    <row r="624" spans="1:6" s="139" customFormat="1" ht="22">
      <c r="A624" s="136"/>
      <c r="B624" s="137"/>
      <c r="C624" s="158" t="s">
        <v>607</v>
      </c>
      <c r="D624" s="318">
        <f>'табл_3_отчет по плану'!I167</f>
        <v>0</v>
      </c>
      <c r="E624" s="318">
        <f>'табл_3_отчет по плану'!L167</f>
        <v>0</v>
      </c>
      <c r="F624" s="313">
        <f>'табл_3_отчет по плану'!O167</f>
        <v>0</v>
      </c>
    </row>
    <row r="625" spans="1:6" s="139" customFormat="1" ht="19">
      <c r="A625" s="137"/>
      <c r="B625" s="137"/>
      <c r="C625" s="159" t="s">
        <v>9</v>
      </c>
      <c r="D625" s="318"/>
      <c r="E625" s="318"/>
      <c r="F625" s="313"/>
    </row>
    <row r="626" spans="1:6" s="139" customFormat="1" ht="19">
      <c r="A626" s="136"/>
      <c r="B626" s="137"/>
      <c r="C626" s="160" t="s">
        <v>67</v>
      </c>
      <c r="D626" s="318"/>
      <c r="E626" s="318"/>
      <c r="F626" s="313"/>
    </row>
    <row r="627" spans="1:6" s="139" customFormat="1" ht="19">
      <c r="A627" s="136"/>
      <c r="B627" s="137"/>
      <c r="C627" s="161" t="s">
        <v>0</v>
      </c>
      <c r="D627" s="318"/>
      <c r="E627" s="318"/>
      <c r="F627" s="313"/>
    </row>
    <row r="628" spans="1:6" s="139" customFormat="1" ht="38">
      <c r="A628" s="137"/>
      <c r="B628" s="137"/>
      <c r="C628" s="162" t="s">
        <v>68</v>
      </c>
      <c r="D628" s="318"/>
      <c r="E628" s="318"/>
      <c r="F628" s="313"/>
    </row>
    <row r="629" spans="1:6" s="139" customFormat="1" ht="19">
      <c r="A629" s="137"/>
      <c r="B629" s="137"/>
      <c r="C629" s="163" t="s">
        <v>73</v>
      </c>
      <c r="D629" s="318"/>
      <c r="E629" s="318"/>
      <c r="F629" s="313"/>
    </row>
    <row r="630" spans="1:6" s="139" customFormat="1" ht="19">
      <c r="A630" s="137"/>
      <c r="B630" s="137"/>
      <c r="C630" s="161" t="s">
        <v>19</v>
      </c>
      <c r="D630" s="318"/>
      <c r="E630" s="318"/>
      <c r="F630" s="313"/>
    </row>
    <row r="631" spans="1:6" s="146" customFormat="1" ht="57">
      <c r="A631" s="262" t="s">
        <v>226</v>
      </c>
      <c r="B631" s="262" t="s">
        <v>227</v>
      </c>
      <c r="C631" s="262"/>
      <c r="D631" s="318">
        <f>D632</f>
        <v>0</v>
      </c>
      <c r="E631" s="318">
        <f t="shared" ref="E631" si="158">E632</f>
        <v>0</v>
      </c>
      <c r="F631" s="318">
        <f t="shared" ref="F631" si="159">F632</f>
        <v>0</v>
      </c>
    </row>
    <row r="632" spans="1:6" s="134" customFormat="1" ht="19">
      <c r="A632" s="136"/>
      <c r="B632" s="137"/>
      <c r="C632" s="156" t="s">
        <v>10</v>
      </c>
      <c r="D632" s="318">
        <f>D633+D634</f>
        <v>0</v>
      </c>
      <c r="E632" s="318">
        <f t="shared" ref="E632" si="160">E633+E634</f>
        <v>0</v>
      </c>
      <c r="F632" s="318">
        <f t="shared" ref="F632" si="161">F633+F634</f>
        <v>0</v>
      </c>
    </row>
    <row r="633" spans="1:6" s="134" customFormat="1" ht="57">
      <c r="A633" s="136"/>
      <c r="B633" s="137"/>
      <c r="C633" s="157" t="s">
        <v>70</v>
      </c>
      <c r="D633" s="318"/>
      <c r="E633" s="318"/>
      <c r="F633" s="316"/>
    </row>
    <row r="634" spans="1:6" s="134" customFormat="1" ht="38">
      <c r="A634" s="136"/>
      <c r="B634" s="137"/>
      <c r="C634" s="157" t="s">
        <v>66</v>
      </c>
      <c r="D634" s="318">
        <f>D637</f>
        <v>0</v>
      </c>
      <c r="E634" s="318">
        <f t="shared" ref="E634:F634" si="162">E637</f>
        <v>0</v>
      </c>
      <c r="F634" s="318">
        <f t="shared" si="162"/>
        <v>0</v>
      </c>
    </row>
    <row r="635" spans="1:6" s="134" customFormat="1" ht="19">
      <c r="A635" s="136"/>
      <c r="B635" s="137"/>
      <c r="C635" s="158" t="s">
        <v>0</v>
      </c>
      <c r="D635" s="318"/>
      <c r="E635" s="318"/>
      <c r="F635" s="313"/>
    </row>
    <row r="636" spans="1:6" s="139" customFormat="1" ht="19">
      <c r="A636" s="137"/>
      <c r="B636" s="137"/>
      <c r="C636" s="158" t="s">
        <v>69</v>
      </c>
      <c r="D636" s="318"/>
      <c r="E636" s="318"/>
      <c r="F636" s="322"/>
    </row>
    <row r="637" spans="1:6" s="139" customFormat="1" ht="22">
      <c r="A637" s="136"/>
      <c r="B637" s="137"/>
      <c r="C637" s="158" t="s">
        <v>607</v>
      </c>
      <c r="D637" s="318">
        <f>'табл_3_отчет по плану'!I170</f>
        <v>0</v>
      </c>
      <c r="E637" s="318">
        <f>'табл_3_отчет по плану'!L170</f>
        <v>0</v>
      </c>
      <c r="F637" s="316">
        <f>'табл_3_отчет по плану'!O170</f>
        <v>0</v>
      </c>
    </row>
    <row r="638" spans="1:6" s="139" customFormat="1" ht="19">
      <c r="A638" s="137"/>
      <c r="B638" s="137"/>
      <c r="C638" s="159" t="s">
        <v>9</v>
      </c>
      <c r="D638" s="318"/>
      <c r="E638" s="318"/>
      <c r="F638" s="313"/>
    </row>
    <row r="639" spans="1:6" s="139" customFormat="1" ht="19">
      <c r="A639" s="136"/>
      <c r="B639" s="137"/>
      <c r="C639" s="160" t="s">
        <v>67</v>
      </c>
      <c r="D639" s="318"/>
      <c r="E639" s="318"/>
      <c r="F639" s="313"/>
    </row>
    <row r="640" spans="1:6" s="139" customFormat="1" ht="19">
      <c r="A640" s="136"/>
      <c r="B640" s="137"/>
      <c r="C640" s="161" t="s">
        <v>0</v>
      </c>
      <c r="D640" s="318"/>
      <c r="E640" s="318"/>
      <c r="F640" s="313"/>
    </row>
    <row r="641" spans="1:6" s="139" customFormat="1" ht="38">
      <c r="A641" s="137"/>
      <c r="B641" s="137"/>
      <c r="C641" s="162" t="s">
        <v>68</v>
      </c>
      <c r="D641" s="318"/>
      <c r="E641" s="318"/>
      <c r="F641" s="313"/>
    </row>
    <row r="642" spans="1:6" s="139" customFormat="1" ht="19">
      <c r="A642" s="137"/>
      <c r="B642" s="137"/>
      <c r="C642" s="163" t="s">
        <v>73</v>
      </c>
      <c r="D642" s="318"/>
      <c r="E642" s="318"/>
      <c r="F642" s="313"/>
    </row>
    <row r="643" spans="1:6" s="139" customFormat="1" ht="19">
      <c r="A643" s="137"/>
      <c r="B643" s="137"/>
      <c r="C643" s="161" t="s">
        <v>19</v>
      </c>
      <c r="D643" s="318"/>
      <c r="E643" s="318"/>
      <c r="F643" s="313"/>
    </row>
    <row r="644" spans="1:6" s="146" customFormat="1" ht="114">
      <c r="A644" s="262" t="s">
        <v>228</v>
      </c>
      <c r="B644" s="278" t="s">
        <v>504</v>
      </c>
      <c r="C644" s="262"/>
      <c r="D644" s="318">
        <f>D645</f>
        <v>2140501.7000000002</v>
      </c>
      <c r="E644" s="318">
        <f t="shared" ref="E644" si="163">E645</f>
        <v>2140501.7000000002</v>
      </c>
      <c r="F644" s="318">
        <f t="shared" ref="F644" si="164">F645</f>
        <v>2140501.7000000002</v>
      </c>
    </row>
    <row r="645" spans="1:6" s="134" customFormat="1" ht="19">
      <c r="A645" s="136"/>
      <c r="B645" s="137"/>
      <c r="C645" s="156" t="s">
        <v>10</v>
      </c>
      <c r="D645" s="318">
        <f>D646+D647</f>
        <v>2140501.7000000002</v>
      </c>
      <c r="E645" s="318">
        <f t="shared" ref="E645" si="165">E646+E647</f>
        <v>2140501.7000000002</v>
      </c>
      <c r="F645" s="318">
        <f t="shared" ref="F645" si="166">F646+F647</f>
        <v>2140501.7000000002</v>
      </c>
    </row>
    <row r="646" spans="1:6" s="134" customFormat="1" ht="57">
      <c r="A646" s="136"/>
      <c r="B646" s="137"/>
      <c r="C646" s="157" t="s">
        <v>70</v>
      </c>
      <c r="D646" s="318"/>
      <c r="E646" s="318"/>
      <c r="F646" s="316"/>
    </row>
    <row r="647" spans="1:6" s="134" customFormat="1" ht="38">
      <c r="A647" s="136"/>
      <c r="B647" s="137"/>
      <c r="C647" s="157" t="s">
        <v>66</v>
      </c>
      <c r="D647" s="318">
        <f>D650</f>
        <v>2140501.7000000002</v>
      </c>
      <c r="E647" s="318">
        <f t="shared" ref="E647:F647" si="167">E650</f>
        <v>2140501.7000000002</v>
      </c>
      <c r="F647" s="318">
        <f t="shared" si="167"/>
        <v>2140501.7000000002</v>
      </c>
    </row>
    <row r="648" spans="1:6" s="134" customFormat="1" ht="19">
      <c r="A648" s="136"/>
      <c r="B648" s="137"/>
      <c r="C648" s="158" t="s">
        <v>0</v>
      </c>
      <c r="D648" s="318"/>
      <c r="E648" s="318"/>
      <c r="F648" s="313"/>
    </row>
    <row r="649" spans="1:6" s="139" customFormat="1" ht="19">
      <c r="A649" s="137"/>
      <c r="B649" s="137"/>
      <c r="C649" s="158" t="s">
        <v>69</v>
      </c>
      <c r="D649" s="318"/>
      <c r="E649" s="318"/>
      <c r="F649" s="313"/>
    </row>
    <row r="650" spans="1:6" s="139" customFormat="1" ht="22">
      <c r="A650" s="136"/>
      <c r="B650" s="137"/>
      <c r="C650" s="158" t="s">
        <v>607</v>
      </c>
      <c r="D650" s="318">
        <f>'табл_3_отчет по плану'!I173</f>
        <v>2140501.7000000002</v>
      </c>
      <c r="E650" s="318">
        <f>'табл_3_отчет по плану'!O173</f>
        <v>2140501.7000000002</v>
      </c>
      <c r="F650" s="313">
        <f>'табл_3_отчет по плану'!O173</f>
        <v>2140501.7000000002</v>
      </c>
    </row>
    <row r="651" spans="1:6" s="139" customFormat="1" ht="19">
      <c r="A651" s="137"/>
      <c r="B651" s="137"/>
      <c r="C651" s="159" t="s">
        <v>9</v>
      </c>
      <c r="D651" s="318"/>
      <c r="E651" s="318"/>
      <c r="F651" s="313"/>
    </row>
    <row r="652" spans="1:6" s="139" customFormat="1" ht="19">
      <c r="A652" s="136"/>
      <c r="B652" s="137"/>
      <c r="C652" s="160" t="s">
        <v>67</v>
      </c>
      <c r="D652" s="318"/>
      <c r="E652" s="318"/>
      <c r="F652" s="313"/>
    </row>
    <row r="653" spans="1:6" s="139" customFormat="1" ht="19">
      <c r="A653" s="136"/>
      <c r="B653" s="137"/>
      <c r="C653" s="161" t="s">
        <v>0</v>
      </c>
      <c r="D653" s="318"/>
      <c r="E653" s="318"/>
      <c r="F653" s="322"/>
    </row>
    <row r="654" spans="1:6" s="139" customFormat="1" ht="38">
      <c r="A654" s="137"/>
      <c r="B654" s="137"/>
      <c r="C654" s="162" t="s">
        <v>68</v>
      </c>
      <c r="D654" s="318"/>
      <c r="E654" s="318"/>
      <c r="F654" s="316"/>
    </row>
    <row r="655" spans="1:6" s="139" customFormat="1" ht="19">
      <c r="A655" s="137"/>
      <c r="B655" s="137"/>
      <c r="C655" s="163" t="s">
        <v>73</v>
      </c>
      <c r="D655" s="318"/>
      <c r="E655" s="318"/>
      <c r="F655" s="313"/>
    </row>
    <row r="656" spans="1:6" s="139" customFormat="1" ht="19">
      <c r="A656" s="137"/>
      <c r="B656" s="137"/>
      <c r="C656" s="161" t="s">
        <v>19</v>
      </c>
      <c r="D656" s="318"/>
      <c r="E656" s="318"/>
      <c r="F656" s="313"/>
    </row>
    <row r="657" spans="1:6" s="146" customFormat="1" ht="57">
      <c r="A657" s="262" t="s">
        <v>230</v>
      </c>
      <c r="B657" s="262" t="s">
        <v>506</v>
      </c>
      <c r="C657" s="262"/>
      <c r="D657" s="318">
        <f>D658</f>
        <v>12</v>
      </c>
      <c r="E657" s="318">
        <f t="shared" ref="E657" si="168">E658</f>
        <v>12</v>
      </c>
      <c r="F657" s="318">
        <f t="shared" ref="F657" si="169">F658</f>
        <v>12</v>
      </c>
    </row>
    <row r="658" spans="1:6" s="134" customFormat="1" ht="19">
      <c r="A658" s="136"/>
      <c r="B658" s="137"/>
      <c r="C658" s="156" t="s">
        <v>10</v>
      </c>
      <c r="D658" s="318">
        <f>D659+D660</f>
        <v>12</v>
      </c>
      <c r="E658" s="318">
        <f t="shared" ref="E658" si="170">E659+E660</f>
        <v>12</v>
      </c>
      <c r="F658" s="318">
        <f t="shared" ref="F658" si="171">F659+F660</f>
        <v>12</v>
      </c>
    </row>
    <row r="659" spans="1:6" s="134" customFormat="1" ht="57">
      <c r="A659" s="136"/>
      <c r="B659" s="137"/>
      <c r="C659" s="157" t="s">
        <v>70</v>
      </c>
      <c r="D659" s="318"/>
      <c r="E659" s="318"/>
      <c r="F659" s="316"/>
    </row>
    <row r="660" spans="1:6" s="134" customFormat="1" ht="38">
      <c r="A660" s="136"/>
      <c r="B660" s="137"/>
      <c r="C660" s="157" t="s">
        <v>66</v>
      </c>
      <c r="D660" s="318">
        <f>D663</f>
        <v>12</v>
      </c>
      <c r="E660" s="318">
        <f t="shared" ref="E660:F660" si="172">E663</f>
        <v>12</v>
      </c>
      <c r="F660" s="318">
        <f t="shared" si="172"/>
        <v>12</v>
      </c>
    </row>
    <row r="661" spans="1:6" s="134" customFormat="1" ht="19">
      <c r="A661" s="136"/>
      <c r="B661" s="137"/>
      <c r="C661" s="158" t="s">
        <v>0</v>
      </c>
      <c r="D661" s="318"/>
      <c r="E661" s="318"/>
      <c r="F661" s="316"/>
    </row>
    <row r="662" spans="1:6" s="139" customFormat="1" ht="19">
      <c r="A662" s="137"/>
      <c r="B662" s="137"/>
      <c r="C662" s="158" t="s">
        <v>69</v>
      </c>
      <c r="D662" s="318"/>
      <c r="E662" s="318"/>
      <c r="F662" s="313"/>
    </row>
    <row r="663" spans="1:6" s="139" customFormat="1" ht="22">
      <c r="A663" s="136"/>
      <c r="B663" s="137"/>
      <c r="C663" s="158" t="s">
        <v>607</v>
      </c>
      <c r="D663" s="318">
        <f>'табл_3_отчет по плану'!I176</f>
        <v>12</v>
      </c>
      <c r="E663" s="318">
        <f>'табл_3_отчет по плану'!O176</f>
        <v>12</v>
      </c>
      <c r="F663" s="313">
        <f>'табл_3_отчет по плану'!O176</f>
        <v>12</v>
      </c>
    </row>
    <row r="664" spans="1:6" s="139" customFormat="1" ht="19">
      <c r="A664" s="137"/>
      <c r="B664" s="137"/>
      <c r="C664" s="159" t="s">
        <v>9</v>
      </c>
      <c r="D664" s="318"/>
      <c r="E664" s="318"/>
      <c r="F664" s="313"/>
    </row>
    <row r="665" spans="1:6" s="139" customFormat="1" ht="19">
      <c r="A665" s="136"/>
      <c r="B665" s="137"/>
      <c r="C665" s="160" t="s">
        <v>67</v>
      </c>
      <c r="D665" s="318"/>
      <c r="E665" s="318"/>
      <c r="F665" s="313"/>
    </row>
    <row r="666" spans="1:6" s="139" customFormat="1" ht="19">
      <c r="A666" s="136"/>
      <c r="B666" s="137"/>
      <c r="C666" s="161" t="s">
        <v>0</v>
      </c>
      <c r="D666" s="318"/>
      <c r="E666" s="318"/>
      <c r="F666" s="313"/>
    </row>
    <row r="667" spans="1:6" s="139" customFormat="1" ht="38">
      <c r="A667" s="137"/>
      <c r="B667" s="137"/>
      <c r="C667" s="162" t="s">
        <v>68</v>
      </c>
      <c r="D667" s="318"/>
      <c r="E667" s="318"/>
      <c r="F667" s="313"/>
    </row>
    <row r="668" spans="1:6" s="139" customFormat="1" ht="19">
      <c r="A668" s="137"/>
      <c r="B668" s="137"/>
      <c r="C668" s="163" t="s">
        <v>73</v>
      </c>
      <c r="D668" s="318"/>
      <c r="E668" s="318"/>
      <c r="F668" s="313"/>
    </row>
    <row r="669" spans="1:6" s="139" customFormat="1" ht="19">
      <c r="A669" s="137"/>
      <c r="B669" s="137"/>
      <c r="C669" s="161" t="s">
        <v>19</v>
      </c>
      <c r="D669" s="318"/>
      <c r="E669" s="318"/>
      <c r="F669" s="313"/>
    </row>
    <row r="670" spans="1:6" s="128" customFormat="1" ht="38">
      <c r="A670" s="303" t="s">
        <v>231</v>
      </c>
      <c r="B670" s="303" t="s">
        <v>232</v>
      </c>
      <c r="C670" s="308"/>
      <c r="D670" s="321">
        <f>D671</f>
        <v>0</v>
      </c>
      <c r="E670" s="321">
        <f t="shared" ref="E670:F670" si="173">E671</f>
        <v>0</v>
      </c>
      <c r="F670" s="321">
        <f t="shared" si="173"/>
        <v>0</v>
      </c>
    </row>
    <row r="671" spans="1:6" s="134" customFormat="1" ht="19">
      <c r="A671" s="136"/>
      <c r="B671" s="137"/>
      <c r="C671" s="156" t="s">
        <v>10</v>
      </c>
      <c r="D671" s="318">
        <f t="shared" ref="D671:F673" si="174">D684+D697+D710+D723+D736+D749+D762+D775+D788+D801</f>
        <v>0</v>
      </c>
      <c r="E671" s="318">
        <f t="shared" si="174"/>
        <v>0</v>
      </c>
      <c r="F671" s="318">
        <f t="shared" si="174"/>
        <v>0</v>
      </c>
    </row>
    <row r="672" spans="1:6" s="134" customFormat="1" ht="57">
      <c r="A672" s="136"/>
      <c r="B672" s="137"/>
      <c r="C672" s="157" t="s">
        <v>70</v>
      </c>
      <c r="D672" s="318"/>
      <c r="E672" s="318"/>
      <c r="F672" s="318"/>
    </row>
    <row r="673" spans="1:6" s="134" customFormat="1" ht="38">
      <c r="A673" s="136"/>
      <c r="B673" s="137"/>
      <c r="C673" s="157" t="s">
        <v>66</v>
      </c>
      <c r="D673" s="318">
        <f t="shared" si="174"/>
        <v>0</v>
      </c>
      <c r="E673" s="318">
        <f t="shared" si="174"/>
        <v>0</v>
      </c>
      <c r="F673" s="318">
        <f t="shared" si="174"/>
        <v>0</v>
      </c>
    </row>
    <row r="674" spans="1:6" s="134" customFormat="1" ht="19">
      <c r="A674" s="136"/>
      <c r="B674" s="137"/>
      <c r="C674" s="158" t="s">
        <v>0</v>
      </c>
      <c r="D674" s="318"/>
      <c r="E674" s="318"/>
      <c r="F674" s="318"/>
    </row>
    <row r="675" spans="1:6" s="139" customFormat="1" ht="19">
      <c r="A675" s="137"/>
      <c r="B675" s="137"/>
      <c r="C675" s="158" t="s">
        <v>69</v>
      </c>
      <c r="D675" s="318"/>
      <c r="E675" s="318"/>
      <c r="F675" s="318"/>
    </row>
    <row r="676" spans="1:6" s="139" customFormat="1" ht="22">
      <c r="A676" s="136"/>
      <c r="B676" s="137"/>
      <c r="C676" s="158" t="s">
        <v>607</v>
      </c>
      <c r="D676" s="318">
        <f>D689+D702+D715+D728+D741+D754+D767+D780+D793+D806</f>
        <v>0</v>
      </c>
      <c r="E676" s="318">
        <f t="shared" ref="E676:F676" si="175">E689+E702+E715+E728+E741+E754+E767+E780+E793+E806</f>
        <v>0</v>
      </c>
      <c r="F676" s="318">
        <f t="shared" si="175"/>
        <v>0</v>
      </c>
    </row>
    <row r="677" spans="1:6" s="139" customFormat="1" ht="19">
      <c r="A677" s="137"/>
      <c r="B677" s="137"/>
      <c r="C677" s="159" t="s">
        <v>9</v>
      </c>
      <c r="D677" s="318"/>
      <c r="E677" s="318"/>
      <c r="F677" s="313"/>
    </row>
    <row r="678" spans="1:6" s="139" customFormat="1" ht="19">
      <c r="A678" s="136"/>
      <c r="B678" s="137"/>
      <c r="C678" s="160" t="s">
        <v>67</v>
      </c>
      <c r="D678" s="318"/>
      <c r="E678" s="318"/>
      <c r="F678" s="322"/>
    </row>
    <row r="679" spans="1:6" s="139" customFormat="1" ht="19">
      <c r="A679" s="136"/>
      <c r="B679" s="137"/>
      <c r="C679" s="161" t="s">
        <v>0</v>
      </c>
      <c r="D679" s="318"/>
      <c r="E679" s="318"/>
      <c r="F679" s="316"/>
    </row>
    <row r="680" spans="1:6" s="139" customFormat="1" ht="38">
      <c r="A680" s="137"/>
      <c r="B680" s="137"/>
      <c r="C680" s="162" t="s">
        <v>68</v>
      </c>
      <c r="D680" s="318"/>
      <c r="E680" s="318"/>
      <c r="F680" s="313"/>
    </row>
    <row r="681" spans="1:6" s="139" customFormat="1" ht="19">
      <c r="A681" s="137"/>
      <c r="B681" s="137"/>
      <c r="C681" s="163" t="s">
        <v>73</v>
      </c>
      <c r="D681" s="318"/>
      <c r="E681" s="318"/>
      <c r="F681" s="313"/>
    </row>
    <row r="682" spans="1:6" s="139" customFormat="1" ht="19">
      <c r="A682" s="137"/>
      <c r="B682" s="137"/>
      <c r="C682" s="161" t="s">
        <v>19</v>
      </c>
      <c r="D682" s="318"/>
      <c r="E682" s="318"/>
      <c r="F682" s="313"/>
    </row>
    <row r="683" spans="1:6" s="128" customFormat="1" ht="76">
      <c r="A683" s="283" t="s">
        <v>233</v>
      </c>
      <c r="B683" s="283" t="s">
        <v>234</v>
      </c>
      <c r="C683" s="283"/>
      <c r="D683" s="318">
        <f>D684</f>
        <v>0</v>
      </c>
      <c r="E683" s="318">
        <f t="shared" ref="E683" si="176">E684</f>
        <v>0</v>
      </c>
      <c r="F683" s="318">
        <f t="shared" ref="F683" si="177">F684</f>
        <v>0</v>
      </c>
    </row>
    <row r="684" spans="1:6" s="134" customFormat="1" ht="19">
      <c r="A684" s="136"/>
      <c r="B684" s="137"/>
      <c r="C684" s="156" t="s">
        <v>10</v>
      </c>
      <c r="D684" s="318">
        <f>D685+D686</f>
        <v>0</v>
      </c>
      <c r="E684" s="318">
        <f t="shared" ref="E684" si="178">E685+E686</f>
        <v>0</v>
      </c>
      <c r="F684" s="318">
        <f t="shared" ref="F684" si="179">F685+F686</f>
        <v>0</v>
      </c>
    </row>
    <row r="685" spans="1:6" s="139" customFormat="1" ht="57">
      <c r="A685" s="137"/>
      <c r="B685" s="137"/>
      <c r="C685" s="157" t="s">
        <v>70</v>
      </c>
      <c r="D685" s="318"/>
      <c r="E685" s="318"/>
      <c r="F685" s="316"/>
    </row>
    <row r="686" spans="1:6" s="139" customFormat="1" ht="38">
      <c r="A686" s="137"/>
      <c r="B686" s="137"/>
      <c r="C686" s="157" t="s">
        <v>66</v>
      </c>
      <c r="D686" s="318">
        <f>D689</f>
        <v>0</v>
      </c>
      <c r="E686" s="318">
        <f t="shared" ref="E686:F686" si="180">E689</f>
        <v>0</v>
      </c>
      <c r="F686" s="318">
        <f t="shared" si="180"/>
        <v>0</v>
      </c>
    </row>
    <row r="687" spans="1:6" s="139" customFormat="1" ht="19">
      <c r="A687" s="137"/>
      <c r="B687" s="137"/>
      <c r="C687" s="158" t="s">
        <v>0</v>
      </c>
      <c r="D687" s="318"/>
      <c r="E687" s="318"/>
      <c r="F687" s="313"/>
    </row>
    <row r="688" spans="1:6" s="139" customFormat="1" ht="19">
      <c r="A688" s="137"/>
      <c r="B688" s="137"/>
      <c r="C688" s="158" t="s">
        <v>69</v>
      </c>
      <c r="D688" s="318"/>
      <c r="E688" s="318"/>
      <c r="F688" s="313"/>
    </row>
    <row r="689" spans="1:6" s="139" customFormat="1" ht="22">
      <c r="A689" s="136"/>
      <c r="B689" s="137"/>
      <c r="C689" s="158" t="s">
        <v>607</v>
      </c>
      <c r="D689" s="318">
        <f>'табл_3_отчет по плану'!I182</f>
        <v>0</v>
      </c>
      <c r="E689" s="318">
        <f>'табл_3_отчет по плану'!L182</f>
        <v>0</v>
      </c>
      <c r="F689" s="313">
        <f>'табл_3_отчет по плану'!O182</f>
        <v>0</v>
      </c>
    </row>
    <row r="690" spans="1:6" s="139" customFormat="1" ht="19">
      <c r="A690" s="137"/>
      <c r="B690" s="137"/>
      <c r="C690" s="159" t="s">
        <v>9</v>
      </c>
      <c r="D690" s="318"/>
      <c r="E690" s="318"/>
      <c r="F690" s="313"/>
    </row>
    <row r="691" spans="1:6" s="139" customFormat="1" ht="19">
      <c r="A691" s="136"/>
      <c r="B691" s="137"/>
      <c r="C691" s="160" t="s">
        <v>67</v>
      </c>
      <c r="D691" s="318"/>
      <c r="E691" s="318"/>
      <c r="F691" s="313"/>
    </row>
    <row r="692" spans="1:6" s="139" customFormat="1" ht="19">
      <c r="A692" s="136"/>
      <c r="B692" s="137"/>
      <c r="C692" s="161" t="s">
        <v>0</v>
      </c>
      <c r="D692" s="318"/>
      <c r="E692" s="318"/>
      <c r="F692" s="313"/>
    </row>
    <row r="693" spans="1:6" s="139" customFormat="1" ht="38">
      <c r="A693" s="137"/>
      <c r="B693" s="137"/>
      <c r="C693" s="162" t="s">
        <v>68</v>
      </c>
      <c r="D693" s="318"/>
      <c r="E693" s="318"/>
      <c r="F693" s="313"/>
    </row>
    <row r="694" spans="1:6" s="139" customFormat="1" ht="19">
      <c r="A694" s="137"/>
      <c r="B694" s="137"/>
      <c r="C694" s="163" t="s">
        <v>73</v>
      </c>
      <c r="D694" s="318"/>
      <c r="E694" s="318"/>
      <c r="F694" s="322"/>
    </row>
    <row r="695" spans="1:6" s="139" customFormat="1" ht="19">
      <c r="A695" s="137"/>
      <c r="B695" s="137"/>
      <c r="C695" s="161" t="s">
        <v>19</v>
      </c>
      <c r="D695" s="318"/>
      <c r="E695" s="318"/>
      <c r="F695" s="316"/>
    </row>
    <row r="696" spans="1:6" s="128" customFormat="1" ht="38">
      <c r="A696" s="262" t="s">
        <v>235</v>
      </c>
      <c r="B696" s="262" t="s">
        <v>236</v>
      </c>
      <c r="C696" s="262"/>
      <c r="D696" s="318">
        <f>D697</f>
        <v>0</v>
      </c>
      <c r="E696" s="318">
        <f t="shared" ref="E696" si="181">E697</f>
        <v>0</v>
      </c>
      <c r="F696" s="318">
        <f t="shared" ref="F696" si="182">F697</f>
        <v>0</v>
      </c>
    </row>
    <row r="697" spans="1:6" s="134" customFormat="1" ht="19">
      <c r="A697" s="136"/>
      <c r="B697" s="137"/>
      <c r="C697" s="156" t="s">
        <v>10</v>
      </c>
      <c r="D697" s="318">
        <f>D698+D699</f>
        <v>0</v>
      </c>
      <c r="E697" s="318">
        <f t="shared" ref="E697" si="183">E698+E699</f>
        <v>0</v>
      </c>
      <c r="F697" s="318">
        <f t="shared" ref="F697" si="184">F698+F699</f>
        <v>0</v>
      </c>
    </row>
    <row r="698" spans="1:6" s="134" customFormat="1" ht="57">
      <c r="A698" s="136"/>
      <c r="B698" s="137"/>
      <c r="C698" s="157" t="s">
        <v>70</v>
      </c>
      <c r="D698" s="318"/>
      <c r="E698" s="318"/>
      <c r="F698" s="316"/>
    </row>
    <row r="699" spans="1:6" s="134" customFormat="1" ht="38">
      <c r="A699" s="136"/>
      <c r="B699" s="137"/>
      <c r="C699" s="157" t="s">
        <v>66</v>
      </c>
      <c r="D699" s="318">
        <f>D702</f>
        <v>0</v>
      </c>
      <c r="E699" s="318">
        <f t="shared" ref="E699:F699" si="185">E702</f>
        <v>0</v>
      </c>
      <c r="F699" s="318">
        <f t="shared" si="185"/>
        <v>0</v>
      </c>
    </row>
    <row r="700" spans="1:6" s="134" customFormat="1" ht="19">
      <c r="A700" s="136"/>
      <c r="B700" s="137"/>
      <c r="C700" s="158" t="s">
        <v>0</v>
      </c>
      <c r="D700" s="318"/>
      <c r="E700" s="318"/>
      <c r="F700" s="313"/>
    </row>
    <row r="701" spans="1:6" s="139" customFormat="1" ht="19">
      <c r="A701" s="137"/>
      <c r="B701" s="137"/>
      <c r="C701" s="158" t="s">
        <v>69</v>
      </c>
      <c r="D701" s="318"/>
      <c r="E701" s="318"/>
      <c r="F701" s="313"/>
    </row>
    <row r="702" spans="1:6" s="139" customFormat="1" ht="22">
      <c r="A702" s="136"/>
      <c r="B702" s="137"/>
      <c r="C702" s="158" t="s">
        <v>607</v>
      </c>
      <c r="D702" s="318">
        <f>'табл_3_отчет по плану'!I185</f>
        <v>0</v>
      </c>
      <c r="E702" s="318">
        <f>'табл_3_отчет по плану'!L185</f>
        <v>0</v>
      </c>
      <c r="F702" s="313">
        <f>'табл_3_отчет по плану'!O185</f>
        <v>0</v>
      </c>
    </row>
    <row r="703" spans="1:6" s="139" customFormat="1" ht="19">
      <c r="A703" s="137"/>
      <c r="B703" s="137"/>
      <c r="C703" s="159" t="s">
        <v>9</v>
      </c>
      <c r="D703" s="318"/>
      <c r="E703" s="318"/>
      <c r="F703" s="313"/>
    </row>
    <row r="704" spans="1:6" s="139" customFormat="1" ht="19">
      <c r="A704" s="136"/>
      <c r="B704" s="137"/>
      <c r="C704" s="160" t="s">
        <v>67</v>
      </c>
      <c r="D704" s="318"/>
      <c r="E704" s="318"/>
      <c r="F704" s="313"/>
    </row>
    <row r="705" spans="1:6" s="139" customFormat="1" ht="19">
      <c r="A705" s="136"/>
      <c r="B705" s="137"/>
      <c r="C705" s="161" t="s">
        <v>0</v>
      </c>
      <c r="D705" s="318"/>
      <c r="E705" s="318"/>
      <c r="F705" s="313"/>
    </row>
    <row r="706" spans="1:6" s="139" customFormat="1" ht="38">
      <c r="A706" s="137"/>
      <c r="B706" s="137"/>
      <c r="C706" s="162" t="s">
        <v>68</v>
      </c>
      <c r="D706" s="318"/>
      <c r="E706" s="318"/>
      <c r="F706" s="313"/>
    </row>
    <row r="707" spans="1:6" s="139" customFormat="1" ht="19">
      <c r="A707" s="137"/>
      <c r="B707" s="137"/>
      <c r="C707" s="163" t="s">
        <v>73</v>
      </c>
      <c r="D707" s="318"/>
      <c r="E707" s="318"/>
      <c r="F707" s="313"/>
    </row>
    <row r="708" spans="1:6" s="139" customFormat="1" ht="19">
      <c r="A708" s="137"/>
      <c r="B708" s="137"/>
      <c r="C708" s="161" t="s">
        <v>19</v>
      </c>
      <c r="D708" s="318"/>
      <c r="E708" s="318"/>
      <c r="F708" s="313"/>
    </row>
    <row r="709" spans="1:6" s="128" customFormat="1" ht="57">
      <c r="A709" s="262" t="s">
        <v>237</v>
      </c>
      <c r="B709" s="262" t="s">
        <v>611</v>
      </c>
      <c r="C709" s="306"/>
      <c r="D709" s="318">
        <f>D710</f>
        <v>0</v>
      </c>
      <c r="E709" s="318">
        <f t="shared" ref="E709" si="186">E710</f>
        <v>0</v>
      </c>
      <c r="F709" s="318">
        <f t="shared" ref="F709" si="187">F710</f>
        <v>0</v>
      </c>
    </row>
    <row r="710" spans="1:6" s="134" customFormat="1" ht="19">
      <c r="A710" s="136"/>
      <c r="B710" s="137"/>
      <c r="C710" s="156" t="s">
        <v>10</v>
      </c>
      <c r="D710" s="318">
        <f>D711+D712</f>
        <v>0</v>
      </c>
      <c r="E710" s="318">
        <f t="shared" ref="E710" si="188">E711+E712</f>
        <v>0</v>
      </c>
      <c r="F710" s="318">
        <f t="shared" ref="F710" si="189">F711+F712</f>
        <v>0</v>
      </c>
    </row>
    <row r="711" spans="1:6" s="134" customFormat="1" ht="57">
      <c r="A711" s="136"/>
      <c r="B711" s="137"/>
      <c r="C711" s="157" t="s">
        <v>70</v>
      </c>
      <c r="D711" s="318"/>
      <c r="E711" s="318"/>
      <c r="F711" s="316"/>
    </row>
    <row r="712" spans="1:6" s="134" customFormat="1" ht="38">
      <c r="A712" s="136"/>
      <c r="B712" s="137"/>
      <c r="C712" s="157" t="s">
        <v>66</v>
      </c>
      <c r="D712" s="318">
        <f>D715</f>
        <v>0</v>
      </c>
      <c r="E712" s="318">
        <f t="shared" ref="E712:F712" si="190">E715</f>
        <v>0</v>
      </c>
      <c r="F712" s="318">
        <f t="shared" si="190"/>
        <v>0</v>
      </c>
    </row>
    <row r="713" spans="1:6" s="134" customFormat="1" ht="19">
      <c r="A713" s="136"/>
      <c r="B713" s="137"/>
      <c r="C713" s="158" t="s">
        <v>0</v>
      </c>
      <c r="D713" s="318"/>
      <c r="E713" s="318"/>
      <c r="F713" s="313"/>
    </row>
    <row r="714" spans="1:6" s="139" customFormat="1" ht="19">
      <c r="A714" s="137"/>
      <c r="B714" s="137"/>
      <c r="C714" s="158" t="s">
        <v>69</v>
      </c>
      <c r="D714" s="318"/>
      <c r="E714" s="318"/>
      <c r="F714" s="322"/>
    </row>
    <row r="715" spans="1:6" s="139" customFormat="1" ht="22">
      <c r="A715" s="136"/>
      <c r="B715" s="137"/>
      <c r="C715" s="158" t="s">
        <v>607</v>
      </c>
      <c r="D715" s="318">
        <f>'табл_3_отчет по плану'!I188</f>
        <v>0</v>
      </c>
      <c r="E715" s="318">
        <f>'табл_3_отчет по плану'!L188</f>
        <v>0</v>
      </c>
      <c r="F715" s="316">
        <f>'табл_3_отчет по плану'!O188</f>
        <v>0</v>
      </c>
    </row>
    <row r="716" spans="1:6" s="139" customFormat="1" ht="19">
      <c r="A716" s="137"/>
      <c r="B716" s="137"/>
      <c r="C716" s="159" t="s">
        <v>9</v>
      </c>
      <c r="D716" s="318"/>
      <c r="E716" s="318"/>
      <c r="F716" s="313"/>
    </row>
    <row r="717" spans="1:6" s="139" customFormat="1" ht="19">
      <c r="A717" s="136"/>
      <c r="B717" s="137"/>
      <c r="C717" s="160" t="s">
        <v>67</v>
      </c>
      <c r="D717" s="318"/>
      <c r="E717" s="318"/>
      <c r="F717" s="313"/>
    </row>
    <row r="718" spans="1:6" s="139" customFormat="1" ht="19">
      <c r="A718" s="136"/>
      <c r="B718" s="137"/>
      <c r="C718" s="161" t="s">
        <v>0</v>
      </c>
      <c r="D718" s="318"/>
      <c r="E718" s="318"/>
      <c r="F718" s="313"/>
    </row>
    <row r="719" spans="1:6" s="139" customFormat="1" ht="38">
      <c r="A719" s="137"/>
      <c r="B719" s="137"/>
      <c r="C719" s="162" t="s">
        <v>68</v>
      </c>
      <c r="D719" s="318"/>
      <c r="E719" s="318"/>
      <c r="F719" s="313"/>
    </row>
    <row r="720" spans="1:6" s="139" customFormat="1" ht="19">
      <c r="A720" s="137"/>
      <c r="B720" s="137"/>
      <c r="C720" s="163" t="s">
        <v>73</v>
      </c>
      <c r="D720" s="318"/>
      <c r="E720" s="318"/>
      <c r="F720" s="313"/>
    </row>
    <row r="721" spans="1:6" s="139" customFormat="1" ht="19">
      <c r="A721" s="137"/>
      <c r="B721" s="137"/>
      <c r="C721" s="161" t="s">
        <v>19</v>
      </c>
      <c r="D721" s="318"/>
      <c r="E721" s="318"/>
      <c r="F721" s="313"/>
    </row>
    <row r="722" spans="1:6" s="128" customFormat="1" ht="57">
      <c r="A722" s="262" t="s">
        <v>239</v>
      </c>
      <c r="B722" s="262" t="s">
        <v>400</v>
      </c>
      <c r="C722" s="306"/>
      <c r="D722" s="318">
        <f>D723</f>
        <v>0</v>
      </c>
      <c r="E722" s="318">
        <f t="shared" ref="E722" si="191">E723</f>
        <v>0</v>
      </c>
      <c r="F722" s="318">
        <f t="shared" ref="F722" si="192">F723</f>
        <v>0</v>
      </c>
    </row>
    <row r="723" spans="1:6" s="134" customFormat="1" ht="19">
      <c r="A723" s="136"/>
      <c r="B723" s="137"/>
      <c r="C723" s="156" t="s">
        <v>10</v>
      </c>
      <c r="D723" s="318">
        <f>D724+D725</f>
        <v>0</v>
      </c>
      <c r="E723" s="318">
        <f t="shared" ref="E723" si="193">E724+E725</f>
        <v>0</v>
      </c>
      <c r="F723" s="318">
        <f t="shared" ref="F723" si="194">F724+F725</f>
        <v>0</v>
      </c>
    </row>
    <row r="724" spans="1:6" s="134" customFormat="1" ht="57">
      <c r="A724" s="136"/>
      <c r="B724" s="137"/>
      <c r="C724" s="157" t="s">
        <v>70</v>
      </c>
      <c r="D724" s="318"/>
      <c r="E724" s="318"/>
      <c r="F724" s="316"/>
    </row>
    <row r="725" spans="1:6" s="134" customFormat="1" ht="38">
      <c r="A725" s="136"/>
      <c r="B725" s="137"/>
      <c r="C725" s="157" t="s">
        <v>66</v>
      </c>
      <c r="D725" s="318">
        <f>D728</f>
        <v>0</v>
      </c>
      <c r="E725" s="318">
        <f t="shared" ref="E725:F725" si="195">E728</f>
        <v>0</v>
      </c>
      <c r="F725" s="318">
        <f t="shared" si="195"/>
        <v>0</v>
      </c>
    </row>
    <row r="726" spans="1:6" s="134" customFormat="1" ht="19">
      <c r="A726" s="136"/>
      <c r="B726" s="137"/>
      <c r="C726" s="158" t="s">
        <v>0</v>
      </c>
      <c r="D726" s="318"/>
      <c r="E726" s="318"/>
      <c r="F726" s="316"/>
    </row>
    <row r="727" spans="1:6" s="139" customFormat="1" ht="19">
      <c r="A727" s="137"/>
      <c r="B727" s="137"/>
      <c r="C727" s="158" t="s">
        <v>69</v>
      </c>
      <c r="D727" s="318"/>
      <c r="E727" s="318"/>
      <c r="F727" s="313"/>
    </row>
    <row r="728" spans="1:6" s="139" customFormat="1" ht="22">
      <c r="A728" s="136"/>
      <c r="B728" s="137"/>
      <c r="C728" s="158" t="s">
        <v>607</v>
      </c>
      <c r="D728" s="318">
        <f>'табл_3_отчет по плану'!I191</f>
        <v>0</v>
      </c>
      <c r="E728" s="318">
        <f>'табл_3_отчет по плану'!L191</f>
        <v>0</v>
      </c>
      <c r="F728" s="313">
        <f>'табл_3_отчет по плану'!O191</f>
        <v>0</v>
      </c>
    </row>
    <row r="729" spans="1:6" s="139" customFormat="1" ht="19">
      <c r="A729" s="137"/>
      <c r="B729" s="137"/>
      <c r="C729" s="159" t="s">
        <v>9</v>
      </c>
      <c r="D729" s="318"/>
      <c r="E729" s="318"/>
      <c r="F729" s="313"/>
    </row>
    <row r="730" spans="1:6" s="139" customFormat="1" ht="19">
      <c r="A730" s="136"/>
      <c r="B730" s="137"/>
      <c r="C730" s="160" t="s">
        <v>67</v>
      </c>
      <c r="D730" s="318"/>
      <c r="E730" s="318"/>
      <c r="F730" s="313"/>
    </row>
    <row r="731" spans="1:6" s="139" customFormat="1" ht="19">
      <c r="A731" s="136"/>
      <c r="B731" s="137"/>
      <c r="C731" s="161" t="s">
        <v>0</v>
      </c>
      <c r="D731" s="318"/>
      <c r="E731" s="318"/>
      <c r="F731" s="322"/>
    </row>
    <row r="732" spans="1:6" s="139" customFormat="1" ht="38">
      <c r="A732" s="137"/>
      <c r="B732" s="137"/>
      <c r="C732" s="162" t="s">
        <v>68</v>
      </c>
      <c r="D732" s="318"/>
      <c r="E732" s="318"/>
      <c r="F732" s="316"/>
    </row>
    <row r="733" spans="1:6" s="139" customFormat="1" ht="19">
      <c r="A733" s="137"/>
      <c r="B733" s="137"/>
      <c r="C733" s="163" t="s">
        <v>73</v>
      </c>
      <c r="D733" s="318"/>
      <c r="E733" s="318"/>
      <c r="F733" s="313"/>
    </row>
    <row r="734" spans="1:6" s="139" customFormat="1" ht="19">
      <c r="A734" s="137"/>
      <c r="B734" s="137"/>
      <c r="C734" s="161" t="s">
        <v>19</v>
      </c>
      <c r="D734" s="318"/>
      <c r="E734" s="318"/>
      <c r="F734" s="313"/>
    </row>
    <row r="735" spans="1:6" s="128" customFormat="1" ht="38">
      <c r="A735" s="262" t="s">
        <v>240</v>
      </c>
      <c r="B735" s="262" t="s">
        <v>401</v>
      </c>
      <c r="C735" s="306"/>
      <c r="D735" s="318">
        <f>D736</f>
        <v>0</v>
      </c>
      <c r="E735" s="318">
        <f t="shared" ref="E735" si="196">E736</f>
        <v>0</v>
      </c>
      <c r="F735" s="318">
        <f t="shared" ref="F735" si="197">F736</f>
        <v>0</v>
      </c>
    </row>
    <row r="736" spans="1:6" s="134" customFormat="1" ht="19">
      <c r="A736" s="136"/>
      <c r="B736" s="137"/>
      <c r="C736" s="156" t="s">
        <v>10</v>
      </c>
      <c r="D736" s="318">
        <f>D737+D738</f>
        <v>0</v>
      </c>
      <c r="E736" s="318">
        <f t="shared" ref="E736" si="198">E737+E738</f>
        <v>0</v>
      </c>
      <c r="F736" s="318">
        <f t="shared" ref="F736" si="199">F737+F738</f>
        <v>0</v>
      </c>
    </row>
    <row r="737" spans="1:6" s="134" customFormat="1" ht="57">
      <c r="A737" s="136"/>
      <c r="B737" s="137"/>
      <c r="C737" s="157" t="s">
        <v>70</v>
      </c>
      <c r="D737" s="318"/>
      <c r="E737" s="318"/>
      <c r="F737" s="316"/>
    </row>
    <row r="738" spans="1:6" s="134" customFormat="1" ht="38">
      <c r="A738" s="136"/>
      <c r="B738" s="137"/>
      <c r="C738" s="157" t="s">
        <v>66</v>
      </c>
      <c r="D738" s="318">
        <f>D741</f>
        <v>0</v>
      </c>
      <c r="E738" s="318">
        <f t="shared" ref="E738:F738" si="200">E741</f>
        <v>0</v>
      </c>
      <c r="F738" s="318">
        <f t="shared" si="200"/>
        <v>0</v>
      </c>
    </row>
    <row r="739" spans="1:6" s="134" customFormat="1" ht="19">
      <c r="A739" s="136"/>
      <c r="B739" s="137"/>
      <c r="C739" s="158" t="s">
        <v>0</v>
      </c>
      <c r="D739" s="318"/>
      <c r="E739" s="318"/>
      <c r="F739" s="316"/>
    </row>
    <row r="740" spans="1:6" s="139" customFormat="1" ht="19">
      <c r="A740" s="137"/>
      <c r="B740" s="137"/>
      <c r="C740" s="158" t="s">
        <v>69</v>
      </c>
      <c r="D740" s="318"/>
      <c r="E740" s="318"/>
      <c r="F740" s="313"/>
    </row>
    <row r="741" spans="1:6" s="139" customFormat="1" ht="22">
      <c r="A741" s="136"/>
      <c r="B741" s="137"/>
      <c r="C741" s="158" t="s">
        <v>607</v>
      </c>
      <c r="D741" s="318">
        <f>'табл_3_отчет по плану'!I194</f>
        <v>0</v>
      </c>
      <c r="E741" s="318">
        <f>'табл_3_отчет по плану'!L194</f>
        <v>0</v>
      </c>
      <c r="F741" s="313">
        <f>'табл_3_отчет по плану'!O194</f>
        <v>0</v>
      </c>
    </row>
    <row r="742" spans="1:6" s="139" customFormat="1" ht="19">
      <c r="A742" s="137"/>
      <c r="B742" s="137"/>
      <c r="C742" s="159" t="s">
        <v>9</v>
      </c>
      <c r="D742" s="318"/>
      <c r="E742" s="318"/>
      <c r="F742" s="313"/>
    </row>
    <row r="743" spans="1:6" s="139" customFormat="1" ht="19">
      <c r="A743" s="136"/>
      <c r="B743" s="137"/>
      <c r="C743" s="160" t="s">
        <v>67</v>
      </c>
      <c r="D743" s="318"/>
      <c r="E743" s="318"/>
      <c r="F743" s="313"/>
    </row>
    <row r="744" spans="1:6" s="139" customFormat="1" ht="19">
      <c r="A744" s="136"/>
      <c r="B744" s="137"/>
      <c r="C744" s="161" t="s">
        <v>0</v>
      </c>
      <c r="D744" s="318"/>
      <c r="E744" s="318"/>
      <c r="F744" s="313"/>
    </row>
    <row r="745" spans="1:6" s="139" customFormat="1" ht="38">
      <c r="A745" s="137"/>
      <c r="B745" s="137"/>
      <c r="C745" s="162" t="s">
        <v>68</v>
      </c>
      <c r="D745" s="318"/>
      <c r="E745" s="318"/>
      <c r="F745" s="313"/>
    </row>
    <row r="746" spans="1:6" s="139" customFormat="1" ht="19">
      <c r="A746" s="137"/>
      <c r="B746" s="137"/>
      <c r="C746" s="163" t="s">
        <v>73</v>
      </c>
      <c r="D746" s="318"/>
      <c r="E746" s="318"/>
      <c r="F746" s="313"/>
    </row>
    <row r="747" spans="1:6" s="139" customFormat="1" ht="19">
      <c r="A747" s="137"/>
      <c r="B747" s="137"/>
      <c r="C747" s="161" t="s">
        <v>19</v>
      </c>
      <c r="D747" s="318"/>
      <c r="E747" s="318"/>
      <c r="F747" s="313"/>
    </row>
    <row r="748" spans="1:6" s="128" customFormat="1" ht="57">
      <c r="A748" s="262" t="s">
        <v>402</v>
      </c>
      <c r="B748" s="262" t="s">
        <v>403</v>
      </c>
      <c r="C748" s="262"/>
      <c r="D748" s="318">
        <f>D749</f>
        <v>0</v>
      </c>
      <c r="E748" s="318">
        <f t="shared" ref="E748" si="201">E749</f>
        <v>0</v>
      </c>
      <c r="F748" s="318">
        <f t="shared" ref="F748" si="202">F749</f>
        <v>0</v>
      </c>
    </row>
    <row r="749" spans="1:6" s="134" customFormat="1" ht="19">
      <c r="A749" s="136"/>
      <c r="B749" s="137"/>
      <c r="C749" s="156" t="s">
        <v>10</v>
      </c>
      <c r="D749" s="318">
        <f>D750+D751</f>
        <v>0</v>
      </c>
      <c r="E749" s="318">
        <f t="shared" ref="E749" si="203">E750+E751</f>
        <v>0</v>
      </c>
      <c r="F749" s="318">
        <f t="shared" ref="F749" si="204">F750+F751</f>
        <v>0</v>
      </c>
    </row>
    <row r="750" spans="1:6" s="134" customFormat="1" ht="57">
      <c r="A750" s="136"/>
      <c r="B750" s="137"/>
      <c r="C750" s="157" t="s">
        <v>70</v>
      </c>
      <c r="D750" s="318"/>
      <c r="E750" s="318"/>
      <c r="F750" s="316"/>
    </row>
    <row r="751" spans="1:6" s="134" customFormat="1" ht="38">
      <c r="A751" s="136"/>
      <c r="B751" s="137"/>
      <c r="C751" s="157" t="s">
        <v>66</v>
      </c>
      <c r="D751" s="318">
        <f>D754</f>
        <v>0</v>
      </c>
      <c r="E751" s="318">
        <f t="shared" ref="E751:F751" si="205">E754</f>
        <v>0</v>
      </c>
      <c r="F751" s="318">
        <f t="shared" si="205"/>
        <v>0</v>
      </c>
    </row>
    <row r="752" spans="1:6" s="134" customFormat="1" ht="19">
      <c r="A752" s="136"/>
      <c r="B752" s="137"/>
      <c r="C752" s="158" t="s">
        <v>0</v>
      </c>
      <c r="D752" s="318"/>
      <c r="E752" s="318"/>
      <c r="F752" s="316"/>
    </row>
    <row r="753" spans="1:6" s="139" customFormat="1" ht="19">
      <c r="A753" s="137"/>
      <c r="B753" s="137"/>
      <c r="C753" s="158" t="s">
        <v>69</v>
      </c>
      <c r="D753" s="318"/>
      <c r="E753" s="318"/>
      <c r="F753" s="316"/>
    </row>
    <row r="754" spans="1:6" s="139" customFormat="1" ht="22">
      <c r="A754" s="136"/>
      <c r="B754" s="137"/>
      <c r="C754" s="158" t="s">
        <v>607</v>
      </c>
      <c r="D754" s="318">
        <f>'табл_3_отчет по плану'!I197</f>
        <v>0</v>
      </c>
      <c r="E754" s="318">
        <f>'табл_3_отчет по плану'!L197</f>
        <v>0</v>
      </c>
      <c r="F754" s="316">
        <f>'табл_3_отчет по плану'!O197</f>
        <v>0</v>
      </c>
    </row>
    <row r="755" spans="1:6" s="139" customFormat="1" ht="19">
      <c r="A755" s="137"/>
      <c r="B755" s="137"/>
      <c r="C755" s="159" t="s">
        <v>9</v>
      </c>
      <c r="D755" s="318"/>
      <c r="E755" s="318"/>
      <c r="F755" s="316"/>
    </row>
    <row r="756" spans="1:6" s="139" customFormat="1" ht="19">
      <c r="A756" s="136"/>
      <c r="B756" s="137"/>
      <c r="C756" s="160" t="s">
        <v>67</v>
      </c>
      <c r="D756" s="318"/>
      <c r="E756" s="318"/>
      <c r="F756" s="316"/>
    </row>
    <row r="757" spans="1:6" s="139" customFormat="1" ht="19">
      <c r="A757" s="136"/>
      <c r="B757" s="137"/>
      <c r="C757" s="161" t="s">
        <v>0</v>
      </c>
      <c r="D757" s="318"/>
      <c r="E757" s="318"/>
      <c r="F757" s="316"/>
    </row>
    <row r="758" spans="1:6" s="139" customFormat="1" ht="38">
      <c r="A758" s="137"/>
      <c r="B758" s="137"/>
      <c r="C758" s="162" t="s">
        <v>68</v>
      </c>
      <c r="D758" s="318"/>
      <c r="E758" s="318"/>
      <c r="F758" s="316"/>
    </row>
    <row r="759" spans="1:6" s="139" customFormat="1" ht="19">
      <c r="A759" s="137"/>
      <c r="B759" s="137"/>
      <c r="C759" s="163" t="s">
        <v>73</v>
      </c>
      <c r="D759" s="318"/>
      <c r="E759" s="318"/>
      <c r="F759" s="316"/>
    </row>
    <row r="760" spans="1:6" s="139" customFormat="1" ht="19">
      <c r="A760" s="137"/>
      <c r="B760" s="137"/>
      <c r="C760" s="161" t="s">
        <v>19</v>
      </c>
      <c r="D760" s="318"/>
      <c r="E760" s="318"/>
      <c r="F760" s="316"/>
    </row>
    <row r="761" spans="1:6" s="128" customFormat="1" ht="57">
      <c r="A761" s="262" t="s">
        <v>404</v>
      </c>
      <c r="B761" s="262" t="s">
        <v>405</v>
      </c>
      <c r="C761" s="262"/>
      <c r="D761" s="318">
        <f>D762</f>
        <v>0</v>
      </c>
      <c r="E761" s="318">
        <f t="shared" ref="E761" si="206">E762</f>
        <v>0</v>
      </c>
      <c r="F761" s="318">
        <f t="shared" ref="F761" si="207">F762</f>
        <v>0</v>
      </c>
    </row>
    <row r="762" spans="1:6" s="134" customFormat="1" ht="19">
      <c r="A762" s="136"/>
      <c r="B762" s="137"/>
      <c r="C762" s="156" t="s">
        <v>10</v>
      </c>
      <c r="D762" s="318">
        <f>D763+D764</f>
        <v>0</v>
      </c>
      <c r="E762" s="318">
        <f t="shared" ref="E762" si="208">E763+E764</f>
        <v>0</v>
      </c>
      <c r="F762" s="318">
        <f t="shared" ref="F762" si="209">F763+F764</f>
        <v>0</v>
      </c>
    </row>
    <row r="763" spans="1:6" s="134" customFormat="1" ht="57">
      <c r="A763" s="136"/>
      <c r="B763" s="137"/>
      <c r="C763" s="157" t="s">
        <v>70</v>
      </c>
      <c r="D763" s="318"/>
      <c r="E763" s="318"/>
      <c r="F763" s="316"/>
    </row>
    <row r="764" spans="1:6" s="134" customFormat="1" ht="38">
      <c r="A764" s="136"/>
      <c r="B764" s="137"/>
      <c r="C764" s="157" t="s">
        <v>66</v>
      </c>
      <c r="D764" s="318">
        <f>D767</f>
        <v>0</v>
      </c>
      <c r="E764" s="318">
        <f t="shared" ref="E764:F764" si="210">E767</f>
        <v>0</v>
      </c>
      <c r="F764" s="318">
        <f t="shared" si="210"/>
        <v>0</v>
      </c>
    </row>
    <row r="765" spans="1:6" s="134" customFormat="1" ht="19">
      <c r="A765" s="136"/>
      <c r="B765" s="137"/>
      <c r="C765" s="158" t="s">
        <v>0</v>
      </c>
      <c r="D765" s="318"/>
      <c r="E765" s="318"/>
      <c r="F765" s="316"/>
    </row>
    <row r="766" spans="1:6" s="139" customFormat="1" ht="19">
      <c r="A766" s="137"/>
      <c r="B766" s="137"/>
      <c r="C766" s="158" t="s">
        <v>69</v>
      </c>
      <c r="D766" s="318"/>
      <c r="E766" s="318"/>
      <c r="F766" s="316"/>
    </row>
    <row r="767" spans="1:6" s="139" customFormat="1" ht="22">
      <c r="A767" s="136"/>
      <c r="B767" s="137"/>
      <c r="C767" s="158" t="s">
        <v>607</v>
      </c>
      <c r="D767" s="318">
        <f>'табл_3_отчет по плану'!I200</f>
        <v>0</v>
      </c>
      <c r="E767" s="318">
        <f>'табл_3_отчет по плану'!L200</f>
        <v>0</v>
      </c>
      <c r="F767" s="316">
        <f>'табл_3_отчет по плану'!O200</f>
        <v>0</v>
      </c>
    </row>
    <row r="768" spans="1:6" s="139" customFormat="1" ht="19">
      <c r="A768" s="137"/>
      <c r="B768" s="137"/>
      <c r="C768" s="159" t="s">
        <v>9</v>
      </c>
      <c r="D768" s="318"/>
      <c r="E768" s="318"/>
      <c r="F768" s="316"/>
    </row>
    <row r="769" spans="1:6" s="139" customFormat="1" ht="19">
      <c r="A769" s="136"/>
      <c r="B769" s="137"/>
      <c r="C769" s="160" t="s">
        <v>67</v>
      </c>
      <c r="D769" s="318"/>
      <c r="E769" s="318"/>
      <c r="F769" s="322"/>
    </row>
    <row r="770" spans="1:6" s="139" customFormat="1" ht="19">
      <c r="A770" s="136"/>
      <c r="B770" s="137"/>
      <c r="C770" s="161" t="s">
        <v>0</v>
      </c>
      <c r="D770" s="318"/>
      <c r="E770" s="318"/>
      <c r="F770" s="316"/>
    </row>
    <row r="771" spans="1:6" s="139" customFormat="1" ht="38">
      <c r="A771" s="137"/>
      <c r="B771" s="137"/>
      <c r="C771" s="162" t="s">
        <v>68</v>
      </c>
      <c r="D771" s="318"/>
      <c r="E771" s="318"/>
      <c r="F771" s="316"/>
    </row>
    <row r="772" spans="1:6" s="139" customFormat="1" ht="19">
      <c r="A772" s="137"/>
      <c r="B772" s="137"/>
      <c r="C772" s="163" t="s">
        <v>73</v>
      </c>
      <c r="D772" s="318"/>
      <c r="E772" s="318"/>
      <c r="F772" s="316"/>
    </row>
    <row r="773" spans="1:6" s="139" customFormat="1" ht="19">
      <c r="A773" s="137"/>
      <c r="B773" s="137"/>
      <c r="C773" s="161" t="s">
        <v>19</v>
      </c>
      <c r="D773" s="318"/>
      <c r="E773" s="318"/>
      <c r="F773" s="316"/>
    </row>
    <row r="774" spans="1:6" s="128" customFormat="1" ht="133">
      <c r="A774" s="283" t="s">
        <v>406</v>
      </c>
      <c r="B774" s="277" t="s">
        <v>407</v>
      </c>
      <c r="C774" s="283"/>
      <c r="D774" s="318">
        <f>D775</f>
        <v>0</v>
      </c>
      <c r="E774" s="318">
        <f t="shared" ref="E774" si="211">E775</f>
        <v>0</v>
      </c>
      <c r="F774" s="318">
        <f t="shared" ref="F774" si="212">F775</f>
        <v>0</v>
      </c>
    </row>
    <row r="775" spans="1:6" s="134" customFormat="1" ht="19">
      <c r="A775" s="136"/>
      <c r="B775" s="137"/>
      <c r="C775" s="156" t="s">
        <v>10</v>
      </c>
      <c r="D775" s="318">
        <f>D776+D777</f>
        <v>0</v>
      </c>
      <c r="E775" s="318">
        <f t="shared" ref="E775" si="213">E776+E777</f>
        <v>0</v>
      </c>
      <c r="F775" s="318">
        <f t="shared" ref="F775" si="214">F776+F777</f>
        <v>0</v>
      </c>
    </row>
    <row r="776" spans="1:6" s="134" customFormat="1" ht="57">
      <c r="A776" s="136"/>
      <c r="B776" s="137"/>
      <c r="C776" s="157" t="s">
        <v>70</v>
      </c>
      <c r="D776" s="318"/>
      <c r="E776" s="318"/>
      <c r="F776" s="316"/>
    </row>
    <row r="777" spans="1:6" s="134" customFormat="1" ht="38">
      <c r="A777" s="136"/>
      <c r="B777" s="137"/>
      <c r="C777" s="157" t="s">
        <v>66</v>
      </c>
      <c r="D777" s="318">
        <f>D780</f>
        <v>0</v>
      </c>
      <c r="E777" s="318">
        <f t="shared" ref="E777:F777" si="215">E780</f>
        <v>0</v>
      </c>
      <c r="F777" s="318">
        <f t="shared" si="215"/>
        <v>0</v>
      </c>
    </row>
    <row r="778" spans="1:6" s="134" customFormat="1" ht="19">
      <c r="A778" s="136"/>
      <c r="B778" s="137"/>
      <c r="C778" s="158" t="s">
        <v>0</v>
      </c>
      <c r="D778" s="318"/>
      <c r="E778" s="318"/>
      <c r="F778" s="316"/>
    </row>
    <row r="779" spans="1:6" s="139" customFormat="1" ht="19">
      <c r="A779" s="137"/>
      <c r="B779" s="137"/>
      <c r="C779" s="158" t="s">
        <v>69</v>
      </c>
      <c r="D779" s="318"/>
      <c r="E779" s="318"/>
      <c r="F779" s="316"/>
    </row>
    <row r="780" spans="1:6" s="139" customFormat="1" ht="22">
      <c r="A780" s="136"/>
      <c r="B780" s="137"/>
      <c r="C780" s="158" t="s">
        <v>607</v>
      </c>
      <c r="D780" s="318">
        <f>'табл_3_отчет по плану'!I203</f>
        <v>0</v>
      </c>
      <c r="E780" s="318">
        <f>'табл_3_отчет по плану'!L203</f>
        <v>0</v>
      </c>
      <c r="F780" s="316">
        <f>'табл_3_отчет по плану'!O203</f>
        <v>0</v>
      </c>
    </row>
    <row r="781" spans="1:6" s="139" customFormat="1" ht="19">
      <c r="A781" s="137"/>
      <c r="B781" s="137"/>
      <c r="C781" s="159" t="s">
        <v>9</v>
      </c>
      <c r="D781" s="318"/>
      <c r="E781" s="318"/>
      <c r="F781" s="316"/>
    </row>
    <row r="782" spans="1:6" s="139" customFormat="1" ht="19">
      <c r="A782" s="136"/>
      <c r="B782" s="137"/>
      <c r="C782" s="160" t="s">
        <v>67</v>
      </c>
      <c r="D782" s="318"/>
      <c r="E782" s="318"/>
      <c r="F782" s="316"/>
    </row>
    <row r="783" spans="1:6" s="139" customFormat="1" ht="19">
      <c r="A783" s="136"/>
      <c r="B783" s="137"/>
      <c r="C783" s="161" t="s">
        <v>0</v>
      </c>
      <c r="D783" s="318"/>
      <c r="E783" s="318"/>
      <c r="F783" s="316"/>
    </row>
    <row r="784" spans="1:6" s="139" customFormat="1" ht="38">
      <c r="A784" s="137"/>
      <c r="B784" s="137"/>
      <c r="C784" s="162" t="s">
        <v>68</v>
      </c>
      <c r="D784" s="318"/>
      <c r="E784" s="318"/>
      <c r="F784" s="316"/>
    </row>
    <row r="785" spans="1:6" s="139" customFormat="1" ht="19">
      <c r="A785" s="137"/>
      <c r="B785" s="137"/>
      <c r="C785" s="163" t="s">
        <v>73</v>
      </c>
      <c r="D785" s="318"/>
      <c r="E785" s="318"/>
      <c r="F785" s="322"/>
    </row>
    <row r="786" spans="1:6" s="139" customFormat="1" ht="19">
      <c r="A786" s="137"/>
      <c r="B786" s="137"/>
      <c r="C786" s="161" t="s">
        <v>19</v>
      </c>
      <c r="D786" s="318"/>
      <c r="E786" s="318"/>
      <c r="F786" s="316"/>
    </row>
    <row r="787" spans="1:6" s="128" customFormat="1" ht="19">
      <c r="A787" s="283" t="s">
        <v>408</v>
      </c>
      <c r="B787" s="283" t="s">
        <v>409</v>
      </c>
      <c r="C787" s="283"/>
      <c r="D787" s="318">
        <f>D788</f>
        <v>0</v>
      </c>
      <c r="E787" s="318">
        <f t="shared" ref="E787" si="216">E788</f>
        <v>0</v>
      </c>
      <c r="F787" s="318">
        <f t="shared" ref="F787" si="217">F788</f>
        <v>0</v>
      </c>
    </row>
    <row r="788" spans="1:6" s="134" customFormat="1" ht="19">
      <c r="A788" s="136"/>
      <c r="B788" s="137"/>
      <c r="C788" s="156" t="s">
        <v>10</v>
      </c>
      <c r="D788" s="318">
        <f>D789+D790</f>
        <v>0</v>
      </c>
      <c r="E788" s="318">
        <f t="shared" ref="E788" si="218">E789+E790</f>
        <v>0</v>
      </c>
      <c r="F788" s="318">
        <f t="shared" ref="F788" si="219">F789+F790</f>
        <v>0</v>
      </c>
    </row>
    <row r="789" spans="1:6" s="134" customFormat="1" ht="57">
      <c r="A789" s="136"/>
      <c r="B789" s="137"/>
      <c r="C789" s="157" t="s">
        <v>70</v>
      </c>
      <c r="D789" s="318"/>
      <c r="E789" s="318"/>
      <c r="F789" s="316"/>
    </row>
    <row r="790" spans="1:6" s="134" customFormat="1" ht="38">
      <c r="A790" s="136"/>
      <c r="B790" s="137"/>
      <c r="C790" s="157" t="s">
        <v>66</v>
      </c>
      <c r="D790" s="318">
        <f>D793</f>
        <v>0</v>
      </c>
      <c r="E790" s="318">
        <f t="shared" ref="E790:F790" si="220">E793</f>
        <v>0</v>
      </c>
      <c r="F790" s="318">
        <f t="shared" si="220"/>
        <v>0</v>
      </c>
    </row>
    <row r="791" spans="1:6" s="134" customFormat="1" ht="19">
      <c r="A791" s="136"/>
      <c r="B791" s="137"/>
      <c r="C791" s="158" t="s">
        <v>0</v>
      </c>
      <c r="D791" s="318"/>
      <c r="E791" s="318"/>
      <c r="F791" s="313"/>
    </row>
    <row r="792" spans="1:6" s="139" customFormat="1" ht="19">
      <c r="A792" s="137"/>
      <c r="B792" s="137"/>
      <c r="C792" s="158" t="s">
        <v>69</v>
      </c>
      <c r="D792" s="318"/>
      <c r="E792" s="318"/>
      <c r="F792" s="313"/>
    </row>
    <row r="793" spans="1:6" s="139" customFormat="1" ht="22">
      <c r="A793" s="136"/>
      <c r="B793" s="137"/>
      <c r="C793" s="158" t="s">
        <v>607</v>
      </c>
      <c r="D793" s="318">
        <f>'табл_3_отчет по плану'!I206</f>
        <v>0</v>
      </c>
      <c r="E793" s="318">
        <f>'табл_3_отчет по плану'!L206</f>
        <v>0</v>
      </c>
      <c r="F793" s="313">
        <f>'табл_3_отчет по плану'!O206</f>
        <v>0</v>
      </c>
    </row>
    <row r="794" spans="1:6" s="139" customFormat="1" ht="19">
      <c r="A794" s="137"/>
      <c r="B794" s="137"/>
      <c r="C794" s="159" t="s">
        <v>9</v>
      </c>
      <c r="D794" s="318"/>
      <c r="E794" s="318"/>
      <c r="F794" s="313"/>
    </row>
    <row r="795" spans="1:6" s="139" customFormat="1" ht="19">
      <c r="A795" s="136"/>
      <c r="B795" s="137"/>
      <c r="C795" s="160" t="s">
        <v>67</v>
      </c>
      <c r="D795" s="318"/>
      <c r="E795" s="318"/>
      <c r="F795" s="313"/>
    </row>
    <row r="796" spans="1:6" s="139" customFormat="1" ht="19">
      <c r="A796" s="136"/>
      <c r="B796" s="137"/>
      <c r="C796" s="161" t="s">
        <v>0</v>
      </c>
      <c r="D796" s="318"/>
      <c r="E796" s="318"/>
      <c r="F796" s="313"/>
    </row>
    <row r="797" spans="1:6" s="139" customFormat="1" ht="38">
      <c r="A797" s="137"/>
      <c r="B797" s="137"/>
      <c r="C797" s="162" t="s">
        <v>68</v>
      </c>
      <c r="D797" s="318"/>
      <c r="E797" s="318"/>
      <c r="F797" s="313"/>
    </row>
    <row r="798" spans="1:6" s="139" customFormat="1" ht="19">
      <c r="A798" s="137"/>
      <c r="B798" s="137"/>
      <c r="C798" s="163" t="s">
        <v>73</v>
      </c>
      <c r="D798" s="318"/>
      <c r="E798" s="318"/>
      <c r="F798" s="313"/>
    </row>
    <row r="799" spans="1:6" s="139" customFormat="1" ht="19">
      <c r="A799" s="137"/>
      <c r="B799" s="137"/>
      <c r="C799" s="161" t="s">
        <v>19</v>
      </c>
      <c r="D799" s="318"/>
      <c r="E799" s="318"/>
      <c r="F799" s="313"/>
    </row>
    <row r="800" spans="1:6" s="128" customFormat="1" ht="38">
      <c r="A800" s="262" t="s">
        <v>410</v>
      </c>
      <c r="B800" s="262" t="s">
        <v>411</v>
      </c>
      <c r="C800" s="262"/>
      <c r="D800" s="318">
        <f>D801</f>
        <v>0</v>
      </c>
      <c r="E800" s="318">
        <f t="shared" ref="E800" si="221">E801</f>
        <v>0</v>
      </c>
      <c r="F800" s="318">
        <f t="shared" ref="F800" si="222">F801</f>
        <v>0</v>
      </c>
    </row>
    <row r="801" spans="1:6" s="134" customFormat="1" ht="19">
      <c r="A801" s="136"/>
      <c r="B801" s="137"/>
      <c r="C801" s="156" t="s">
        <v>10</v>
      </c>
      <c r="D801" s="318">
        <f>D802+D803</f>
        <v>0</v>
      </c>
      <c r="E801" s="318">
        <f t="shared" ref="E801" si="223">E802+E803</f>
        <v>0</v>
      </c>
      <c r="F801" s="318">
        <f t="shared" ref="F801" si="224">F802+F803</f>
        <v>0</v>
      </c>
    </row>
    <row r="802" spans="1:6" s="134" customFormat="1" ht="57">
      <c r="A802" s="136"/>
      <c r="B802" s="137"/>
      <c r="C802" s="157" t="s">
        <v>70</v>
      </c>
      <c r="D802" s="318"/>
      <c r="E802" s="318"/>
      <c r="F802" s="316"/>
    </row>
    <row r="803" spans="1:6" s="134" customFormat="1" ht="38">
      <c r="A803" s="136"/>
      <c r="B803" s="137"/>
      <c r="C803" s="157" t="s">
        <v>66</v>
      </c>
      <c r="D803" s="318">
        <f>D806</f>
        <v>0</v>
      </c>
      <c r="E803" s="318">
        <f t="shared" ref="E803:F803" si="225">E806</f>
        <v>0</v>
      </c>
      <c r="F803" s="318">
        <f t="shared" si="225"/>
        <v>0</v>
      </c>
    </row>
    <row r="804" spans="1:6" s="134" customFormat="1" ht="19">
      <c r="A804" s="136"/>
      <c r="B804" s="137"/>
      <c r="C804" s="158" t="s">
        <v>0</v>
      </c>
      <c r="D804" s="318"/>
      <c r="E804" s="318"/>
      <c r="F804" s="313"/>
    </row>
    <row r="805" spans="1:6" s="139" customFormat="1" ht="19">
      <c r="A805" s="137"/>
      <c r="B805" s="137"/>
      <c r="C805" s="158" t="s">
        <v>69</v>
      </c>
      <c r="D805" s="318"/>
      <c r="E805" s="318"/>
      <c r="F805" s="316"/>
    </row>
    <row r="806" spans="1:6" s="139" customFormat="1" ht="22">
      <c r="A806" s="136"/>
      <c r="B806" s="137"/>
      <c r="C806" s="158" t="s">
        <v>607</v>
      </c>
      <c r="D806" s="318">
        <f>'табл_3_отчет по плану'!I209</f>
        <v>0</v>
      </c>
      <c r="E806" s="318">
        <f>'табл_3_отчет по плану'!L209</f>
        <v>0</v>
      </c>
      <c r="F806" s="313">
        <f>'табл_3_отчет по плану'!O209</f>
        <v>0</v>
      </c>
    </row>
    <row r="807" spans="1:6" s="139" customFormat="1" ht="19">
      <c r="A807" s="137"/>
      <c r="B807" s="137"/>
      <c r="C807" s="159" t="s">
        <v>9</v>
      </c>
      <c r="D807" s="318"/>
      <c r="E807" s="318"/>
      <c r="F807" s="313"/>
    </row>
    <row r="808" spans="1:6" s="139" customFormat="1" ht="19">
      <c r="A808" s="136"/>
      <c r="B808" s="137"/>
      <c r="C808" s="160" t="s">
        <v>67</v>
      </c>
      <c r="D808" s="318"/>
      <c r="E808" s="318"/>
      <c r="F808" s="313"/>
    </row>
    <row r="809" spans="1:6" s="139" customFormat="1" ht="19">
      <c r="A809" s="136"/>
      <c r="B809" s="137"/>
      <c r="C809" s="161" t="s">
        <v>0</v>
      </c>
      <c r="D809" s="318"/>
      <c r="E809" s="318"/>
      <c r="F809" s="313"/>
    </row>
    <row r="810" spans="1:6" s="139" customFormat="1" ht="38">
      <c r="A810" s="137"/>
      <c r="B810" s="137"/>
      <c r="C810" s="162" t="s">
        <v>68</v>
      </c>
      <c r="D810" s="318"/>
      <c r="E810" s="318"/>
      <c r="F810" s="313"/>
    </row>
    <row r="811" spans="1:6" s="139" customFormat="1" ht="19">
      <c r="A811" s="137"/>
      <c r="B811" s="137"/>
      <c r="C811" s="163" t="s">
        <v>73</v>
      </c>
      <c r="D811" s="318"/>
      <c r="E811" s="318"/>
      <c r="F811" s="313"/>
    </row>
    <row r="812" spans="1:6" s="139" customFormat="1" ht="19">
      <c r="A812" s="137"/>
      <c r="B812" s="137"/>
      <c r="C812" s="161" t="s">
        <v>19</v>
      </c>
      <c r="D812" s="318"/>
      <c r="E812" s="318"/>
      <c r="F812" s="313"/>
    </row>
    <row r="813" spans="1:6" s="128" customFormat="1" ht="38">
      <c r="A813" s="303" t="s">
        <v>241</v>
      </c>
      <c r="B813" s="303" t="s">
        <v>242</v>
      </c>
      <c r="C813" s="213"/>
      <c r="D813" s="321">
        <f>D814</f>
        <v>0</v>
      </c>
      <c r="E813" s="321">
        <f t="shared" ref="E813:F813" si="226">E814</f>
        <v>0</v>
      </c>
      <c r="F813" s="321">
        <f t="shared" si="226"/>
        <v>0</v>
      </c>
    </row>
    <row r="814" spans="1:6" s="134" customFormat="1" ht="19">
      <c r="A814" s="136"/>
      <c r="B814" s="137"/>
      <c r="C814" s="156" t="s">
        <v>10</v>
      </c>
      <c r="D814" s="318">
        <f>D827+D840+D853+D866+D879+D892+D905+D918+D931+D944</f>
        <v>0</v>
      </c>
      <c r="E814" s="318">
        <f t="shared" ref="E814:F814" si="227">E827+E840+E853+E866+E879+E892+E905+E918+E931+E944</f>
        <v>0</v>
      </c>
      <c r="F814" s="318">
        <f t="shared" si="227"/>
        <v>0</v>
      </c>
    </row>
    <row r="815" spans="1:6" s="134" customFormat="1" ht="57">
      <c r="A815" s="136"/>
      <c r="B815" s="137"/>
      <c r="C815" s="157" t="s">
        <v>70</v>
      </c>
      <c r="D815" s="318"/>
      <c r="E815" s="318"/>
      <c r="F815" s="318"/>
    </row>
    <row r="816" spans="1:6" s="134" customFormat="1" ht="38">
      <c r="A816" s="136"/>
      <c r="B816" s="137"/>
      <c r="C816" s="157" t="s">
        <v>66</v>
      </c>
      <c r="D816" s="318">
        <f>D829+D842+D855+D868+D881+D894+D907+D920+D933+D946</f>
        <v>0</v>
      </c>
      <c r="E816" s="318">
        <f t="shared" ref="E816:F816" si="228">E829+E842+E855+E868+E881+E894+E907+E920+E933+E946</f>
        <v>0</v>
      </c>
      <c r="F816" s="318">
        <f t="shared" si="228"/>
        <v>0</v>
      </c>
    </row>
    <row r="817" spans="1:6" s="134" customFormat="1" ht="19">
      <c r="A817" s="136"/>
      <c r="B817" s="137"/>
      <c r="C817" s="158" t="s">
        <v>0</v>
      </c>
      <c r="D817" s="318"/>
      <c r="E817" s="318"/>
      <c r="F817" s="318"/>
    </row>
    <row r="818" spans="1:6" s="139" customFormat="1" ht="19">
      <c r="A818" s="137"/>
      <c r="B818" s="137"/>
      <c r="C818" s="158" t="s">
        <v>69</v>
      </c>
      <c r="D818" s="318"/>
      <c r="E818" s="318"/>
      <c r="F818" s="318"/>
    </row>
    <row r="819" spans="1:6" s="139" customFormat="1" ht="22">
      <c r="A819" s="136"/>
      <c r="B819" s="137"/>
      <c r="C819" s="158" t="s">
        <v>607</v>
      </c>
      <c r="D819" s="318">
        <f>D832+D845+D858+D871+D884+D897+D910+D923+D936+D949</f>
        <v>0</v>
      </c>
      <c r="E819" s="318">
        <f t="shared" ref="E819:F819" si="229">E832+E845+E858+E871+E884+E897+E910+E923+E936+E949</f>
        <v>0</v>
      </c>
      <c r="F819" s="318">
        <f t="shared" si="229"/>
        <v>0</v>
      </c>
    </row>
    <row r="820" spans="1:6" s="139" customFormat="1" ht="19">
      <c r="A820" s="137"/>
      <c r="B820" s="137"/>
      <c r="C820" s="159" t="s">
        <v>9</v>
      </c>
      <c r="D820" s="318"/>
      <c r="E820" s="318"/>
      <c r="F820" s="313"/>
    </row>
    <row r="821" spans="1:6" s="139" customFormat="1" ht="19">
      <c r="A821" s="136"/>
      <c r="B821" s="137"/>
      <c r="C821" s="160" t="s">
        <v>67</v>
      </c>
      <c r="D821" s="318"/>
      <c r="E821" s="318"/>
      <c r="F821" s="322"/>
    </row>
    <row r="822" spans="1:6" s="139" customFormat="1" ht="19">
      <c r="A822" s="136"/>
      <c r="B822" s="137"/>
      <c r="C822" s="161" t="s">
        <v>0</v>
      </c>
      <c r="D822" s="318"/>
      <c r="E822" s="318"/>
      <c r="F822" s="316"/>
    </row>
    <row r="823" spans="1:6" s="139" customFormat="1" ht="38">
      <c r="A823" s="137"/>
      <c r="B823" s="137"/>
      <c r="C823" s="162" t="s">
        <v>68</v>
      </c>
      <c r="D823" s="318"/>
      <c r="E823" s="318"/>
      <c r="F823" s="313"/>
    </row>
    <row r="824" spans="1:6" s="139" customFormat="1" ht="19">
      <c r="A824" s="137"/>
      <c r="B824" s="137"/>
      <c r="C824" s="163" t="s">
        <v>73</v>
      </c>
      <c r="D824" s="318"/>
      <c r="E824" s="318"/>
      <c r="F824" s="313"/>
    </row>
    <row r="825" spans="1:6" s="139" customFormat="1" ht="19">
      <c r="A825" s="137"/>
      <c r="B825" s="137"/>
      <c r="C825" s="161" t="s">
        <v>19</v>
      </c>
      <c r="D825" s="318"/>
      <c r="E825" s="318"/>
      <c r="F825" s="313"/>
    </row>
    <row r="826" spans="1:6" s="128" customFormat="1" ht="114">
      <c r="A826" s="262" t="s">
        <v>243</v>
      </c>
      <c r="B826" s="278" t="s">
        <v>612</v>
      </c>
      <c r="C826" s="262"/>
      <c r="D826" s="318">
        <f>D827</f>
        <v>0</v>
      </c>
      <c r="E826" s="318">
        <f t="shared" ref="E826" si="230">E827</f>
        <v>0</v>
      </c>
      <c r="F826" s="318">
        <f t="shared" ref="F826" si="231">F827</f>
        <v>0</v>
      </c>
    </row>
    <row r="827" spans="1:6" s="134" customFormat="1" ht="19">
      <c r="A827" s="136"/>
      <c r="B827" s="137"/>
      <c r="C827" s="156" t="s">
        <v>10</v>
      </c>
      <c r="D827" s="318">
        <f>D828+D829</f>
        <v>0</v>
      </c>
      <c r="E827" s="318">
        <f t="shared" ref="E827" si="232">E828+E829</f>
        <v>0</v>
      </c>
      <c r="F827" s="318">
        <f t="shared" ref="F827" si="233">F828+F829</f>
        <v>0</v>
      </c>
    </row>
    <row r="828" spans="1:6" s="134" customFormat="1" ht="57">
      <c r="A828" s="136"/>
      <c r="B828" s="137"/>
      <c r="C828" s="157" t="s">
        <v>70</v>
      </c>
      <c r="D828" s="318"/>
      <c r="E828" s="318"/>
      <c r="F828" s="316"/>
    </row>
    <row r="829" spans="1:6" s="134" customFormat="1" ht="38">
      <c r="A829" s="136"/>
      <c r="B829" s="137"/>
      <c r="C829" s="157" t="s">
        <v>66</v>
      </c>
      <c r="D829" s="318">
        <f>D832</f>
        <v>0</v>
      </c>
      <c r="E829" s="318">
        <f t="shared" ref="E829:F829" si="234">E832</f>
        <v>0</v>
      </c>
      <c r="F829" s="318">
        <f t="shared" si="234"/>
        <v>0</v>
      </c>
    </row>
    <row r="830" spans="1:6" s="134" customFormat="1" ht="19">
      <c r="A830" s="136"/>
      <c r="B830" s="137"/>
      <c r="C830" s="158" t="s">
        <v>0</v>
      </c>
      <c r="D830" s="318"/>
      <c r="E830" s="318"/>
      <c r="F830" s="313"/>
    </row>
    <row r="831" spans="1:6" s="139" customFormat="1" ht="19">
      <c r="A831" s="137"/>
      <c r="B831" s="137"/>
      <c r="C831" s="158" t="s">
        <v>69</v>
      </c>
      <c r="D831" s="318"/>
      <c r="E831" s="318"/>
      <c r="F831" s="313"/>
    </row>
    <row r="832" spans="1:6" s="139" customFormat="1" ht="22">
      <c r="A832" s="136"/>
      <c r="B832" s="137"/>
      <c r="C832" s="158" t="s">
        <v>607</v>
      </c>
      <c r="D832" s="318">
        <f>'табл_3_отчет по плану'!I215</f>
        <v>0</v>
      </c>
      <c r="E832" s="318">
        <f>'табл_3_отчет по плану'!L215</f>
        <v>0</v>
      </c>
      <c r="F832" s="313">
        <f>'табл_3_отчет по плану'!O215</f>
        <v>0</v>
      </c>
    </row>
    <row r="833" spans="1:6" s="139" customFormat="1" ht="19">
      <c r="A833" s="137"/>
      <c r="B833" s="137"/>
      <c r="C833" s="159" t="s">
        <v>9</v>
      </c>
      <c r="D833" s="318"/>
      <c r="E833" s="318"/>
      <c r="F833" s="313"/>
    </row>
    <row r="834" spans="1:6" s="139" customFormat="1" ht="19">
      <c r="A834" s="136"/>
      <c r="B834" s="137"/>
      <c r="C834" s="160" t="s">
        <v>67</v>
      </c>
      <c r="D834" s="318"/>
      <c r="E834" s="318"/>
      <c r="F834" s="313"/>
    </row>
    <row r="835" spans="1:6" s="139" customFormat="1" ht="19">
      <c r="A835" s="136"/>
      <c r="B835" s="137"/>
      <c r="C835" s="161" t="s">
        <v>0</v>
      </c>
      <c r="D835" s="318"/>
      <c r="E835" s="318"/>
      <c r="F835" s="313"/>
    </row>
    <row r="836" spans="1:6" s="139" customFormat="1" ht="38">
      <c r="A836" s="137"/>
      <c r="B836" s="137"/>
      <c r="C836" s="162" t="s">
        <v>68</v>
      </c>
      <c r="D836" s="318"/>
      <c r="E836" s="318"/>
      <c r="F836" s="313"/>
    </row>
    <row r="837" spans="1:6" s="139" customFormat="1" ht="19">
      <c r="A837" s="137"/>
      <c r="B837" s="137"/>
      <c r="C837" s="163" t="s">
        <v>73</v>
      </c>
      <c r="D837" s="318"/>
      <c r="E837" s="318"/>
      <c r="F837" s="313"/>
    </row>
    <row r="838" spans="1:6" s="139" customFormat="1" ht="19">
      <c r="A838" s="137"/>
      <c r="B838" s="137"/>
      <c r="C838" s="161" t="s">
        <v>19</v>
      </c>
      <c r="D838" s="318"/>
      <c r="E838" s="318"/>
      <c r="F838" s="322"/>
    </row>
    <row r="839" spans="1:6" s="128" customFormat="1" ht="76">
      <c r="A839" s="262" t="s">
        <v>245</v>
      </c>
      <c r="B839" s="262" t="s">
        <v>246</v>
      </c>
      <c r="C839" s="262"/>
      <c r="D839" s="318">
        <f>D840</f>
        <v>0</v>
      </c>
      <c r="E839" s="318">
        <f t="shared" ref="E839" si="235">E840</f>
        <v>0</v>
      </c>
      <c r="F839" s="318">
        <f t="shared" ref="F839" si="236">F840</f>
        <v>0</v>
      </c>
    </row>
    <row r="840" spans="1:6" s="134" customFormat="1" ht="19">
      <c r="A840" s="136"/>
      <c r="B840" s="137"/>
      <c r="C840" s="156" t="s">
        <v>10</v>
      </c>
      <c r="D840" s="318">
        <f>D841+D842</f>
        <v>0</v>
      </c>
      <c r="E840" s="318">
        <f t="shared" ref="E840" si="237">E841+E842</f>
        <v>0</v>
      </c>
      <c r="F840" s="318">
        <f t="shared" ref="F840" si="238">F841+F842</f>
        <v>0</v>
      </c>
    </row>
    <row r="841" spans="1:6" s="134" customFormat="1" ht="57">
      <c r="A841" s="136"/>
      <c r="B841" s="137"/>
      <c r="C841" s="157" t="s">
        <v>70</v>
      </c>
      <c r="D841" s="318"/>
      <c r="E841" s="318"/>
      <c r="F841" s="316"/>
    </row>
    <row r="842" spans="1:6" s="134" customFormat="1" ht="38">
      <c r="A842" s="136"/>
      <c r="B842" s="137"/>
      <c r="C842" s="157" t="s">
        <v>66</v>
      </c>
      <c r="D842" s="318">
        <f>D845</f>
        <v>0</v>
      </c>
      <c r="E842" s="318">
        <f t="shared" ref="E842:F842" si="239">E845</f>
        <v>0</v>
      </c>
      <c r="F842" s="318">
        <f t="shared" si="239"/>
        <v>0</v>
      </c>
    </row>
    <row r="843" spans="1:6" s="134" customFormat="1" ht="19">
      <c r="A843" s="136"/>
      <c r="B843" s="137"/>
      <c r="C843" s="158" t="s">
        <v>0</v>
      </c>
      <c r="D843" s="318"/>
      <c r="E843" s="318"/>
      <c r="F843" s="313"/>
    </row>
    <row r="844" spans="1:6" s="139" customFormat="1" ht="19">
      <c r="A844" s="137"/>
      <c r="B844" s="137"/>
      <c r="C844" s="158" t="s">
        <v>69</v>
      </c>
      <c r="D844" s="318"/>
      <c r="E844" s="318"/>
      <c r="F844" s="313"/>
    </row>
    <row r="845" spans="1:6" s="139" customFormat="1" ht="22">
      <c r="A845" s="136"/>
      <c r="B845" s="137"/>
      <c r="C845" s="158" t="s">
        <v>607</v>
      </c>
      <c r="D845" s="318">
        <f>'табл_3_отчет по плану'!I218</f>
        <v>0</v>
      </c>
      <c r="E845" s="318">
        <f>'табл_3_отчет по плану'!L218</f>
        <v>0</v>
      </c>
      <c r="F845" s="313">
        <f>'табл_3_отчет по плану'!O218</f>
        <v>0</v>
      </c>
    </row>
    <row r="846" spans="1:6" s="139" customFormat="1" ht="19">
      <c r="A846" s="137"/>
      <c r="B846" s="137"/>
      <c r="C846" s="159" t="s">
        <v>9</v>
      </c>
      <c r="D846" s="318"/>
      <c r="E846" s="318"/>
      <c r="F846" s="313"/>
    </row>
    <row r="847" spans="1:6" s="139" customFormat="1" ht="19">
      <c r="A847" s="136"/>
      <c r="B847" s="137"/>
      <c r="C847" s="160" t="s">
        <v>67</v>
      </c>
      <c r="D847" s="318"/>
      <c r="E847" s="318"/>
      <c r="F847" s="313"/>
    </row>
    <row r="848" spans="1:6" s="139" customFormat="1" ht="19">
      <c r="A848" s="136"/>
      <c r="B848" s="137"/>
      <c r="C848" s="161" t="s">
        <v>0</v>
      </c>
      <c r="D848" s="318"/>
      <c r="E848" s="318"/>
      <c r="F848" s="313"/>
    </row>
    <row r="849" spans="1:6" s="139" customFormat="1" ht="38">
      <c r="A849" s="137"/>
      <c r="B849" s="137"/>
      <c r="C849" s="162" t="s">
        <v>68</v>
      </c>
      <c r="D849" s="318"/>
      <c r="E849" s="318"/>
      <c r="F849" s="313"/>
    </row>
    <row r="850" spans="1:6" s="139" customFormat="1" ht="19">
      <c r="A850" s="137"/>
      <c r="B850" s="137"/>
      <c r="C850" s="163" t="s">
        <v>73</v>
      </c>
      <c r="D850" s="318"/>
      <c r="E850" s="318"/>
      <c r="F850" s="313"/>
    </row>
    <row r="851" spans="1:6" s="139" customFormat="1" ht="19">
      <c r="A851" s="137"/>
      <c r="B851" s="137"/>
      <c r="C851" s="161" t="s">
        <v>19</v>
      </c>
      <c r="D851" s="318"/>
      <c r="E851" s="318"/>
      <c r="F851" s="313"/>
    </row>
    <row r="852" spans="1:6" s="128" customFormat="1" ht="38">
      <c r="A852" s="262" t="s">
        <v>247</v>
      </c>
      <c r="B852" s="262" t="s">
        <v>248</v>
      </c>
      <c r="C852" s="262"/>
      <c r="D852" s="318">
        <f>D853</f>
        <v>0</v>
      </c>
      <c r="E852" s="318">
        <f t="shared" ref="E852" si="240">E853</f>
        <v>0</v>
      </c>
      <c r="F852" s="318">
        <f t="shared" ref="F852" si="241">F853</f>
        <v>0</v>
      </c>
    </row>
    <row r="853" spans="1:6" s="134" customFormat="1" ht="19">
      <c r="A853" s="136"/>
      <c r="B853" s="137"/>
      <c r="C853" s="156" t="s">
        <v>10</v>
      </c>
      <c r="D853" s="318">
        <f>D854+D855</f>
        <v>0</v>
      </c>
      <c r="E853" s="318">
        <f t="shared" ref="E853" si="242">E854+E855</f>
        <v>0</v>
      </c>
      <c r="F853" s="318">
        <f t="shared" ref="F853" si="243">F854+F855</f>
        <v>0</v>
      </c>
    </row>
    <row r="854" spans="1:6" s="139" customFormat="1" ht="57">
      <c r="A854" s="137"/>
      <c r="B854" s="137"/>
      <c r="C854" s="157" t="s">
        <v>70</v>
      </c>
      <c r="D854" s="318"/>
      <c r="E854" s="318"/>
      <c r="F854" s="316"/>
    </row>
    <row r="855" spans="1:6" s="139" customFormat="1" ht="38">
      <c r="A855" s="137"/>
      <c r="B855" s="137"/>
      <c r="C855" s="157" t="s">
        <v>66</v>
      </c>
      <c r="D855" s="318">
        <f>D858</f>
        <v>0</v>
      </c>
      <c r="E855" s="318">
        <f t="shared" ref="E855:F855" si="244">E858</f>
        <v>0</v>
      </c>
      <c r="F855" s="318">
        <f t="shared" si="244"/>
        <v>0</v>
      </c>
    </row>
    <row r="856" spans="1:6" s="139" customFormat="1" ht="19">
      <c r="A856" s="137"/>
      <c r="B856" s="137"/>
      <c r="C856" s="158" t="s">
        <v>0</v>
      </c>
      <c r="D856" s="318"/>
      <c r="E856" s="318"/>
      <c r="F856" s="313"/>
    </row>
    <row r="857" spans="1:6" s="139" customFormat="1" ht="19">
      <c r="A857" s="137"/>
      <c r="B857" s="137"/>
      <c r="C857" s="158" t="s">
        <v>69</v>
      </c>
      <c r="D857" s="318"/>
      <c r="E857" s="318"/>
      <c r="F857" s="313"/>
    </row>
    <row r="858" spans="1:6" s="139" customFormat="1" ht="22">
      <c r="A858" s="136"/>
      <c r="B858" s="137"/>
      <c r="C858" s="158" t="s">
        <v>607</v>
      </c>
      <c r="D858" s="318">
        <f>'табл_3_отчет по плану'!I221</f>
        <v>0</v>
      </c>
      <c r="E858" s="318">
        <f>'табл_3_отчет по плану'!L221</f>
        <v>0</v>
      </c>
      <c r="F858" s="322">
        <f>'табл_3_отчет по плану'!O221</f>
        <v>0</v>
      </c>
    </row>
    <row r="859" spans="1:6" s="139" customFormat="1" ht="19">
      <c r="A859" s="137"/>
      <c r="B859" s="137"/>
      <c r="C859" s="159" t="s">
        <v>9</v>
      </c>
      <c r="D859" s="318"/>
      <c r="E859" s="318"/>
      <c r="F859" s="316"/>
    </row>
    <row r="860" spans="1:6" s="139" customFormat="1" ht="19">
      <c r="A860" s="136"/>
      <c r="B860" s="137"/>
      <c r="C860" s="160" t="s">
        <v>67</v>
      </c>
      <c r="D860" s="318"/>
      <c r="E860" s="318"/>
      <c r="F860" s="313"/>
    </row>
    <row r="861" spans="1:6" s="139" customFormat="1" ht="19">
      <c r="A861" s="136"/>
      <c r="B861" s="137"/>
      <c r="C861" s="161" t="s">
        <v>0</v>
      </c>
      <c r="D861" s="318"/>
      <c r="E861" s="318"/>
      <c r="F861" s="313"/>
    </row>
    <row r="862" spans="1:6" s="139" customFormat="1" ht="38">
      <c r="A862" s="137"/>
      <c r="B862" s="137"/>
      <c r="C862" s="162" t="s">
        <v>68</v>
      </c>
      <c r="D862" s="318"/>
      <c r="E862" s="318"/>
      <c r="F862" s="313"/>
    </row>
    <row r="863" spans="1:6" s="139" customFormat="1" ht="19">
      <c r="A863" s="137"/>
      <c r="B863" s="137"/>
      <c r="C863" s="163" t="s">
        <v>73</v>
      </c>
      <c r="D863" s="318"/>
      <c r="E863" s="318"/>
      <c r="F863" s="313"/>
    </row>
    <row r="864" spans="1:6" s="139" customFormat="1" ht="19">
      <c r="A864" s="137"/>
      <c r="B864" s="137"/>
      <c r="C864" s="161" t="s">
        <v>19</v>
      </c>
      <c r="D864" s="318"/>
      <c r="E864" s="318"/>
      <c r="F864" s="313"/>
    </row>
    <row r="865" spans="1:6" s="128" customFormat="1" ht="38">
      <c r="A865" s="262" t="s">
        <v>249</v>
      </c>
      <c r="B865" s="262" t="s">
        <v>613</v>
      </c>
      <c r="C865" s="262"/>
      <c r="D865" s="318">
        <f>D866</f>
        <v>0</v>
      </c>
      <c r="E865" s="318">
        <f t="shared" ref="E865" si="245">E866</f>
        <v>0</v>
      </c>
      <c r="F865" s="318">
        <f t="shared" ref="F865" si="246">F866</f>
        <v>0</v>
      </c>
    </row>
    <row r="866" spans="1:6" s="134" customFormat="1" ht="19">
      <c r="A866" s="136"/>
      <c r="B866" s="137"/>
      <c r="C866" s="156" t="s">
        <v>10</v>
      </c>
      <c r="D866" s="318">
        <f>D867+D868</f>
        <v>0</v>
      </c>
      <c r="E866" s="318">
        <f t="shared" ref="E866" si="247">E867+E868</f>
        <v>0</v>
      </c>
      <c r="F866" s="318">
        <f t="shared" ref="F866" si="248">F867+F868</f>
        <v>0</v>
      </c>
    </row>
    <row r="867" spans="1:6" s="134" customFormat="1" ht="57">
      <c r="A867" s="136"/>
      <c r="B867" s="137"/>
      <c r="C867" s="157" t="s">
        <v>70</v>
      </c>
      <c r="D867" s="318"/>
      <c r="E867" s="318"/>
      <c r="F867" s="316"/>
    </row>
    <row r="868" spans="1:6" s="134" customFormat="1" ht="38">
      <c r="A868" s="136"/>
      <c r="B868" s="137"/>
      <c r="C868" s="157" t="s">
        <v>66</v>
      </c>
      <c r="D868" s="318">
        <f>D871</f>
        <v>0</v>
      </c>
      <c r="E868" s="318">
        <f t="shared" ref="E868:F868" si="249">E871</f>
        <v>0</v>
      </c>
      <c r="F868" s="318">
        <f t="shared" si="249"/>
        <v>0</v>
      </c>
    </row>
    <row r="869" spans="1:6" s="134" customFormat="1" ht="19">
      <c r="A869" s="136"/>
      <c r="B869" s="137"/>
      <c r="C869" s="158" t="s">
        <v>0</v>
      </c>
      <c r="D869" s="318"/>
      <c r="E869" s="318"/>
      <c r="F869" s="313"/>
    </row>
    <row r="870" spans="1:6" s="139" customFormat="1" ht="19">
      <c r="A870" s="137"/>
      <c r="B870" s="137"/>
      <c r="C870" s="158" t="s">
        <v>69</v>
      </c>
      <c r="D870" s="318"/>
      <c r="E870" s="318"/>
      <c r="F870" s="313"/>
    </row>
    <row r="871" spans="1:6" s="139" customFormat="1" ht="22">
      <c r="A871" s="136"/>
      <c r="B871" s="137"/>
      <c r="C871" s="158" t="s">
        <v>607</v>
      </c>
      <c r="D871" s="318">
        <f>'табл_3_отчет по плану'!I224</f>
        <v>0</v>
      </c>
      <c r="E871" s="318">
        <f>'табл_3_отчет по плану'!L224</f>
        <v>0</v>
      </c>
      <c r="F871" s="313">
        <f>'табл_3_отчет по плану'!O224</f>
        <v>0</v>
      </c>
    </row>
    <row r="872" spans="1:6" s="139" customFormat="1" ht="19">
      <c r="A872" s="137"/>
      <c r="B872" s="137"/>
      <c r="C872" s="159" t="s">
        <v>9</v>
      </c>
      <c r="D872" s="318"/>
      <c r="E872" s="318"/>
      <c r="F872" s="313"/>
    </row>
    <row r="873" spans="1:6" s="139" customFormat="1" ht="19">
      <c r="A873" s="136"/>
      <c r="B873" s="137"/>
      <c r="C873" s="160" t="s">
        <v>67</v>
      </c>
      <c r="D873" s="318"/>
      <c r="E873" s="318"/>
      <c r="F873" s="313"/>
    </row>
    <row r="874" spans="1:6" s="139" customFormat="1" ht="19">
      <c r="A874" s="136"/>
      <c r="B874" s="137"/>
      <c r="C874" s="161" t="s">
        <v>0</v>
      </c>
      <c r="D874" s="318"/>
      <c r="E874" s="318"/>
      <c r="F874" s="313"/>
    </row>
    <row r="875" spans="1:6" s="139" customFormat="1" ht="38">
      <c r="A875" s="137"/>
      <c r="B875" s="137"/>
      <c r="C875" s="162" t="s">
        <v>68</v>
      </c>
      <c r="D875" s="318"/>
      <c r="E875" s="318"/>
      <c r="F875" s="322"/>
    </row>
    <row r="876" spans="1:6" s="139" customFormat="1" ht="19">
      <c r="A876" s="137"/>
      <c r="B876" s="137"/>
      <c r="C876" s="163" t="s">
        <v>73</v>
      </c>
      <c r="D876" s="318"/>
      <c r="E876" s="318"/>
      <c r="F876" s="316"/>
    </row>
    <row r="877" spans="1:6" s="139" customFormat="1" ht="19">
      <c r="A877" s="137"/>
      <c r="B877" s="137"/>
      <c r="C877" s="161" t="s">
        <v>19</v>
      </c>
      <c r="D877" s="318"/>
      <c r="E877" s="318"/>
      <c r="F877" s="313"/>
    </row>
    <row r="878" spans="1:6" s="128" customFormat="1" ht="114">
      <c r="A878" s="262" t="s">
        <v>251</v>
      </c>
      <c r="B878" s="278" t="s">
        <v>614</v>
      </c>
      <c r="C878" s="262"/>
      <c r="D878" s="318">
        <f>D879</f>
        <v>0</v>
      </c>
      <c r="E878" s="318">
        <f t="shared" ref="E878" si="250">E879</f>
        <v>0</v>
      </c>
      <c r="F878" s="318">
        <f t="shared" ref="F878" si="251">F879</f>
        <v>0</v>
      </c>
    </row>
    <row r="879" spans="1:6" s="134" customFormat="1" ht="19">
      <c r="A879" s="136"/>
      <c r="B879" s="137"/>
      <c r="C879" s="156" t="s">
        <v>10</v>
      </c>
      <c r="D879" s="318">
        <f>D880+D881</f>
        <v>0</v>
      </c>
      <c r="E879" s="318">
        <f t="shared" ref="E879" si="252">E880+E881</f>
        <v>0</v>
      </c>
      <c r="F879" s="318">
        <f t="shared" ref="F879" si="253">F880+F881</f>
        <v>0</v>
      </c>
    </row>
    <row r="880" spans="1:6" s="134" customFormat="1" ht="57">
      <c r="A880" s="136"/>
      <c r="B880" s="137"/>
      <c r="C880" s="157" t="s">
        <v>70</v>
      </c>
      <c r="D880" s="318"/>
      <c r="E880" s="318"/>
      <c r="F880" s="316"/>
    </row>
    <row r="881" spans="1:6" s="134" customFormat="1" ht="38">
      <c r="A881" s="136"/>
      <c r="B881" s="137"/>
      <c r="C881" s="157" t="s">
        <v>66</v>
      </c>
      <c r="D881" s="318">
        <f>D884</f>
        <v>0</v>
      </c>
      <c r="E881" s="318">
        <f t="shared" ref="E881:F881" si="254">E884</f>
        <v>0</v>
      </c>
      <c r="F881" s="318">
        <f t="shared" si="254"/>
        <v>0</v>
      </c>
    </row>
    <row r="882" spans="1:6" s="134" customFormat="1" ht="19">
      <c r="A882" s="136"/>
      <c r="B882" s="137"/>
      <c r="C882" s="158" t="s">
        <v>0</v>
      </c>
      <c r="D882" s="318"/>
      <c r="E882" s="318"/>
      <c r="F882" s="313"/>
    </row>
    <row r="883" spans="1:6" s="139" customFormat="1" ht="19">
      <c r="A883" s="137"/>
      <c r="B883" s="137"/>
      <c r="C883" s="158" t="s">
        <v>69</v>
      </c>
      <c r="D883" s="318"/>
      <c r="E883" s="318"/>
      <c r="F883" s="313"/>
    </row>
    <row r="884" spans="1:6" s="139" customFormat="1" ht="22">
      <c r="A884" s="136"/>
      <c r="B884" s="137"/>
      <c r="C884" s="158" t="s">
        <v>607</v>
      </c>
      <c r="D884" s="318">
        <f>'табл_3_отчет по плану'!I227</f>
        <v>0</v>
      </c>
      <c r="E884" s="318">
        <f>'табл_3_отчет по плану'!L227</f>
        <v>0</v>
      </c>
      <c r="F884" s="313">
        <f>'табл_3_отчет по плану'!O227</f>
        <v>0</v>
      </c>
    </row>
    <row r="885" spans="1:6" s="139" customFormat="1" ht="19">
      <c r="A885" s="137"/>
      <c r="B885" s="137"/>
      <c r="C885" s="159" t="s">
        <v>9</v>
      </c>
      <c r="D885" s="318"/>
      <c r="E885" s="318"/>
      <c r="F885" s="313"/>
    </row>
    <row r="886" spans="1:6" s="139" customFormat="1" ht="19">
      <c r="A886" s="136"/>
      <c r="B886" s="137"/>
      <c r="C886" s="160" t="s">
        <v>67</v>
      </c>
      <c r="D886" s="318"/>
      <c r="E886" s="318"/>
      <c r="F886" s="313"/>
    </row>
    <row r="887" spans="1:6" s="139" customFormat="1" ht="19">
      <c r="A887" s="136"/>
      <c r="B887" s="137"/>
      <c r="C887" s="161" t="s">
        <v>0</v>
      </c>
      <c r="D887" s="318"/>
      <c r="E887" s="318"/>
      <c r="F887" s="313"/>
    </row>
    <row r="888" spans="1:6" s="139" customFormat="1" ht="38">
      <c r="A888" s="137"/>
      <c r="B888" s="137"/>
      <c r="C888" s="162" t="s">
        <v>68</v>
      </c>
      <c r="D888" s="318"/>
      <c r="E888" s="318"/>
      <c r="F888" s="313"/>
    </row>
    <row r="889" spans="1:6" s="139" customFormat="1" ht="19">
      <c r="A889" s="137"/>
      <c r="B889" s="137"/>
      <c r="C889" s="163" t="s">
        <v>73</v>
      </c>
      <c r="D889" s="318"/>
      <c r="E889" s="318"/>
      <c r="F889" s="313"/>
    </row>
    <row r="890" spans="1:6" s="139" customFormat="1" ht="19">
      <c r="A890" s="137"/>
      <c r="B890" s="137"/>
      <c r="C890" s="161" t="s">
        <v>19</v>
      </c>
      <c r="D890" s="318"/>
      <c r="E890" s="318"/>
      <c r="F890" s="313"/>
    </row>
    <row r="891" spans="1:6" s="128" customFormat="1" ht="57">
      <c r="A891" s="262" t="s">
        <v>252</v>
      </c>
      <c r="B891" s="262" t="s">
        <v>615</v>
      </c>
      <c r="C891" s="262"/>
      <c r="D891" s="318">
        <f>D892</f>
        <v>0</v>
      </c>
      <c r="E891" s="318">
        <f t="shared" ref="E891" si="255">E892</f>
        <v>0</v>
      </c>
      <c r="F891" s="318">
        <f t="shared" ref="F891" si="256">F892</f>
        <v>0</v>
      </c>
    </row>
    <row r="892" spans="1:6" s="134" customFormat="1" ht="19">
      <c r="A892" s="136"/>
      <c r="B892" s="137"/>
      <c r="C892" s="156" t="s">
        <v>10</v>
      </c>
      <c r="D892" s="318">
        <f>D893+D894</f>
        <v>0</v>
      </c>
      <c r="E892" s="318">
        <f t="shared" ref="E892" si="257">E893+E894</f>
        <v>0</v>
      </c>
      <c r="F892" s="318">
        <f t="shared" ref="F892" si="258">F893+F894</f>
        <v>0</v>
      </c>
    </row>
    <row r="893" spans="1:6" s="134" customFormat="1" ht="57">
      <c r="A893" s="136"/>
      <c r="B893" s="137"/>
      <c r="C893" s="157" t="s">
        <v>70</v>
      </c>
      <c r="D893" s="318"/>
      <c r="E893" s="318"/>
      <c r="F893" s="316"/>
    </row>
    <row r="894" spans="1:6" s="134" customFormat="1" ht="38">
      <c r="A894" s="136"/>
      <c r="B894" s="137"/>
      <c r="C894" s="157" t="s">
        <v>66</v>
      </c>
      <c r="D894" s="318">
        <f>D897</f>
        <v>0</v>
      </c>
      <c r="E894" s="318">
        <f t="shared" ref="E894:F894" si="259">E897</f>
        <v>0</v>
      </c>
      <c r="F894" s="318">
        <f t="shared" si="259"/>
        <v>0</v>
      </c>
    </row>
    <row r="895" spans="1:6" s="134" customFormat="1" ht="19">
      <c r="A895" s="136"/>
      <c r="B895" s="137"/>
      <c r="C895" s="158" t="s">
        <v>0</v>
      </c>
      <c r="D895" s="318"/>
      <c r="E895" s="318"/>
      <c r="F895" s="325"/>
    </row>
    <row r="896" spans="1:6" s="139" customFormat="1" ht="19">
      <c r="A896" s="137"/>
      <c r="B896" s="137"/>
      <c r="C896" s="158" t="s">
        <v>69</v>
      </c>
      <c r="D896" s="318"/>
      <c r="E896" s="318"/>
      <c r="F896" s="314"/>
    </row>
    <row r="897" spans="1:6" s="139" customFormat="1" ht="22">
      <c r="A897" s="136"/>
      <c r="B897" s="137"/>
      <c r="C897" s="158" t="s">
        <v>607</v>
      </c>
      <c r="D897" s="318">
        <f>'табл_3_отчет по плану'!I230</f>
        <v>0</v>
      </c>
      <c r="E897" s="318">
        <f>'табл_3_отчет по плану'!L230</f>
        <v>0</v>
      </c>
      <c r="F897" s="313">
        <f>'табл_3_отчет по плану'!O230</f>
        <v>0</v>
      </c>
    </row>
    <row r="898" spans="1:6" s="139" customFormat="1" ht="19">
      <c r="A898" s="137"/>
      <c r="B898" s="137"/>
      <c r="C898" s="159" t="s">
        <v>9</v>
      </c>
      <c r="D898" s="318"/>
      <c r="E898" s="318"/>
      <c r="F898" s="313"/>
    </row>
    <row r="899" spans="1:6" s="139" customFormat="1" ht="19">
      <c r="A899" s="136"/>
      <c r="B899" s="137"/>
      <c r="C899" s="160" t="s">
        <v>67</v>
      </c>
      <c r="D899" s="318"/>
      <c r="E899" s="318"/>
      <c r="F899" s="313"/>
    </row>
    <row r="900" spans="1:6" s="139" customFormat="1" ht="19">
      <c r="A900" s="136"/>
      <c r="B900" s="137"/>
      <c r="C900" s="161" t="s">
        <v>0</v>
      </c>
      <c r="D900" s="318"/>
      <c r="E900" s="318"/>
      <c r="F900" s="313"/>
    </row>
    <row r="901" spans="1:6" s="139" customFormat="1" ht="38">
      <c r="A901" s="137"/>
      <c r="B901" s="137"/>
      <c r="C901" s="162" t="s">
        <v>68</v>
      </c>
      <c r="D901" s="318"/>
      <c r="E901" s="318"/>
      <c r="F901" s="313"/>
    </row>
    <row r="902" spans="1:6" s="139" customFormat="1" ht="19">
      <c r="A902" s="137"/>
      <c r="B902" s="137"/>
      <c r="C902" s="163" t="s">
        <v>73</v>
      </c>
      <c r="D902" s="318"/>
      <c r="E902" s="318"/>
      <c r="F902" s="313"/>
    </row>
    <row r="903" spans="1:6" s="139" customFormat="1" ht="19">
      <c r="A903" s="137"/>
      <c r="B903" s="137"/>
      <c r="C903" s="161" t="s">
        <v>19</v>
      </c>
      <c r="D903" s="318"/>
      <c r="E903" s="318"/>
      <c r="F903" s="313"/>
    </row>
    <row r="904" spans="1:6" s="128" customFormat="1" ht="57">
      <c r="A904" s="262" t="s">
        <v>254</v>
      </c>
      <c r="B904" s="262" t="s">
        <v>255</v>
      </c>
      <c r="C904" s="262"/>
      <c r="D904" s="318">
        <f>D905</f>
        <v>0</v>
      </c>
      <c r="E904" s="318">
        <f t="shared" ref="E904" si="260">E905</f>
        <v>0</v>
      </c>
      <c r="F904" s="318">
        <f t="shared" ref="F904" si="261">F905</f>
        <v>0</v>
      </c>
    </row>
    <row r="905" spans="1:6" s="134" customFormat="1" ht="19">
      <c r="A905" s="136"/>
      <c r="B905" s="137"/>
      <c r="C905" s="156" t="s">
        <v>10</v>
      </c>
      <c r="D905" s="318">
        <f>D906+D907</f>
        <v>0</v>
      </c>
      <c r="E905" s="318">
        <f t="shared" ref="E905" si="262">E906+E907</f>
        <v>0</v>
      </c>
      <c r="F905" s="318">
        <f t="shared" ref="F905" si="263">F906+F907</f>
        <v>0</v>
      </c>
    </row>
    <row r="906" spans="1:6" s="134" customFormat="1" ht="57">
      <c r="A906" s="136"/>
      <c r="B906" s="137"/>
      <c r="C906" s="157" t="s">
        <v>70</v>
      </c>
      <c r="D906" s="318"/>
      <c r="E906" s="318"/>
      <c r="F906" s="316"/>
    </row>
    <row r="907" spans="1:6" s="134" customFormat="1" ht="38">
      <c r="A907" s="136"/>
      <c r="B907" s="137"/>
      <c r="C907" s="157" t="s">
        <v>66</v>
      </c>
      <c r="D907" s="318">
        <f>D910</f>
        <v>0</v>
      </c>
      <c r="E907" s="318">
        <f t="shared" ref="E907:F907" si="264">E910</f>
        <v>0</v>
      </c>
      <c r="F907" s="318">
        <f t="shared" si="264"/>
        <v>0</v>
      </c>
    </row>
    <row r="908" spans="1:6" s="134" customFormat="1" ht="19">
      <c r="A908" s="136"/>
      <c r="B908" s="137"/>
      <c r="C908" s="158" t="s">
        <v>0</v>
      </c>
      <c r="D908" s="318"/>
      <c r="E908" s="318"/>
      <c r="F908" s="313"/>
    </row>
    <row r="909" spans="1:6" s="139" customFormat="1" ht="19">
      <c r="A909" s="137"/>
      <c r="B909" s="137"/>
      <c r="C909" s="158" t="s">
        <v>69</v>
      </c>
      <c r="D909" s="318"/>
      <c r="E909" s="318"/>
      <c r="F909" s="313"/>
    </row>
    <row r="910" spans="1:6" s="139" customFormat="1" ht="22">
      <c r="A910" s="136"/>
      <c r="B910" s="137"/>
      <c r="C910" s="158" t="s">
        <v>607</v>
      </c>
      <c r="D910" s="318">
        <f>'табл_3_отчет по плану'!I233</f>
        <v>0</v>
      </c>
      <c r="E910" s="318">
        <f>'табл_3_отчет по плану'!L233</f>
        <v>0</v>
      </c>
      <c r="F910" s="313">
        <f>'табл_3_отчет по плану'!O233</f>
        <v>0</v>
      </c>
    </row>
    <row r="911" spans="1:6" s="139" customFormat="1" ht="19">
      <c r="A911" s="137"/>
      <c r="B911" s="137"/>
      <c r="C911" s="159" t="s">
        <v>9</v>
      </c>
      <c r="D911" s="318"/>
      <c r="E911" s="318"/>
      <c r="F911" s="313"/>
    </row>
    <row r="912" spans="1:6" s="139" customFormat="1" ht="19">
      <c r="A912" s="136"/>
      <c r="B912" s="137"/>
      <c r="C912" s="160" t="s">
        <v>67</v>
      </c>
      <c r="D912" s="318"/>
      <c r="E912" s="318"/>
      <c r="F912" s="313"/>
    </row>
    <row r="913" spans="1:6" s="139" customFormat="1" ht="19">
      <c r="A913" s="136"/>
      <c r="B913" s="137"/>
      <c r="C913" s="161" t="s">
        <v>0</v>
      </c>
      <c r="D913" s="318"/>
      <c r="E913" s="318"/>
      <c r="F913" s="315"/>
    </row>
    <row r="914" spans="1:6" s="139" customFormat="1" ht="38">
      <c r="A914" s="137"/>
      <c r="B914" s="137"/>
      <c r="C914" s="162" t="s">
        <v>68</v>
      </c>
      <c r="D914" s="318"/>
      <c r="E914" s="318"/>
      <c r="F914" s="316"/>
    </row>
    <row r="915" spans="1:6" s="139" customFormat="1" ht="19">
      <c r="A915" s="137"/>
      <c r="B915" s="137"/>
      <c r="C915" s="163" t="s">
        <v>73</v>
      </c>
      <c r="D915" s="318"/>
      <c r="E915" s="318"/>
      <c r="F915" s="313"/>
    </row>
    <row r="916" spans="1:6" s="139" customFormat="1" ht="19">
      <c r="A916" s="137"/>
      <c r="B916" s="137"/>
      <c r="C916" s="161" t="s">
        <v>19</v>
      </c>
      <c r="D916" s="318"/>
      <c r="E916" s="318"/>
      <c r="F916" s="313"/>
    </row>
    <row r="917" spans="1:6" s="128" customFormat="1" ht="57">
      <c r="A917" s="262" t="s">
        <v>256</v>
      </c>
      <c r="B917" s="262" t="s">
        <v>257</v>
      </c>
      <c r="C917" s="262"/>
      <c r="D917" s="318">
        <f>D918</f>
        <v>0</v>
      </c>
      <c r="E917" s="318">
        <f t="shared" ref="E917" si="265">E918</f>
        <v>0</v>
      </c>
      <c r="F917" s="318">
        <f t="shared" ref="F917" si="266">F918</f>
        <v>0</v>
      </c>
    </row>
    <row r="918" spans="1:6" s="134" customFormat="1" ht="19">
      <c r="A918" s="136"/>
      <c r="B918" s="137"/>
      <c r="C918" s="156" t="s">
        <v>10</v>
      </c>
      <c r="D918" s="318">
        <f>D919+D920</f>
        <v>0</v>
      </c>
      <c r="E918" s="318">
        <f t="shared" ref="E918" si="267">E919+E920</f>
        <v>0</v>
      </c>
      <c r="F918" s="318">
        <f t="shared" ref="F918" si="268">F919+F920</f>
        <v>0</v>
      </c>
    </row>
    <row r="919" spans="1:6" s="134" customFormat="1" ht="57">
      <c r="A919" s="136"/>
      <c r="B919" s="137"/>
      <c r="C919" s="157" t="s">
        <v>70</v>
      </c>
      <c r="D919" s="318"/>
      <c r="E919" s="318"/>
      <c r="F919" s="316"/>
    </row>
    <row r="920" spans="1:6" s="134" customFormat="1" ht="38">
      <c r="A920" s="136"/>
      <c r="B920" s="137"/>
      <c r="C920" s="157" t="s">
        <v>66</v>
      </c>
      <c r="D920" s="318">
        <f>D923</f>
        <v>0</v>
      </c>
      <c r="E920" s="318">
        <f t="shared" ref="E920:F920" si="269">E923</f>
        <v>0</v>
      </c>
      <c r="F920" s="318">
        <f t="shared" si="269"/>
        <v>0</v>
      </c>
    </row>
    <row r="921" spans="1:6" s="134" customFormat="1" ht="19">
      <c r="A921" s="136"/>
      <c r="B921" s="137"/>
      <c r="C921" s="158" t="s">
        <v>0</v>
      </c>
      <c r="D921" s="318"/>
      <c r="E921" s="318"/>
      <c r="F921" s="313"/>
    </row>
    <row r="922" spans="1:6" s="139" customFormat="1" ht="19">
      <c r="A922" s="137"/>
      <c r="B922" s="137"/>
      <c r="C922" s="158" t="s">
        <v>69</v>
      </c>
      <c r="D922" s="318"/>
      <c r="E922" s="318"/>
      <c r="F922" s="313"/>
    </row>
    <row r="923" spans="1:6" s="139" customFormat="1" ht="22">
      <c r="A923" s="136"/>
      <c r="B923" s="137"/>
      <c r="C923" s="158" t="s">
        <v>607</v>
      </c>
      <c r="D923" s="318">
        <f>'табл_3_отчет по плану'!I236</f>
        <v>0</v>
      </c>
      <c r="E923" s="318">
        <f>'табл_3_отчет по плану'!L236</f>
        <v>0</v>
      </c>
      <c r="F923" s="313">
        <f>'табл_3_отчет по плану'!O236</f>
        <v>0</v>
      </c>
    </row>
    <row r="924" spans="1:6" s="139" customFormat="1" ht="19">
      <c r="A924" s="137"/>
      <c r="B924" s="137"/>
      <c r="C924" s="159" t="s">
        <v>9</v>
      </c>
      <c r="D924" s="318"/>
      <c r="E924" s="318"/>
      <c r="F924" s="313"/>
    </row>
    <row r="925" spans="1:6" s="139" customFormat="1" ht="19">
      <c r="A925" s="136"/>
      <c r="B925" s="137"/>
      <c r="C925" s="160" t="s">
        <v>67</v>
      </c>
      <c r="D925" s="318"/>
      <c r="E925" s="318"/>
      <c r="F925" s="313"/>
    </row>
    <row r="926" spans="1:6" s="139" customFormat="1" ht="19">
      <c r="A926" s="136"/>
      <c r="B926" s="137"/>
      <c r="C926" s="161" t="s">
        <v>0</v>
      </c>
      <c r="D926" s="318"/>
      <c r="E926" s="318"/>
      <c r="F926" s="313"/>
    </row>
    <row r="927" spans="1:6" s="139" customFormat="1" ht="38">
      <c r="A927" s="137"/>
      <c r="B927" s="137"/>
      <c r="C927" s="162" t="s">
        <v>68</v>
      </c>
      <c r="D927" s="318"/>
      <c r="E927" s="318"/>
      <c r="F927" s="313"/>
    </row>
    <row r="928" spans="1:6" s="139" customFormat="1" ht="19">
      <c r="A928" s="137"/>
      <c r="B928" s="137"/>
      <c r="C928" s="163" t="s">
        <v>73</v>
      </c>
      <c r="D928" s="318"/>
      <c r="E928" s="318"/>
      <c r="F928" s="313"/>
    </row>
    <row r="929" spans="1:6" s="139" customFormat="1" ht="19">
      <c r="A929" s="137"/>
      <c r="B929" s="137"/>
      <c r="C929" s="161" t="s">
        <v>19</v>
      </c>
      <c r="D929" s="318"/>
      <c r="E929" s="318"/>
      <c r="F929" s="313"/>
    </row>
    <row r="930" spans="1:6" s="128" customFormat="1" ht="19">
      <c r="A930" s="262" t="s">
        <v>258</v>
      </c>
      <c r="B930" s="262" t="s">
        <v>259</v>
      </c>
      <c r="C930" s="262"/>
      <c r="D930" s="318">
        <f>D931</f>
        <v>0</v>
      </c>
      <c r="E930" s="318">
        <f t="shared" ref="E930" si="270">E931</f>
        <v>0</v>
      </c>
      <c r="F930" s="318">
        <f t="shared" ref="F930" si="271">F931</f>
        <v>0</v>
      </c>
    </row>
    <row r="931" spans="1:6" s="134" customFormat="1" ht="19">
      <c r="A931" s="136"/>
      <c r="B931" s="137"/>
      <c r="C931" s="156" t="s">
        <v>10</v>
      </c>
      <c r="D931" s="318">
        <f>D932+D933</f>
        <v>0</v>
      </c>
      <c r="E931" s="318">
        <f t="shared" ref="E931" si="272">E932+E933</f>
        <v>0</v>
      </c>
      <c r="F931" s="318">
        <f t="shared" ref="F931" si="273">F932+F933</f>
        <v>0</v>
      </c>
    </row>
    <row r="932" spans="1:6" s="134" customFormat="1" ht="57">
      <c r="A932" s="136"/>
      <c r="B932" s="137"/>
      <c r="C932" s="157" t="s">
        <v>70</v>
      </c>
      <c r="D932" s="318"/>
      <c r="E932" s="318"/>
      <c r="F932" s="316"/>
    </row>
    <row r="933" spans="1:6" s="134" customFormat="1" ht="38">
      <c r="A933" s="136"/>
      <c r="B933" s="137"/>
      <c r="C933" s="157" t="s">
        <v>66</v>
      </c>
      <c r="D933" s="318">
        <f>D936</f>
        <v>0</v>
      </c>
      <c r="E933" s="318">
        <f t="shared" ref="E933:F933" si="274">E936</f>
        <v>0</v>
      </c>
      <c r="F933" s="318">
        <f t="shared" si="274"/>
        <v>0</v>
      </c>
    </row>
    <row r="934" spans="1:6" s="134" customFormat="1" ht="19">
      <c r="A934" s="136"/>
      <c r="B934" s="137"/>
      <c r="C934" s="158" t="s">
        <v>0</v>
      </c>
      <c r="D934" s="318"/>
      <c r="E934" s="318"/>
      <c r="F934" s="316"/>
    </row>
    <row r="935" spans="1:6" s="139" customFormat="1" ht="19">
      <c r="A935" s="137"/>
      <c r="B935" s="137"/>
      <c r="C935" s="158" t="s">
        <v>69</v>
      </c>
      <c r="D935" s="318"/>
      <c r="E935" s="318"/>
      <c r="F935" s="313"/>
    </row>
    <row r="936" spans="1:6" s="139" customFormat="1" ht="22">
      <c r="A936" s="136"/>
      <c r="B936" s="137"/>
      <c r="C936" s="158" t="s">
        <v>607</v>
      </c>
      <c r="D936" s="318">
        <f>'табл_3_отчет по плану'!I239</f>
        <v>0</v>
      </c>
      <c r="E936" s="318">
        <f>'табл_3_отчет по плану'!L239</f>
        <v>0</v>
      </c>
      <c r="F936" s="313">
        <f>'табл_3_отчет по плану'!O239</f>
        <v>0</v>
      </c>
    </row>
    <row r="937" spans="1:6" s="139" customFormat="1" ht="19">
      <c r="A937" s="137"/>
      <c r="B937" s="137"/>
      <c r="C937" s="159" t="s">
        <v>9</v>
      </c>
      <c r="D937" s="318"/>
      <c r="E937" s="318"/>
      <c r="F937" s="313"/>
    </row>
    <row r="938" spans="1:6" s="139" customFormat="1" ht="19">
      <c r="A938" s="136"/>
      <c r="B938" s="137"/>
      <c r="C938" s="160" t="s">
        <v>67</v>
      </c>
      <c r="D938" s="318"/>
      <c r="E938" s="318"/>
      <c r="F938" s="313"/>
    </row>
    <row r="939" spans="1:6" s="139" customFormat="1" ht="19">
      <c r="A939" s="136"/>
      <c r="B939" s="137"/>
      <c r="C939" s="161" t="s">
        <v>0</v>
      </c>
      <c r="D939" s="318"/>
      <c r="E939" s="318"/>
      <c r="F939" s="313"/>
    </row>
    <row r="940" spans="1:6" s="139" customFormat="1" ht="38">
      <c r="A940" s="137"/>
      <c r="B940" s="137"/>
      <c r="C940" s="162" t="s">
        <v>68</v>
      </c>
      <c r="D940" s="318"/>
      <c r="E940" s="318"/>
      <c r="F940" s="313"/>
    </row>
    <row r="941" spans="1:6" s="139" customFormat="1" ht="19">
      <c r="A941" s="137"/>
      <c r="B941" s="137"/>
      <c r="C941" s="163" t="s">
        <v>73</v>
      </c>
      <c r="D941" s="318"/>
      <c r="E941" s="318"/>
      <c r="F941" s="313"/>
    </row>
    <row r="942" spans="1:6" s="139" customFormat="1" ht="19">
      <c r="A942" s="137"/>
      <c r="B942" s="137"/>
      <c r="C942" s="161" t="s">
        <v>19</v>
      </c>
      <c r="D942" s="318"/>
      <c r="E942" s="318"/>
      <c r="F942" s="313"/>
    </row>
    <row r="943" spans="1:6" s="128" customFormat="1" ht="95">
      <c r="A943" s="262" t="s">
        <v>260</v>
      </c>
      <c r="B943" s="262" t="s">
        <v>261</v>
      </c>
      <c r="C943" s="262"/>
      <c r="D943" s="318">
        <f>D944</f>
        <v>0</v>
      </c>
      <c r="E943" s="318">
        <f t="shared" ref="E943" si="275">E944</f>
        <v>0</v>
      </c>
      <c r="F943" s="318">
        <f t="shared" ref="F943" si="276">F944</f>
        <v>0</v>
      </c>
    </row>
    <row r="944" spans="1:6" s="134" customFormat="1" ht="19">
      <c r="A944" s="136"/>
      <c r="B944" s="137"/>
      <c r="C944" s="156" t="s">
        <v>10</v>
      </c>
      <c r="D944" s="318">
        <f>D945+D946</f>
        <v>0</v>
      </c>
      <c r="E944" s="318">
        <f t="shared" ref="E944" si="277">E945+E946</f>
        <v>0</v>
      </c>
      <c r="F944" s="318">
        <f t="shared" ref="F944" si="278">F945+F946</f>
        <v>0</v>
      </c>
    </row>
    <row r="945" spans="1:6" s="134" customFormat="1" ht="57">
      <c r="A945" s="136"/>
      <c r="B945" s="137"/>
      <c r="C945" s="157" t="s">
        <v>70</v>
      </c>
      <c r="D945" s="318"/>
      <c r="E945" s="318"/>
      <c r="F945" s="316"/>
    </row>
    <row r="946" spans="1:6" s="134" customFormat="1" ht="38">
      <c r="A946" s="136"/>
      <c r="B946" s="137"/>
      <c r="C946" s="157" t="s">
        <v>66</v>
      </c>
      <c r="D946" s="318">
        <f>D949</f>
        <v>0</v>
      </c>
      <c r="E946" s="318">
        <f t="shared" ref="E946:F946" si="279">E949</f>
        <v>0</v>
      </c>
      <c r="F946" s="318">
        <f t="shared" si="279"/>
        <v>0</v>
      </c>
    </row>
    <row r="947" spans="1:6" s="134" customFormat="1" ht="19">
      <c r="A947" s="136"/>
      <c r="B947" s="137"/>
      <c r="C947" s="158" t="s">
        <v>0</v>
      </c>
      <c r="D947" s="318"/>
      <c r="E947" s="318"/>
      <c r="F947" s="313"/>
    </row>
    <row r="948" spans="1:6" s="139" customFormat="1" ht="19">
      <c r="A948" s="137"/>
      <c r="B948" s="137"/>
      <c r="C948" s="158" t="s">
        <v>69</v>
      </c>
      <c r="D948" s="318"/>
      <c r="E948" s="318"/>
      <c r="F948" s="313"/>
    </row>
    <row r="949" spans="1:6" s="139" customFormat="1" ht="22">
      <c r="A949" s="136"/>
      <c r="B949" s="137"/>
      <c r="C949" s="158" t="s">
        <v>607</v>
      </c>
      <c r="D949" s="318">
        <f>'табл_3_отчет по плану'!I242</f>
        <v>0</v>
      </c>
      <c r="E949" s="318">
        <f>'табл_3_отчет по плану'!L242</f>
        <v>0</v>
      </c>
      <c r="F949" s="313">
        <f>'табл_3_отчет по плану'!O242</f>
        <v>0</v>
      </c>
    </row>
    <row r="950" spans="1:6" s="139" customFormat="1" ht="19">
      <c r="A950" s="137"/>
      <c r="B950" s="137"/>
      <c r="C950" s="159" t="s">
        <v>9</v>
      </c>
      <c r="D950" s="318"/>
      <c r="E950" s="318"/>
      <c r="F950" s="322"/>
    </row>
    <row r="951" spans="1:6" s="139" customFormat="1" ht="19">
      <c r="A951" s="136"/>
      <c r="B951" s="137"/>
      <c r="C951" s="160" t="s">
        <v>67</v>
      </c>
      <c r="D951" s="318"/>
      <c r="E951" s="318"/>
      <c r="F951" s="316"/>
    </row>
    <row r="952" spans="1:6" s="139" customFormat="1" ht="19">
      <c r="A952" s="136"/>
      <c r="B952" s="137"/>
      <c r="C952" s="161" t="s">
        <v>0</v>
      </c>
      <c r="D952" s="318"/>
      <c r="E952" s="318"/>
      <c r="F952" s="313"/>
    </row>
    <row r="953" spans="1:6" s="139" customFormat="1" ht="38">
      <c r="A953" s="137"/>
      <c r="B953" s="137"/>
      <c r="C953" s="162" t="s">
        <v>68</v>
      </c>
      <c r="D953" s="318"/>
      <c r="E953" s="318"/>
      <c r="F953" s="313"/>
    </row>
    <row r="954" spans="1:6" s="139" customFormat="1" ht="19">
      <c r="A954" s="137"/>
      <c r="B954" s="137"/>
      <c r="C954" s="163" t="s">
        <v>73</v>
      </c>
      <c r="D954" s="318"/>
      <c r="E954" s="318"/>
      <c r="F954" s="313"/>
    </row>
    <row r="955" spans="1:6" s="139" customFormat="1" ht="19">
      <c r="A955" s="137"/>
      <c r="B955" s="137"/>
      <c r="C955" s="161" t="s">
        <v>19</v>
      </c>
      <c r="D955" s="318"/>
      <c r="E955" s="318"/>
      <c r="F955" s="313"/>
    </row>
    <row r="956" spans="1:6" s="128" customFormat="1" ht="76">
      <c r="A956" s="310" t="s">
        <v>262</v>
      </c>
      <c r="B956" s="310" t="s">
        <v>263</v>
      </c>
      <c r="C956" s="309"/>
      <c r="D956" s="319">
        <f>D957</f>
        <v>4788400.7</v>
      </c>
      <c r="E956" s="319">
        <f t="shared" ref="E956:F956" si="280">E957</f>
        <v>4758892.2</v>
      </c>
      <c r="F956" s="319">
        <f t="shared" si="280"/>
        <v>4758892.2</v>
      </c>
    </row>
    <row r="957" spans="1:6" s="134" customFormat="1" ht="19">
      <c r="A957" s="129"/>
      <c r="B957" s="130"/>
      <c r="C957" s="156" t="s">
        <v>10</v>
      </c>
      <c r="D957" s="318">
        <f t="shared" ref="D957:F959" si="281">D971+D1010+D1088+D1127+D1192</f>
        <v>4788400.7</v>
      </c>
      <c r="E957" s="318">
        <f t="shared" si="281"/>
        <v>4758892.2</v>
      </c>
      <c r="F957" s="318">
        <f t="shared" si="281"/>
        <v>4758892.2</v>
      </c>
    </row>
    <row r="958" spans="1:6" s="134" customFormat="1" ht="57">
      <c r="A958" s="129"/>
      <c r="B958" s="130"/>
      <c r="C958" s="157" t="s">
        <v>70</v>
      </c>
      <c r="D958" s="318"/>
      <c r="E958" s="318"/>
      <c r="F958" s="318"/>
    </row>
    <row r="959" spans="1:6" s="134" customFormat="1" ht="38">
      <c r="A959" s="129"/>
      <c r="B959" s="130"/>
      <c r="C959" s="157" t="s">
        <v>66</v>
      </c>
      <c r="D959" s="318">
        <f t="shared" si="281"/>
        <v>4788400.7</v>
      </c>
      <c r="E959" s="318">
        <f t="shared" si="281"/>
        <v>4758892.2</v>
      </c>
      <c r="F959" s="318">
        <f t="shared" si="281"/>
        <v>4758892.2</v>
      </c>
    </row>
    <row r="960" spans="1:6" s="134" customFormat="1" ht="19">
      <c r="A960" s="129"/>
      <c r="B960" s="130"/>
      <c r="C960" s="158" t="s">
        <v>0</v>
      </c>
      <c r="D960" s="318"/>
      <c r="E960" s="318"/>
      <c r="F960" s="318"/>
    </row>
    <row r="961" spans="1:6" s="128" customFormat="1" ht="19">
      <c r="A961" s="130"/>
      <c r="B961" s="130"/>
      <c r="C961" s="158" t="s">
        <v>69</v>
      </c>
      <c r="D961" s="318"/>
      <c r="E961" s="318"/>
      <c r="F961" s="318"/>
    </row>
    <row r="962" spans="1:6" s="128" customFormat="1" ht="22">
      <c r="A962" s="129"/>
      <c r="B962" s="130"/>
      <c r="C962" s="158" t="s">
        <v>607</v>
      </c>
      <c r="D962" s="318">
        <f>D976+D1015+D1093+D1132+D1197</f>
        <v>4788400.7</v>
      </c>
      <c r="E962" s="318">
        <f t="shared" ref="E962:F962" si="282">E976+E1015+E1093+E1132+E1197</f>
        <v>4758892.2</v>
      </c>
      <c r="F962" s="318">
        <f t="shared" si="282"/>
        <v>4758892.2</v>
      </c>
    </row>
    <row r="963" spans="1:6" s="128" customFormat="1" ht="19">
      <c r="A963" s="130"/>
      <c r="B963" s="130"/>
      <c r="C963" s="159" t="s">
        <v>9</v>
      </c>
      <c r="D963" s="318"/>
      <c r="E963" s="318"/>
      <c r="F963" s="313"/>
    </row>
    <row r="964" spans="1:6" s="128" customFormat="1" ht="19">
      <c r="A964" s="129"/>
      <c r="B964" s="130"/>
      <c r="C964" s="160" t="s">
        <v>67</v>
      </c>
      <c r="D964" s="318"/>
      <c r="E964" s="318"/>
      <c r="F964" s="313"/>
    </row>
    <row r="965" spans="1:6" s="128" customFormat="1" ht="19">
      <c r="A965" s="129"/>
      <c r="B965" s="130"/>
      <c r="C965" s="161" t="s">
        <v>0</v>
      </c>
      <c r="D965" s="318"/>
      <c r="E965" s="318"/>
      <c r="F965" s="313"/>
    </row>
    <row r="966" spans="1:6" s="128" customFormat="1" ht="38">
      <c r="A966" s="130"/>
      <c r="B966" s="130"/>
      <c r="C966" s="162" t="s">
        <v>68</v>
      </c>
      <c r="D966" s="318"/>
      <c r="E966" s="318"/>
      <c r="F966" s="313"/>
    </row>
    <row r="967" spans="1:6" s="128" customFormat="1" ht="19">
      <c r="A967" s="130"/>
      <c r="B967" s="130"/>
      <c r="C967" s="163" t="s">
        <v>73</v>
      </c>
      <c r="D967" s="318"/>
      <c r="E967" s="318"/>
      <c r="F967" s="322"/>
    </row>
    <row r="968" spans="1:6" s="128" customFormat="1" ht="19">
      <c r="A968" s="130"/>
      <c r="B968" s="130"/>
      <c r="C968" s="161" t="s">
        <v>19</v>
      </c>
      <c r="D968" s="318"/>
      <c r="E968" s="318"/>
      <c r="F968" s="316"/>
    </row>
    <row r="969" spans="1:6" s="133" customFormat="1" ht="23.25" hidden="1" customHeight="1">
      <c r="A969" s="251" t="s">
        <v>382</v>
      </c>
      <c r="B969" s="251"/>
      <c r="C969" s="289"/>
      <c r="D969" s="326"/>
      <c r="E969" s="318"/>
      <c r="F969" s="316"/>
    </row>
    <row r="970" spans="1:6" s="148" customFormat="1" ht="57">
      <c r="A970" s="303" t="s">
        <v>264</v>
      </c>
      <c r="B970" s="303" t="s">
        <v>265</v>
      </c>
      <c r="C970" s="303"/>
      <c r="D970" s="321">
        <f>D971</f>
        <v>0</v>
      </c>
      <c r="E970" s="321">
        <f t="shared" ref="E970:F970" si="283">E971</f>
        <v>0</v>
      </c>
      <c r="F970" s="321">
        <f t="shared" si="283"/>
        <v>0</v>
      </c>
    </row>
    <row r="971" spans="1:6" s="134" customFormat="1" ht="19">
      <c r="A971" s="136"/>
      <c r="B971" s="137"/>
      <c r="C971" s="156" t="s">
        <v>10</v>
      </c>
      <c r="D971" s="318">
        <f t="shared" ref="D971:F973" si="284">D984+D997</f>
        <v>0</v>
      </c>
      <c r="E971" s="318">
        <f t="shared" si="284"/>
        <v>0</v>
      </c>
      <c r="F971" s="318">
        <f t="shared" si="284"/>
        <v>0</v>
      </c>
    </row>
    <row r="972" spans="1:6" s="134" customFormat="1" ht="57">
      <c r="A972" s="136"/>
      <c r="B972" s="137"/>
      <c r="C972" s="157" t="s">
        <v>70</v>
      </c>
      <c r="D972" s="318"/>
      <c r="E972" s="318"/>
      <c r="F972" s="318"/>
    </row>
    <row r="973" spans="1:6" s="134" customFormat="1" ht="38">
      <c r="A973" s="136"/>
      <c r="B973" s="137"/>
      <c r="C973" s="157" t="s">
        <v>66</v>
      </c>
      <c r="D973" s="318">
        <f t="shared" si="284"/>
        <v>0</v>
      </c>
      <c r="E973" s="318">
        <f t="shared" si="284"/>
        <v>0</v>
      </c>
      <c r="F973" s="318">
        <f t="shared" si="284"/>
        <v>0</v>
      </c>
    </row>
    <row r="974" spans="1:6" s="134" customFormat="1" ht="19">
      <c r="A974" s="136"/>
      <c r="B974" s="137"/>
      <c r="C974" s="158" t="s">
        <v>0</v>
      </c>
      <c r="D974" s="318"/>
      <c r="E974" s="318"/>
      <c r="F974" s="318"/>
    </row>
    <row r="975" spans="1:6" s="139" customFormat="1" ht="19">
      <c r="A975" s="137"/>
      <c r="B975" s="137"/>
      <c r="C975" s="158" t="s">
        <v>69</v>
      </c>
      <c r="D975" s="318"/>
      <c r="E975" s="318"/>
      <c r="F975" s="318"/>
    </row>
    <row r="976" spans="1:6" s="139" customFormat="1" ht="22">
      <c r="A976" s="136"/>
      <c r="B976" s="137"/>
      <c r="C976" s="158" t="s">
        <v>607</v>
      </c>
      <c r="D976" s="318">
        <f>D989+D1002</f>
        <v>0</v>
      </c>
      <c r="E976" s="318">
        <f t="shared" ref="E976:F976" si="285">E989+E1002</f>
        <v>0</v>
      </c>
      <c r="F976" s="318">
        <f t="shared" si="285"/>
        <v>0</v>
      </c>
    </row>
    <row r="977" spans="1:6" s="139" customFormat="1" ht="19">
      <c r="A977" s="137"/>
      <c r="B977" s="137"/>
      <c r="C977" s="159" t="s">
        <v>9</v>
      </c>
      <c r="D977" s="318"/>
      <c r="E977" s="318"/>
      <c r="F977" s="316"/>
    </row>
    <row r="978" spans="1:6" s="139" customFormat="1" ht="19">
      <c r="A978" s="136"/>
      <c r="B978" s="137"/>
      <c r="C978" s="160" t="s">
        <v>67</v>
      </c>
      <c r="D978" s="318"/>
      <c r="E978" s="318"/>
      <c r="F978" s="316"/>
    </row>
    <row r="979" spans="1:6" s="139" customFormat="1" ht="19">
      <c r="A979" s="136"/>
      <c r="B979" s="137"/>
      <c r="C979" s="161" t="s">
        <v>0</v>
      </c>
      <c r="D979" s="318"/>
      <c r="E979" s="318"/>
      <c r="F979" s="316"/>
    </row>
    <row r="980" spans="1:6" s="139" customFormat="1" ht="38">
      <c r="A980" s="137"/>
      <c r="B980" s="137"/>
      <c r="C980" s="162" t="s">
        <v>68</v>
      </c>
      <c r="D980" s="318"/>
      <c r="E980" s="318"/>
      <c r="F980" s="316"/>
    </row>
    <row r="981" spans="1:6" s="139" customFormat="1" ht="19">
      <c r="A981" s="137"/>
      <c r="B981" s="137"/>
      <c r="C981" s="163" t="s">
        <v>73</v>
      </c>
      <c r="D981" s="318"/>
      <c r="E981" s="318"/>
      <c r="F981" s="316"/>
    </row>
    <row r="982" spans="1:6" s="139" customFormat="1" ht="19">
      <c r="A982" s="137"/>
      <c r="B982" s="137"/>
      <c r="C982" s="161" t="s">
        <v>19</v>
      </c>
      <c r="D982" s="318"/>
      <c r="E982" s="318"/>
      <c r="F982" s="316"/>
    </row>
    <row r="983" spans="1:6" s="128" customFormat="1" ht="114">
      <c r="A983" s="262" t="s">
        <v>12</v>
      </c>
      <c r="B983" s="278" t="s">
        <v>616</v>
      </c>
      <c r="C983" s="262"/>
      <c r="D983" s="318">
        <f>D984</f>
        <v>0</v>
      </c>
      <c r="E983" s="318">
        <f t="shared" ref="E983" si="286">E984</f>
        <v>0</v>
      </c>
      <c r="F983" s="318">
        <f t="shared" ref="F983" si="287">F984</f>
        <v>0</v>
      </c>
    </row>
    <row r="984" spans="1:6" s="134" customFormat="1" ht="19">
      <c r="A984" s="136"/>
      <c r="B984" s="137"/>
      <c r="C984" s="156" t="s">
        <v>10</v>
      </c>
      <c r="D984" s="318">
        <f>D985+D986</f>
        <v>0</v>
      </c>
      <c r="E984" s="318">
        <f t="shared" ref="E984" si="288">E985+E986</f>
        <v>0</v>
      </c>
      <c r="F984" s="318">
        <f t="shared" ref="F984" si="289">F985+F986</f>
        <v>0</v>
      </c>
    </row>
    <row r="985" spans="1:6" s="134" customFormat="1" ht="57">
      <c r="A985" s="136"/>
      <c r="B985" s="137"/>
      <c r="C985" s="157" t="s">
        <v>70</v>
      </c>
      <c r="D985" s="318"/>
      <c r="E985" s="318"/>
      <c r="F985" s="316"/>
    </row>
    <row r="986" spans="1:6" s="134" customFormat="1" ht="38">
      <c r="A986" s="136"/>
      <c r="B986" s="137"/>
      <c r="C986" s="157" t="s">
        <v>66</v>
      </c>
      <c r="D986" s="318">
        <f>D989</f>
        <v>0</v>
      </c>
      <c r="E986" s="318">
        <f t="shared" ref="E986:F986" si="290">E989</f>
        <v>0</v>
      </c>
      <c r="F986" s="318">
        <f t="shared" si="290"/>
        <v>0</v>
      </c>
    </row>
    <row r="987" spans="1:6" s="134" customFormat="1" ht="19">
      <c r="A987" s="136"/>
      <c r="B987" s="137"/>
      <c r="C987" s="158" t="s">
        <v>0</v>
      </c>
      <c r="D987" s="318"/>
      <c r="E987" s="318"/>
      <c r="F987" s="322"/>
    </row>
    <row r="988" spans="1:6" s="139" customFormat="1" ht="19">
      <c r="A988" s="137"/>
      <c r="B988" s="137"/>
      <c r="C988" s="158" t="s">
        <v>69</v>
      </c>
      <c r="D988" s="318"/>
      <c r="E988" s="318"/>
      <c r="F988" s="316"/>
    </row>
    <row r="989" spans="1:6" s="139" customFormat="1" ht="22">
      <c r="A989" s="136"/>
      <c r="B989" s="137"/>
      <c r="C989" s="158" t="s">
        <v>607</v>
      </c>
      <c r="D989" s="318">
        <f>'табл_3_отчет по плану'!I256</f>
        <v>0</v>
      </c>
      <c r="E989" s="318">
        <f>'табл_3_отчет по плану'!L256</f>
        <v>0</v>
      </c>
      <c r="F989" s="313">
        <f>'табл_3_отчет по плану'!O256</f>
        <v>0</v>
      </c>
    </row>
    <row r="990" spans="1:6" s="139" customFormat="1" ht="19">
      <c r="A990" s="137"/>
      <c r="B990" s="137"/>
      <c r="C990" s="159" t="s">
        <v>9</v>
      </c>
      <c r="D990" s="318"/>
      <c r="E990" s="318"/>
      <c r="F990" s="313"/>
    </row>
    <row r="991" spans="1:6" s="139" customFormat="1" ht="19">
      <c r="A991" s="136"/>
      <c r="B991" s="137"/>
      <c r="C991" s="160" t="s">
        <v>67</v>
      </c>
      <c r="D991" s="318"/>
      <c r="E991" s="318"/>
      <c r="F991" s="313"/>
    </row>
    <row r="992" spans="1:6" s="139" customFormat="1" ht="19">
      <c r="A992" s="136"/>
      <c r="B992" s="137"/>
      <c r="C992" s="161" t="s">
        <v>0</v>
      </c>
      <c r="D992" s="318"/>
      <c r="E992" s="318"/>
      <c r="F992" s="313"/>
    </row>
    <row r="993" spans="1:6" s="139" customFormat="1" ht="38">
      <c r="A993" s="137"/>
      <c r="B993" s="137"/>
      <c r="C993" s="162" t="s">
        <v>68</v>
      </c>
      <c r="D993" s="318"/>
      <c r="E993" s="318"/>
      <c r="F993" s="313"/>
    </row>
    <row r="994" spans="1:6" s="139" customFormat="1" ht="19">
      <c r="A994" s="137"/>
      <c r="B994" s="137"/>
      <c r="C994" s="163" t="s">
        <v>73</v>
      </c>
      <c r="D994" s="318"/>
      <c r="E994" s="318"/>
      <c r="F994" s="313"/>
    </row>
    <row r="995" spans="1:6" s="139" customFormat="1" ht="19">
      <c r="A995" s="137"/>
      <c r="B995" s="137"/>
      <c r="C995" s="161" t="s">
        <v>19</v>
      </c>
      <c r="D995" s="318"/>
      <c r="E995" s="318"/>
      <c r="F995" s="313"/>
    </row>
    <row r="996" spans="1:6" s="128" customFormat="1" ht="57">
      <c r="A996" s="262" t="s">
        <v>13</v>
      </c>
      <c r="B996" s="262" t="s">
        <v>266</v>
      </c>
      <c r="C996" s="262"/>
      <c r="D996" s="318">
        <f>D997</f>
        <v>0</v>
      </c>
      <c r="E996" s="318">
        <f t="shared" ref="E996" si="291">E997</f>
        <v>0</v>
      </c>
      <c r="F996" s="318">
        <f t="shared" ref="F996" si="292">F997</f>
        <v>0</v>
      </c>
    </row>
    <row r="997" spans="1:6" s="134" customFormat="1" ht="19">
      <c r="A997" s="136"/>
      <c r="B997" s="137"/>
      <c r="C997" s="156" t="s">
        <v>10</v>
      </c>
      <c r="D997" s="318">
        <f>D998+D999</f>
        <v>0</v>
      </c>
      <c r="E997" s="318">
        <f t="shared" ref="E997" si="293">E998+E999</f>
        <v>0</v>
      </c>
      <c r="F997" s="318">
        <f t="shared" ref="F997" si="294">F998+F999</f>
        <v>0</v>
      </c>
    </row>
    <row r="998" spans="1:6" s="134" customFormat="1" ht="57">
      <c r="A998" s="136"/>
      <c r="B998" s="137"/>
      <c r="C998" s="157" t="s">
        <v>70</v>
      </c>
      <c r="D998" s="318"/>
      <c r="E998" s="318"/>
      <c r="F998" s="316"/>
    </row>
    <row r="999" spans="1:6" s="134" customFormat="1" ht="38">
      <c r="A999" s="136"/>
      <c r="B999" s="137"/>
      <c r="C999" s="157" t="s">
        <v>66</v>
      </c>
      <c r="D999" s="318">
        <f>D1002</f>
        <v>0</v>
      </c>
      <c r="E999" s="318">
        <f t="shared" ref="E999:F999" si="295">E1002</f>
        <v>0</v>
      </c>
      <c r="F999" s="318">
        <f t="shared" si="295"/>
        <v>0</v>
      </c>
    </row>
    <row r="1000" spans="1:6" s="134" customFormat="1" ht="19">
      <c r="A1000" s="136"/>
      <c r="B1000" s="137"/>
      <c r="C1000" s="158" t="s">
        <v>0</v>
      </c>
      <c r="D1000" s="318"/>
      <c r="E1000" s="318"/>
      <c r="F1000" s="316"/>
    </row>
    <row r="1001" spans="1:6" s="139" customFormat="1" ht="19">
      <c r="A1001" s="137"/>
      <c r="B1001" s="137"/>
      <c r="C1001" s="158" t="s">
        <v>69</v>
      </c>
      <c r="D1001" s="318"/>
      <c r="E1001" s="318"/>
      <c r="F1001" s="313"/>
    </row>
    <row r="1002" spans="1:6" s="139" customFormat="1" ht="22">
      <c r="A1002" s="136"/>
      <c r="B1002" s="137"/>
      <c r="C1002" s="158" t="s">
        <v>607</v>
      </c>
      <c r="D1002" s="318">
        <f>'табл_3_отчет по плану'!I259</f>
        <v>0</v>
      </c>
      <c r="E1002" s="318">
        <f>'табл_3_отчет по плану'!L259</f>
        <v>0</v>
      </c>
      <c r="F1002" s="313">
        <f>'табл_3_отчет по плану'!O259</f>
        <v>0</v>
      </c>
    </row>
    <row r="1003" spans="1:6" s="139" customFormat="1" ht="19">
      <c r="A1003" s="137"/>
      <c r="B1003" s="137"/>
      <c r="C1003" s="159" t="s">
        <v>9</v>
      </c>
      <c r="D1003" s="318"/>
      <c r="E1003" s="318"/>
      <c r="F1003" s="313"/>
    </row>
    <row r="1004" spans="1:6" s="139" customFormat="1" ht="19">
      <c r="A1004" s="136"/>
      <c r="B1004" s="137"/>
      <c r="C1004" s="160" t="s">
        <v>67</v>
      </c>
      <c r="D1004" s="318"/>
      <c r="E1004" s="318"/>
      <c r="F1004" s="325"/>
    </row>
    <row r="1005" spans="1:6" s="139" customFormat="1" ht="19">
      <c r="A1005" s="136"/>
      <c r="B1005" s="137"/>
      <c r="C1005" s="161" t="s">
        <v>0</v>
      </c>
      <c r="D1005" s="318"/>
      <c r="E1005" s="318"/>
      <c r="F1005" s="315"/>
    </row>
    <row r="1006" spans="1:6" s="139" customFormat="1" ht="38">
      <c r="A1006" s="137"/>
      <c r="B1006" s="137"/>
      <c r="C1006" s="162" t="s">
        <v>68</v>
      </c>
      <c r="D1006" s="318"/>
      <c r="E1006" s="318"/>
      <c r="F1006" s="313"/>
    </row>
    <row r="1007" spans="1:6" s="139" customFormat="1" ht="19">
      <c r="A1007" s="137"/>
      <c r="B1007" s="137"/>
      <c r="C1007" s="163" t="s">
        <v>73</v>
      </c>
      <c r="D1007" s="318"/>
      <c r="E1007" s="318"/>
      <c r="F1007" s="313"/>
    </row>
    <row r="1008" spans="1:6" s="139" customFormat="1" ht="19">
      <c r="A1008" s="137"/>
      <c r="B1008" s="137"/>
      <c r="C1008" s="161" t="s">
        <v>19</v>
      </c>
      <c r="D1008" s="318"/>
      <c r="E1008" s="318"/>
      <c r="F1008" s="313"/>
    </row>
    <row r="1009" spans="1:6" s="128" customFormat="1" ht="38">
      <c r="A1009" s="303" t="s">
        <v>267</v>
      </c>
      <c r="B1009" s="303" t="s">
        <v>268</v>
      </c>
      <c r="C1009" s="213"/>
      <c r="D1009" s="321">
        <f>D1010</f>
        <v>1185833</v>
      </c>
      <c r="E1009" s="321">
        <f t="shared" ref="E1009:F1009" si="296">E1010</f>
        <v>1185833</v>
      </c>
      <c r="F1009" s="321">
        <f t="shared" si="296"/>
        <v>1185833</v>
      </c>
    </row>
    <row r="1010" spans="1:6" s="134" customFormat="1" ht="19">
      <c r="A1010" s="136"/>
      <c r="B1010" s="137"/>
      <c r="C1010" s="156" t="s">
        <v>10</v>
      </c>
      <c r="D1010" s="318">
        <f t="shared" ref="D1010:F1012" si="297">D1023+D1036+D1049+D1062+D1075</f>
        <v>1185833</v>
      </c>
      <c r="E1010" s="318">
        <f t="shared" si="297"/>
        <v>1185833</v>
      </c>
      <c r="F1010" s="318">
        <f t="shared" si="297"/>
        <v>1185833</v>
      </c>
    </row>
    <row r="1011" spans="1:6" s="134" customFormat="1" ht="57">
      <c r="A1011" s="136"/>
      <c r="B1011" s="137"/>
      <c r="C1011" s="157" t="s">
        <v>70</v>
      </c>
      <c r="D1011" s="318"/>
      <c r="E1011" s="318"/>
      <c r="F1011" s="318"/>
    </row>
    <row r="1012" spans="1:6" s="134" customFormat="1" ht="38">
      <c r="A1012" s="136"/>
      <c r="B1012" s="137"/>
      <c r="C1012" s="157" t="s">
        <v>66</v>
      </c>
      <c r="D1012" s="318">
        <f t="shared" si="297"/>
        <v>1185833</v>
      </c>
      <c r="E1012" s="318">
        <f t="shared" si="297"/>
        <v>1185833</v>
      </c>
      <c r="F1012" s="318">
        <f t="shared" si="297"/>
        <v>1185833</v>
      </c>
    </row>
    <row r="1013" spans="1:6" s="134" customFormat="1" ht="19">
      <c r="A1013" s="136"/>
      <c r="B1013" s="137"/>
      <c r="C1013" s="158" t="s">
        <v>0</v>
      </c>
      <c r="D1013" s="318"/>
      <c r="E1013" s="318"/>
      <c r="F1013" s="318"/>
    </row>
    <row r="1014" spans="1:6" s="139" customFormat="1" ht="19">
      <c r="A1014" s="137"/>
      <c r="B1014" s="137"/>
      <c r="C1014" s="158" t="s">
        <v>69</v>
      </c>
      <c r="D1014" s="318"/>
      <c r="E1014" s="318"/>
      <c r="F1014" s="318"/>
    </row>
    <row r="1015" spans="1:6" s="139" customFormat="1" ht="22">
      <c r="A1015" s="136"/>
      <c r="B1015" s="137"/>
      <c r="C1015" s="158" t="s">
        <v>607</v>
      </c>
      <c r="D1015" s="318">
        <f>D1028+D1041+D1054+D1067+D1080</f>
        <v>1185833</v>
      </c>
      <c r="E1015" s="318">
        <f t="shared" ref="E1015:F1015" si="298">E1028+E1041+E1054+E1067+E1080</f>
        <v>1185833</v>
      </c>
      <c r="F1015" s="318">
        <f t="shared" si="298"/>
        <v>1185833</v>
      </c>
    </row>
    <row r="1016" spans="1:6" s="139" customFormat="1" ht="19">
      <c r="A1016" s="137"/>
      <c r="B1016" s="137"/>
      <c r="C1016" s="159" t="s">
        <v>9</v>
      </c>
      <c r="D1016" s="318"/>
      <c r="E1016" s="318"/>
      <c r="F1016" s="313"/>
    </row>
    <row r="1017" spans="1:6" s="139" customFormat="1" ht="19">
      <c r="A1017" s="136"/>
      <c r="B1017" s="137"/>
      <c r="C1017" s="160" t="s">
        <v>67</v>
      </c>
      <c r="D1017" s="318"/>
      <c r="E1017" s="318"/>
      <c r="F1017" s="313"/>
    </row>
    <row r="1018" spans="1:6" s="139" customFormat="1" ht="19">
      <c r="A1018" s="136"/>
      <c r="B1018" s="137"/>
      <c r="C1018" s="161" t="s">
        <v>0</v>
      </c>
      <c r="D1018" s="318"/>
      <c r="E1018" s="318"/>
      <c r="F1018" s="313"/>
    </row>
    <row r="1019" spans="1:6" s="139" customFormat="1" ht="38">
      <c r="A1019" s="137"/>
      <c r="B1019" s="137"/>
      <c r="C1019" s="162" t="s">
        <v>68</v>
      </c>
      <c r="D1019" s="318"/>
      <c r="E1019" s="318"/>
      <c r="F1019" s="313"/>
    </row>
    <row r="1020" spans="1:6" s="139" customFormat="1" ht="19">
      <c r="A1020" s="137"/>
      <c r="B1020" s="137"/>
      <c r="C1020" s="163" t="s">
        <v>73</v>
      </c>
      <c r="D1020" s="318"/>
      <c r="E1020" s="318"/>
      <c r="F1020" s="313"/>
    </row>
    <row r="1021" spans="1:6" s="139" customFormat="1" ht="19">
      <c r="A1021" s="137"/>
      <c r="B1021" s="137"/>
      <c r="C1021" s="161" t="s">
        <v>19</v>
      </c>
      <c r="D1021" s="318"/>
      <c r="E1021" s="318"/>
      <c r="F1021" s="313"/>
    </row>
    <row r="1022" spans="1:6" s="128" customFormat="1" ht="76">
      <c r="A1022" s="262" t="s">
        <v>269</v>
      </c>
      <c r="B1022" s="262" t="s">
        <v>270</v>
      </c>
      <c r="C1022" s="262"/>
      <c r="D1022" s="318">
        <f>D1023</f>
        <v>0</v>
      </c>
      <c r="E1022" s="318">
        <f t="shared" ref="E1022" si="299">E1023</f>
        <v>0</v>
      </c>
      <c r="F1022" s="318">
        <f t="shared" ref="F1022" si="300">F1023</f>
        <v>0</v>
      </c>
    </row>
    <row r="1023" spans="1:6" s="134" customFormat="1" ht="19">
      <c r="A1023" s="136"/>
      <c r="B1023" s="137"/>
      <c r="C1023" s="156" t="s">
        <v>10</v>
      </c>
      <c r="D1023" s="318">
        <f>D1024+D1025</f>
        <v>0</v>
      </c>
      <c r="E1023" s="318">
        <f t="shared" ref="E1023" si="301">E1024+E1025</f>
        <v>0</v>
      </c>
      <c r="F1023" s="318">
        <f t="shared" ref="F1023" si="302">F1024+F1025</f>
        <v>0</v>
      </c>
    </row>
    <row r="1024" spans="1:6" s="134" customFormat="1" ht="57">
      <c r="A1024" s="136"/>
      <c r="B1024" s="137"/>
      <c r="C1024" s="157" t="s">
        <v>70</v>
      </c>
      <c r="D1024" s="318"/>
      <c r="E1024" s="318"/>
      <c r="F1024" s="316"/>
    </row>
    <row r="1025" spans="1:6" s="134" customFormat="1" ht="38">
      <c r="A1025" s="136"/>
      <c r="B1025" s="137"/>
      <c r="C1025" s="157" t="s">
        <v>66</v>
      </c>
      <c r="D1025" s="318">
        <f>D1028</f>
        <v>0</v>
      </c>
      <c r="E1025" s="318">
        <f t="shared" ref="E1025:F1025" si="303">E1028</f>
        <v>0</v>
      </c>
      <c r="F1025" s="318">
        <f t="shared" si="303"/>
        <v>0</v>
      </c>
    </row>
    <row r="1026" spans="1:6" s="134" customFormat="1" ht="19">
      <c r="A1026" s="136"/>
      <c r="B1026" s="137"/>
      <c r="C1026" s="158" t="s">
        <v>0</v>
      </c>
      <c r="D1026" s="318"/>
      <c r="E1026" s="318"/>
      <c r="F1026" s="316"/>
    </row>
    <row r="1027" spans="1:6" s="139" customFormat="1" ht="19">
      <c r="A1027" s="137"/>
      <c r="B1027" s="137"/>
      <c r="C1027" s="158" t="s">
        <v>69</v>
      </c>
      <c r="D1027" s="318"/>
      <c r="E1027" s="318"/>
      <c r="F1027" s="313"/>
    </row>
    <row r="1028" spans="1:6" s="139" customFormat="1" ht="22">
      <c r="A1028" s="136"/>
      <c r="B1028" s="137"/>
      <c r="C1028" s="158" t="s">
        <v>607</v>
      </c>
      <c r="D1028" s="318">
        <f>'табл_3_отчет по плану'!I267</f>
        <v>0</v>
      </c>
      <c r="E1028" s="318">
        <f>'табл_3_отчет по плану'!L267</f>
        <v>0</v>
      </c>
      <c r="F1028" s="313">
        <f>'табл_3_отчет по плану'!O267</f>
        <v>0</v>
      </c>
    </row>
    <row r="1029" spans="1:6" s="139" customFormat="1" ht="19">
      <c r="A1029" s="137"/>
      <c r="B1029" s="137"/>
      <c r="C1029" s="159" t="s">
        <v>9</v>
      </c>
      <c r="D1029" s="318"/>
      <c r="E1029" s="318"/>
      <c r="F1029" s="313"/>
    </row>
    <row r="1030" spans="1:6" s="139" customFormat="1" ht="19">
      <c r="A1030" s="136"/>
      <c r="B1030" s="137"/>
      <c r="C1030" s="160" t="s">
        <v>67</v>
      </c>
      <c r="D1030" s="318"/>
      <c r="E1030" s="318"/>
      <c r="F1030" s="313"/>
    </row>
    <row r="1031" spans="1:6" s="139" customFormat="1" ht="19">
      <c r="A1031" s="136"/>
      <c r="B1031" s="137"/>
      <c r="C1031" s="161" t="s">
        <v>0</v>
      </c>
      <c r="D1031" s="318"/>
      <c r="E1031" s="318"/>
      <c r="F1031" s="313"/>
    </row>
    <row r="1032" spans="1:6" s="139" customFormat="1" ht="38">
      <c r="A1032" s="137"/>
      <c r="B1032" s="137"/>
      <c r="C1032" s="162" t="s">
        <v>68</v>
      </c>
      <c r="D1032" s="318"/>
      <c r="E1032" s="318"/>
      <c r="F1032" s="313"/>
    </row>
    <row r="1033" spans="1:6" s="139" customFormat="1" ht="19">
      <c r="A1033" s="137"/>
      <c r="B1033" s="137"/>
      <c r="C1033" s="163" t="s">
        <v>73</v>
      </c>
      <c r="D1033" s="318"/>
      <c r="E1033" s="318"/>
      <c r="F1033" s="313"/>
    </row>
    <row r="1034" spans="1:6" s="139" customFormat="1" ht="19">
      <c r="A1034" s="137"/>
      <c r="B1034" s="137"/>
      <c r="C1034" s="161" t="s">
        <v>19</v>
      </c>
      <c r="D1034" s="318"/>
      <c r="E1034" s="318"/>
      <c r="F1034" s="313"/>
    </row>
    <row r="1035" spans="1:6" s="128" customFormat="1" ht="76">
      <c r="A1035" s="262" t="s">
        <v>271</v>
      </c>
      <c r="B1035" s="262" t="s">
        <v>617</v>
      </c>
      <c r="C1035" s="262"/>
      <c r="D1035" s="318">
        <f>D1036</f>
        <v>0</v>
      </c>
      <c r="E1035" s="318">
        <f t="shared" ref="E1035" si="304">E1036</f>
        <v>0</v>
      </c>
      <c r="F1035" s="318">
        <f t="shared" ref="F1035" si="305">F1036</f>
        <v>0</v>
      </c>
    </row>
    <row r="1036" spans="1:6" s="134" customFormat="1" ht="19">
      <c r="A1036" s="136"/>
      <c r="B1036" s="137"/>
      <c r="C1036" s="156" t="s">
        <v>10</v>
      </c>
      <c r="D1036" s="318">
        <f>D1037+D1038</f>
        <v>0</v>
      </c>
      <c r="E1036" s="318">
        <f t="shared" ref="E1036" si="306">E1037+E1038</f>
        <v>0</v>
      </c>
      <c r="F1036" s="318">
        <f t="shared" ref="F1036" si="307">F1037+F1038</f>
        <v>0</v>
      </c>
    </row>
    <row r="1037" spans="1:6" s="134" customFormat="1" ht="57">
      <c r="A1037" s="136"/>
      <c r="B1037" s="137"/>
      <c r="C1037" s="157" t="s">
        <v>70</v>
      </c>
      <c r="D1037" s="318"/>
      <c r="E1037" s="318"/>
      <c r="F1037" s="316"/>
    </row>
    <row r="1038" spans="1:6" s="134" customFormat="1" ht="38">
      <c r="A1038" s="136"/>
      <c r="B1038" s="137"/>
      <c r="C1038" s="157" t="s">
        <v>66</v>
      </c>
      <c r="D1038" s="318">
        <f>D1041</f>
        <v>0</v>
      </c>
      <c r="E1038" s="318">
        <f t="shared" ref="E1038:F1038" si="308">E1041</f>
        <v>0</v>
      </c>
      <c r="F1038" s="318">
        <f t="shared" si="308"/>
        <v>0</v>
      </c>
    </row>
    <row r="1039" spans="1:6" s="134" customFormat="1" ht="19">
      <c r="A1039" s="136"/>
      <c r="B1039" s="137"/>
      <c r="C1039" s="158" t="s">
        <v>0</v>
      </c>
      <c r="D1039" s="318"/>
      <c r="E1039" s="318"/>
      <c r="F1039" s="313"/>
    </row>
    <row r="1040" spans="1:6" s="139" customFormat="1" ht="19">
      <c r="A1040" s="137"/>
      <c r="B1040" s="137"/>
      <c r="C1040" s="158" t="s">
        <v>69</v>
      </c>
      <c r="D1040" s="318"/>
      <c r="E1040" s="318"/>
      <c r="F1040" s="313"/>
    </row>
    <row r="1041" spans="1:6" s="139" customFormat="1" ht="22">
      <c r="A1041" s="136"/>
      <c r="B1041" s="137"/>
      <c r="C1041" s="158" t="s">
        <v>607</v>
      </c>
      <c r="D1041" s="318">
        <f>'табл_3_отчет по плану'!I270</f>
        <v>0</v>
      </c>
      <c r="E1041" s="318">
        <f>'табл_3_отчет по плану'!L270</f>
        <v>0</v>
      </c>
      <c r="F1041" s="313">
        <f>'табл_3_отчет по плану'!O270</f>
        <v>0</v>
      </c>
    </row>
    <row r="1042" spans="1:6" s="139" customFormat="1" ht="19">
      <c r="A1042" s="137"/>
      <c r="B1042" s="137"/>
      <c r="C1042" s="159" t="s">
        <v>9</v>
      </c>
      <c r="D1042" s="318"/>
      <c r="E1042" s="318"/>
      <c r="F1042" s="322"/>
    </row>
    <row r="1043" spans="1:6" s="139" customFormat="1" ht="19">
      <c r="A1043" s="136"/>
      <c r="B1043" s="137"/>
      <c r="C1043" s="160" t="s">
        <v>67</v>
      </c>
      <c r="D1043" s="318"/>
      <c r="E1043" s="318"/>
      <c r="F1043" s="316"/>
    </row>
    <row r="1044" spans="1:6" s="139" customFormat="1" ht="19">
      <c r="A1044" s="136"/>
      <c r="B1044" s="137"/>
      <c r="C1044" s="161" t="s">
        <v>0</v>
      </c>
      <c r="D1044" s="318"/>
      <c r="E1044" s="318"/>
      <c r="F1044" s="313"/>
    </row>
    <row r="1045" spans="1:6" s="139" customFormat="1" ht="38">
      <c r="A1045" s="137"/>
      <c r="B1045" s="137"/>
      <c r="C1045" s="162" t="s">
        <v>68</v>
      </c>
      <c r="D1045" s="318"/>
      <c r="E1045" s="318"/>
      <c r="F1045" s="313"/>
    </row>
    <row r="1046" spans="1:6" s="139" customFormat="1" ht="19">
      <c r="A1046" s="137"/>
      <c r="B1046" s="137"/>
      <c r="C1046" s="163" t="s">
        <v>73</v>
      </c>
      <c r="D1046" s="318"/>
      <c r="E1046" s="318"/>
      <c r="F1046" s="313"/>
    </row>
    <row r="1047" spans="1:6" s="139" customFormat="1" ht="19">
      <c r="A1047" s="137"/>
      <c r="B1047" s="137"/>
      <c r="C1047" s="161" t="s">
        <v>19</v>
      </c>
      <c r="D1047" s="318"/>
      <c r="E1047" s="318"/>
      <c r="F1047" s="313"/>
    </row>
    <row r="1048" spans="1:6" s="148" customFormat="1" ht="76">
      <c r="A1048" s="262" t="s">
        <v>273</v>
      </c>
      <c r="B1048" s="262" t="s">
        <v>274</v>
      </c>
      <c r="C1048" s="262"/>
      <c r="D1048" s="318">
        <f>D1049</f>
        <v>0</v>
      </c>
      <c r="E1048" s="318">
        <f t="shared" ref="E1048" si="309">E1049</f>
        <v>0</v>
      </c>
      <c r="F1048" s="318">
        <f t="shared" ref="F1048" si="310">F1049</f>
        <v>0</v>
      </c>
    </row>
    <row r="1049" spans="1:6" s="134" customFormat="1" ht="19">
      <c r="A1049" s="136"/>
      <c r="B1049" s="137"/>
      <c r="C1049" s="156" t="s">
        <v>10</v>
      </c>
      <c r="D1049" s="318">
        <f>D1050+D1051</f>
        <v>0</v>
      </c>
      <c r="E1049" s="318">
        <f t="shared" ref="E1049" si="311">E1050+E1051</f>
        <v>0</v>
      </c>
      <c r="F1049" s="318">
        <f t="shared" ref="F1049" si="312">F1050+F1051</f>
        <v>0</v>
      </c>
    </row>
    <row r="1050" spans="1:6" s="134" customFormat="1" ht="57">
      <c r="A1050" s="136"/>
      <c r="B1050" s="137"/>
      <c r="C1050" s="157" t="s">
        <v>70</v>
      </c>
      <c r="D1050" s="318"/>
      <c r="E1050" s="318"/>
      <c r="F1050" s="316"/>
    </row>
    <row r="1051" spans="1:6" s="134" customFormat="1" ht="38">
      <c r="A1051" s="136"/>
      <c r="B1051" s="137"/>
      <c r="C1051" s="157" t="s">
        <v>66</v>
      </c>
      <c r="D1051" s="318">
        <f>D1054</f>
        <v>0</v>
      </c>
      <c r="E1051" s="318">
        <f t="shared" ref="E1051:F1051" si="313">E1054</f>
        <v>0</v>
      </c>
      <c r="F1051" s="318">
        <f t="shared" si="313"/>
        <v>0</v>
      </c>
    </row>
    <row r="1052" spans="1:6" s="134" customFormat="1" ht="19">
      <c r="A1052" s="136"/>
      <c r="B1052" s="137"/>
      <c r="C1052" s="158" t="s">
        <v>0</v>
      </c>
      <c r="D1052" s="318"/>
      <c r="E1052" s="318"/>
      <c r="F1052" s="313"/>
    </row>
    <row r="1053" spans="1:6" s="139" customFormat="1" ht="19">
      <c r="A1053" s="137"/>
      <c r="B1053" s="137"/>
      <c r="C1053" s="158" t="s">
        <v>69</v>
      </c>
      <c r="D1053" s="318"/>
      <c r="E1053" s="318"/>
      <c r="F1053" s="313"/>
    </row>
    <row r="1054" spans="1:6" s="139" customFormat="1" ht="22">
      <c r="A1054" s="136"/>
      <c r="B1054" s="137"/>
      <c r="C1054" s="158" t="s">
        <v>607</v>
      </c>
      <c r="D1054" s="318">
        <f>'табл_3_отчет по плану'!I273</f>
        <v>0</v>
      </c>
      <c r="E1054" s="318">
        <f>'табл_3_отчет по плану'!L273</f>
        <v>0</v>
      </c>
      <c r="F1054" s="313">
        <f>'табл_3_отчет по плану'!O273</f>
        <v>0</v>
      </c>
    </row>
    <row r="1055" spans="1:6" s="139" customFormat="1" ht="19">
      <c r="A1055" s="137"/>
      <c r="B1055" s="137"/>
      <c r="C1055" s="159" t="s">
        <v>9</v>
      </c>
      <c r="D1055" s="318"/>
      <c r="E1055" s="318"/>
      <c r="F1055" s="313"/>
    </row>
    <row r="1056" spans="1:6" s="139" customFormat="1" ht="19">
      <c r="A1056" s="136"/>
      <c r="B1056" s="137"/>
      <c r="C1056" s="160" t="s">
        <v>67</v>
      </c>
      <c r="D1056" s="318"/>
      <c r="E1056" s="318"/>
      <c r="F1056" s="313"/>
    </row>
    <row r="1057" spans="1:6" s="139" customFormat="1" ht="19">
      <c r="A1057" s="136"/>
      <c r="B1057" s="137"/>
      <c r="C1057" s="161" t="s">
        <v>0</v>
      </c>
      <c r="D1057" s="318"/>
      <c r="E1057" s="318"/>
      <c r="F1057" s="313"/>
    </row>
    <row r="1058" spans="1:6" s="139" customFormat="1" ht="38">
      <c r="A1058" s="137"/>
      <c r="B1058" s="137"/>
      <c r="C1058" s="162" t="s">
        <v>68</v>
      </c>
      <c r="D1058" s="318"/>
      <c r="E1058" s="318"/>
      <c r="F1058" s="313"/>
    </row>
    <row r="1059" spans="1:6" s="139" customFormat="1" ht="19">
      <c r="A1059" s="137"/>
      <c r="B1059" s="137"/>
      <c r="C1059" s="163" t="s">
        <v>73</v>
      </c>
      <c r="D1059" s="318"/>
      <c r="E1059" s="318"/>
      <c r="F1059" s="322"/>
    </row>
    <row r="1060" spans="1:6" s="139" customFormat="1" ht="19">
      <c r="A1060" s="137"/>
      <c r="B1060" s="137"/>
      <c r="C1060" s="161" t="s">
        <v>19</v>
      </c>
      <c r="D1060" s="318"/>
      <c r="E1060" s="318"/>
      <c r="F1060" s="316"/>
    </row>
    <row r="1061" spans="1:6" s="128" customFormat="1" ht="76">
      <c r="A1061" s="262" t="s">
        <v>275</v>
      </c>
      <c r="B1061" s="262" t="s">
        <v>276</v>
      </c>
      <c r="C1061" s="262"/>
      <c r="D1061" s="318">
        <f>D1062</f>
        <v>1001721</v>
      </c>
      <c r="E1061" s="318">
        <f t="shared" ref="E1061" si="314">E1062</f>
        <v>1001721</v>
      </c>
      <c r="F1061" s="318">
        <f t="shared" ref="F1061" si="315">F1062</f>
        <v>1001721</v>
      </c>
    </row>
    <row r="1062" spans="1:6" s="134" customFormat="1" ht="19">
      <c r="A1062" s="136"/>
      <c r="B1062" s="137"/>
      <c r="C1062" s="156" t="s">
        <v>10</v>
      </c>
      <c r="D1062" s="318">
        <f>D1063+D1064</f>
        <v>1001721</v>
      </c>
      <c r="E1062" s="318">
        <f t="shared" ref="E1062" si="316">E1063+E1064</f>
        <v>1001721</v>
      </c>
      <c r="F1062" s="318">
        <f t="shared" ref="F1062" si="317">F1063+F1064</f>
        <v>1001721</v>
      </c>
    </row>
    <row r="1063" spans="1:6" s="134" customFormat="1" ht="57">
      <c r="A1063" s="136"/>
      <c r="B1063" s="137"/>
      <c r="C1063" s="157" t="s">
        <v>70</v>
      </c>
      <c r="D1063" s="318"/>
      <c r="E1063" s="318"/>
      <c r="F1063" s="316"/>
    </row>
    <row r="1064" spans="1:6" s="134" customFormat="1" ht="38">
      <c r="A1064" s="136"/>
      <c r="B1064" s="137"/>
      <c r="C1064" s="157" t="s">
        <v>66</v>
      </c>
      <c r="D1064" s="318">
        <f>D1067</f>
        <v>1001721</v>
      </c>
      <c r="E1064" s="318">
        <f t="shared" ref="E1064:F1064" si="318">E1067</f>
        <v>1001721</v>
      </c>
      <c r="F1064" s="318">
        <f t="shared" si="318"/>
        <v>1001721</v>
      </c>
    </row>
    <row r="1065" spans="1:6" s="134" customFormat="1" ht="19">
      <c r="A1065" s="136"/>
      <c r="B1065" s="137"/>
      <c r="C1065" s="158" t="s">
        <v>0</v>
      </c>
      <c r="D1065" s="318"/>
      <c r="E1065" s="318"/>
      <c r="F1065" s="313"/>
    </row>
    <row r="1066" spans="1:6" s="139" customFormat="1" ht="19">
      <c r="A1066" s="137"/>
      <c r="B1066" s="137"/>
      <c r="C1066" s="158" t="s">
        <v>69</v>
      </c>
      <c r="D1066" s="318"/>
      <c r="E1066" s="318"/>
      <c r="F1066" s="313"/>
    </row>
    <row r="1067" spans="1:6" s="139" customFormat="1" ht="22">
      <c r="A1067" s="136"/>
      <c r="B1067" s="137"/>
      <c r="C1067" s="158" t="s">
        <v>607</v>
      </c>
      <c r="D1067" s="318">
        <f>'табл_3_отчет по плану'!I276</f>
        <v>1001721</v>
      </c>
      <c r="E1067" s="318">
        <f>'табл_3_отчет по плану'!O276</f>
        <v>1001721</v>
      </c>
      <c r="F1067" s="313">
        <f>'табл_3_отчет по плану'!O276</f>
        <v>1001721</v>
      </c>
    </row>
    <row r="1068" spans="1:6" s="139" customFormat="1" ht="19">
      <c r="A1068" s="137"/>
      <c r="B1068" s="137"/>
      <c r="C1068" s="159" t="s">
        <v>9</v>
      </c>
      <c r="D1068" s="318"/>
      <c r="E1068" s="318"/>
      <c r="F1068" s="313"/>
    </row>
    <row r="1069" spans="1:6" s="139" customFormat="1" ht="19">
      <c r="A1069" s="136"/>
      <c r="B1069" s="137"/>
      <c r="C1069" s="160" t="s">
        <v>67</v>
      </c>
      <c r="D1069" s="318"/>
      <c r="E1069" s="318"/>
      <c r="F1069" s="313"/>
    </row>
    <row r="1070" spans="1:6" s="139" customFormat="1" ht="19">
      <c r="A1070" s="136"/>
      <c r="B1070" s="137"/>
      <c r="C1070" s="161" t="s">
        <v>0</v>
      </c>
      <c r="D1070" s="318"/>
      <c r="E1070" s="318"/>
      <c r="F1070" s="313"/>
    </row>
    <row r="1071" spans="1:6" s="139" customFormat="1" ht="38">
      <c r="A1071" s="137"/>
      <c r="B1071" s="137"/>
      <c r="C1071" s="162" t="s">
        <v>68</v>
      </c>
      <c r="D1071" s="318"/>
      <c r="E1071" s="318"/>
      <c r="F1071" s="313"/>
    </row>
    <row r="1072" spans="1:6" s="139" customFormat="1" ht="19">
      <c r="A1072" s="137"/>
      <c r="B1072" s="137"/>
      <c r="C1072" s="163" t="s">
        <v>73</v>
      </c>
      <c r="D1072" s="318"/>
      <c r="E1072" s="318"/>
      <c r="F1072" s="313"/>
    </row>
    <row r="1073" spans="1:6" s="139" customFormat="1" ht="19">
      <c r="A1073" s="137"/>
      <c r="B1073" s="137"/>
      <c r="C1073" s="161" t="s">
        <v>19</v>
      </c>
      <c r="D1073" s="318"/>
      <c r="E1073" s="318"/>
      <c r="F1073" s="313"/>
    </row>
    <row r="1074" spans="1:6" s="128" customFormat="1" ht="76">
      <c r="A1074" s="262" t="s">
        <v>277</v>
      </c>
      <c r="B1074" s="262" t="s">
        <v>618</v>
      </c>
      <c r="C1074" s="262"/>
      <c r="D1074" s="318">
        <f>D1075</f>
        <v>184112</v>
      </c>
      <c r="E1074" s="318">
        <f t="shared" ref="E1074" si="319">E1075</f>
        <v>184112</v>
      </c>
      <c r="F1074" s="318">
        <f t="shared" ref="F1074" si="320">F1075</f>
        <v>184112</v>
      </c>
    </row>
    <row r="1075" spans="1:6" s="134" customFormat="1" ht="19">
      <c r="A1075" s="136"/>
      <c r="B1075" s="137"/>
      <c r="C1075" s="156" t="s">
        <v>10</v>
      </c>
      <c r="D1075" s="318">
        <f>D1076+D1077</f>
        <v>184112</v>
      </c>
      <c r="E1075" s="318">
        <f t="shared" ref="E1075" si="321">E1076+E1077</f>
        <v>184112</v>
      </c>
      <c r="F1075" s="318">
        <f t="shared" ref="F1075" si="322">F1076+F1077</f>
        <v>184112</v>
      </c>
    </row>
    <row r="1076" spans="1:6" s="134" customFormat="1" ht="57">
      <c r="A1076" s="136"/>
      <c r="B1076" s="137"/>
      <c r="C1076" s="157" t="s">
        <v>70</v>
      </c>
      <c r="D1076" s="318"/>
      <c r="E1076" s="318"/>
      <c r="F1076" s="316"/>
    </row>
    <row r="1077" spans="1:6" s="134" customFormat="1" ht="38">
      <c r="A1077" s="136"/>
      <c r="B1077" s="137"/>
      <c r="C1077" s="157" t="s">
        <v>66</v>
      </c>
      <c r="D1077" s="318">
        <f>D1080</f>
        <v>184112</v>
      </c>
      <c r="E1077" s="318">
        <f t="shared" ref="E1077:F1077" si="323">E1080</f>
        <v>184112</v>
      </c>
      <c r="F1077" s="318">
        <f t="shared" si="323"/>
        <v>184112</v>
      </c>
    </row>
    <row r="1078" spans="1:6" s="134" customFormat="1" ht="19">
      <c r="A1078" s="136"/>
      <c r="B1078" s="137"/>
      <c r="C1078" s="158" t="s">
        <v>0</v>
      </c>
      <c r="D1078" s="318"/>
      <c r="E1078" s="318"/>
      <c r="F1078" s="313"/>
    </row>
    <row r="1079" spans="1:6" s="139" customFormat="1" ht="19">
      <c r="A1079" s="137"/>
      <c r="B1079" s="137"/>
      <c r="C1079" s="158" t="s">
        <v>69</v>
      </c>
      <c r="D1079" s="318"/>
      <c r="E1079" s="318"/>
      <c r="F1079" s="322"/>
    </row>
    <row r="1080" spans="1:6" s="139" customFormat="1" ht="22">
      <c r="A1080" s="136"/>
      <c r="B1080" s="137"/>
      <c r="C1080" s="158" t="s">
        <v>607</v>
      </c>
      <c r="D1080" s="318">
        <f>'табл_3_отчет по плану'!I280</f>
        <v>184112</v>
      </c>
      <c r="E1080" s="318">
        <f>'табл_3_отчет по плану'!O280</f>
        <v>184112</v>
      </c>
      <c r="F1080" s="316">
        <f>'табл_3_отчет по плану'!O280</f>
        <v>184112</v>
      </c>
    </row>
    <row r="1081" spans="1:6" s="139" customFormat="1" ht="19">
      <c r="A1081" s="137"/>
      <c r="B1081" s="137"/>
      <c r="C1081" s="159" t="s">
        <v>9</v>
      </c>
      <c r="D1081" s="318"/>
      <c r="E1081" s="318"/>
      <c r="F1081" s="313"/>
    </row>
    <row r="1082" spans="1:6" s="139" customFormat="1" ht="19">
      <c r="A1082" s="136"/>
      <c r="B1082" s="137"/>
      <c r="C1082" s="160" t="s">
        <v>67</v>
      </c>
      <c r="D1082" s="318"/>
      <c r="E1082" s="318"/>
      <c r="F1082" s="313"/>
    </row>
    <row r="1083" spans="1:6" s="139" customFormat="1" ht="19">
      <c r="A1083" s="136"/>
      <c r="B1083" s="137"/>
      <c r="C1083" s="161" t="s">
        <v>0</v>
      </c>
      <c r="D1083" s="318"/>
      <c r="E1083" s="318"/>
      <c r="F1083" s="313"/>
    </row>
    <row r="1084" spans="1:6" s="139" customFormat="1" ht="38">
      <c r="A1084" s="137"/>
      <c r="B1084" s="137"/>
      <c r="C1084" s="162" t="s">
        <v>68</v>
      </c>
      <c r="D1084" s="318"/>
      <c r="E1084" s="318"/>
      <c r="F1084" s="313"/>
    </row>
    <row r="1085" spans="1:6" s="139" customFormat="1" ht="19">
      <c r="A1085" s="137"/>
      <c r="B1085" s="137"/>
      <c r="C1085" s="163" t="s">
        <v>73</v>
      </c>
      <c r="D1085" s="318"/>
      <c r="E1085" s="318"/>
      <c r="F1085" s="313"/>
    </row>
    <row r="1086" spans="1:6" s="139" customFormat="1" ht="19">
      <c r="A1086" s="137"/>
      <c r="B1086" s="137"/>
      <c r="C1086" s="161" t="s">
        <v>19</v>
      </c>
      <c r="D1086" s="318"/>
      <c r="E1086" s="318"/>
      <c r="F1086" s="313"/>
    </row>
    <row r="1087" spans="1:6" s="149" customFormat="1" ht="38">
      <c r="A1087" s="303" t="s">
        <v>278</v>
      </c>
      <c r="B1087" s="303" t="s">
        <v>279</v>
      </c>
      <c r="C1087" s="307"/>
      <c r="D1087" s="321">
        <f>D1088</f>
        <v>2489087.7000000002</v>
      </c>
      <c r="E1087" s="321">
        <f t="shared" ref="E1087:F1087" si="324">E1088</f>
        <v>2459579.2000000002</v>
      </c>
      <c r="F1087" s="321">
        <f t="shared" si="324"/>
        <v>2459579.2000000002</v>
      </c>
    </row>
    <row r="1088" spans="1:6" s="150" customFormat="1" ht="19">
      <c r="A1088" s="136"/>
      <c r="B1088" s="137"/>
      <c r="C1088" s="156" t="s">
        <v>10</v>
      </c>
      <c r="D1088" s="318">
        <f t="shared" ref="D1088:F1090" si="325">D1101+D1114</f>
        <v>2489087.7000000002</v>
      </c>
      <c r="E1088" s="318">
        <f t="shared" si="325"/>
        <v>2459579.2000000002</v>
      </c>
      <c r="F1088" s="318">
        <f t="shared" si="325"/>
        <v>2459579.2000000002</v>
      </c>
    </row>
    <row r="1089" spans="1:6" s="150" customFormat="1" ht="57">
      <c r="A1089" s="136"/>
      <c r="B1089" s="137"/>
      <c r="C1089" s="157" t="s">
        <v>70</v>
      </c>
      <c r="D1089" s="318"/>
      <c r="E1089" s="318"/>
      <c r="F1089" s="318"/>
    </row>
    <row r="1090" spans="1:6" s="150" customFormat="1" ht="38">
      <c r="A1090" s="136"/>
      <c r="B1090" s="137"/>
      <c r="C1090" s="157" t="s">
        <v>66</v>
      </c>
      <c r="D1090" s="318">
        <f t="shared" si="325"/>
        <v>2489087.7000000002</v>
      </c>
      <c r="E1090" s="318">
        <f t="shared" si="325"/>
        <v>2459579.2000000002</v>
      </c>
      <c r="F1090" s="318">
        <f t="shared" si="325"/>
        <v>2459579.2000000002</v>
      </c>
    </row>
    <row r="1091" spans="1:6" s="150" customFormat="1" ht="19">
      <c r="A1091" s="136"/>
      <c r="B1091" s="137"/>
      <c r="C1091" s="158" t="s">
        <v>0</v>
      </c>
      <c r="D1091" s="318"/>
      <c r="E1091" s="318"/>
      <c r="F1091" s="318"/>
    </row>
    <row r="1092" spans="1:6" s="149" customFormat="1" ht="19">
      <c r="A1092" s="137"/>
      <c r="B1092" s="137"/>
      <c r="C1092" s="158" t="s">
        <v>69</v>
      </c>
      <c r="D1092" s="318"/>
      <c r="E1092" s="318"/>
      <c r="F1092" s="318"/>
    </row>
    <row r="1093" spans="1:6" s="149" customFormat="1" ht="22">
      <c r="A1093" s="136"/>
      <c r="B1093" s="137"/>
      <c r="C1093" s="158" t="s">
        <v>607</v>
      </c>
      <c r="D1093" s="318">
        <f>D1106+D1119</f>
        <v>2489087.7000000002</v>
      </c>
      <c r="E1093" s="318">
        <f t="shared" ref="E1093:F1093" si="326">E1106+E1119</f>
        <v>2459579.2000000002</v>
      </c>
      <c r="F1093" s="318">
        <f t="shared" si="326"/>
        <v>2459579.2000000002</v>
      </c>
    </row>
    <row r="1094" spans="1:6" s="149" customFormat="1" ht="19">
      <c r="A1094" s="137"/>
      <c r="B1094" s="137"/>
      <c r="C1094" s="159" t="s">
        <v>9</v>
      </c>
      <c r="D1094" s="318"/>
      <c r="E1094" s="318"/>
      <c r="F1094" s="313"/>
    </row>
    <row r="1095" spans="1:6" s="149" customFormat="1" ht="19">
      <c r="A1095" s="136"/>
      <c r="B1095" s="137"/>
      <c r="C1095" s="160" t="s">
        <v>67</v>
      </c>
      <c r="D1095" s="318"/>
      <c r="E1095" s="318"/>
      <c r="F1095" s="313"/>
    </row>
    <row r="1096" spans="1:6" s="149" customFormat="1" ht="19">
      <c r="A1096" s="136"/>
      <c r="B1096" s="137"/>
      <c r="C1096" s="161" t="s">
        <v>0</v>
      </c>
      <c r="D1096" s="318"/>
      <c r="E1096" s="318"/>
      <c r="F1096" s="322"/>
    </row>
    <row r="1097" spans="1:6" s="149" customFormat="1" ht="38">
      <c r="A1097" s="137"/>
      <c r="B1097" s="137"/>
      <c r="C1097" s="162" t="s">
        <v>68</v>
      </c>
      <c r="D1097" s="318"/>
      <c r="E1097" s="318"/>
      <c r="F1097" s="316"/>
    </row>
    <row r="1098" spans="1:6" s="149" customFormat="1" ht="19">
      <c r="A1098" s="137"/>
      <c r="B1098" s="137"/>
      <c r="C1098" s="163" t="s">
        <v>73</v>
      </c>
      <c r="D1098" s="318"/>
      <c r="E1098" s="318"/>
      <c r="F1098" s="313"/>
    </row>
    <row r="1099" spans="1:6" s="151" customFormat="1" ht="19">
      <c r="A1099" s="137"/>
      <c r="B1099" s="137"/>
      <c r="C1099" s="161" t="s">
        <v>19</v>
      </c>
      <c r="D1099" s="318"/>
      <c r="E1099" s="318"/>
      <c r="F1099" s="313"/>
    </row>
    <row r="1100" spans="1:6" s="151" customFormat="1" ht="19">
      <c r="A1100" s="262" t="s">
        <v>280</v>
      </c>
      <c r="B1100" s="262" t="s">
        <v>282</v>
      </c>
      <c r="C1100" s="302"/>
      <c r="D1100" s="318">
        <f>D1101</f>
        <v>0</v>
      </c>
      <c r="E1100" s="318">
        <f t="shared" ref="E1100" si="327">E1101</f>
        <v>0</v>
      </c>
      <c r="F1100" s="318">
        <f t="shared" ref="F1100" si="328">F1101</f>
        <v>0</v>
      </c>
    </row>
    <row r="1101" spans="1:6" s="134" customFormat="1" ht="19">
      <c r="A1101" s="136"/>
      <c r="B1101" s="137"/>
      <c r="C1101" s="156" t="s">
        <v>10</v>
      </c>
      <c r="D1101" s="318">
        <f>D1102+D1103</f>
        <v>0</v>
      </c>
      <c r="E1101" s="318">
        <f t="shared" ref="E1101" si="329">E1102+E1103</f>
        <v>0</v>
      </c>
      <c r="F1101" s="318">
        <f t="shared" ref="F1101" si="330">F1102+F1103</f>
        <v>0</v>
      </c>
    </row>
    <row r="1102" spans="1:6" s="134" customFormat="1" ht="57">
      <c r="A1102" s="136"/>
      <c r="B1102" s="137"/>
      <c r="C1102" s="157" t="s">
        <v>70</v>
      </c>
      <c r="D1102" s="318"/>
      <c r="E1102" s="318"/>
      <c r="F1102" s="316"/>
    </row>
    <row r="1103" spans="1:6" s="134" customFormat="1" ht="38">
      <c r="A1103" s="136"/>
      <c r="B1103" s="137"/>
      <c r="C1103" s="157" t="s">
        <v>66</v>
      </c>
      <c r="D1103" s="318">
        <f>D1106</f>
        <v>0</v>
      </c>
      <c r="E1103" s="318">
        <f t="shared" ref="E1103:F1103" si="331">E1106</f>
        <v>0</v>
      </c>
      <c r="F1103" s="318">
        <f t="shared" si="331"/>
        <v>0</v>
      </c>
    </row>
    <row r="1104" spans="1:6" s="134" customFormat="1" ht="19">
      <c r="A1104" s="136"/>
      <c r="B1104" s="137"/>
      <c r="C1104" s="158" t="s">
        <v>0</v>
      </c>
      <c r="D1104" s="318"/>
      <c r="E1104" s="318"/>
      <c r="F1104" s="313"/>
    </row>
    <row r="1105" spans="1:6" s="139" customFormat="1" ht="19">
      <c r="A1105" s="137"/>
      <c r="B1105" s="137"/>
      <c r="C1105" s="158" t="s">
        <v>69</v>
      </c>
      <c r="D1105" s="318"/>
      <c r="E1105" s="318"/>
      <c r="F1105" s="313"/>
    </row>
    <row r="1106" spans="1:6" s="139" customFormat="1" ht="22">
      <c r="A1106" s="136"/>
      <c r="B1106" s="137"/>
      <c r="C1106" s="158" t="s">
        <v>607</v>
      </c>
      <c r="D1106" s="318">
        <f>'табл_3_отчет по плану'!I286</f>
        <v>0</v>
      </c>
      <c r="E1106" s="318">
        <f>'табл_3_отчет по плану'!L286</f>
        <v>0</v>
      </c>
      <c r="F1106" s="313">
        <f>'табл_3_отчет по плану'!O286</f>
        <v>0</v>
      </c>
    </row>
    <row r="1107" spans="1:6" s="139" customFormat="1" ht="19">
      <c r="A1107" s="137"/>
      <c r="B1107" s="137"/>
      <c r="C1107" s="159" t="s">
        <v>9</v>
      </c>
      <c r="D1107" s="318"/>
      <c r="E1107" s="318"/>
      <c r="F1107" s="313"/>
    </row>
    <row r="1108" spans="1:6" s="139" customFormat="1" ht="19">
      <c r="A1108" s="136"/>
      <c r="B1108" s="137"/>
      <c r="C1108" s="160" t="s">
        <v>67</v>
      </c>
      <c r="D1108" s="318"/>
      <c r="E1108" s="318"/>
      <c r="F1108" s="313"/>
    </row>
    <row r="1109" spans="1:6" s="139" customFormat="1" ht="19">
      <c r="A1109" s="136"/>
      <c r="B1109" s="137"/>
      <c r="C1109" s="161" t="s">
        <v>0</v>
      </c>
      <c r="D1109" s="318"/>
      <c r="E1109" s="318"/>
      <c r="F1109" s="313"/>
    </row>
    <row r="1110" spans="1:6" s="139" customFormat="1" ht="38">
      <c r="A1110" s="137"/>
      <c r="B1110" s="137"/>
      <c r="C1110" s="162" t="s">
        <v>68</v>
      </c>
      <c r="D1110" s="318"/>
      <c r="E1110" s="318"/>
      <c r="F1110" s="313"/>
    </row>
    <row r="1111" spans="1:6" s="139" customFormat="1" ht="19">
      <c r="A1111" s="137"/>
      <c r="B1111" s="137"/>
      <c r="C1111" s="163" t="s">
        <v>73</v>
      </c>
      <c r="D1111" s="318"/>
      <c r="E1111" s="318"/>
      <c r="F1111" s="313"/>
    </row>
    <row r="1112" spans="1:6" s="139" customFormat="1" ht="19">
      <c r="A1112" s="137"/>
      <c r="B1112" s="137"/>
      <c r="C1112" s="161" t="s">
        <v>19</v>
      </c>
      <c r="D1112" s="318"/>
      <c r="E1112" s="318"/>
      <c r="F1112" s="313"/>
    </row>
    <row r="1113" spans="1:6" s="151" customFormat="1" ht="38">
      <c r="A1113" s="262" t="s">
        <v>281</v>
      </c>
      <c r="B1113" s="262" t="s">
        <v>283</v>
      </c>
      <c r="C1113" s="262"/>
      <c r="D1113" s="318">
        <f>D1114</f>
        <v>2489087.7000000002</v>
      </c>
      <c r="E1113" s="318">
        <f t="shared" ref="E1113:F1113" si="332">E1114</f>
        <v>2459579.2000000002</v>
      </c>
      <c r="F1113" s="318">
        <f t="shared" si="332"/>
        <v>2459579.2000000002</v>
      </c>
    </row>
    <row r="1114" spans="1:6" s="134" customFormat="1" ht="19">
      <c r="A1114" s="136"/>
      <c r="B1114" s="137"/>
      <c r="C1114" s="156" t="s">
        <v>10</v>
      </c>
      <c r="D1114" s="318">
        <f>D1115+D1116</f>
        <v>2489087.7000000002</v>
      </c>
      <c r="E1114" s="318">
        <f t="shared" ref="E1114:F1114" si="333">E1115+E1116</f>
        <v>2459579.2000000002</v>
      </c>
      <c r="F1114" s="318">
        <f t="shared" si="333"/>
        <v>2459579.2000000002</v>
      </c>
    </row>
    <row r="1115" spans="1:6" s="134" customFormat="1" ht="57">
      <c r="A1115" s="136"/>
      <c r="B1115" s="137"/>
      <c r="C1115" s="157" t="s">
        <v>70</v>
      </c>
      <c r="D1115" s="318"/>
      <c r="E1115" s="318"/>
      <c r="F1115" s="316"/>
    </row>
    <row r="1116" spans="1:6" s="134" customFormat="1" ht="38">
      <c r="A1116" s="136"/>
      <c r="B1116" s="137"/>
      <c r="C1116" s="157" t="s">
        <v>66</v>
      </c>
      <c r="D1116" s="318">
        <f>D1119</f>
        <v>2489087.7000000002</v>
      </c>
      <c r="E1116" s="318">
        <f t="shared" ref="E1116:F1116" si="334">E1119</f>
        <v>2459579.2000000002</v>
      </c>
      <c r="F1116" s="318">
        <f t="shared" si="334"/>
        <v>2459579.2000000002</v>
      </c>
    </row>
    <row r="1117" spans="1:6" s="134" customFormat="1" ht="19">
      <c r="A1117" s="136"/>
      <c r="B1117" s="137"/>
      <c r="C1117" s="158" t="s">
        <v>0</v>
      </c>
      <c r="D1117" s="318"/>
      <c r="E1117" s="318"/>
      <c r="F1117" s="316"/>
    </row>
    <row r="1118" spans="1:6" s="139" customFormat="1" ht="19">
      <c r="A1118" s="137"/>
      <c r="B1118" s="137"/>
      <c r="C1118" s="158" t="s">
        <v>69</v>
      </c>
      <c r="D1118" s="318"/>
      <c r="E1118" s="318"/>
      <c r="F1118" s="313"/>
    </row>
    <row r="1119" spans="1:6" s="139" customFormat="1" ht="22">
      <c r="A1119" s="136"/>
      <c r="B1119" s="137"/>
      <c r="C1119" s="158" t="s">
        <v>607</v>
      </c>
      <c r="D1119" s="318">
        <f>'табл_3_отчет по плану'!I289</f>
        <v>2489087.7000000002</v>
      </c>
      <c r="E1119" s="318">
        <f>'табл_3_отчет по плану'!O289</f>
        <v>2459579.2000000002</v>
      </c>
      <c r="F1119" s="313">
        <f>'табл_3_отчет по плану'!O289</f>
        <v>2459579.2000000002</v>
      </c>
    </row>
    <row r="1120" spans="1:6" s="139" customFormat="1" ht="19">
      <c r="A1120" s="137"/>
      <c r="B1120" s="137"/>
      <c r="C1120" s="159" t="s">
        <v>9</v>
      </c>
      <c r="D1120" s="318"/>
      <c r="E1120" s="318"/>
      <c r="F1120" s="313"/>
    </row>
    <row r="1121" spans="1:6" s="139" customFormat="1" ht="19">
      <c r="A1121" s="136"/>
      <c r="B1121" s="137"/>
      <c r="C1121" s="160" t="s">
        <v>67</v>
      </c>
      <c r="D1121" s="318"/>
      <c r="E1121" s="318"/>
      <c r="F1121" s="313"/>
    </row>
    <row r="1122" spans="1:6" s="139" customFormat="1" ht="19">
      <c r="A1122" s="136"/>
      <c r="B1122" s="137"/>
      <c r="C1122" s="161" t="s">
        <v>0</v>
      </c>
      <c r="D1122" s="318"/>
      <c r="E1122" s="318"/>
      <c r="F1122" s="313"/>
    </row>
    <row r="1123" spans="1:6" s="139" customFormat="1" ht="38">
      <c r="A1123" s="137"/>
      <c r="B1123" s="137"/>
      <c r="C1123" s="162" t="s">
        <v>68</v>
      </c>
      <c r="D1123" s="318"/>
      <c r="E1123" s="318"/>
      <c r="F1123" s="313"/>
    </row>
    <row r="1124" spans="1:6" s="139" customFormat="1" ht="19">
      <c r="A1124" s="137"/>
      <c r="B1124" s="137"/>
      <c r="C1124" s="163" t="s">
        <v>73</v>
      </c>
      <c r="D1124" s="318"/>
      <c r="E1124" s="318"/>
      <c r="F1124" s="313"/>
    </row>
    <row r="1125" spans="1:6" s="139" customFormat="1" ht="19">
      <c r="A1125" s="137"/>
      <c r="B1125" s="137"/>
      <c r="C1125" s="161" t="s">
        <v>19</v>
      </c>
      <c r="D1125" s="318"/>
      <c r="E1125" s="318"/>
      <c r="F1125" s="313"/>
    </row>
    <row r="1126" spans="1:6" s="151" customFormat="1" ht="38">
      <c r="A1126" s="303" t="s">
        <v>284</v>
      </c>
      <c r="B1126" s="303" t="s">
        <v>285</v>
      </c>
      <c r="C1126" s="213"/>
      <c r="D1126" s="321">
        <f>D1127</f>
        <v>1113480</v>
      </c>
      <c r="E1126" s="321">
        <f t="shared" ref="E1126:F1126" si="335">E1127</f>
        <v>1113480</v>
      </c>
      <c r="F1126" s="321">
        <f t="shared" si="335"/>
        <v>1113480</v>
      </c>
    </row>
    <row r="1127" spans="1:6" s="152" customFormat="1" ht="19">
      <c r="A1127" s="136"/>
      <c r="B1127" s="137"/>
      <c r="C1127" s="156" t="s">
        <v>10</v>
      </c>
      <c r="D1127" s="318">
        <f t="shared" ref="D1127:F1129" si="336">D1140+D1153+D1166+D1179</f>
        <v>1113480</v>
      </c>
      <c r="E1127" s="318">
        <f t="shared" si="336"/>
        <v>1113480</v>
      </c>
      <c r="F1127" s="318">
        <f t="shared" si="336"/>
        <v>1113480</v>
      </c>
    </row>
    <row r="1128" spans="1:6" s="152" customFormat="1" ht="57">
      <c r="A1128" s="136"/>
      <c r="B1128" s="137"/>
      <c r="C1128" s="157" t="s">
        <v>70</v>
      </c>
      <c r="D1128" s="318"/>
      <c r="E1128" s="318"/>
      <c r="F1128" s="318"/>
    </row>
    <row r="1129" spans="1:6" s="152" customFormat="1" ht="38">
      <c r="A1129" s="136"/>
      <c r="B1129" s="137"/>
      <c r="C1129" s="157" t="s">
        <v>66</v>
      </c>
      <c r="D1129" s="318">
        <f t="shared" si="336"/>
        <v>1113480</v>
      </c>
      <c r="E1129" s="318">
        <f t="shared" si="336"/>
        <v>1113480</v>
      </c>
      <c r="F1129" s="318">
        <f t="shared" si="336"/>
        <v>1113480</v>
      </c>
    </row>
    <row r="1130" spans="1:6" s="152" customFormat="1" ht="19">
      <c r="A1130" s="136"/>
      <c r="B1130" s="137"/>
      <c r="C1130" s="158" t="s">
        <v>0</v>
      </c>
      <c r="D1130" s="318"/>
      <c r="E1130" s="318"/>
      <c r="F1130" s="318"/>
    </row>
    <row r="1131" spans="1:6" s="151" customFormat="1" ht="19">
      <c r="A1131" s="137"/>
      <c r="B1131" s="137"/>
      <c r="C1131" s="158" t="s">
        <v>69</v>
      </c>
      <c r="D1131" s="318"/>
      <c r="E1131" s="318"/>
      <c r="F1131" s="318"/>
    </row>
    <row r="1132" spans="1:6" s="151" customFormat="1" ht="22">
      <c r="A1132" s="136"/>
      <c r="B1132" s="137"/>
      <c r="C1132" s="158" t="s">
        <v>607</v>
      </c>
      <c r="D1132" s="318">
        <f>D1145+D1158+D1171+D1184</f>
        <v>1113480</v>
      </c>
      <c r="E1132" s="318">
        <f t="shared" ref="E1132:F1132" si="337">E1145+E1158+E1171+E1184</f>
        <v>1113480</v>
      </c>
      <c r="F1132" s="318">
        <f t="shared" si="337"/>
        <v>1113480</v>
      </c>
    </row>
    <row r="1133" spans="1:6" s="151" customFormat="1" ht="19">
      <c r="A1133" s="137"/>
      <c r="B1133" s="137"/>
      <c r="C1133" s="159" t="s">
        <v>9</v>
      </c>
      <c r="D1133" s="318"/>
      <c r="E1133" s="318"/>
      <c r="F1133" s="322"/>
    </row>
    <row r="1134" spans="1:6" s="151" customFormat="1" ht="19">
      <c r="A1134" s="136"/>
      <c r="B1134" s="137"/>
      <c r="C1134" s="160" t="s">
        <v>67</v>
      </c>
      <c r="D1134" s="318"/>
      <c r="E1134" s="318"/>
      <c r="F1134" s="316"/>
    </row>
    <row r="1135" spans="1:6" s="151" customFormat="1" ht="19">
      <c r="A1135" s="136"/>
      <c r="B1135" s="137"/>
      <c r="C1135" s="161" t="s">
        <v>0</v>
      </c>
      <c r="D1135" s="318"/>
      <c r="E1135" s="318"/>
      <c r="F1135" s="313"/>
    </row>
    <row r="1136" spans="1:6" s="151" customFormat="1" ht="38">
      <c r="A1136" s="137"/>
      <c r="B1136" s="137"/>
      <c r="C1136" s="162" t="s">
        <v>68</v>
      </c>
      <c r="D1136" s="318"/>
      <c r="E1136" s="318"/>
      <c r="F1136" s="313"/>
    </row>
    <row r="1137" spans="1:6" s="151" customFormat="1" ht="19">
      <c r="A1137" s="137"/>
      <c r="B1137" s="137"/>
      <c r="C1137" s="163" t="s">
        <v>73</v>
      </c>
      <c r="D1137" s="318"/>
      <c r="E1137" s="318"/>
      <c r="F1137" s="313"/>
    </row>
    <row r="1138" spans="1:6" s="151" customFormat="1" ht="19">
      <c r="A1138" s="137"/>
      <c r="B1138" s="137"/>
      <c r="C1138" s="161" t="s">
        <v>19</v>
      </c>
      <c r="D1138" s="318"/>
      <c r="E1138" s="318"/>
      <c r="F1138" s="313"/>
    </row>
    <row r="1139" spans="1:6" s="151" customFormat="1" ht="57">
      <c r="A1139" s="262" t="s">
        <v>286</v>
      </c>
      <c r="B1139" s="262" t="s">
        <v>416</v>
      </c>
      <c r="C1139" s="262"/>
      <c r="D1139" s="318">
        <f>D1140</f>
        <v>0</v>
      </c>
      <c r="E1139" s="318">
        <f t="shared" ref="E1139" si="338">E1140</f>
        <v>0</v>
      </c>
      <c r="F1139" s="318">
        <f t="shared" ref="F1139" si="339">F1140</f>
        <v>0</v>
      </c>
    </row>
    <row r="1140" spans="1:6" s="134" customFormat="1" ht="19">
      <c r="A1140" s="136"/>
      <c r="B1140" s="137"/>
      <c r="C1140" s="156" t="s">
        <v>10</v>
      </c>
      <c r="D1140" s="318">
        <f>D1141+D1142</f>
        <v>0</v>
      </c>
      <c r="E1140" s="318">
        <f t="shared" ref="E1140" si="340">E1141+E1142</f>
        <v>0</v>
      </c>
      <c r="F1140" s="318">
        <f t="shared" ref="F1140" si="341">F1141+F1142</f>
        <v>0</v>
      </c>
    </row>
    <row r="1141" spans="1:6" s="134" customFormat="1" ht="57">
      <c r="A1141" s="136"/>
      <c r="B1141" s="137"/>
      <c r="C1141" s="157" t="s">
        <v>70</v>
      </c>
      <c r="D1141" s="318"/>
      <c r="E1141" s="318"/>
      <c r="F1141" s="318"/>
    </row>
    <row r="1142" spans="1:6" s="134" customFormat="1" ht="38">
      <c r="A1142" s="136"/>
      <c r="B1142" s="137"/>
      <c r="C1142" s="157" t="s">
        <v>66</v>
      </c>
      <c r="D1142" s="318">
        <f>D1145</f>
        <v>0</v>
      </c>
      <c r="E1142" s="318">
        <f t="shared" ref="E1142:F1142" si="342">E1145</f>
        <v>0</v>
      </c>
      <c r="F1142" s="318">
        <f t="shared" si="342"/>
        <v>0</v>
      </c>
    </row>
    <row r="1143" spans="1:6" s="134" customFormat="1" ht="19">
      <c r="A1143" s="136"/>
      <c r="B1143" s="137"/>
      <c r="C1143" s="158" t="s">
        <v>0</v>
      </c>
      <c r="D1143" s="318"/>
      <c r="E1143" s="318"/>
      <c r="F1143" s="313"/>
    </row>
    <row r="1144" spans="1:6" s="139" customFormat="1" ht="19">
      <c r="A1144" s="137"/>
      <c r="B1144" s="137"/>
      <c r="C1144" s="158" t="s">
        <v>69</v>
      </c>
      <c r="D1144" s="318"/>
      <c r="E1144" s="318"/>
      <c r="F1144" s="313"/>
    </row>
    <row r="1145" spans="1:6" s="139" customFormat="1" ht="22">
      <c r="A1145" s="136"/>
      <c r="B1145" s="137"/>
      <c r="C1145" s="158" t="s">
        <v>607</v>
      </c>
      <c r="D1145" s="318">
        <f>'табл_3_отчет по плану'!I296</f>
        <v>0</v>
      </c>
      <c r="E1145" s="318">
        <f>'табл_3_отчет по плану'!L296</f>
        <v>0</v>
      </c>
      <c r="F1145" s="313">
        <f>'табл_3_отчет по плану'!O296</f>
        <v>0</v>
      </c>
    </row>
    <row r="1146" spans="1:6" s="139" customFormat="1" ht="19">
      <c r="A1146" s="137"/>
      <c r="B1146" s="137"/>
      <c r="C1146" s="159" t="s">
        <v>9</v>
      </c>
      <c r="D1146" s="318"/>
      <c r="E1146" s="318"/>
      <c r="F1146" s="313"/>
    </row>
    <row r="1147" spans="1:6" s="139" customFormat="1" ht="19">
      <c r="A1147" s="136"/>
      <c r="B1147" s="137"/>
      <c r="C1147" s="160" t="s">
        <v>67</v>
      </c>
      <c r="D1147" s="318"/>
      <c r="E1147" s="318"/>
      <c r="F1147" s="313"/>
    </row>
    <row r="1148" spans="1:6" s="139" customFormat="1" ht="19">
      <c r="A1148" s="136"/>
      <c r="B1148" s="137"/>
      <c r="C1148" s="161" t="s">
        <v>0</v>
      </c>
      <c r="D1148" s="318"/>
      <c r="E1148" s="318"/>
      <c r="F1148" s="313"/>
    </row>
    <row r="1149" spans="1:6" s="139" customFormat="1" ht="38">
      <c r="A1149" s="137"/>
      <c r="B1149" s="137"/>
      <c r="C1149" s="162" t="s">
        <v>68</v>
      </c>
      <c r="D1149" s="318"/>
      <c r="E1149" s="318"/>
      <c r="F1149" s="313"/>
    </row>
    <row r="1150" spans="1:6" s="139" customFormat="1" ht="19">
      <c r="A1150" s="137"/>
      <c r="B1150" s="137"/>
      <c r="C1150" s="163" t="s">
        <v>73</v>
      </c>
      <c r="D1150" s="318"/>
      <c r="E1150" s="318"/>
      <c r="F1150" s="322"/>
    </row>
    <row r="1151" spans="1:6" s="139" customFormat="1" ht="19">
      <c r="A1151" s="137"/>
      <c r="B1151" s="137"/>
      <c r="C1151" s="161" t="s">
        <v>19</v>
      </c>
      <c r="D1151" s="318"/>
      <c r="E1151" s="318"/>
      <c r="F1151" s="316"/>
    </row>
    <row r="1152" spans="1:6" s="128" customFormat="1" ht="57">
      <c r="A1152" s="262" t="s">
        <v>287</v>
      </c>
      <c r="B1152" s="262" t="s">
        <v>289</v>
      </c>
      <c r="C1152" s="262"/>
      <c r="D1152" s="318">
        <f>D1153</f>
        <v>951608</v>
      </c>
      <c r="E1152" s="318">
        <f t="shared" ref="E1152" si="343">E1153</f>
        <v>951608</v>
      </c>
      <c r="F1152" s="318">
        <f t="shared" ref="F1152" si="344">F1153</f>
        <v>951608</v>
      </c>
    </row>
    <row r="1153" spans="1:6" s="134" customFormat="1" ht="19">
      <c r="A1153" s="136"/>
      <c r="B1153" s="137"/>
      <c r="C1153" s="156" t="s">
        <v>10</v>
      </c>
      <c r="D1153" s="318">
        <f>D1154+D1155</f>
        <v>951608</v>
      </c>
      <c r="E1153" s="318">
        <f t="shared" ref="E1153" si="345">E1154+E1155</f>
        <v>951608</v>
      </c>
      <c r="F1153" s="318">
        <f t="shared" ref="F1153" si="346">F1154+F1155</f>
        <v>951608</v>
      </c>
    </row>
    <row r="1154" spans="1:6" s="134" customFormat="1" ht="57">
      <c r="A1154" s="136"/>
      <c r="B1154" s="137"/>
      <c r="C1154" s="157" t="s">
        <v>70</v>
      </c>
      <c r="D1154" s="318"/>
      <c r="E1154" s="318"/>
      <c r="F1154" s="318"/>
    </row>
    <row r="1155" spans="1:6" s="134" customFormat="1" ht="38">
      <c r="A1155" s="136"/>
      <c r="B1155" s="137"/>
      <c r="C1155" s="157" t="s">
        <v>66</v>
      </c>
      <c r="D1155" s="318">
        <f>D1158</f>
        <v>951608</v>
      </c>
      <c r="E1155" s="318">
        <f t="shared" ref="E1155:F1155" si="347">E1158</f>
        <v>951608</v>
      </c>
      <c r="F1155" s="318">
        <f t="shared" si="347"/>
        <v>951608</v>
      </c>
    </row>
    <row r="1156" spans="1:6" s="134" customFormat="1" ht="19">
      <c r="A1156" s="136"/>
      <c r="B1156" s="137"/>
      <c r="C1156" s="158" t="s">
        <v>0</v>
      </c>
      <c r="D1156" s="318"/>
      <c r="E1156" s="318"/>
      <c r="F1156" s="313"/>
    </row>
    <row r="1157" spans="1:6" s="139" customFormat="1" ht="19">
      <c r="A1157" s="137"/>
      <c r="B1157" s="137"/>
      <c r="C1157" s="158" t="s">
        <v>69</v>
      </c>
      <c r="D1157" s="318"/>
      <c r="E1157" s="318"/>
      <c r="F1157" s="313"/>
    </row>
    <row r="1158" spans="1:6" s="139" customFormat="1" ht="22">
      <c r="A1158" s="136"/>
      <c r="B1158" s="137"/>
      <c r="C1158" s="158" t="s">
        <v>607</v>
      </c>
      <c r="D1158" s="318">
        <f>'табл_3_отчет по плану'!I299</f>
        <v>951608</v>
      </c>
      <c r="E1158" s="318">
        <f>'табл_3_отчет по плану'!O299</f>
        <v>951608</v>
      </c>
      <c r="F1158" s="313">
        <f>'табл_3_отчет по плану'!O299</f>
        <v>951608</v>
      </c>
    </row>
    <row r="1159" spans="1:6" s="139" customFormat="1" ht="19">
      <c r="A1159" s="137"/>
      <c r="B1159" s="137"/>
      <c r="C1159" s="159" t="s">
        <v>9</v>
      </c>
      <c r="D1159" s="318"/>
      <c r="E1159" s="318"/>
      <c r="F1159" s="313"/>
    </row>
    <row r="1160" spans="1:6" s="139" customFormat="1" ht="19">
      <c r="A1160" s="136"/>
      <c r="B1160" s="137"/>
      <c r="C1160" s="160" t="s">
        <v>67</v>
      </c>
      <c r="D1160" s="318"/>
      <c r="E1160" s="318"/>
      <c r="F1160" s="313"/>
    </row>
    <row r="1161" spans="1:6" s="139" customFormat="1" ht="19">
      <c r="A1161" s="136"/>
      <c r="B1161" s="137"/>
      <c r="C1161" s="161" t="s">
        <v>0</v>
      </c>
      <c r="D1161" s="318"/>
      <c r="E1161" s="318"/>
      <c r="F1161" s="313"/>
    </row>
    <row r="1162" spans="1:6" s="139" customFormat="1" ht="38">
      <c r="A1162" s="137"/>
      <c r="B1162" s="137"/>
      <c r="C1162" s="162" t="s">
        <v>68</v>
      </c>
      <c r="D1162" s="318"/>
      <c r="E1162" s="318"/>
      <c r="F1162" s="313"/>
    </row>
    <row r="1163" spans="1:6" s="139" customFormat="1" ht="19">
      <c r="A1163" s="137"/>
      <c r="B1163" s="137"/>
      <c r="C1163" s="163" t="s">
        <v>73</v>
      </c>
      <c r="D1163" s="318"/>
      <c r="E1163" s="318"/>
      <c r="F1163" s="313"/>
    </row>
    <row r="1164" spans="1:6" s="139" customFormat="1" ht="19">
      <c r="A1164" s="137"/>
      <c r="B1164" s="137"/>
      <c r="C1164" s="161" t="s">
        <v>19</v>
      </c>
      <c r="D1164" s="318"/>
      <c r="E1164" s="318"/>
      <c r="F1164" s="313"/>
    </row>
    <row r="1165" spans="1:6" s="128" customFormat="1" ht="24.75" customHeight="1">
      <c r="A1165" s="262" t="s">
        <v>288</v>
      </c>
      <c r="B1165" s="262" t="s">
        <v>291</v>
      </c>
      <c r="C1165" s="262"/>
      <c r="D1165" s="318">
        <f>D1166</f>
        <v>0</v>
      </c>
      <c r="E1165" s="318">
        <f t="shared" ref="E1165" si="348">E1166</f>
        <v>0</v>
      </c>
      <c r="F1165" s="318">
        <f t="shared" ref="F1165" si="349">F1166</f>
        <v>0</v>
      </c>
    </row>
    <row r="1166" spans="1:6" s="134" customFormat="1" ht="19">
      <c r="A1166" s="136"/>
      <c r="B1166" s="137"/>
      <c r="C1166" s="156" t="s">
        <v>10</v>
      </c>
      <c r="D1166" s="318">
        <f>D1167+D1168</f>
        <v>0</v>
      </c>
      <c r="E1166" s="318">
        <f t="shared" ref="E1166" si="350">E1167+E1168</f>
        <v>0</v>
      </c>
      <c r="F1166" s="318">
        <f t="shared" ref="F1166" si="351">F1167+F1168</f>
        <v>0</v>
      </c>
    </row>
    <row r="1167" spans="1:6" s="134" customFormat="1" ht="57">
      <c r="A1167" s="136"/>
      <c r="B1167" s="137"/>
      <c r="C1167" s="157" t="s">
        <v>70</v>
      </c>
      <c r="D1167" s="318"/>
      <c r="E1167" s="318"/>
      <c r="F1167" s="318"/>
    </row>
    <row r="1168" spans="1:6" s="134" customFormat="1" ht="38">
      <c r="A1168" s="136"/>
      <c r="B1168" s="137"/>
      <c r="C1168" s="157" t="s">
        <v>66</v>
      </c>
      <c r="D1168" s="318">
        <f>D1171</f>
        <v>0</v>
      </c>
      <c r="E1168" s="318">
        <f t="shared" ref="E1168:F1168" si="352">E1171</f>
        <v>0</v>
      </c>
      <c r="F1168" s="318">
        <f t="shared" si="352"/>
        <v>0</v>
      </c>
    </row>
    <row r="1169" spans="1:6" s="134" customFormat="1" ht="19">
      <c r="A1169" s="136"/>
      <c r="B1169" s="137"/>
      <c r="C1169" s="158" t="s">
        <v>0</v>
      </c>
      <c r="D1169" s="318"/>
      <c r="E1169" s="318"/>
      <c r="F1169" s="313"/>
    </row>
    <row r="1170" spans="1:6" s="139" customFormat="1" ht="19">
      <c r="A1170" s="137"/>
      <c r="B1170" s="137"/>
      <c r="C1170" s="158" t="s">
        <v>69</v>
      </c>
      <c r="D1170" s="318"/>
      <c r="E1170" s="318"/>
      <c r="F1170" s="322"/>
    </row>
    <row r="1171" spans="1:6" s="139" customFormat="1" ht="22">
      <c r="A1171" s="136"/>
      <c r="B1171" s="137"/>
      <c r="C1171" s="158" t="s">
        <v>607</v>
      </c>
      <c r="D1171" s="318">
        <f>'табл_3_отчет по плану'!I302</f>
        <v>0</v>
      </c>
      <c r="E1171" s="318">
        <f>'табл_3_отчет по плану'!L302</f>
        <v>0</v>
      </c>
      <c r="F1171" s="316">
        <f>'табл_3_отчет по плану'!O302</f>
        <v>0</v>
      </c>
    </row>
    <row r="1172" spans="1:6" s="139" customFormat="1" ht="19">
      <c r="A1172" s="137"/>
      <c r="B1172" s="137"/>
      <c r="C1172" s="159" t="s">
        <v>9</v>
      </c>
      <c r="D1172" s="318"/>
      <c r="E1172" s="318"/>
      <c r="F1172" s="313"/>
    </row>
    <row r="1173" spans="1:6" s="139" customFormat="1" ht="19">
      <c r="A1173" s="136"/>
      <c r="B1173" s="137"/>
      <c r="C1173" s="160" t="s">
        <v>67</v>
      </c>
      <c r="D1173" s="318"/>
      <c r="E1173" s="318"/>
      <c r="F1173" s="313"/>
    </row>
    <row r="1174" spans="1:6" s="139" customFormat="1" ht="19">
      <c r="A1174" s="136"/>
      <c r="B1174" s="137"/>
      <c r="C1174" s="161" t="s">
        <v>0</v>
      </c>
      <c r="D1174" s="318"/>
      <c r="E1174" s="318"/>
      <c r="F1174" s="313"/>
    </row>
    <row r="1175" spans="1:6" s="139" customFormat="1" ht="38">
      <c r="A1175" s="137"/>
      <c r="B1175" s="137"/>
      <c r="C1175" s="162" t="s">
        <v>68</v>
      </c>
      <c r="D1175" s="318"/>
      <c r="E1175" s="318"/>
      <c r="F1175" s="313"/>
    </row>
    <row r="1176" spans="1:6" s="139" customFormat="1" ht="19">
      <c r="A1176" s="137"/>
      <c r="B1176" s="137"/>
      <c r="C1176" s="163" t="s">
        <v>73</v>
      </c>
      <c r="D1176" s="318"/>
      <c r="E1176" s="318"/>
      <c r="F1176" s="313"/>
    </row>
    <row r="1177" spans="1:6" s="139" customFormat="1" ht="19">
      <c r="A1177" s="137"/>
      <c r="B1177" s="137"/>
      <c r="C1177" s="161" t="s">
        <v>19</v>
      </c>
      <c r="D1177" s="318"/>
      <c r="E1177" s="318"/>
      <c r="F1177" s="313"/>
    </row>
    <row r="1178" spans="1:6" s="128" customFormat="1" ht="95">
      <c r="A1178" s="262" t="s">
        <v>290</v>
      </c>
      <c r="B1178" s="262" t="s">
        <v>417</v>
      </c>
      <c r="C1178" s="262"/>
      <c r="D1178" s="318">
        <f>D1179</f>
        <v>161872</v>
      </c>
      <c r="E1178" s="318">
        <f t="shared" ref="E1178:F1178" si="353">E1179</f>
        <v>161872</v>
      </c>
      <c r="F1178" s="318">
        <f t="shared" si="353"/>
        <v>161872</v>
      </c>
    </row>
    <row r="1179" spans="1:6" s="134" customFormat="1" ht="19">
      <c r="A1179" s="136"/>
      <c r="B1179" s="137"/>
      <c r="C1179" s="156" t="s">
        <v>10</v>
      </c>
      <c r="D1179" s="318">
        <f>D1180+D1181</f>
        <v>161872</v>
      </c>
      <c r="E1179" s="318">
        <f t="shared" ref="E1179:F1179" si="354">E1180+E1181</f>
        <v>161872</v>
      </c>
      <c r="F1179" s="318">
        <f t="shared" si="354"/>
        <v>161872</v>
      </c>
    </row>
    <row r="1180" spans="1:6" s="134" customFormat="1" ht="57">
      <c r="A1180" s="136"/>
      <c r="B1180" s="137"/>
      <c r="C1180" s="157" t="s">
        <v>70</v>
      </c>
      <c r="D1180" s="318"/>
      <c r="E1180" s="318"/>
      <c r="F1180" s="318"/>
    </row>
    <row r="1181" spans="1:6" s="134" customFormat="1" ht="38">
      <c r="A1181" s="136"/>
      <c r="B1181" s="137"/>
      <c r="C1181" s="157" t="s">
        <v>66</v>
      </c>
      <c r="D1181" s="318">
        <f>D1184</f>
        <v>161872</v>
      </c>
      <c r="E1181" s="318">
        <f t="shared" ref="E1181:F1181" si="355">E1184</f>
        <v>161872</v>
      </c>
      <c r="F1181" s="318">
        <f t="shared" si="355"/>
        <v>161872</v>
      </c>
    </row>
    <row r="1182" spans="1:6" s="134" customFormat="1" ht="19">
      <c r="A1182" s="136"/>
      <c r="B1182" s="137"/>
      <c r="C1182" s="158" t="s">
        <v>0</v>
      </c>
      <c r="D1182" s="318"/>
      <c r="E1182" s="318"/>
      <c r="F1182" s="313"/>
    </row>
    <row r="1183" spans="1:6" s="139" customFormat="1" ht="19">
      <c r="A1183" s="137"/>
      <c r="B1183" s="137"/>
      <c r="C1183" s="158" t="s">
        <v>69</v>
      </c>
      <c r="D1183" s="318"/>
      <c r="E1183" s="318"/>
      <c r="F1183" s="313"/>
    </row>
    <row r="1184" spans="1:6" s="139" customFormat="1" ht="22">
      <c r="A1184" s="136"/>
      <c r="B1184" s="137"/>
      <c r="C1184" s="158" t="s">
        <v>607</v>
      </c>
      <c r="D1184" s="318">
        <f>'табл_3_отчет по плану'!I305</f>
        <v>161872</v>
      </c>
      <c r="E1184" s="318">
        <f>'табл_3_отчет по плану'!O305</f>
        <v>161872</v>
      </c>
      <c r="F1184" s="313">
        <f>'табл_3_отчет по плану'!O305</f>
        <v>161872</v>
      </c>
    </row>
    <row r="1185" spans="1:6" s="139" customFormat="1" ht="19">
      <c r="A1185" s="137"/>
      <c r="B1185" s="137"/>
      <c r="C1185" s="159" t="s">
        <v>9</v>
      </c>
      <c r="D1185" s="318"/>
      <c r="E1185" s="318"/>
      <c r="F1185" s="313"/>
    </row>
    <row r="1186" spans="1:6" s="139" customFormat="1" ht="19">
      <c r="A1186" s="136"/>
      <c r="B1186" s="137"/>
      <c r="C1186" s="160" t="s">
        <v>67</v>
      </c>
      <c r="D1186" s="318"/>
      <c r="E1186" s="318"/>
      <c r="F1186" s="313"/>
    </row>
    <row r="1187" spans="1:6" s="139" customFormat="1" ht="19">
      <c r="A1187" s="136"/>
      <c r="B1187" s="137"/>
      <c r="C1187" s="161" t="s">
        <v>0</v>
      </c>
      <c r="D1187" s="318"/>
      <c r="E1187" s="318"/>
      <c r="F1187" s="322"/>
    </row>
    <row r="1188" spans="1:6" s="139" customFormat="1" ht="38">
      <c r="A1188" s="137"/>
      <c r="B1188" s="137"/>
      <c r="C1188" s="162" t="s">
        <v>68</v>
      </c>
      <c r="D1188" s="318"/>
      <c r="E1188" s="318"/>
      <c r="F1188" s="316"/>
    </row>
    <row r="1189" spans="1:6" s="139" customFormat="1" ht="19">
      <c r="A1189" s="137"/>
      <c r="B1189" s="137"/>
      <c r="C1189" s="163" t="s">
        <v>73</v>
      </c>
      <c r="D1189" s="318"/>
      <c r="E1189" s="318"/>
      <c r="F1189" s="313"/>
    </row>
    <row r="1190" spans="1:6" s="139" customFormat="1" ht="19">
      <c r="A1190" s="137"/>
      <c r="B1190" s="137"/>
      <c r="C1190" s="161" t="s">
        <v>19</v>
      </c>
      <c r="D1190" s="318"/>
      <c r="E1190" s="318"/>
      <c r="F1190" s="313"/>
    </row>
    <row r="1191" spans="1:6" s="128" customFormat="1" ht="38">
      <c r="A1191" s="303" t="s">
        <v>292</v>
      </c>
      <c r="B1191" s="303" t="s">
        <v>619</v>
      </c>
      <c r="C1191" s="303"/>
      <c r="D1191" s="321">
        <f>D1192</f>
        <v>0</v>
      </c>
      <c r="E1191" s="321">
        <f t="shared" ref="E1191:F1191" si="356">E1192</f>
        <v>0</v>
      </c>
      <c r="F1191" s="321">
        <f t="shared" si="356"/>
        <v>0</v>
      </c>
    </row>
    <row r="1192" spans="1:6" s="134" customFormat="1" ht="19">
      <c r="A1192" s="136"/>
      <c r="B1192" s="137"/>
      <c r="C1192" s="156" t="s">
        <v>10</v>
      </c>
      <c r="D1192" s="318">
        <f t="shared" ref="D1192:F1194" si="357">D1205+D1218+D1231+D1244+D1257+D1270</f>
        <v>0</v>
      </c>
      <c r="E1192" s="318">
        <f t="shared" si="357"/>
        <v>0</v>
      </c>
      <c r="F1192" s="318">
        <f t="shared" si="357"/>
        <v>0</v>
      </c>
    </row>
    <row r="1193" spans="1:6" s="134" customFormat="1" ht="57">
      <c r="A1193" s="136"/>
      <c r="B1193" s="137"/>
      <c r="C1193" s="157" t="s">
        <v>70</v>
      </c>
      <c r="D1193" s="318"/>
      <c r="E1193" s="318"/>
      <c r="F1193" s="318"/>
    </row>
    <row r="1194" spans="1:6" s="134" customFormat="1" ht="38">
      <c r="A1194" s="136"/>
      <c r="B1194" s="137"/>
      <c r="C1194" s="157" t="s">
        <v>66</v>
      </c>
      <c r="D1194" s="318">
        <f t="shared" si="357"/>
        <v>0</v>
      </c>
      <c r="E1194" s="318">
        <f t="shared" si="357"/>
        <v>0</v>
      </c>
      <c r="F1194" s="318">
        <f t="shared" si="357"/>
        <v>0</v>
      </c>
    </row>
    <row r="1195" spans="1:6" s="134" customFormat="1" ht="19">
      <c r="A1195" s="136"/>
      <c r="B1195" s="137"/>
      <c r="C1195" s="158" t="s">
        <v>0</v>
      </c>
      <c r="D1195" s="318"/>
      <c r="E1195" s="318"/>
      <c r="F1195" s="318"/>
    </row>
    <row r="1196" spans="1:6" s="139" customFormat="1" ht="19">
      <c r="A1196" s="137"/>
      <c r="B1196" s="137"/>
      <c r="C1196" s="158" t="s">
        <v>69</v>
      </c>
      <c r="D1196" s="318"/>
      <c r="E1196" s="318"/>
      <c r="F1196" s="318"/>
    </row>
    <row r="1197" spans="1:6" s="139" customFormat="1" ht="22">
      <c r="A1197" s="136"/>
      <c r="B1197" s="137"/>
      <c r="C1197" s="158" t="s">
        <v>607</v>
      </c>
      <c r="D1197" s="318">
        <f>D1210+D1223+D1236+D1249+D1262+D1275</f>
        <v>0</v>
      </c>
      <c r="E1197" s="318">
        <f t="shared" ref="E1197:F1197" si="358">E1210+E1223+E1236+E1249+E1262+E1275</f>
        <v>0</v>
      </c>
      <c r="F1197" s="318">
        <f t="shared" si="358"/>
        <v>0</v>
      </c>
    </row>
    <row r="1198" spans="1:6" s="139" customFormat="1" ht="19">
      <c r="A1198" s="137"/>
      <c r="B1198" s="137"/>
      <c r="C1198" s="159" t="s">
        <v>9</v>
      </c>
      <c r="D1198" s="318"/>
      <c r="E1198" s="318"/>
      <c r="F1198" s="313"/>
    </row>
    <row r="1199" spans="1:6" s="139" customFormat="1" ht="19">
      <c r="A1199" s="136"/>
      <c r="B1199" s="137"/>
      <c r="C1199" s="160" t="s">
        <v>67</v>
      </c>
      <c r="D1199" s="318"/>
      <c r="E1199" s="318"/>
      <c r="F1199" s="313"/>
    </row>
    <row r="1200" spans="1:6" s="139" customFormat="1" ht="19">
      <c r="A1200" s="136"/>
      <c r="B1200" s="137"/>
      <c r="C1200" s="161" t="s">
        <v>0</v>
      </c>
      <c r="D1200" s="318"/>
      <c r="E1200" s="318"/>
      <c r="F1200" s="313"/>
    </row>
    <row r="1201" spans="1:6" s="139" customFormat="1" ht="38">
      <c r="A1201" s="137"/>
      <c r="B1201" s="137"/>
      <c r="C1201" s="162" t="s">
        <v>68</v>
      </c>
      <c r="D1201" s="318"/>
      <c r="E1201" s="318"/>
      <c r="F1201" s="313"/>
    </row>
    <row r="1202" spans="1:6" s="139" customFormat="1" ht="19">
      <c r="A1202" s="137"/>
      <c r="B1202" s="137"/>
      <c r="C1202" s="163" t="s">
        <v>73</v>
      </c>
      <c r="D1202" s="318"/>
      <c r="E1202" s="318"/>
      <c r="F1202" s="313"/>
    </row>
    <row r="1203" spans="1:6" s="139" customFormat="1" ht="19">
      <c r="A1203" s="137"/>
      <c r="B1203" s="137"/>
      <c r="C1203" s="161" t="s">
        <v>19</v>
      </c>
      <c r="D1203" s="318"/>
      <c r="E1203" s="318"/>
      <c r="F1203" s="313"/>
    </row>
    <row r="1204" spans="1:6" s="128" customFormat="1" ht="152">
      <c r="A1204" s="262" t="s">
        <v>294</v>
      </c>
      <c r="B1204" s="278" t="s">
        <v>620</v>
      </c>
      <c r="C1204" s="262"/>
      <c r="D1204" s="318">
        <f>D1205</f>
        <v>0</v>
      </c>
      <c r="E1204" s="318">
        <f t="shared" ref="E1204" si="359">E1205</f>
        <v>0</v>
      </c>
      <c r="F1204" s="318">
        <f t="shared" ref="F1204" si="360">F1205</f>
        <v>0</v>
      </c>
    </row>
    <row r="1205" spans="1:6" s="134" customFormat="1" ht="19">
      <c r="A1205" s="136"/>
      <c r="B1205" s="137"/>
      <c r="C1205" s="156" t="s">
        <v>10</v>
      </c>
      <c r="D1205" s="318">
        <f>D1206+D1207</f>
        <v>0</v>
      </c>
      <c r="E1205" s="318">
        <f t="shared" ref="E1205" si="361">E1206+E1207</f>
        <v>0</v>
      </c>
      <c r="F1205" s="318">
        <f t="shared" ref="F1205" si="362">F1206+F1207</f>
        <v>0</v>
      </c>
    </row>
    <row r="1206" spans="1:6" s="134" customFormat="1" ht="57">
      <c r="A1206" s="136"/>
      <c r="B1206" s="137"/>
      <c r="C1206" s="157" t="s">
        <v>70</v>
      </c>
      <c r="D1206" s="318"/>
      <c r="E1206" s="318"/>
      <c r="F1206" s="318"/>
    </row>
    <row r="1207" spans="1:6" s="134" customFormat="1" ht="38">
      <c r="A1207" s="136"/>
      <c r="B1207" s="137"/>
      <c r="C1207" s="157" t="s">
        <v>66</v>
      </c>
      <c r="D1207" s="318">
        <f>D1210</f>
        <v>0</v>
      </c>
      <c r="E1207" s="318">
        <f t="shared" ref="E1207:F1207" si="363">E1210</f>
        <v>0</v>
      </c>
      <c r="F1207" s="318">
        <f t="shared" si="363"/>
        <v>0</v>
      </c>
    </row>
    <row r="1208" spans="1:6" s="134" customFormat="1" ht="19">
      <c r="A1208" s="136"/>
      <c r="B1208" s="137"/>
      <c r="C1208" s="158" t="s">
        <v>0</v>
      </c>
      <c r="D1208" s="318"/>
      <c r="E1208" s="318"/>
      <c r="F1208" s="313"/>
    </row>
    <row r="1209" spans="1:6" s="139" customFormat="1" ht="19">
      <c r="A1209" s="137"/>
      <c r="B1209" s="137"/>
      <c r="C1209" s="158" t="s">
        <v>69</v>
      </c>
      <c r="D1209" s="318"/>
      <c r="E1209" s="318"/>
      <c r="F1209" s="313"/>
    </row>
    <row r="1210" spans="1:6" s="139" customFormat="1" ht="22">
      <c r="A1210" s="136"/>
      <c r="B1210" s="137"/>
      <c r="C1210" s="158" t="s">
        <v>607</v>
      </c>
      <c r="D1210" s="318">
        <f>'табл_3_отчет по плану'!I311</f>
        <v>0</v>
      </c>
      <c r="E1210" s="318">
        <f>'табл_3_отчет по плану'!L311</f>
        <v>0</v>
      </c>
      <c r="F1210" s="313">
        <f>'табл_3_отчет по плану'!O311</f>
        <v>0</v>
      </c>
    </row>
    <row r="1211" spans="1:6" s="139" customFormat="1" ht="19">
      <c r="A1211" s="137"/>
      <c r="B1211" s="137"/>
      <c r="C1211" s="159" t="s">
        <v>9</v>
      </c>
      <c r="D1211" s="318"/>
      <c r="E1211" s="318"/>
      <c r="F1211" s="313"/>
    </row>
    <row r="1212" spans="1:6" s="139" customFormat="1" ht="19">
      <c r="A1212" s="136"/>
      <c r="B1212" s="137"/>
      <c r="C1212" s="160" t="s">
        <v>67</v>
      </c>
      <c r="D1212" s="318"/>
      <c r="E1212" s="318"/>
      <c r="F1212" s="313"/>
    </row>
    <row r="1213" spans="1:6" s="139" customFormat="1" ht="19">
      <c r="A1213" s="136"/>
      <c r="B1213" s="137"/>
      <c r="C1213" s="161" t="s">
        <v>0</v>
      </c>
      <c r="D1213" s="318"/>
      <c r="E1213" s="318"/>
      <c r="F1213" s="313"/>
    </row>
    <row r="1214" spans="1:6" s="139" customFormat="1" ht="38">
      <c r="A1214" s="137"/>
      <c r="B1214" s="137"/>
      <c r="C1214" s="162" t="s">
        <v>68</v>
      </c>
      <c r="D1214" s="318"/>
      <c r="E1214" s="318"/>
      <c r="F1214" s="313"/>
    </row>
    <row r="1215" spans="1:6" s="139" customFormat="1" ht="19">
      <c r="A1215" s="137"/>
      <c r="B1215" s="137"/>
      <c r="C1215" s="163" t="s">
        <v>73</v>
      </c>
      <c r="D1215" s="318"/>
      <c r="E1215" s="318"/>
      <c r="F1215" s="313"/>
    </row>
    <row r="1216" spans="1:6" s="139" customFormat="1" ht="19">
      <c r="A1216" s="137"/>
      <c r="B1216" s="137"/>
      <c r="C1216" s="161" t="s">
        <v>19</v>
      </c>
      <c r="D1216" s="318"/>
      <c r="E1216" s="318"/>
      <c r="F1216" s="313"/>
    </row>
    <row r="1217" spans="1:6" s="128" customFormat="1" ht="111.75" customHeight="1">
      <c r="A1217" s="262" t="s">
        <v>296</v>
      </c>
      <c r="B1217" s="262" t="s">
        <v>621</v>
      </c>
      <c r="C1217" s="262"/>
      <c r="D1217" s="318">
        <f>D1218</f>
        <v>0</v>
      </c>
      <c r="E1217" s="318">
        <f t="shared" ref="E1217" si="364">E1218</f>
        <v>0</v>
      </c>
      <c r="F1217" s="318">
        <f t="shared" ref="F1217" si="365">F1218</f>
        <v>0</v>
      </c>
    </row>
    <row r="1218" spans="1:6" s="134" customFormat="1" ht="19">
      <c r="A1218" s="136"/>
      <c r="B1218" s="137"/>
      <c r="C1218" s="156" t="s">
        <v>10</v>
      </c>
      <c r="D1218" s="318">
        <f>D1219+D1220</f>
        <v>0</v>
      </c>
      <c r="E1218" s="318">
        <f t="shared" ref="E1218" si="366">E1219+E1220</f>
        <v>0</v>
      </c>
      <c r="F1218" s="318">
        <f t="shared" ref="F1218" si="367">F1219+F1220</f>
        <v>0</v>
      </c>
    </row>
    <row r="1219" spans="1:6" s="134" customFormat="1" ht="57">
      <c r="A1219" s="136"/>
      <c r="B1219" s="137"/>
      <c r="C1219" s="157" t="s">
        <v>70</v>
      </c>
      <c r="D1219" s="318"/>
      <c r="E1219" s="318"/>
      <c r="F1219" s="318"/>
    </row>
    <row r="1220" spans="1:6" s="134" customFormat="1" ht="38">
      <c r="A1220" s="136"/>
      <c r="B1220" s="137"/>
      <c r="C1220" s="157" t="s">
        <v>66</v>
      </c>
      <c r="D1220" s="318">
        <f>D1223</f>
        <v>0</v>
      </c>
      <c r="E1220" s="318">
        <f t="shared" ref="E1220:F1220" si="368">E1223</f>
        <v>0</v>
      </c>
      <c r="F1220" s="318">
        <f t="shared" si="368"/>
        <v>0</v>
      </c>
    </row>
    <row r="1221" spans="1:6" s="134" customFormat="1" ht="19">
      <c r="A1221" s="136"/>
      <c r="B1221" s="137"/>
      <c r="C1221" s="158" t="s">
        <v>0</v>
      </c>
      <c r="D1221" s="318"/>
      <c r="E1221" s="318"/>
      <c r="F1221" s="313"/>
    </row>
    <row r="1222" spans="1:6" s="139" customFormat="1" ht="19">
      <c r="A1222" s="137"/>
      <c r="B1222" s="137"/>
      <c r="C1222" s="158" t="s">
        <v>69</v>
      </c>
      <c r="D1222" s="318"/>
      <c r="E1222" s="318"/>
      <c r="F1222" s="313"/>
    </row>
    <row r="1223" spans="1:6" s="139" customFormat="1" ht="22">
      <c r="A1223" s="136"/>
      <c r="B1223" s="137"/>
      <c r="C1223" s="158" t="s">
        <v>607</v>
      </c>
      <c r="D1223" s="318">
        <f>'табл_3_отчет по плану'!I314</f>
        <v>0</v>
      </c>
      <c r="E1223" s="318">
        <f>'табл_3_отчет по плану'!L314</f>
        <v>0</v>
      </c>
      <c r="F1223" s="313">
        <f>'табл_3_отчет по плану'!O314</f>
        <v>0</v>
      </c>
    </row>
    <row r="1224" spans="1:6" s="139" customFormat="1" ht="19">
      <c r="A1224" s="137"/>
      <c r="B1224" s="137"/>
      <c r="C1224" s="159" t="s">
        <v>9</v>
      </c>
      <c r="D1224" s="318"/>
      <c r="E1224" s="318"/>
      <c r="F1224" s="313"/>
    </row>
    <row r="1225" spans="1:6" s="139" customFormat="1" ht="19">
      <c r="A1225" s="136"/>
      <c r="B1225" s="137"/>
      <c r="C1225" s="160" t="s">
        <v>67</v>
      </c>
      <c r="D1225" s="318"/>
      <c r="E1225" s="318"/>
      <c r="F1225" s="322"/>
    </row>
    <row r="1226" spans="1:6" s="139" customFormat="1" ht="19">
      <c r="A1226" s="136"/>
      <c r="B1226" s="137"/>
      <c r="C1226" s="161" t="s">
        <v>0</v>
      </c>
      <c r="D1226" s="318"/>
      <c r="E1226" s="318"/>
      <c r="F1226" s="316"/>
    </row>
    <row r="1227" spans="1:6" s="139" customFormat="1" ht="38">
      <c r="A1227" s="137"/>
      <c r="B1227" s="137"/>
      <c r="C1227" s="162" t="s">
        <v>68</v>
      </c>
      <c r="D1227" s="318"/>
      <c r="E1227" s="318"/>
      <c r="F1227" s="313"/>
    </row>
    <row r="1228" spans="1:6" s="139" customFormat="1" ht="19">
      <c r="A1228" s="137"/>
      <c r="B1228" s="137"/>
      <c r="C1228" s="163" t="s">
        <v>73</v>
      </c>
      <c r="D1228" s="318"/>
      <c r="E1228" s="318"/>
      <c r="F1228" s="313"/>
    </row>
    <row r="1229" spans="1:6" s="139" customFormat="1" ht="19">
      <c r="A1229" s="137"/>
      <c r="B1229" s="137"/>
      <c r="C1229" s="161" t="s">
        <v>19</v>
      </c>
      <c r="D1229" s="318"/>
      <c r="E1229" s="318"/>
      <c r="F1229" s="313"/>
    </row>
    <row r="1230" spans="1:6" s="128" customFormat="1" ht="38">
      <c r="A1230" s="262" t="s">
        <v>297</v>
      </c>
      <c r="B1230" s="262" t="s">
        <v>298</v>
      </c>
      <c r="C1230" s="262"/>
      <c r="D1230" s="318">
        <f>D1231</f>
        <v>0</v>
      </c>
      <c r="E1230" s="318">
        <f t="shared" ref="E1230" si="369">E1231</f>
        <v>0</v>
      </c>
      <c r="F1230" s="318">
        <f t="shared" ref="F1230" si="370">F1231</f>
        <v>0</v>
      </c>
    </row>
    <row r="1231" spans="1:6" s="134" customFormat="1" ht="19">
      <c r="A1231" s="136"/>
      <c r="B1231" s="137"/>
      <c r="C1231" s="156" t="s">
        <v>10</v>
      </c>
      <c r="D1231" s="318">
        <f>D1232+D1233</f>
        <v>0</v>
      </c>
      <c r="E1231" s="318">
        <f t="shared" ref="E1231" si="371">E1232+E1233</f>
        <v>0</v>
      </c>
      <c r="F1231" s="318">
        <f t="shared" ref="F1231" si="372">F1232+F1233</f>
        <v>0</v>
      </c>
    </row>
    <row r="1232" spans="1:6" s="134" customFormat="1" ht="57">
      <c r="A1232" s="136"/>
      <c r="B1232" s="137"/>
      <c r="C1232" s="157" t="s">
        <v>70</v>
      </c>
      <c r="D1232" s="318"/>
      <c r="E1232" s="318"/>
      <c r="F1232" s="318"/>
    </row>
    <row r="1233" spans="1:6" s="134" customFormat="1" ht="38">
      <c r="A1233" s="136"/>
      <c r="B1233" s="137"/>
      <c r="C1233" s="157" t="s">
        <v>66</v>
      </c>
      <c r="D1233" s="318">
        <f>D1236</f>
        <v>0</v>
      </c>
      <c r="E1233" s="318">
        <f t="shared" ref="E1233:F1233" si="373">E1236</f>
        <v>0</v>
      </c>
      <c r="F1233" s="318">
        <f t="shared" si="373"/>
        <v>0</v>
      </c>
    </row>
    <row r="1234" spans="1:6" s="134" customFormat="1" ht="19">
      <c r="A1234" s="136"/>
      <c r="B1234" s="137"/>
      <c r="C1234" s="158" t="s">
        <v>0</v>
      </c>
      <c r="D1234" s="318"/>
      <c r="E1234" s="318"/>
      <c r="F1234" s="313"/>
    </row>
    <row r="1235" spans="1:6" s="139" customFormat="1" ht="19">
      <c r="A1235" s="137"/>
      <c r="B1235" s="137"/>
      <c r="C1235" s="158" t="s">
        <v>69</v>
      </c>
      <c r="D1235" s="318"/>
      <c r="E1235" s="318"/>
      <c r="F1235" s="313"/>
    </row>
    <row r="1236" spans="1:6" s="139" customFormat="1" ht="22">
      <c r="A1236" s="136"/>
      <c r="B1236" s="137"/>
      <c r="C1236" s="158" t="s">
        <v>607</v>
      </c>
      <c r="D1236" s="318">
        <f>'табл_3_отчет по плану'!I317</f>
        <v>0</v>
      </c>
      <c r="E1236" s="318">
        <f>'табл_3_отчет по плану'!L317</f>
        <v>0</v>
      </c>
      <c r="F1236" s="313">
        <f>'табл_3_отчет по плану'!O317</f>
        <v>0</v>
      </c>
    </row>
    <row r="1237" spans="1:6" s="139" customFormat="1" ht="19">
      <c r="A1237" s="137"/>
      <c r="B1237" s="137"/>
      <c r="C1237" s="159" t="s">
        <v>9</v>
      </c>
      <c r="D1237" s="318"/>
      <c r="E1237" s="318"/>
      <c r="F1237" s="313"/>
    </row>
    <row r="1238" spans="1:6" s="139" customFormat="1" ht="19">
      <c r="A1238" s="136"/>
      <c r="B1238" s="137"/>
      <c r="C1238" s="160" t="s">
        <v>67</v>
      </c>
      <c r="D1238" s="318"/>
      <c r="E1238" s="318"/>
      <c r="F1238" s="313"/>
    </row>
    <row r="1239" spans="1:6" s="139" customFormat="1" ht="19">
      <c r="A1239" s="136"/>
      <c r="B1239" s="137"/>
      <c r="C1239" s="161" t="s">
        <v>0</v>
      </c>
      <c r="D1239" s="318"/>
      <c r="E1239" s="318"/>
      <c r="F1239" s="313"/>
    </row>
    <row r="1240" spans="1:6" s="139" customFormat="1" ht="38">
      <c r="A1240" s="137"/>
      <c r="B1240" s="137"/>
      <c r="C1240" s="162" t="s">
        <v>68</v>
      </c>
      <c r="D1240" s="318"/>
      <c r="E1240" s="318"/>
      <c r="F1240" s="313"/>
    </row>
    <row r="1241" spans="1:6" s="139" customFormat="1" ht="19">
      <c r="A1241" s="137"/>
      <c r="B1241" s="137"/>
      <c r="C1241" s="163" t="s">
        <v>73</v>
      </c>
      <c r="D1241" s="318"/>
      <c r="E1241" s="318"/>
      <c r="F1241" s="313"/>
    </row>
    <row r="1242" spans="1:6" s="139" customFormat="1" ht="19">
      <c r="A1242" s="137"/>
      <c r="B1242" s="137"/>
      <c r="C1242" s="161" t="s">
        <v>19</v>
      </c>
      <c r="D1242" s="318"/>
      <c r="E1242" s="318"/>
      <c r="F1242" s="313"/>
    </row>
    <row r="1243" spans="1:6" s="128" customFormat="1" ht="76">
      <c r="A1243" s="262" t="s">
        <v>299</v>
      </c>
      <c r="B1243" s="262" t="s">
        <v>622</v>
      </c>
      <c r="C1243" s="262"/>
      <c r="D1243" s="318">
        <f>D1244</f>
        <v>0</v>
      </c>
      <c r="E1243" s="318">
        <f t="shared" ref="E1243" si="374">E1244</f>
        <v>0</v>
      </c>
      <c r="F1243" s="318">
        <f t="shared" ref="F1243" si="375">F1244</f>
        <v>0</v>
      </c>
    </row>
    <row r="1244" spans="1:6" s="134" customFormat="1" ht="19">
      <c r="A1244" s="136"/>
      <c r="B1244" s="137"/>
      <c r="C1244" s="156" t="s">
        <v>10</v>
      </c>
      <c r="D1244" s="318">
        <f>D1245+D1246</f>
        <v>0</v>
      </c>
      <c r="E1244" s="318">
        <f t="shared" ref="E1244" si="376">E1245+E1246</f>
        <v>0</v>
      </c>
      <c r="F1244" s="318">
        <f t="shared" ref="F1244" si="377">F1245+F1246</f>
        <v>0</v>
      </c>
    </row>
    <row r="1245" spans="1:6" s="134" customFormat="1" ht="57">
      <c r="A1245" s="136"/>
      <c r="B1245" s="137"/>
      <c r="C1245" s="157" t="s">
        <v>70</v>
      </c>
      <c r="D1245" s="318"/>
      <c r="E1245" s="318"/>
      <c r="F1245" s="318"/>
    </row>
    <row r="1246" spans="1:6" s="134" customFormat="1" ht="38">
      <c r="A1246" s="136"/>
      <c r="B1246" s="137"/>
      <c r="C1246" s="157" t="s">
        <v>66</v>
      </c>
      <c r="D1246" s="318">
        <f>D1249</f>
        <v>0</v>
      </c>
      <c r="E1246" s="318">
        <f t="shared" ref="E1246:F1246" si="378">E1249</f>
        <v>0</v>
      </c>
      <c r="F1246" s="318">
        <f t="shared" si="378"/>
        <v>0</v>
      </c>
    </row>
    <row r="1247" spans="1:6" s="134" customFormat="1" ht="19">
      <c r="A1247" s="136"/>
      <c r="B1247" s="137"/>
      <c r="C1247" s="158" t="s">
        <v>0</v>
      </c>
      <c r="D1247" s="318"/>
      <c r="E1247" s="318"/>
      <c r="F1247" s="316"/>
    </row>
    <row r="1248" spans="1:6" s="139" customFormat="1" ht="19">
      <c r="A1248" s="137"/>
      <c r="B1248" s="137"/>
      <c r="C1248" s="158" t="s">
        <v>69</v>
      </c>
      <c r="D1248" s="318"/>
      <c r="E1248" s="318"/>
      <c r="F1248" s="313"/>
    </row>
    <row r="1249" spans="1:6" s="139" customFormat="1" ht="22">
      <c r="A1249" s="136"/>
      <c r="B1249" s="137"/>
      <c r="C1249" s="158" t="s">
        <v>607</v>
      </c>
      <c r="D1249" s="318">
        <f>'табл_3_отчет по плану'!I320</f>
        <v>0</v>
      </c>
      <c r="E1249" s="318">
        <f>'табл_3_отчет по плану'!L320</f>
        <v>0</v>
      </c>
      <c r="F1249" s="313">
        <f>'табл_3_отчет по плану'!O320</f>
        <v>0</v>
      </c>
    </row>
    <row r="1250" spans="1:6" s="139" customFormat="1" ht="19">
      <c r="A1250" s="137"/>
      <c r="B1250" s="137"/>
      <c r="C1250" s="159" t="s">
        <v>9</v>
      </c>
      <c r="D1250" s="318"/>
      <c r="E1250" s="318"/>
      <c r="F1250" s="313"/>
    </row>
    <row r="1251" spans="1:6" s="139" customFormat="1" ht="19">
      <c r="A1251" s="136"/>
      <c r="B1251" s="137"/>
      <c r="C1251" s="160" t="s">
        <v>67</v>
      </c>
      <c r="D1251" s="318"/>
      <c r="E1251" s="318"/>
      <c r="F1251" s="313"/>
    </row>
    <row r="1252" spans="1:6" s="139" customFormat="1" ht="19">
      <c r="A1252" s="136"/>
      <c r="B1252" s="137"/>
      <c r="C1252" s="161" t="s">
        <v>0</v>
      </c>
      <c r="D1252" s="318"/>
      <c r="E1252" s="318"/>
      <c r="F1252" s="313"/>
    </row>
    <row r="1253" spans="1:6" s="139" customFormat="1" ht="38">
      <c r="A1253" s="137"/>
      <c r="B1253" s="137"/>
      <c r="C1253" s="162" t="s">
        <v>68</v>
      </c>
      <c r="D1253" s="318"/>
      <c r="E1253" s="318"/>
      <c r="F1253" s="313"/>
    </row>
    <row r="1254" spans="1:6" s="139" customFormat="1" ht="19">
      <c r="A1254" s="137"/>
      <c r="B1254" s="137"/>
      <c r="C1254" s="163" t="s">
        <v>73</v>
      </c>
      <c r="D1254" s="318"/>
      <c r="E1254" s="318"/>
      <c r="F1254" s="313"/>
    </row>
    <row r="1255" spans="1:6" s="139" customFormat="1" ht="19">
      <c r="A1255" s="137"/>
      <c r="B1255" s="137"/>
      <c r="C1255" s="161" t="s">
        <v>19</v>
      </c>
      <c r="D1255" s="318"/>
      <c r="E1255" s="318"/>
      <c r="F1255" s="313"/>
    </row>
    <row r="1256" spans="1:6" s="128" customFormat="1" ht="57">
      <c r="A1256" s="262" t="s">
        <v>300</v>
      </c>
      <c r="B1256" s="262" t="s">
        <v>301</v>
      </c>
      <c r="C1256" s="262"/>
      <c r="D1256" s="318">
        <f>D1257</f>
        <v>0</v>
      </c>
      <c r="E1256" s="318">
        <f t="shared" ref="E1256" si="379">E1257</f>
        <v>0</v>
      </c>
      <c r="F1256" s="318">
        <f t="shared" ref="F1256" si="380">F1257</f>
        <v>0</v>
      </c>
    </row>
    <row r="1257" spans="1:6" s="134" customFormat="1" ht="19">
      <c r="A1257" s="136"/>
      <c r="B1257" s="137"/>
      <c r="C1257" s="156" t="s">
        <v>10</v>
      </c>
      <c r="D1257" s="318">
        <f>D1258+D1259</f>
        <v>0</v>
      </c>
      <c r="E1257" s="318">
        <f t="shared" ref="E1257" si="381">E1258+E1259</f>
        <v>0</v>
      </c>
      <c r="F1257" s="318">
        <f t="shared" ref="F1257" si="382">F1258+F1259</f>
        <v>0</v>
      </c>
    </row>
    <row r="1258" spans="1:6" s="134" customFormat="1" ht="57">
      <c r="A1258" s="136"/>
      <c r="B1258" s="137"/>
      <c r="C1258" s="157" t="s">
        <v>70</v>
      </c>
      <c r="D1258" s="318"/>
      <c r="E1258" s="318"/>
      <c r="F1258" s="318"/>
    </row>
    <row r="1259" spans="1:6" s="134" customFormat="1" ht="38">
      <c r="A1259" s="136"/>
      <c r="B1259" s="137"/>
      <c r="C1259" s="157" t="s">
        <v>66</v>
      </c>
      <c r="D1259" s="318">
        <f>D1262</f>
        <v>0</v>
      </c>
      <c r="E1259" s="318">
        <f t="shared" ref="E1259:F1259" si="383">E1262</f>
        <v>0</v>
      </c>
      <c r="F1259" s="318">
        <f t="shared" si="383"/>
        <v>0</v>
      </c>
    </row>
    <row r="1260" spans="1:6" s="134" customFormat="1" ht="19">
      <c r="A1260" s="136"/>
      <c r="B1260" s="137"/>
      <c r="C1260" s="158" t="s">
        <v>0</v>
      </c>
      <c r="D1260" s="318"/>
      <c r="E1260" s="318"/>
      <c r="F1260" s="313"/>
    </row>
    <row r="1261" spans="1:6" s="139" customFormat="1" ht="19">
      <c r="A1261" s="137"/>
      <c r="B1261" s="137"/>
      <c r="C1261" s="158" t="s">
        <v>69</v>
      </c>
      <c r="D1261" s="318"/>
      <c r="E1261" s="318"/>
      <c r="F1261" s="313"/>
    </row>
    <row r="1262" spans="1:6" s="139" customFormat="1" ht="22">
      <c r="A1262" s="136"/>
      <c r="B1262" s="137"/>
      <c r="C1262" s="158" t="s">
        <v>607</v>
      </c>
      <c r="D1262" s="318">
        <f>'табл_3_отчет по плану'!I323</f>
        <v>0</v>
      </c>
      <c r="E1262" s="318">
        <f>'табл_3_отчет по плану'!L323</f>
        <v>0</v>
      </c>
      <c r="F1262" s="313">
        <f>'табл_3_отчет по плану'!O323</f>
        <v>0</v>
      </c>
    </row>
    <row r="1263" spans="1:6" s="139" customFormat="1" ht="19">
      <c r="A1263" s="137"/>
      <c r="B1263" s="137"/>
      <c r="C1263" s="159" t="s">
        <v>9</v>
      </c>
      <c r="D1263" s="318"/>
      <c r="E1263" s="318"/>
      <c r="F1263" s="316"/>
    </row>
    <row r="1264" spans="1:6" s="139" customFormat="1" ht="19">
      <c r="A1264" s="136"/>
      <c r="B1264" s="137"/>
      <c r="C1264" s="160" t="s">
        <v>67</v>
      </c>
      <c r="D1264" s="318"/>
      <c r="E1264" s="318"/>
      <c r="F1264" s="316"/>
    </row>
    <row r="1265" spans="1:6" s="139" customFormat="1" ht="19">
      <c r="A1265" s="136"/>
      <c r="B1265" s="137"/>
      <c r="C1265" s="161" t="s">
        <v>0</v>
      </c>
      <c r="D1265" s="318"/>
      <c r="E1265" s="318"/>
      <c r="F1265" s="316"/>
    </row>
    <row r="1266" spans="1:6" s="139" customFormat="1" ht="38">
      <c r="A1266" s="137"/>
      <c r="B1266" s="137"/>
      <c r="C1266" s="162" t="s">
        <v>68</v>
      </c>
      <c r="D1266" s="318"/>
      <c r="E1266" s="318"/>
      <c r="F1266" s="316"/>
    </row>
    <row r="1267" spans="1:6" s="139" customFormat="1" ht="19">
      <c r="A1267" s="137"/>
      <c r="B1267" s="137"/>
      <c r="C1267" s="163" t="s">
        <v>73</v>
      </c>
      <c r="D1267" s="318"/>
      <c r="E1267" s="318"/>
      <c r="F1267" s="316"/>
    </row>
    <row r="1268" spans="1:6" s="139" customFormat="1" ht="19">
      <c r="A1268" s="137"/>
      <c r="B1268" s="137"/>
      <c r="C1268" s="161" t="s">
        <v>19</v>
      </c>
      <c r="D1268" s="318"/>
      <c r="E1268" s="318"/>
      <c r="F1268" s="316"/>
    </row>
    <row r="1269" spans="1:6" s="128" customFormat="1" ht="95">
      <c r="A1269" s="262" t="s">
        <v>302</v>
      </c>
      <c r="B1269" s="262" t="s">
        <v>419</v>
      </c>
      <c r="C1269" s="262"/>
      <c r="D1269" s="318">
        <f>D1270</f>
        <v>0</v>
      </c>
      <c r="E1269" s="318">
        <f t="shared" ref="E1269:F1269" si="384">E1270</f>
        <v>0</v>
      </c>
      <c r="F1269" s="318">
        <f t="shared" si="384"/>
        <v>0</v>
      </c>
    </row>
    <row r="1270" spans="1:6" s="134" customFormat="1" ht="19">
      <c r="A1270" s="136"/>
      <c r="B1270" s="137"/>
      <c r="C1270" s="156" t="s">
        <v>10</v>
      </c>
      <c r="D1270" s="318">
        <f>D1271+D1272</f>
        <v>0</v>
      </c>
      <c r="E1270" s="318">
        <f t="shared" ref="E1270:F1270" si="385">E1271+E1272</f>
        <v>0</v>
      </c>
      <c r="F1270" s="318">
        <f t="shared" si="385"/>
        <v>0</v>
      </c>
    </row>
    <row r="1271" spans="1:6" s="134" customFormat="1" ht="57">
      <c r="A1271" s="136"/>
      <c r="B1271" s="137"/>
      <c r="C1271" s="157" t="s">
        <v>70</v>
      </c>
      <c r="D1271" s="318"/>
      <c r="E1271" s="318"/>
      <c r="F1271" s="318"/>
    </row>
    <row r="1272" spans="1:6" s="134" customFormat="1" ht="38">
      <c r="A1272" s="136"/>
      <c r="B1272" s="137"/>
      <c r="C1272" s="157" t="s">
        <v>66</v>
      </c>
      <c r="D1272" s="318">
        <f>D1275</f>
        <v>0</v>
      </c>
      <c r="E1272" s="318">
        <f t="shared" ref="E1272:F1272" si="386">E1275</f>
        <v>0</v>
      </c>
      <c r="F1272" s="318">
        <f t="shared" si="386"/>
        <v>0</v>
      </c>
    </row>
    <row r="1273" spans="1:6" s="134" customFormat="1" ht="19">
      <c r="A1273" s="136"/>
      <c r="B1273" s="137"/>
      <c r="C1273" s="158" t="s">
        <v>0</v>
      </c>
      <c r="D1273" s="318"/>
      <c r="E1273" s="318"/>
      <c r="F1273" s="316"/>
    </row>
    <row r="1274" spans="1:6" s="139" customFormat="1" ht="19">
      <c r="A1274" s="137"/>
      <c r="B1274" s="137"/>
      <c r="C1274" s="158" t="s">
        <v>69</v>
      </c>
      <c r="D1274" s="318"/>
      <c r="E1274" s="318"/>
      <c r="F1274" s="316"/>
    </row>
    <row r="1275" spans="1:6" s="139" customFormat="1" ht="22">
      <c r="A1275" s="136"/>
      <c r="B1275" s="137"/>
      <c r="C1275" s="158" t="s">
        <v>607</v>
      </c>
      <c r="D1275" s="318">
        <f>'табл_3_отчет по плану'!I326</f>
        <v>0</v>
      </c>
      <c r="E1275" s="318">
        <f>'табл_3_отчет по плану'!L326</f>
        <v>0</v>
      </c>
      <c r="F1275" s="316">
        <f>'табл_3_отчет по плану'!O326</f>
        <v>0</v>
      </c>
    </row>
    <row r="1276" spans="1:6" s="139" customFormat="1" ht="19">
      <c r="A1276" s="137"/>
      <c r="B1276" s="137"/>
      <c r="C1276" s="159" t="s">
        <v>9</v>
      </c>
      <c r="D1276" s="318"/>
      <c r="E1276" s="318"/>
      <c r="F1276" s="316"/>
    </row>
    <row r="1277" spans="1:6" s="139" customFormat="1" ht="19">
      <c r="A1277" s="136"/>
      <c r="B1277" s="137"/>
      <c r="C1277" s="160" t="s">
        <v>67</v>
      </c>
      <c r="D1277" s="318"/>
      <c r="E1277" s="318"/>
      <c r="F1277" s="316"/>
    </row>
    <row r="1278" spans="1:6" s="139" customFormat="1" ht="19">
      <c r="A1278" s="136"/>
      <c r="B1278" s="137"/>
      <c r="C1278" s="161" t="s">
        <v>0</v>
      </c>
      <c r="D1278" s="318"/>
      <c r="E1278" s="318"/>
      <c r="F1278" s="316"/>
    </row>
    <row r="1279" spans="1:6" s="139" customFormat="1" ht="38">
      <c r="A1279" s="137"/>
      <c r="B1279" s="137"/>
      <c r="C1279" s="162" t="s">
        <v>68</v>
      </c>
      <c r="D1279" s="318"/>
      <c r="E1279" s="318"/>
      <c r="F1279" s="316"/>
    </row>
    <row r="1280" spans="1:6" s="139" customFormat="1" ht="19">
      <c r="A1280" s="137"/>
      <c r="B1280" s="137"/>
      <c r="C1280" s="163" t="s">
        <v>73</v>
      </c>
      <c r="D1280" s="318"/>
      <c r="E1280" s="318"/>
      <c r="F1280" s="313"/>
    </row>
    <row r="1281" spans="1:6" s="139" customFormat="1" ht="19">
      <c r="A1281" s="137"/>
      <c r="B1281" s="137"/>
      <c r="C1281" s="161" t="s">
        <v>19</v>
      </c>
      <c r="D1281" s="318"/>
      <c r="E1281" s="318"/>
      <c r="F1281" s="316"/>
    </row>
    <row r="1282" spans="1:6" s="128" customFormat="1" ht="57">
      <c r="A1282" s="310" t="s">
        <v>303</v>
      </c>
      <c r="B1282" s="310" t="s">
        <v>304</v>
      </c>
      <c r="C1282" s="310"/>
      <c r="D1282" s="319">
        <f>D1283</f>
        <v>57531.9</v>
      </c>
      <c r="E1282" s="319">
        <f t="shared" ref="E1282:F1282" si="387">E1283</f>
        <v>56264.1</v>
      </c>
      <c r="F1282" s="319">
        <f t="shared" si="387"/>
        <v>56264.1</v>
      </c>
    </row>
    <row r="1283" spans="1:6" s="134" customFormat="1" ht="19">
      <c r="A1283" s="129"/>
      <c r="B1283" s="130"/>
      <c r="C1283" s="156" t="s">
        <v>10</v>
      </c>
      <c r="D1283" s="318">
        <f t="shared" ref="D1283:F1287" si="388">D1296+D1361+D1426</f>
        <v>57531.9</v>
      </c>
      <c r="E1283" s="318">
        <f t="shared" si="388"/>
        <v>56264.1</v>
      </c>
      <c r="F1283" s="318">
        <f t="shared" si="388"/>
        <v>56264.1</v>
      </c>
    </row>
    <row r="1284" spans="1:6" s="134" customFormat="1" ht="57">
      <c r="A1284" s="129"/>
      <c r="B1284" s="130"/>
      <c r="C1284" s="157" t="s">
        <v>70</v>
      </c>
      <c r="D1284" s="318"/>
      <c r="E1284" s="318"/>
      <c r="F1284" s="318"/>
    </row>
    <row r="1285" spans="1:6" s="134" customFormat="1" ht="38">
      <c r="A1285" s="129"/>
      <c r="B1285" s="130"/>
      <c r="C1285" s="157" t="s">
        <v>66</v>
      </c>
      <c r="D1285" s="318">
        <f t="shared" si="388"/>
        <v>57531.9</v>
      </c>
      <c r="E1285" s="318">
        <f t="shared" si="388"/>
        <v>56264.1</v>
      </c>
      <c r="F1285" s="318">
        <f t="shared" si="388"/>
        <v>56264.1</v>
      </c>
    </row>
    <row r="1286" spans="1:6" s="134" customFormat="1" ht="19">
      <c r="A1286" s="129"/>
      <c r="B1286" s="130"/>
      <c r="C1286" s="158" t="s">
        <v>0</v>
      </c>
      <c r="D1286" s="318"/>
      <c r="E1286" s="318"/>
      <c r="F1286" s="318"/>
    </row>
    <row r="1287" spans="1:6" s="128" customFormat="1" ht="19">
      <c r="A1287" s="130"/>
      <c r="B1287" s="130"/>
      <c r="C1287" s="158" t="s">
        <v>69</v>
      </c>
      <c r="D1287" s="318">
        <f t="shared" si="388"/>
        <v>45266.9</v>
      </c>
      <c r="E1287" s="318">
        <f t="shared" si="388"/>
        <v>43999.1</v>
      </c>
      <c r="F1287" s="318">
        <f t="shared" si="388"/>
        <v>43999.1</v>
      </c>
    </row>
    <row r="1288" spans="1:6" s="128" customFormat="1" ht="22">
      <c r="A1288" s="129"/>
      <c r="B1288" s="130"/>
      <c r="C1288" s="158" t="s">
        <v>607</v>
      </c>
      <c r="D1288" s="318">
        <f>D1301+D1366+D1431</f>
        <v>12265</v>
      </c>
      <c r="E1288" s="318">
        <f t="shared" ref="E1288:F1288" si="389">E1301+E1366+E1431</f>
        <v>12265</v>
      </c>
      <c r="F1288" s="318">
        <f t="shared" si="389"/>
        <v>12265</v>
      </c>
    </row>
    <row r="1289" spans="1:6" s="128" customFormat="1" ht="19">
      <c r="A1289" s="130"/>
      <c r="B1289" s="130"/>
      <c r="C1289" s="159" t="s">
        <v>9</v>
      </c>
      <c r="D1289" s="318"/>
      <c r="E1289" s="318"/>
      <c r="F1289" s="316"/>
    </row>
    <row r="1290" spans="1:6" s="128" customFormat="1" ht="19">
      <c r="A1290" s="129"/>
      <c r="B1290" s="130"/>
      <c r="C1290" s="160" t="s">
        <v>67</v>
      </c>
      <c r="D1290" s="318"/>
      <c r="E1290" s="318"/>
      <c r="F1290" s="316"/>
    </row>
    <row r="1291" spans="1:6" s="128" customFormat="1" ht="19">
      <c r="A1291" s="129"/>
      <c r="B1291" s="130"/>
      <c r="C1291" s="161" t="s">
        <v>0</v>
      </c>
      <c r="D1291" s="318"/>
      <c r="E1291" s="318"/>
      <c r="F1291" s="316"/>
    </row>
    <row r="1292" spans="1:6" s="128" customFormat="1" ht="38">
      <c r="A1292" s="130"/>
      <c r="B1292" s="130"/>
      <c r="C1292" s="162" t="s">
        <v>68</v>
      </c>
      <c r="D1292" s="318"/>
      <c r="E1292" s="318"/>
      <c r="F1292" s="316"/>
    </row>
    <row r="1293" spans="1:6" s="128" customFormat="1" ht="19">
      <c r="A1293" s="130"/>
      <c r="B1293" s="130"/>
      <c r="C1293" s="163" t="s">
        <v>73</v>
      </c>
      <c r="D1293" s="318"/>
      <c r="E1293" s="318"/>
      <c r="F1293" s="316"/>
    </row>
    <row r="1294" spans="1:6" s="128" customFormat="1" ht="19">
      <c r="A1294" s="130"/>
      <c r="B1294" s="130"/>
      <c r="C1294" s="161" t="s">
        <v>19</v>
      </c>
      <c r="D1294" s="318"/>
      <c r="E1294" s="318"/>
      <c r="F1294" s="316"/>
    </row>
    <row r="1295" spans="1:6" s="128" customFormat="1" ht="97.5" customHeight="1">
      <c r="A1295" s="303" t="s">
        <v>305</v>
      </c>
      <c r="B1295" s="303" t="s">
        <v>563</v>
      </c>
      <c r="C1295" s="303"/>
      <c r="D1295" s="321">
        <f>D1296</f>
        <v>0</v>
      </c>
      <c r="E1295" s="321">
        <f t="shared" ref="E1295:F1295" si="390">E1296</f>
        <v>0</v>
      </c>
      <c r="F1295" s="321">
        <f t="shared" si="390"/>
        <v>0</v>
      </c>
    </row>
    <row r="1296" spans="1:6" s="153" customFormat="1" ht="19">
      <c r="A1296" s="136"/>
      <c r="B1296" s="137"/>
      <c r="C1296" s="156" t="s">
        <v>10</v>
      </c>
      <c r="D1296" s="318">
        <f t="shared" ref="D1296:F1298" si="391">D1309+D1322+D1335+D1348</f>
        <v>0</v>
      </c>
      <c r="E1296" s="318">
        <f t="shared" si="391"/>
        <v>0</v>
      </c>
      <c r="F1296" s="318">
        <f t="shared" si="391"/>
        <v>0</v>
      </c>
    </row>
    <row r="1297" spans="1:6" s="153" customFormat="1" ht="57">
      <c r="A1297" s="136"/>
      <c r="B1297" s="137"/>
      <c r="C1297" s="157" t="s">
        <v>70</v>
      </c>
      <c r="D1297" s="318"/>
      <c r="E1297" s="318"/>
      <c r="F1297" s="318"/>
    </row>
    <row r="1298" spans="1:6" s="153" customFormat="1" ht="38">
      <c r="A1298" s="136"/>
      <c r="B1298" s="137"/>
      <c r="C1298" s="157" t="s">
        <v>66</v>
      </c>
      <c r="D1298" s="318">
        <f t="shared" si="391"/>
        <v>0</v>
      </c>
      <c r="E1298" s="318">
        <f t="shared" si="391"/>
        <v>0</v>
      </c>
      <c r="F1298" s="318">
        <f t="shared" si="391"/>
        <v>0</v>
      </c>
    </row>
    <row r="1299" spans="1:6" s="153" customFormat="1" ht="19">
      <c r="A1299" s="136"/>
      <c r="B1299" s="137"/>
      <c r="C1299" s="158" t="s">
        <v>0</v>
      </c>
      <c r="D1299" s="318"/>
      <c r="E1299" s="318"/>
      <c r="F1299" s="318"/>
    </row>
    <row r="1300" spans="1:6" s="139" customFormat="1" ht="19">
      <c r="A1300" s="137"/>
      <c r="B1300" s="137"/>
      <c r="C1300" s="158" t="s">
        <v>69</v>
      </c>
      <c r="D1300" s="318"/>
      <c r="E1300" s="318"/>
      <c r="F1300" s="318"/>
    </row>
    <row r="1301" spans="1:6" s="139" customFormat="1" ht="22">
      <c r="A1301" s="136"/>
      <c r="B1301" s="137"/>
      <c r="C1301" s="158" t="s">
        <v>607</v>
      </c>
      <c r="D1301" s="318">
        <f>D1314+D1327+D1340+D1353</f>
        <v>0</v>
      </c>
      <c r="E1301" s="318">
        <f t="shared" ref="E1301:F1301" si="392">E1314+E1327+E1340+E1353</f>
        <v>0</v>
      </c>
      <c r="F1301" s="318">
        <f t="shared" si="392"/>
        <v>0</v>
      </c>
    </row>
    <row r="1302" spans="1:6" s="139" customFormat="1" ht="19">
      <c r="A1302" s="137"/>
      <c r="B1302" s="137"/>
      <c r="C1302" s="159" t="s">
        <v>9</v>
      </c>
      <c r="D1302" s="318"/>
      <c r="E1302" s="318"/>
      <c r="F1302" s="316"/>
    </row>
    <row r="1303" spans="1:6" s="139" customFormat="1" ht="19">
      <c r="A1303" s="136"/>
      <c r="B1303" s="137"/>
      <c r="C1303" s="160" t="s">
        <v>67</v>
      </c>
      <c r="D1303" s="318"/>
      <c r="E1303" s="318"/>
      <c r="F1303" s="316"/>
    </row>
    <row r="1304" spans="1:6" s="139" customFormat="1" ht="19">
      <c r="A1304" s="136"/>
      <c r="B1304" s="137"/>
      <c r="C1304" s="161" t="s">
        <v>0</v>
      </c>
      <c r="D1304" s="318"/>
      <c r="E1304" s="318"/>
      <c r="F1304" s="316"/>
    </row>
    <row r="1305" spans="1:6" s="139" customFormat="1" ht="38">
      <c r="A1305" s="137"/>
      <c r="B1305" s="137"/>
      <c r="C1305" s="162" t="s">
        <v>68</v>
      </c>
      <c r="D1305" s="318"/>
      <c r="E1305" s="318"/>
      <c r="F1305" s="316"/>
    </row>
    <row r="1306" spans="1:6" s="139" customFormat="1" ht="19">
      <c r="A1306" s="137"/>
      <c r="B1306" s="137"/>
      <c r="C1306" s="163" t="s">
        <v>73</v>
      </c>
      <c r="D1306" s="318"/>
      <c r="E1306" s="318"/>
      <c r="F1306" s="316"/>
    </row>
    <row r="1307" spans="1:6" s="139" customFormat="1" ht="19">
      <c r="A1307" s="137"/>
      <c r="B1307" s="137"/>
      <c r="C1307" s="161" t="s">
        <v>19</v>
      </c>
      <c r="D1307" s="318"/>
      <c r="E1307" s="318"/>
      <c r="F1307" s="316"/>
    </row>
    <row r="1308" spans="1:6" s="128" customFormat="1" ht="76">
      <c r="A1308" s="262" t="s">
        <v>306</v>
      </c>
      <c r="B1308" s="262" t="s">
        <v>307</v>
      </c>
      <c r="C1308" s="262"/>
      <c r="D1308" s="318">
        <f>D1309</f>
        <v>0</v>
      </c>
      <c r="E1308" s="318">
        <f t="shared" ref="E1308:F1308" si="393">E1309</f>
        <v>0</v>
      </c>
      <c r="F1308" s="318">
        <f t="shared" si="393"/>
        <v>0</v>
      </c>
    </row>
    <row r="1309" spans="1:6" s="134" customFormat="1" ht="19">
      <c r="A1309" s="136"/>
      <c r="B1309" s="137"/>
      <c r="C1309" s="156" t="s">
        <v>10</v>
      </c>
      <c r="D1309" s="318">
        <f>D1310+D1311</f>
        <v>0</v>
      </c>
      <c r="E1309" s="318">
        <f t="shared" ref="E1309:F1309" si="394">E1310+E1311</f>
        <v>0</v>
      </c>
      <c r="F1309" s="318">
        <f t="shared" si="394"/>
        <v>0</v>
      </c>
    </row>
    <row r="1310" spans="1:6" s="134" customFormat="1" ht="57">
      <c r="A1310" s="136"/>
      <c r="B1310" s="137"/>
      <c r="C1310" s="157" t="s">
        <v>70</v>
      </c>
      <c r="D1310" s="318"/>
      <c r="E1310" s="318"/>
      <c r="F1310" s="318"/>
    </row>
    <row r="1311" spans="1:6" s="134" customFormat="1" ht="38">
      <c r="A1311" s="136"/>
      <c r="B1311" s="137"/>
      <c r="C1311" s="157" t="s">
        <v>66</v>
      </c>
      <c r="D1311" s="318">
        <f>D1314</f>
        <v>0</v>
      </c>
      <c r="E1311" s="318">
        <f t="shared" ref="E1311:F1311" si="395">E1314</f>
        <v>0</v>
      </c>
      <c r="F1311" s="318">
        <f t="shared" si="395"/>
        <v>0</v>
      </c>
    </row>
    <row r="1312" spans="1:6" s="134" customFormat="1" ht="19">
      <c r="A1312" s="136"/>
      <c r="B1312" s="137"/>
      <c r="C1312" s="158" t="s">
        <v>0</v>
      </c>
      <c r="D1312" s="318"/>
      <c r="E1312" s="318"/>
      <c r="F1312" s="316"/>
    </row>
    <row r="1313" spans="1:6" s="139" customFormat="1" ht="19">
      <c r="A1313" s="137"/>
      <c r="B1313" s="137"/>
      <c r="C1313" s="158" t="s">
        <v>69</v>
      </c>
      <c r="D1313" s="318"/>
      <c r="E1313" s="318"/>
      <c r="F1313" s="316"/>
    </row>
    <row r="1314" spans="1:6" s="139" customFormat="1" ht="22">
      <c r="A1314" s="136"/>
      <c r="B1314" s="137"/>
      <c r="C1314" s="158" t="s">
        <v>607</v>
      </c>
      <c r="D1314" s="318">
        <f>'табл_3_отчет по плану'!I336</f>
        <v>0</v>
      </c>
      <c r="E1314" s="318">
        <f>'табл_3_отчет по плану'!L336</f>
        <v>0</v>
      </c>
      <c r="F1314" s="316">
        <f>'табл_3_отчет по плану'!O336</f>
        <v>0</v>
      </c>
    </row>
    <row r="1315" spans="1:6" s="139" customFormat="1" ht="19">
      <c r="A1315" s="137"/>
      <c r="B1315" s="137"/>
      <c r="C1315" s="159" t="s">
        <v>9</v>
      </c>
      <c r="D1315" s="318"/>
      <c r="E1315" s="318"/>
      <c r="F1315" s="316"/>
    </row>
    <row r="1316" spans="1:6" s="139" customFormat="1" ht="19">
      <c r="A1316" s="136"/>
      <c r="B1316" s="137"/>
      <c r="C1316" s="160" t="s">
        <v>67</v>
      </c>
      <c r="D1316" s="318"/>
      <c r="E1316" s="318"/>
      <c r="F1316" s="316"/>
    </row>
    <row r="1317" spans="1:6" s="139" customFormat="1" ht="19">
      <c r="A1317" s="136"/>
      <c r="B1317" s="137"/>
      <c r="C1317" s="161" t="s">
        <v>0</v>
      </c>
      <c r="D1317" s="318"/>
      <c r="E1317" s="318"/>
      <c r="F1317" s="316"/>
    </row>
    <row r="1318" spans="1:6" s="139" customFormat="1" ht="38">
      <c r="A1318" s="137"/>
      <c r="B1318" s="137"/>
      <c r="C1318" s="162" t="s">
        <v>68</v>
      </c>
      <c r="D1318" s="318"/>
      <c r="E1318" s="318"/>
      <c r="F1318" s="322"/>
    </row>
    <row r="1319" spans="1:6" s="139" customFormat="1" ht="19">
      <c r="A1319" s="137"/>
      <c r="B1319" s="137"/>
      <c r="C1319" s="163" t="s">
        <v>73</v>
      </c>
      <c r="D1319" s="318"/>
      <c r="E1319" s="318"/>
      <c r="F1319" s="316"/>
    </row>
    <row r="1320" spans="1:6" s="139" customFormat="1" ht="19">
      <c r="A1320" s="137"/>
      <c r="B1320" s="137"/>
      <c r="C1320" s="161" t="s">
        <v>19</v>
      </c>
      <c r="D1320" s="318"/>
      <c r="E1320" s="318"/>
      <c r="F1320" s="316"/>
    </row>
    <row r="1321" spans="1:6" s="128" customFormat="1" ht="99" customHeight="1">
      <c r="A1321" s="262" t="s">
        <v>308</v>
      </c>
      <c r="B1321" s="262" t="s">
        <v>566</v>
      </c>
      <c r="C1321" s="262"/>
      <c r="D1321" s="318">
        <f>D1322</f>
        <v>0</v>
      </c>
      <c r="E1321" s="318">
        <f t="shared" ref="E1321:F1321" si="396">E1322</f>
        <v>0</v>
      </c>
      <c r="F1321" s="318">
        <f t="shared" si="396"/>
        <v>0</v>
      </c>
    </row>
    <row r="1322" spans="1:6" s="153" customFormat="1" ht="19">
      <c r="A1322" s="136"/>
      <c r="B1322" s="137"/>
      <c r="C1322" s="156" t="s">
        <v>10</v>
      </c>
      <c r="D1322" s="318">
        <f>D1323+D1324</f>
        <v>0</v>
      </c>
      <c r="E1322" s="318">
        <f t="shared" ref="E1322:F1322" si="397">E1323+E1324</f>
        <v>0</v>
      </c>
      <c r="F1322" s="318">
        <f t="shared" si="397"/>
        <v>0</v>
      </c>
    </row>
    <row r="1323" spans="1:6" s="153" customFormat="1" ht="57">
      <c r="A1323" s="136"/>
      <c r="B1323" s="137"/>
      <c r="C1323" s="157" t="s">
        <v>70</v>
      </c>
      <c r="D1323" s="318"/>
      <c r="E1323" s="318"/>
      <c r="F1323" s="318"/>
    </row>
    <row r="1324" spans="1:6" s="153" customFormat="1" ht="38">
      <c r="A1324" s="136"/>
      <c r="B1324" s="137"/>
      <c r="C1324" s="157" t="s">
        <v>66</v>
      </c>
      <c r="D1324" s="318">
        <f>D1327</f>
        <v>0</v>
      </c>
      <c r="E1324" s="318">
        <f t="shared" ref="E1324:F1324" si="398">E1327</f>
        <v>0</v>
      </c>
      <c r="F1324" s="318">
        <f t="shared" si="398"/>
        <v>0</v>
      </c>
    </row>
    <row r="1325" spans="1:6" s="153" customFormat="1" ht="19">
      <c r="A1325" s="136"/>
      <c r="B1325" s="137"/>
      <c r="C1325" s="158" t="s">
        <v>0</v>
      </c>
      <c r="D1325" s="318"/>
      <c r="E1325" s="318"/>
      <c r="F1325" s="316"/>
    </row>
    <row r="1326" spans="1:6" s="139" customFormat="1" ht="19">
      <c r="A1326" s="137"/>
      <c r="B1326" s="137"/>
      <c r="C1326" s="158" t="s">
        <v>69</v>
      </c>
      <c r="D1326" s="318"/>
      <c r="E1326" s="318"/>
      <c r="F1326" s="316"/>
    </row>
    <row r="1327" spans="1:6" s="139" customFormat="1" ht="22">
      <c r="A1327" s="136"/>
      <c r="B1327" s="137"/>
      <c r="C1327" s="158" t="s">
        <v>607</v>
      </c>
      <c r="D1327" s="318">
        <f>'табл_3_отчет по плану'!I339</f>
        <v>0</v>
      </c>
      <c r="E1327" s="318">
        <f>'табл_3_отчет по плану'!L339</f>
        <v>0</v>
      </c>
      <c r="F1327" s="316">
        <f>'табл_3_отчет по плану'!O339</f>
        <v>0</v>
      </c>
    </row>
    <row r="1328" spans="1:6" s="139" customFormat="1" ht="19">
      <c r="A1328" s="137"/>
      <c r="B1328" s="137"/>
      <c r="C1328" s="159" t="s">
        <v>9</v>
      </c>
      <c r="D1328" s="318"/>
      <c r="E1328" s="318"/>
      <c r="F1328" s="316"/>
    </row>
    <row r="1329" spans="1:6" s="139" customFormat="1" ht="19">
      <c r="A1329" s="136"/>
      <c r="B1329" s="137"/>
      <c r="C1329" s="160" t="s">
        <v>67</v>
      </c>
      <c r="D1329" s="318"/>
      <c r="E1329" s="318"/>
      <c r="F1329" s="316"/>
    </row>
    <row r="1330" spans="1:6" s="139" customFormat="1" ht="19">
      <c r="A1330" s="136"/>
      <c r="B1330" s="137"/>
      <c r="C1330" s="161" t="s">
        <v>0</v>
      </c>
      <c r="D1330" s="318"/>
      <c r="E1330" s="318"/>
      <c r="F1330" s="316"/>
    </row>
    <row r="1331" spans="1:6" s="139" customFormat="1" ht="38">
      <c r="A1331" s="137"/>
      <c r="B1331" s="137"/>
      <c r="C1331" s="162" t="s">
        <v>68</v>
      </c>
      <c r="D1331" s="318"/>
      <c r="E1331" s="318"/>
      <c r="F1331" s="316"/>
    </row>
    <row r="1332" spans="1:6" s="139" customFormat="1" ht="19">
      <c r="A1332" s="137"/>
      <c r="B1332" s="137"/>
      <c r="C1332" s="163" t="s">
        <v>73</v>
      </c>
      <c r="D1332" s="318"/>
      <c r="E1332" s="318"/>
      <c r="F1332" s="316"/>
    </row>
    <row r="1333" spans="1:6" s="139" customFormat="1" ht="19">
      <c r="A1333" s="137"/>
      <c r="B1333" s="137"/>
      <c r="C1333" s="161" t="s">
        <v>19</v>
      </c>
      <c r="D1333" s="318"/>
      <c r="E1333" s="318"/>
      <c r="F1333" s="316"/>
    </row>
    <row r="1334" spans="1:6" s="128" customFormat="1" ht="95">
      <c r="A1334" s="262" t="s">
        <v>309</v>
      </c>
      <c r="B1334" s="262" t="s">
        <v>310</v>
      </c>
      <c r="C1334" s="262"/>
      <c r="D1334" s="318">
        <f>D1335</f>
        <v>0</v>
      </c>
      <c r="E1334" s="318">
        <f t="shared" ref="E1334:F1334" si="399">E1335</f>
        <v>0</v>
      </c>
      <c r="F1334" s="318">
        <f t="shared" si="399"/>
        <v>0</v>
      </c>
    </row>
    <row r="1335" spans="1:6" s="153" customFormat="1" ht="19">
      <c r="A1335" s="136"/>
      <c r="B1335" s="137"/>
      <c r="C1335" s="156" t="s">
        <v>10</v>
      </c>
      <c r="D1335" s="318">
        <f>D1336+D1337</f>
        <v>0</v>
      </c>
      <c r="E1335" s="318">
        <f t="shared" ref="E1335:F1335" si="400">E1336+E1337</f>
        <v>0</v>
      </c>
      <c r="F1335" s="318">
        <f t="shared" si="400"/>
        <v>0</v>
      </c>
    </row>
    <row r="1336" spans="1:6" s="153" customFormat="1" ht="57">
      <c r="A1336" s="136"/>
      <c r="B1336" s="137"/>
      <c r="C1336" s="157" t="s">
        <v>70</v>
      </c>
      <c r="D1336" s="318"/>
      <c r="E1336" s="318"/>
      <c r="F1336" s="318"/>
    </row>
    <row r="1337" spans="1:6" s="153" customFormat="1" ht="38">
      <c r="A1337" s="136"/>
      <c r="B1337" s="137"/>
      <c r="C1337" s="157" t="s">
        <v>66</v>
      </c>
      <c r="D1337" s="318">
        <f>D1340</f>
        <v>0</v>
      </c>
      <c r="E1337" s="318">
        <f t="shared" ref="E1337:F1337" si="401">E1340</f>
        <v>0</v>
      </c>
      <c r="F1337" s="318">
        <f t="shared" si="401"/>
        <v>0</v>
      </c>
    </row>
    <row r="1338" spans="1:6" s="153" customFormat="1" ht="19">
      <c r="A1338" s="136"/>
      <c r="B1338" s="137"/>
      <c r="C1338" s="158" t="s">
        <v>0</v>
      </c>
      <c r="D1338" s="318"/>
      <c r="E1338" s="318"/>
      <c r="F1338" s="322"/>
    </row>
    <row r="1339" spans="1:6" s="139" customFormat="1" ht="19">
      <c r="A1339" s="137"/>
      <c r="B1339" s="137"/>
      <c r="C1339" s="158" t="s">
        <v>69</v>
      </c>
      <c r="D1339" s="318"/>
      <c r="E1339" s="318"/>
      <c r="F1339" s="316"/>
    </row>
    <row r="1340" spans="1:6" s="139" customFormat="1" ht="22">
      <c r="A1340" s="136"/>
      <c r="B1340" s="137"/>
      <c r="C1340" s="158" t="s">
        <v>607</v>
      </c>
      <c r="D1340" s="318">
        <f>'табл_3_отчет по плану'!I342</f>
        <v>0</v>
      </c>
      <c r="E1340" s="318">
        <f>'табл_3_отчет по плану'!L342</f>
        <v>0</v>
      </c>
      <c r="F1340" s="316">
        <f>'табл_3_отчет по плану'!O342</f>
        <v>0</v>
      </c>
    </row>
    <row r="1341" spans="1:6" s="139" customFormat="1" ht="19">
      <c r="A1341" s="137"/>
      <c r="B1341" s="137"/>
      <c r="C1341" s="159" t="s">
        <v>9</v>
      </c>
      <c r="D1341" s="318"/>
      <c r="E1341" s="318"/>
      <c r="F1341" s="316"/>
    </row>
    <row r="1342" spans="1:6" s="139" customFormat="1" ht="19">
      <c r="A1342" s="136"/>
      <c r="B1342" s="137"/>
      <c r="C1342" s="160" t="s">
        <v>67</v>
      </c>
      <c r="D1342" s="318"/>
      <c r="E1342" s="318"/>
      <c r="F1342" s="316"/>
    </row>
    <row r="1343" spans="1:6" s="139" customFormat="1" ht="19">
      <c r="A1343" s="136"/>
      <c r="B1343" s="137"/>
      <c r="C1343" s="161" t="s">
        <v>0</v>
      </c>
      <c r="D1343" s="318"/>
      <c r="E1343" s="318"/>
      <c r="F1343" s="316"/>
    </row>
    <row r="1344" spans="1:6" s="139" customFormat="1" ht="38">
      <c r="A1344" s="137"/>
      <c r="B1344" s="137"/>
      <c r="C1344" s="162" t="s">
        <v>68</v>
      </c>
      <c r="D1344" s="318"/>
      <c r="E1344" s="318"/>
      <c r="F1344" s="316"/>
    </row>
    <row r="1345" spans="1:6" s="139" customFormat="1" ht="19">
      <c r="A1345" s="137"/>
      <c r="B1345" s="137"/>
      <c r="C1345" s="163" t="s">
        <v>73</v>
      </c>
      <c r="D1345" s="318"/>
      <c r="E1345" s="318"/>
      <c r="F1345" s="316"/>
    </row>
    <row r="1346" spans="1:6" s="139" customFormat="1" ht="19">
      <c r="A1346" s="137"/>
      <c r="B1346" s="137"/>
      <c r="C1346" s="161" t="s">
        <v>19</v>
      </c>
      <c r="D1346" s="318"/>
      <c r="E1346" s="318"/>
      <c r="F1346" s="316"/>
    </row>
    <row r="1347" spans="1:6" s="128" customFormat="1" ht="76">
      <c r="A1347" s="262" t="s">
        <v>311</v>
      </c>
      <c r="B1347" s="262" t="s">
        <v>312</v>
      </c>
      <c r="C1347" s="262"/>
      <c r="D1347" s="318">
        <f>D1348</f>
        <v>0</v>
      </c>
      <c r="E1347" s="318">
        <f t="shared" ref="E1347:F1347" si="402">E1348</f>
        <v>0</v>
      </c>
      <c r="F1347" s="318">
        <f t="shared" si="402"/>
        <v>0</v>
      </c>
    </row>
    <row r="1348" spans="1:6" s="134" customFormat="1" ht="19">
      <c r="A1348" s="136"/>
      <c r="B1348" s="137"/>
      <c r="C1348" s="156" t="s">
        <v>10</v>
      </c>
      <c r="D1348" s="318">
        <f>D1349+D1350</f>
        <v>0</v>
      </c>
      <c r="E1348" s="318">
        <f t="shared" ref="E1348:F1348" si="403">E1349+E1350</f>
        <v>0</v>
      </c>
      <c r="F1348" s="318">
        <f t="shared" si="403"/>
        <v>0</v>
      </c>
    </row>
    <row r="1349" spans="1:6" s="134" customFormat="1" ht="57">
      <c r="A1349" s="136"/>
      <c r="B1349" s="137"/>
      <c r="C1349" s="157" t="s">
        <v>70</v>
      </c>
      <c r="D1349" s="318"/>
      <c r="E1349" s="318"/>
      <c r="F1349" s="318"/>
    </row>
    <row r="1350" spans="1:6" s="134" customFormat="1" ht="38">
      <c r="A1350" s="136"/>
      <c r="B1350" s="137"/>
      <c r="C1350" s="157" t="s">
        <v>66</v>
      </c>
      <c r="D1350" s="318">
        <f>D1353</f>
        <v>0</v>
      </c>
      <c r="E1350" s="318">
        <f t="shared" ref="E1350:F1350" si="404">E1353</f>
        <v>0</v>
      </c>
      <c r="F1350" s="318">
        <f t="shared" si="404"/>
        <v>0</v>
      </c>
    </row>
    <row r="1351" spans="1:6" s="134" customFormat="1" ht="19">
      <c r="A1351" s="136"/>
      <c r="B1351" s="137"/>
      <c r="C1351" s="158" t="s">
        <v>0</v>
      </c>
      <c r="D1351" s="318"/>
      <c r="E1351" s="318"/>
      <c r="F1351" s="316"/>
    </row>
    <row r="1352" spans="1:6" s="139" customFormat="1" ht="19">
      <c r="A1352" s="137"/>
      <c r="B1352" s="137"/>
      <c r="C1352" s="158" t="s">
        <v>69</v>
      </c>
      <c r="D1352" s="318"/>
      <c r="E1352" s="318"/>
      <c r="F1352" s="316"/>
    </row>
    <row r="1353" spans="1:6" s="139" customFormat="1" ht="22">
      <c r="A1353" s="136"/>
      <c r="B1353" s="137"/>
      <c r="C1353" s="158" t="s">
        <v>607</v>
      </c>
      <c r="D1353" s="318">
        <f>'табл_3_отчет по плану'!I345</f>
        <v>0</v>
      </c>
      <c r="E1353" s="318">
        <f>'табл_3_отчет по плану'!L345</f>
        <v>0</v>
      </c>
      <c r="F1353" s="316">
        <f>'табл_3_отчет по плану'!O345</f>
        <v>0</v>
      </c>
    </row>
    <row r="1354" spans="1:6" s="139" customFormat="1" ht="19">
      <c r="A1354" s="137"/>
      <c r="B1354" s="137"/>
      <c r="C1354" s="159" t="s">
        <v>9</v>
      </c>
      <c r="D1354" s="318"/>
      <c r="E1354" s="318"/>
      <c r="F1354" s="316"/>
    </row>
    <row r="1355" spans="1:6" s="139" customFormat="1" ht="19">
      <c r="A1355" s="136"/>
      <c r="B1355" s="137"/>
      <c r="C1355" s="160" t="s">
        <v>67</v>
      </c>
      <c r="D1355" s="318"/>
      <c r="E1355" s="318"/>
      <c r="F1355" s="322"/>
    </row>
    <row r="1356" spans="1:6" s="139" customFormat="1" ht="19">
      <c r="A1356" s="136"/>
      <c r="B1356" s="137"/>
      <c r="C1356" s="161" t="s">
        <v>0</v>
      </c>
      <c r="D1356" s="318"/>
      <c r="E1356" s="318"/>
      <c r="F1356" s="316"/>
    </row>
    <row r="1357" spans="1:6" s="139" customFormat="1" ht="38">
      <c r="A1357" s="137"/>
      <c r="B1357" s="137"/>
      <c r="C1357" s="162" t="s">
        <v>68</v>
      </c>
      <c r="D1357" s="318"/>
      <c r="E1357" s="318"/>
      <c r="F1357" s="316"/>
    </row>
    <row r="1358" spans="1:6" s="139" customFormat="1" ht="19">
      <c r="A1358" s="137"/>
      <c r="B1358" s="137"/>
      <c r="C1358" s="163" t="s">
        <v>73</v>
      </c>
      <c r="D1358" s="318"/>
      <c r="E1358" s="318"/>
      <c r="F1358" s="316"/>
    </row>
    <row r="1359" spans="1:6" s="139" customFormat="1" ht="19">
      <c r="A1359" s="137"/>
      <c r="B1359" s="137"/>
      <c r="C1359" s="161" t="s">
        <v>19</v>
      </c>
      <c r="D1359" s="318"/>
      <c r="E1359" s="318"/>
      <c r="F1359" s="316"/>
    </row>
    <row r="1360" spans="1:6" s="128" customFormat="1" ht="112.5" customHeight="1">
      <c r="A1360" s="303" t="s">
        <v>313</v>
      </c>
      <c r="B1360" s="311" t="s">
        <v>314</v>
      </c>
      <c r="C1360" s="303"/>
      <c r="D1360" s="321">
        <f>D1361</f>
        <v>12265</v>
      </c>
      <c r="E1360" s="321">
        <f t="shared" ref="E1360:F1360" si="405">E1361</f>
        <v>12265</v>
      </c>
      <c r="F1360" s="321">
        <f t="shared" si="405"/>
        <v>12265</v>
      </c>
    </row>
    <row r="1361" spans="1:6" s="134" customFormat="1" ht="19">
      <c r="A1361" s="136"/>
      <c r="B1361" s="137"/>
      <c r="C1361" s="156" t="s">
        <v>10</v>
      </c>
      <c r="D1361" s="318">
        <f>D1362+D1363</f>
        <v>12265</v>
      </c>
      <c r="E1361" s="318">
        <f t="shared" ref="E1361:F1361" si="406">E1362+E1363</f>
        <v>12265</v>
      </c>
      <c r="F1361" s="318">
        <f t="shared" si="406"/>
        <v>12265</v>
      </c>
    </row>
    <row r="1362" spans="1:6" s="134" customFormat="1" ht="57">
      <c r="A1362" s="136"/>
      <c r="B1362" s="137"/>
      <c r="C1362" s="157" t="s">
        <v>70</v>
      </c>
      <c r="D1362" s="318"/>
      <c r="E1362" s="318"/>
      <c r="F1362" s="316"/>
    </row>
    <row r="1363" spans="1:6" s="134" customFormat="1" ht="38">
      <c r="A1363" s="136"/>
      <c r="B1363" s="137"/>
      <c r="C1363" s="157" t="s">
        <v>66</v>
      </c>
      <c r="D1363" s="318">
        <f t="shared" ref="D1363:F1363" si="407">D1402</f>
        <v>12265</v>
      </c>
      <c r="E1363" s="318">
        <f t="shared" si="407"/>
        <v>12265</v>
      </c>
      <c r="F1363" s="318">
        <f t="shared" si="407"/>
        <v>12265</v>
      </c>
    </row>
    <row r="1364" spans="1:6" s="134" customFormat="1" ht="19">
      <c r="A1364" s="136"/>
      <c r="B1364" s="137"/>
      <c r="C1364" s="158" t="s">
        <v>0</v>
      </c>
      <c r="D1364" s="318"/>
      <c r="E1364" s="318"/>
      <c r="F1364" s="318"/>
    </row>
    <row r="1365" spans="1:6" s="139" customFormat="1" ht="19">
      <c r="A1365" s="137"/>
      <c r="B1365" s="137"/>
      <c r="C1365" s="158" t="s">
        <v>69</v>
      </c>
      <c r="D1365" s="318"/>
      <c r="E1365" s="318"/>
      <c r="F1365" s="318"/>
    </row>
    <row r="1366" spans="1:6" s="139" customFormat="1" ht="22">
      <c r="A1366" s="136"/>
      <c r="B1366" s="137"/>
      <c r="C1366" s="158" t="s">
        <v>607</v>
      </c>
      <c r="D1366" s="318">
        <f>D1405</f>
        <v>12265</v>
      </c>
      <c r="E1366" s="318">
        <f t="shared" ref="E1366:F1366" si="408">E1405</f>
        <v>12265</v>
      </c>
      <c r="F1366" s="318">
        <f t="shared" si="408"/>
        <v>12265</v>
      </c>
    </row>
    <row r="1367" spans="1:6" s="139" customFormat="1" ht="19">
      <c r="A1367" s="137"/>
      <c r="B1367" s="137"/>
      <c r="C1367" s="159" t="s">
        <v>9</v>
      </c>
      <c r="D1367" s="318"/>
      <c r="E1367" s="318"/>
      <c r="F1367" s="316"/>
    </row>
    <row r="1368" spans="1:6" s="139" customFormat="1" ht="19">
      <c r="A1368" s="136"/>
      <c r="B1368" s="137"/>
      <c r="C1368" s="160" t="s">
        <v>67</v>
      </c>
      <c r="D1368" s="318"/>
      <c r="E1368" s="318"/>
      <c r="F1368" s="316"/>
    </row>
    <row r="1369" spans="1:6" s="139" customFormat="1" ht="19">
      <c r="A1369" s="136"/>
      <c r="B1369" s="137"/>
      <c r="C1369" s="161" t="s">
        <v>0</v>
      </c>
      <c r="D1369" s="318"/>
      <c r="E1369" s="318"/>
      <c r="F1369" s="316"/>
    </row>
    <row r="1370" spans="1:6" s="139" customFormat="1" ht="38">
      <c r="A1370" s="137"/>
      <c r="B1370" s="137"/>
      <c r="C1370" s="162" t="s">
        <v>68</v>
      </c>
      <c r="D1370" s="318"/>
      <c r="E1370" s="318"/>
      <c r="F1370" s="316"/>
    </row>
    <row r="1371" spans="1:6" s="139" customFormat="1" ht="19">
      <c r="A1371" s="137"/>
      <c r="B1371" s="137"/>
      <c r="C1371" s="163" t="s">
        <v>73</v>
      </c>
      <c r="D1371" s="318"/>
      <c r="E1371" s="318"/>
      <c r="F1371" s="316"/>
    </row>
    <row r="1372" spans="1:6" s="139" customFormat="1" ht="18" customHeight="1">
      <c r="A1372" s="137"/>
      <c r="B1372" s="137"/>
      <c r="C1372" s="161" t="s">
        <v>19</v>
      </c>
      <c r="D1372" s="318"/>
      <c r="E1372" s="318"/>
      <c r="F1372" s="322"/>
    </row>
    <row r="1373" spans="1:6" s="128" customFormat="1" ht="76">
      <c r="A1373" s="262" t="s">
        <v>315</v>
      </c>
      <c r="B1373" s="262" t="s">
        <v>316</v>
      </c>
      <c r="C1373" s="262"/>
      <c r="D1373" s="318">
        <f>D1374</f>
        <v>0</v>
      </c>
      <c r="E1373" s="318">
        <f t="shared" ref="E1373:F1373" si="409">E1374</f>
        <v>0</v>
      </c>
      <c r="F1373" s="318">
        <f t="shared" si="409"/>
        <v>0</v>
      </c>
    </row>
    <row r="1374" spans="1:6" s="134" customFormat="1" ht="19">
      <c r="A1374" s="136"/>
      <c r="B1374" s="137"/>
      <c r="C1374" s="156" t="s">
        <v>10</v>
      </c>
      <c r="D1374" s="318">
        <f>D1375+D1376</f>
        <v>0</v>
      </c>
      <c r="E1374" s="318">
        <f t="shared" ref="E1374:F1374" si="410">E1375+E1376</f>
        <v>0</v>
      </c>
      <c r="F1374" s="318">
        <f t="shared" si="410"/>
        <v>0</v>
      </c>
    </row>
    <row r="1375" spans="1:6" s="134" customFormat="1" ht="57">
      <c r="A1375" s="136"/>
      <c r="B1375" s="137"/>
      <c r="C1375" s="157" t="s">
        <v>70</v>
      </c>
      <c r="D1375" s="318"/>
      <c r="E1375" s="318"/>
      <c r="F1375" s="318"/>
    </row>
    <row r="1376" spans="1:6" s="134" customFormat="1" ht="38">
      <c r="A1376" s="136"/>
      <c r="B1376" s="137"/>
      <c r="C1376" s="157" t="s">
        <v>66</v>
      </c>
      <c r="D1376" s="318">
        <f>D1379</f>
        <v>0</v>
      </c>
      <c r="E1376" s="318">
        <f t="shared" ref="E1376:F1376" si="411">E1379</f>
        <v>0</v>
      </c>
      <c r="F1376" s="318">
        <f t="shared" si="411"/>
        <v>0</v>
      </c>
    </row>
    <row r="1377" spans="1:6" s="134" customFormat="1" ht="19">
      <c r="A1377" s="136"/>
      <c r="B1377" s="137"/>
      <c r="C1377" s="158" t="s">
        <v>0</v>
      </c>
      <c r="D1377" s="318"/>
      <c r="E1377" s="318"/>
      <c r="F1377" s="316"/>
    </row>
    <row r="1378" spans="1:6" s="139" customFormat="1" ht="19">
      <c r="A1378" s="137"/>
      <c r="B1378" s="137"/>
      <c r="C1378" s="158" t="s">
        <v>69</v>
      </c>
      <c r="D1378" s="318"/>
      <c r="E1378" s="318"/>
      <c r="F1378" s="316"/>
    </row>
    <row r="1379" spans="1:6" s="139" customFormat="1" ht="22">
      <c r="A1379" s="136"/>
      <c r="B1379" s="137"/>
      <c r="C1379" s="158" t="s">
        <v>607</v>
      </c>
      <c r="D1379" s="318">
        <f>'табл_3_отчет по плану'!I351</f>
        <v>0</v>
      </c>
      <c r="E1379" s="318">
        <f>'табл_3_отчет по плану'!L351</f>
        <v>0</v>
      </c>
      <c r="F1379" s="316">
        <f>'табл_3_отчет по плану'!O351</f>
        <v>0</v>
      </c>
    </row>
    <row r="1380" spans="1:6" s="139" customFormat="1" ht="19">
      <c r="A1380" s="137"/>
      <c r="B1380" s="137"/>
      <c r="C1380" s="159" t="s">
        <v>9</v>
      </c>
      <c r="D1380" s="318"/>
      <c r="E1380" s="318"/>
      <c r="F1380" s="316"/>
    </row>
    <row r="1381" spans="1:6" s="139" customFormat="1" ht="19">
      <c r="A1381" s="136"/>
      <c r="B1381" s="137"/>
      <c r="C1381" s="160" t="s">
        <v>67</v>
      </c>
      <c r="D1381" s="318"/>
      <c r="E1381" s="318"/>
      <c r="F1381" s="316"/>
    </row>
    <row r="1382" spans="1:6" s="139" customFormat="1" ht="19">
      <c r="A1382" s="136"/>
      <c r="B1382" s="137"/>
      <c r="C1382" s="161" t="s">
        <v>0</v>
      </c>
      <c r="D1382" s="318"/>
      <c r="E1382" s="318"/>
      <c r="F1382" s="316"/>
    </row>
    <row r="1383" spans="1:6" s="139" customFormat="1" ht="38">
      <c r="A1383" s="137"/>
      <c r="B1383" s="137"/>
      <c r="C1383" s="162" t="s">
        <v>68</v>
      </c>
      <c r="D1383" s="318"/>
      <c r="E1383" s="318"/>
      <c r="F1383" s="316"/>
    </row>
    <row r="1384" spans="1:6" s="139" customFormat="1" ht="23.25" customHeight="1">
      <c r="A1384" s="137"/>
      <c r="B1384" s="137"/>
      <c r="C1384" s="163" t="s">
        <v>73</v>
      </c>
      <c r="D1384" s="318"/>
      <c r="E1384" s="318"/>
      <c r="F1384" s="316"/>
    </row>
    <row r="1385" spans="1:6" s="139" customFormat="1" ht="19">
      <c r="A1385" s="137"/>
      <c r="B1385" s="137"/>
      <c r="C1385" s="161" t="s">
        <v>19</v>
      </c>
      <c r="D1385" s="318"/>
      <c r="E1385" s="318"/>
      <c r="F1385" s="316"/>
    </row>
    <row r="1386" spans="1:6" s="128" customFormat="1" ht="95">
      <c r="A1386" s="262" t="s">
        <v>317</v>
      </c>
      <c r="B1386" s="278" t="s">
        <v>623</v>
      </c>
      <c r="C1386" s="262"/>
      <c r="D1386" s="318">
        <f>D1387</f>
        <v>0</v>
      </c>
      <c r="E1386" s="318">
        <f t="shared" ref="E1386:F1386" si="412">E1387</f>
        <v>0</v>
      </c>
      <c r="F1386" s="318">
        <f t="shared" si="412"/>
        <v>0</v>
      </c>
    </row>
    <row r="1387" spans="1:6" s="134" customFormat="1" ht="19">
      <c r="A1387" s="136"/>
      <c r="B1387" s="137"/>
      <c r="C1387" s="156" t="s">
        <v>10</v>
      </c>
      <c r="D1387" s="318">
        <f>D1388+D1389</f>
        <v>0</v>
      </c>
      <c r="E1387" s="318">
        <f t="shared" ref="E1387:F1387" si="413">E1388+E1389</f>
        <v>0</v>
      </c>
      <c r="F1387" s="318">
        <f t="shared" si="413"/>
        <v>0</v>
      </c>
    </row>
    <row r="1388" spans="1:6" s="134" customFormat="1" ht="57">
      <c r="A1388" s="136"/>
      <c r="B1388" s="137"/>
      <c r="C1388" s="157" t="s">
        <v>70</v>
      </c>
      <c r="D1388" s="318"/>
      <c r="E1388" s="318"/>
      <c r="F1388" s="318"/>
    </row>
    <row r="1389" spans="1:6" s="134" customFormat="1" ht="38">
      <c r="A1389" s="136"/>
      <c r="B1389" s="137"/>
      <c r="C1389" s="157" t="s">
        <v>66</v>
      </c>
      <c r="D1389" s="318">
        <f>D1392</f>
        <v>0</v>
      </c>
      <c r="E1389" s="318">
        <f t="shared" ref="E1389:F1389" si="414">E1392</f>
        <v>0</v>
      </c>
      <c r="F1389" s="318">
        <f t="shared" si="414"/>
        <v>0</v>
      </c>
    </row>
    <row r="1390" spans="1:6" s="134" customFormat="1" ht="19">
      <c r="A1390" s="136"/>
      <c r="B1390" s="137"/>
      <c r="C1390" s="158" t="s">
        <v>0</v>
      </c>
      <c r="D1390" s="318"/>
      <c r="E1390" s="318"/>
      <c r="F1390" s="316"/>
    </row>
    <row r="1391" spans="1:6" s="139" customFormat="1" ht="19">
      <c r="A1391" s="137"/>
      <c r="B1391" s="137"/>
      <c r="C1391" s="158" t="s">
        <v>69</v>
      </c>
      <c r="D1391" s="318"/>
      <c r="E1391" s="318"/>
      <c r="F1391" s="316"/>
    </row>
    <row r="1392" spans="1:6" s="139" customFormat="1" ht="22">
      <c r="A1392" s="136"/>
      <c r="B1392" s="137"/>
      <c r="C1392" s="158" t="s">
        <v>607</v>
      </c>
      <c r="D1392" s="318">
        <f>'табл_3_отчет по плану'!I354</f>
        <v>0</v>
      </c>
      <c r="E1392" s="318">
        <f>'табл_3_отчет по плану'!L354</f>
        <v>0</v>
      </c>
      <c r="F1392" s="316">
        <f>'табл_3_отчет по плану'!O354</f>
        <v>0</v>
      </c>
    </row>
    <row r="1393" spans="1:6" s="139" customFormat="1" ht="19">
      <c r="A1393" s="137"/>
      <c r="B1393" s="137"/>
      <c r="C1393" s="159" t="s">
        <v>9</v>
      </c>
      <c r="D1393" s="318"/>
      <c r="E1393" s="318"/>
      <c r="F1393" s="316"/>
    </row>
    <row r="1394" spans="1:6" s="139" customFormat="1" ht="19">
      <c r="A1394" s="136"/>
      <c r="B1394" s="137"/>
      <c r="C1394" s="160" t="s">
        <v>67</v>
      </c>
      <c r="D1394" s="318"/>
      <c r="E1394" s="318"/>
      <c r="F1394" s="313"/>
    </row>
    <row r="1395" spans="1:6" s="139" customFormat="1" ht="19">
      <c r="A1395" s="136"/>
      <c r="B1395" s="137"/>
      <c r="C1395" s="161" t="s">
        <v>0</v>
      </c>
      <c r="D1395" s="318"/>
      <c r="E1395" s="318"/>
      <c r="F1395" s="313"/>
    </row>
    <row r="1396" spans="1:6" s="139" customFormat="1" ht="38">
      <c r="A1396" s="137"/>
      <c r="B1396" s="137"/>
      <c r="C1396" s="162" t="s">
        <v>68</v>
      </c>
      <c r="D1396" s="318"/>
      <c r="E1396" s="318"/>
      <c r="F1396" s="313"/>
    </row>
    <row r="1397" spans="1:6" s="139" customFormat="1" ht="19">
      <c r="A1397" s="137"/>
      <c r="B1397" s="137"/>
      <c r="C1397" s="163" t="s">
        <v>73</v>
      </c>
      <c r="D1397" s="318"/>
      <c r="E1397" s="318"/>
      <c r="F1397" s="313"/>
    </row>
    <row r="1398" spans="1:6" s="139" customFormat="1" ht="19">
      <c r="A1398" s="137"/>
      <c r="B1398" s="137"/>
      <c r="C1398" s="161" t="s">
        <v>19</v>
      </c>
      <c r="D1398" s="318"/>
      <c r="E1398" s="318"/>
      <c r="F1398" s="313"/>
    </row>
    <row r="1399" spans="1:6" s="128" customFormat="1" ht="114">
      <c r="A1399" s="262" t="s">
        <v>319</v>
      </c>
      <c r="B1399" s="278" t="s">
        <v>624</v>
      </c>
      <c r="C1399" s="262"/>
      <c r="D1399" s="318">
        <f>D1400</f>
        <v>12265</v>
      </c>
      <c r="E1399" s="318">
        <f t="shared" ref="E1399:F1399" si="415">E1400</f>
        <v>12265</v>
      </c>
      <c r="F1399" s="318">
        <f t="shared" si="415"/>
        <v>12265</v>
      </c>
    </row>
    <row r="1400" spans="1:6" s="134" customFormat="1" ht="19">
      <c r="A1400" s="136"/>
      <c r="B1400" s="137"/>
      <c r="C1400" s="156" t="s">
        <v>10</v>
      </c>
      <c r="D1400" s="318">
        <f>D1401+D1402</f>
        <v>12265</v>
      </c>
      <c r="E1400" s="318">
        <f t="shared" ref="E1400:F1400" si="416">E1401+E1402</f>
        <v>12265</v>
      </c>
      <c r="F1400" s="318">
        <f t="shared" si="416"/>
        <v>12265</v>
      </c>
    </row>
    <row r="1401" spans="1:6" s="134" customFormat="1" ht="57">
      <c r="A1401" s="136"/>
      <c r="B1401" s="137"/>
      <c r="C1401" s="157" t="s">
        <v>70</v>
      </c>
      <c r="D1401" s="318"/>
      <c r="E1401" s="318"/>
      <c r="F1401" s="318"/>
    </row>
    <row r="1402" spans="1:6" s="134" customFormat="1" ht="38">
      <c r="A1402" s="136"/>
      <c r="B1402" s="137"/>
      <c r="C1402" s="157" t="s">
        <v>66</v>
      </c>
      <c r="D1402" s="318">
        <f>D1405</f>
        <v>12265</v>
      </c>
      <c r="E1402" s="318">
        <f t="shared" ref="E1402:F1402" si="417">E1405</f>
        <v>12265</v>
      </c>
      <c r="F1402" s="318">
        <f t="shared" si="417"/>
        <v>12265</v>
      </c>
    </row>
    <row r="1403" spans="1:6" s="134" customFormat="1" ht="19">
      <c r="A1403" s="136"/>
      <c r="B1403" s="137"/>
      <c r="C1403" s="158" t="s">
        <v>0</v>
      </c>
      <c r="D1403" s="318"/>
      <c r="E1403" s="318"/>
      <c r="F1403" s="313"/>
    </row>
    <row r="1404" spans="1:6" s="139" customFormat="1" ht="19">
      <c r="A1404" s="137"/>
      <c r="B1404" s="137"/>
      <c r="C1404" s="158" t="s">
        <v>69</v>
      </c>
      <c r="D1404" s="318"/>
      <c r="E1404" s="318"/>
      <c r="F1404" s="313"/>
    </row>
    <row r="1405" spans="1:6" s="139" customFormat="1" ht="22">
      <c r="A1405" s="136"/>
      <c r="B1405" s="137"/>
      <c r="C1405" s="158" t="s">
        <v>607</v>
      </c>
      <c r="D1405" s="318">
        <f>'табл_3_отчет по плану'!I357</f>
        <v>12265</v>
      </c>
      <c r="E1405" s="318">
        <f>'табл_3_отчет по плану'!O357</f>
        <v>12265</v>
      </c>
      <c r="F1405" s="313">
        <f>'табл_3_отчет по плану'!O357</f>
        <v>12265</v>
      </c>
    </row>
    <row r="1406" spans="1:6" s="139" customFormat="1" ht="19">
      <c r="A1406" s="137"/>
      <c r="B1406" s="137"/>
      <c r="C1406" s="159" t="s">
        <v>9</v>
      </c>
      <c r="D1406" s="318"/>
      <c r="E1406" s="318"/>
      <c r="F1406" s="313"/>
    </row>
    <row r="1407" spans="1:6" s="139" customFormat="1" ht="19">
      <c r="A1407" s="136"/>
      <c r="B1407" s="137"/>
      <c r="C1407" s="160" t="s">
        <v>67</v>
      </c>
      <c r="D1407" s="318"/>
      <c r="E1407" s="318"/>
      <c r="F1407" s="313"/>
    </row>
    <row r="1408" spans="1:6" s="139" customFormat="1" ht="19">
      <c r="A1408" s="136"/>
      <c r="B1408" s="137"/>
      <c r="C1408" s="161" t="s">
        <v>0</v>
      </c>
      <c r="D1408" s="318"/>
      <c r="E1408" s="318"/>
      <c r="F1408" s="313"/>
    </row>
    <row r="1409" spans="1:6" s="139" customFormat="1" ht="38">
      <c r="A1409" s="137"/>
      <c r="B1409" s="137"/>
      <c r="C1409" s="162" t="s">
        <v>68</v>
      </c>
      <c r="D1409" s="318"/>
      <c r="E1409" s="318"/>
      <c r="F1409" s="313"/>
    </row>
    <row r="1410" spans="1:6" s="139" customFormat="1" ht="19">
      <c r="A1410" s="137"/>
      <c r="B1410" s="137"/>
      <c r="C1410" s="163" t="s">
        <v>73</v>
      </c>
      <c r="D1410" s="318"/>
      <c r="E1410" s="318"/>
      <c r="F1410" s="316"/>
    </row>
    <row r="1411" spans="1:6" s="139" customFormat="1" ht="19">
      <c r="A1411" s="137"/>
      <c r="B1411" s="137"/>
      <c r="C1411" s="161" t="s">
        <v>19</v>
      </c>
      <c r="D1411" s="318"/>
      <c r="E1411" s="318"/>
      <c r="F1411" s="316"/>
    </row>
    <row r="1412" spans="1:6" s="128" customFormat="1" ht="114">
      <c r="A1412" s="262" t="s">
        <v>320</v>
      </c>
      <c r="B1412" s="278" t="s">
        <v>321</v>
      </c>
      <c r="C1412" s="262"/>
      <c r="D1412" s="318">
        <f>D1413</f>
        <v>0</v>
      </c>
      <c r="E1412" s="318">
        <f t="shared" ref="E1412:F1412" si="418">E1413</f>
        <v>0</v>
      </c>
      <c r="F1412" s="318">
        <f t="shared" si="418"/>
        <v>0</v>
      </c>
    </row>
    <row r="1413" spans="1:6" s="134" customFormat="1" ht="19">
      <c r="A1413" s="136"/>
      <c r="B1413" s="137"/>
      <c r="C1413" s="156" t="s">
        <v>10</v>
      </c>
      <c r="D1413" s="318">
        <f>D1414+D1415</f>
        <v>0</v>
      </c>
      <c r="E1413" s="318">
        <f t="shared" ref="E1413:F1413" si="419">E1414+E1415</f>
        <v>0</v>
      </c>
      <c r="F1413" s="318">
        <f t="shared" si="419"/>
        <v>0</v>
      </c>
    </row>
    <row r="1414" spans="1:6" s="134" customFormat="1" ht="57">
      <c r="A1414" s="136"/>
      <c r="B1414" s="137"/>
      <c r="C1414" s="157" t="s">
        <v>70</v>
      </c>
      <c r="D1414" s="318"/>
      <c r="E1414" s="318"/>
      <c r="F1414" s="318"/>
    </row>
    <row r="1415" spans="1:6" s="134" customFormat="1" ht="38">
      <c r="A1415" s="136"/>
      <c r="B1415" s="137"/>
      <c r="C1415" s="157" t="s">
        <v>66</v>
      </c>
      <c r="D1415" s="318">
        <f>D1418</f>
        <v>0</v>
      </c>
      <c r="E1415" s="318">
        <f t="shared" ref="E1415:F1415" si="420">E1418</f>
        <v>0</v>
      </c>
      <c r="F1415" s="318">
        <f t="shared" si="420"/>
        <v>0</v>
      </c>
    </row>
    <row r="1416" spans="1:6" s="134" customFormat="1" ht="19">
      <c r="A1416" s="136"/>
      <c r="B1416" s="137"/>
      <c r="C1416" s="158" t="s">
        <v>0</v>
      </c>
      <c r="D1416" s="318"/>
      <c r="E1416" s="318"/>
      <c r="F1416" s="313"/>
    </row>
    <row r="1417" spans="1:6" s="139" customFormat="1" ht="19">
      <c r="A1417" s="137"/>
      <c r="B1417" s="137"/>
      <c r="C1417" s="158" t="s">
        <v>69</v>
      </c>
      <c r="D1417" s="318"/>
      <c r="E1417" s="318"/>
      <c r="F1417" s="313"/>
    </row>
    <row r="1418" spans="1:6" s="139" customFormat="1" ht="22">
      <c r="A1418" s="136"/>
      <c r="B1418" s="137"/>
      <c r="C1418" s="158" t="s">
        <v>607</v>
      </c>
      <c r="D1418" s="318">
        <f>'табл_3_отчет по плану'!I360</f>
        <v>0</v>
      </c>
      <c r="E1418" s="318">
        <f>'табл_3_отчет по плану'!L360</f>
        <v>0</v>
      </c>
      <c r="F1418" s="313">
        <f>'табл_3_отчет по плану'!O360</f>
        <v>0</v>
      </c>
    </row>
    <row r="1419" spans="1:6" s="139" customFormat="1" ht="19">
      <c r="A1419" s="137"/>
      <c r="B1419" s="137"/>
      <c r="C1419" s="159" t="s">
        <v>9</v>
      </c>
      <c r="D1419" s="318"/>
      <c r="E1419" s="318"/>
      <c r="F1419" s="313"/>
    </row>
    <row r="1420" spans="1:6" s="139" customFormat="1" ht="19">
      <c r="A1420" s="136"/>
      <c r="B1420" s="137"/>
      <c r="C1420" s="160" t="s">
        <v>67</v>
      </c>
      <c r="D1420" s="318"/>
      <c r="E1420" s="318"/>
      <c r="F1420" s="313"/>
    </row>
    <row r="1421" spans="1:6" s="139" customFormat="1" ht="19">
      <c r="A1421" s="136"/>
      <c r="B1421" s="137"/>
      <c r="C1421" s="161" t="s">
        <v>0</v>
      </c>
      <c r="D1421" s="318"/>
      <c r="E1421" s="318"/>
      <c r="F1421" s="313"/>
    </row>
    <row r="1422" spans="1:6" s="139" customFormat="1" ht="38">
      <c r="A1422" s="137"/>
      <c r="B1422" s="137"/>
      <c r="C1422" s="162" t="s">
        <v>68</v>
      </c>
      <c r="D1422" s="318"/>
      <c r="E1422" s="318"/>
      <c r="F1422" s="313"/>
    </row>
    <row r="1423" spans="1:6" s="139" customFormat="1" ht="19">
      <c r="A1423" s="137"/>
      <c r="B1423" s="137"/>
      <c r="C1423" s="163" t="s">
        <v>73</v>
      </c>
      <c r="D1423" s="318"/>
      <c r="E1423" s="318"/>
      <c r="F1423" s="313"/>
    </row>
    <row r="1424" spans="1:6" s="139" customFormat="1" ht="19">
      <c r="A1424" s="137"/>
      <c r="B1424" s="137"/>
      <c r="C1424" s="161" t="s">
        <v>19</v>
      </c>
      <c r="D1424" s="318"/>
      <c r="E1424" s="318"/>
      <c r="F1424" s="313"/>
    </row>
    <row r="1425" spans="1:6" s="128" customFormat="1" ht="93.75" customHeight="1">
      <c r="A1425" s="303" t="s">
        <v>322</v>
      </c>
      <c r="B1425" s="303" t="s">
        <v>323</v>
      </c>
      <c r="C1425" s="303"/>
      <c r="D1425" s="321">
        <f>D1426</f>
        <v>45266.9</v>
      </c>
      <c r="E1425" s="321">
        <f t="shared" ref="E1425:F1425" si="421">E1426</f>
        <v>43999.1</v>
      </c>
      <c r="F1425" s="321">
        <f t="shared" si="421"/>
        <v>43999.1</v>
      </c>
    </row>
    <row r="1426" spans="1:6" s="134" customFormat="1" ht="19">
      <c r="A1426" s="136"/>
      <c r="B1426" s="137"/>
      <c r="C1426" s="156" t="s">
        <v>10</v>
      </c>
      <c r="D1426" s="318">
        <f>D1427+D1428</f>
        <v>45266.9</v>
      </c>
      <c r="E1426" s="318">
        <f t="shared" ref="E1426:F1426" si="422">E1427+E1428</f>
        <v>43999.1</v>
      </c>
      <c r="F1426" s="318">
        <f t="shared" si="422"/>
        <v>43999.1</v>
      </c>
    </row>
    <row r="1427" spans="1:6" s="134" customFormat="1" ht="57">
      <c r="A1427" s="136"/>
      <c r="B1427" s="137"/>
      <c r="C1427" s="157" t="s">
        <v>70</v>
      </c>
      <c r="D1427" s="318">
        <f t="shared" ref="D1427:F1428" si="423">D1453</f>
        <v>0</v>
      </c>
      <c r="E1427" s="318">
        <f t="shared" si="423"/>
        <v>0</v>
      </c>
      <c r="F1427" s="318">
        <f t="shared" si="423"/>
        <v>0</v>
      </c>
    </row>
    <row r="1428" spans="1:6" s="134" customFormat="1" ht="38">
      <c r="A1428" s="136"/>
      <c r="B1428" s="137"/>
      <c r="C1428" s="157" t="s">
        <v>66</v>
      </c>
      <c r="D1428" s="318">
        <f t="shared" si="423"/>
        <v>45266.9</v>
      </c>
      <c r="E1428" s="318">
        <f t="shared" si="423"/>
        <v>43999.1</v>
      </c>
      <c r="F1428" s="318">
        <f t="shared" si="423"/>
        <v>43999.1</v>
      </c>
    </row>
    <row r="1429" spans="1:6" s="134" customFormat="1" ht="19">
      <c r="A1429" s="136"/>
      <c r="B1429" s="137"/>
      <c r="C1429" s="158" t="s">
        <v>0</v>
      </c>
      <c r="D1429" s="318"/>
      <c r="E1429" s="318"/>
      <c r="F1429" s="318"/>
    </row>
    <row r="1430" spans="1:6" s="139" customFormat="1" ht="19">
      <c r="A1430" s="137"/>
      <c r="B1430" s="137"/>
      <c r="C1430" s="158" t="s">
        <v>69</v>
      </c>
      <c r="D1430" s="318">
        <f>D1456</f>
        <v>45266.9</v>
      </c>
      <c r="E1430" s="318">
        <f t="shared" ref="E1430:F1431" si="424">E1456</f>
        <v>43999.1</v>
      </c>
      <c r="F1430" s="318">
        <f t="shared" si="424"/>
        <v>43999.1</v>
      </c>
    </row>
    <row r="1431" spans="1:6" s="139" customFormat="1" ht="22">
      <c r="A1431" s="136"/>
      <c r="B1431" s="137"/>
      <c r="C1431" s="158" t="s">
        <v>607</v>
      </c>
      <c r="D1431" s="318">
        <f>D1457</f>
        <v>0</v>
      </c>
      <c r="E1431" s="318">
        <f t="shared" si="424"/>
        <v>0</v>
      </c>
      <c r="F1431" s="318">
        <f t="shared" si="424"/>
        <v>0</v>
      </c>
    </row>
    <row r="1432" spans="1:6" s="139" customFormat="1" ht="19">
      <c r="A1432" s="137"/>
      <c r="B1432" s="137"/>
      <c r="C1432" s="159" t="s">
        <v>9</v>
      </c>
      <c r="D1432" s="318"/>
      <c r="E1432" s="318"/>
      <c r="F1432" s="313"/>
    </row>
    <row r="1433" spans="1:6" s="139" customFormat="1" ht="19">
      <c r="A1433" s="136"/>
      <c r="B1433" s="137"/>
      <c r="C1433" s="160" t="s">
        <v>67</v>
      </c>
      <c r="D1433" s="318"/>
      <c r="E1433" s="318"/>
      <c r="F1433" s="313"/>
    </row>
    <row r="1434" spans="1:6" s="139" customFormat="1" ht="19">
      <c r="A1434" s="136"/>
      <c r="B1434" s="137"/>
      <c r="C1434" s="161" t="s">
        <v>0</v>
      </c>
      <c r="D1434" s="318"/>
      <c r="E1434" s="318"/>
      <c r="F1434" s="313"/>
    </row>
    <row r="1435" spans="1:6" s="139" customFormat="1" ht="38">
      <c r="A1435" s="137"/>
      <c r="B1435" s="137"/>
      <c r="C1435" s="162" t="s">
        <v>68</v>
      </c>
      <c r="D1435" s="318"/>
      <c r="E1435" s="318"/>
      <c r="F1435" s="313"/>
    </row>
    <row r="1436" spans="1:6" s="139" customFormat="1" ht="19">
      <c r="A1436" s="137"/>
      <c r="B1436" s="137"/>
      <c r="C1436" s="163" t="s">
        <v>73</v>
      </c>
      <c r="D1436" s="318"/>
      <c r="E1436" s="318"/>
      <c r="F1436" s="313"/>
    </row>
    <row r="1437" spans="1:6" s="139" customFormat="1" ht="19">
      <c r="A1437" s="137"/>
      <c r="B1437" s="137"/>
      <c r="C1437" s="161" t="s">
        <v>19</v>
      </c>
      <c r="D1437" s="318"/>
      <c r="E1437" s="318"/>
      <c r="F1437" s="313"/>
    </row>
    <row r="1438" spans="1:6" s="128" customFormat="1" ht="114">
      <c r="A1438" s="262" t="s">
        <v>324</v>
      </c>
      <c r="B1438" s="278" t="s">
        <v>325</v>
      </c>
      <c r="C1438" s="262"/>
      <c r="D1438" s="318">
        <f>D1439</f>
        <v>0</v>
      </c>
      <c r="E1438" s="318">
        <f t="shared" ref="E1438:F1438" si="425">E1439</f>
        <v>0</v>
      </c>
      <c r="F1438" s="318">
        <f t="shared" si="425"/>
        <v>0</v>
      </c>
    </row>
    <row r="1439" spans="1:6" s="134" customFormat="1" ht="19">
      <c r="A1439" s="136"/>
      <c r="B1439" s="137"/>
      <c r="C1439" s="156" t="s">
        <v>10</v>
      </c>
      <c r="D1439" s="318">
        <f>D1440+D1441</f>
        <v>0</v>
      </c>
      <c r="E1439" s="318">
        <f t="shared" ref="E1439:F1439" si="426">E1440+E1441</f>
        <v>0</v>
      </c>
      <c r="F1439" s="318">
        <f t="shared" si="426"/>
        <v>0</v>
      </c>
    </row>
    <row r="1440" spans="1:6" s="134" customFormat="1" ht="57">
      <c r="A1440" s="136"/>
      <c r="B1440" s="137"/>
      <c r="C1440" s="157" t="s">
        <v>70</v>
      </c>
      <c r="D1440" s="318"/>
      <c r="E1440" s="318"/>
      <c r="F1440" s="318"/>
    </row>
    <row r="1441" spans="1:6" s="134" customFormat="1" ht="38">
      <c r="A1441" s="136"/>
      <c r="B1441" s="137"/>
      <c r="C1441" s="157" t="s">
        <v>66</v>
      </c>
      <c r="D1441" s="318">
        <f>D1444</f>
        <v>0</v>
      </c>
      <c r="E1441" s="318">
        <f t="shared" ref="E1441:F1441" si="427">E1444</f>
        <v>0</v>
      </c>
      <c r="F1441" s="318">
        <f t="shared" si="427"/>
        <v>0</v>
      </c>
    </row>
    <row r="1442" spans="1:6" s="134" customFormat="1" ht="19">
      <c r="A1442" s="136"/>
      <c r="B1442" s="137"/>
      <c r="C1442" s="158" t="s">
        <v>0</v>
      </c>
      <c r="D1442" s="318"/>
      <c r="E1442" s="318"/>
      <c r="F1442" s="313"/>
    </row>
    <row r="1443" spans="1:6" s="139" customFormat="1" ht="19">
      <c r="A1443" s="137"/>
      <c r="B1443" s="137"/>
      <c r="C1443" s="158" t="s">
        <v>69</v>
      </c>
      <c r="D1443" s="318"/>
      <c r="E1443" s="318"/>
      <c r="F1443" s="313"/>
    </row>
    <row r="1444" spans="1:6" s="139" customFormat="1" ht="22">
      <c r="A1444" s="136"/>
      <c r="B1444" s="137"/>
      <c r="C1444" s="158" t="s">
        <v>607</v>
      </c>
      <c r="D1444" s="318">
        <f>'табл_3_отчет по плану'!I366</f>
        <v>0</v>
      </c>
      <c r="E1444" s="318">
        <f>'табл_3_отчет по плану'!L366</f>
        <v>0</v>
      </c>
      <c r="F1444" s="313">
        <f>'табл_3_отчет по плану'!O366</f>
        <v>0</v>
      </c>
    </row>
    <row r="1445" spans="1:6" s="139" customFormat="1" ht="19">
      <c r="A1445" s="137"/>
      <c r="B1445" s="137"/>
      <c r="C1445" s="159" t="s">
        <v>9</v>
      </c>
      <c r="D1445" s="318"/>
      <c r="E1445" s="318"/>
      <c r="F1445" s="313"/>
    </row>
    <row r="1446" spans="1:6" s="139" customFormat="1" ht="19">
      <c r="A1446" s="136"/>
      <c r="B1446" s="137"/>
      <c r="C1446" s="160" t="s">
        <v>67</v>
      </c>
      <c r="D1446" s="318"/>
      <c r="E1446" s="318"/>
      <c r="F1446" s="313"/>
    </row>
    <row r="1447" spans="1:6" s="139" customFormat="1" ht="19">
      <c r="A1447" s="136"/>
      <c r="B1447" s="137"/>
      <c r="C1447" s="161" t="s">
        <v>0</v>
      </c>
      <c r="D1447" s="318"/>
      <c r="E1447" s="318"/>
      <c r="F1447" s="316"/>
    </row>
    <row r="1448" spans="1:6" s="139" customFormat="1" ht="38">
      <c r="A1448" s="137"/>
      <c r="B1448" s="137"/>
      <c r="C1448" s="162" t="s">
        <v>68</v>
      </c>
      <c r="D1448" s="318"/>
      <c r="E1448" s="318"/>
      <c r="F1448" s="316"/>
    </row>
    <row r="1449" spans="1:6" s="139" customFormat="1" ht="19">
      <c r="A1449" s="137"/>
      <c r="B1449" s="137"/>
      <c r="C1449" s="163" t="s">
        <v>73</v>
      </c>
      <c r="D1449" s="318"/>
      <c r="E1449" s="318"/>
      <c r="F1449" s="313"/>
    </row>
    <row r="1450" spans="1:6" s="139" customFormat="1" ht="19">
      <c r="A1450" s="137"/>
      <c r="B1450" s="137"/>
      <c r="C1450" s="161" t="s">
        <v>19</v>
      </c>
      <c r="D1450" s="318"/>
      <c r="E1450" s="318"/>
      <c r="F1450" s="313"/>
    </row>
    <row r="1451" spans="1:6" s="128" customFormat="1" ht="95">
      <c r="A1451" s="262" t="s">
        <v>326</v>
      </c>
      <c r="B1451" s="262" t="s">
        <v>327</v>
      </c>
      <c r="C1451" s="262"/>
      <c r="D1451" s="318">
        <f>D1452</f>
        <v>45266.9</v>
      </c>
      <c r="E1451" s="318">
        <f t="shared" ref="E1451:F1451" si="428">E1452</f>
        <v>43999.1</v>
      </c>
      <c r="F1451" s="318">
        <f t="shared" si="428"/>
        <v>43999.1</v>
      </c>
    </row>
    <row r="1452" spans="1:6" s="134" customFormat="1" ht="19">
      <c r="A1452" s="136"/>
      <c r="B1452" s="137"/>
      <c r="C1452" s="156" t="s">
        <v>10</v>
      </c>
      <c r="D1452" s="318">
        <f>D1453+D1454</f>
        <v>45266.9</v>
      </c>
      <c r="E1452" s="318">
        <f t="shared" ref="E1452:F1452" si="429">E1453+E1454</f>
        <v>43999.1</v>
      </c>
      <c r="F1452" s="318">
        <f t="shared" si="429"/>
        <v>43999.1</v>
      </c>
    </row>
    <row r="1453" spans="1:6" s="134" customFormat="1" ht="57">
      <c r="A1453" s="136"/>
      <c r="B1453" s="137"/>
      <c r="C1453" s="157" t="s">
        <v>70</v>
      </c>
      <c r="D1453" s="318"/>
      <c r="E1453" s="318"/>
      <c r="F1453" s="318"/>
    </row>
    <row r="1454" spans="1:6" s="134" customFormat="1" ht="38">
      <c r="A1454" s="136"/>
      <c r="B1454" s="137"/>
      <c r="C1454" s="157" t="s">
        <v>66</v>
      </c>
      <c r="D1454" s="318">
        <f>D1456</f>
        <v>45266.9</v>
      </c>
      <c r="E1454" s="318">
        <f t="shared" ref="E1454:F1454" si="430">E1456</f>
        <v>43999.1</v>
      </c>
      <c r="F1454" s="318">
        <f t="shared" si="430"/>
        <v>43999.1</v>
      </c>
    </row>
    <row r="1455" spans="1:6" s="134" customFormat="1" ht="19">
      <c r="A1455" s="136"/>
      <c r="B1455" s="137"/>
      <c r="C1455" s="158" t="s">
        <v>0</v>
      </c>
      <c r="D1455" s="318"/>
      <c r="E1455" s="318"/>
      <c r="F1455" s="313"/>
    </row>
    <row r="1456" spans="1:6" s="139" customFormat="1" ht="19">
      <c r="A1456" s="137"/>
      <c r="B1456" s="137"/>
      <c r="C1456" s="158" t="s">
        <v>69</v>
      </c>
      <c r="D1456" s="318">
        <f>'табл_3_отчет по плану'!I369</f>
        <v>45266.9</v>
      </c>
      <c r="E1456" s="318">
        <f>'табл_3_отчет по плану'!O369</f>
        <v>43999.1</v>
      </c>
      <c r="F1456" s="313">
        <f>'табл_3_отчет по плану'!O369</f>
        <v>43999.1</v>
      </c>
    </row>
    <row r="1457" spans="1:6" s="139" customFormat="1" ht="22">
      <c r="A1457" s="136"/>
      <c r="B1457" s="137"/>
      <c r="C1457" s="158" t="s">
        <v>607</v>
      </c>
      <c r="D1457" s="318"/>
      <c r="E1457" s="318"/>
      <c r="F1457" s="313"/>
    </row>
    <row r="1458" spans="1:6" s="139" customFormat="1" ht="19">
      <c r="A1458" s="137"/>
      <c r="B1458" s="137"/>
      <c r="C1458" s="159" t="s">
        <v>9</v>
      </c>
      <c r="D1458" s="318"/>
      <c r="E1458" s="318"/>
      <c r="F1458" s="313"/>
    </row>
    <row r="1459" spans="1:6" s="139" customFormat="1" ht="19">
      <c r="A1459" s="136"/>
      <c r="B1459" s="137"/>
      <c r="C1459" s="160" t="s">
        <v>67</v>
      </c>
      <c r="D1459" s="318"/>
      <c r="E1459" s="318"/>
      <c r="F1459" s="313"/>
    </row>
    <row r="1460" spans="1:6" s="139" customFormat="1" ht="19">
      <c r="A1460" s="136"/>
      <c r="B1460" s="137"/>
      <c r="C1460" s="161" t="s">
        <v>0</v>
      </c>
      <c r="D1460" s="318"/>
      <c r="E1460" s="318"/>
      <c r="F1460" s="313"/>
    </row>
    <row r="1461" spans="1:6" s="139" customFormat="1" ht="38">
      <c r="A1461" s="137"/>
      <c r="B1461" s="137"/>
      <c r="C1461" s="162" t="s">
        <v>68</v>
      </c>
      <c r="D1461" s="318"/>
      <c r="E1461" s="318"/>
      <c r="F1461" s="313"/>
    </row>
    <row r="1462" spans="1:6" s="139" customFormat="1" ht="19">
      <c r="A1462" s="137"/>
      <c r="B1462" s="137"/>
      <c r="C1462" s="163" t="s">
        <v>73</v>
      </c>
      <c r="D1462" s="318"/>
      <c r="E1462" s="318"/>
      <c r="F1462" s="313"/>
    </row>
    <row r="1463" spans="1:6" s="139" customFormat="1" ht="19">
      <c r="A1463" s="137"/>
      <c r="B1463" s="137"/>
      <c r="C1463" s="161" t="s">
        <v>19</v>
      </c>
      <c r="D1463" s="318"/>
      <c r="E1463" s="318"/>
      <c r="F1463" s="313"/>
    </row>
    <row r="1464" spans="1:6" s="128" customFormat="1" ht="76">
      <c r="A1464" s="262" t="s">
        <v>328</v>
      </c>
      <c r="B1464" s="262" t="s">
        <v>625</v>
      </c>
      <c r="C1464" s="262"/>
      <c r="D1464" s="318">
        <f>D1465</f>
        <v>0</v>
      </c>
      <c r="E1464" s="318">
        <f t="shared" ref="E1464:F1464" si="431">E1465</f>
        <v>0</v>
      </c>
      <c r="F1464" s="318">
        <f t="shared" si="431"/>
        <v>0</v>
      </c>
    </row>
    <row r="1465" spans="1:6" s="134" customFormat="1" ht="19">
      <c r="A1465" s="136"/>
      <c r="B1465" s="137"/>
      <c r="C1465" s="156" t="s">
        <v>10</v>
      </c>
      <c r="D1465" s="318">
        <f>D1467</f>
        <v>0</v>
      </c>
      <c r="E1465" s="318">
        <f t="shared" ref="E1465:F1465" si="432">E1467</f>
        <v>0</v>
      </c>
      <c r="F1465" s="318">
        <f t="shared" si="432"/>
        <v>0</v>
      </c>
    </row>
    <row r="1466" spans="1:6" s="134" customFormat="1" ht="57">
      <c r="A1466" s="136"/>
      <c r="B1466" s="137"/>
      <c r="C1466" s="157" t="s">
        <v>70</v>
      </c>
      <c r="D1466" s="318"/>
      <c r="E1466" s="318"/>
      <c r="F1466" s="316"/>
    </row>
    <row r="1467" spans="1:6" s="134" customFormat="1" ht="38">
      <c r="A1467" s="136"/>
      <c r="B1467" s="137"/>
      <c r="C1467" s="157" t="s">
        <v>66</v>
      </c>
      <c r="D1467" s="318">
        <f>D1470</f>
        <v>0</v>
      </c>
      <c r="E1467" s="318">
        <f t="shared" ref="E1467:F1467" si="433">E1470</f>
        <v>0</v>
      </c>
      <c r="F1467" s="318">
        <f t="shared" si="433"/>
        <v>0</v>
      </c>
    </row>
    <row r="1468" spans="1:6" s="134" customFormat="1" ht="19">
      <c r="A1468" s="136"/>
      <c r="B1468" s="137"/>
      <c r="C1468" s="158" t="s">
        <v>0</v>
      </c>
      <c r="D1468" s="318"/>
      <c r="E1468" s="318"/>
      <c r="F1468" s="316"/>
    </row>
    <row r="1469" spans="1:6" s="139" customFormat="1" ht="19">
      <c r="A1469" s="137"/>
      <c r="B1469" s="137"/>
      <c r="C1469" s="158" t="s">
        <v>69</v>
      </c>
      <c r="D1469" s="318"/>
      <c r="E1469" s="318"/>
      <c r="F1469" s="313"/>
    </row>
    <row r="1470" spans="1:6" s="139" customFormat="1" ht="22">
      <c r="A1470" s="136"/>
      <c r="B1470" s="137"/>
      <c r="C1470" s="158" t="s">
        <v>607</v>
      </c>
      <c r="D1470" s="318">
        <f>'табл_3_отчет по плану'!I372</f>
        <v>0</v>
      </c>
      <c r="E1470" s="318">
        <f>'табл_3_отчет по плану'!L372</f>
        <v>0</v>
      </c>
      <c r="F1470" s="313">
        <f>'табл_3_отчет по плану'!O372</f>
        <v>0</v>
      </c>
    </row>
    <row r="1471" spans="1:6" s="139" customFormat="1" ht="19">
      <c r="A1471" s="137"/>
      <c r="B1471" s="137"/>
      <c r="C1471" s="159" t="s">
        <v>9</v>
      </c>
      <c r="D1471" s="318"/>
      <c r="E1471" s="318"/>
      <c r="F1471" s="313"/>
    </row>
    <row r="1472" spans="1:6" s="139" customFormat="1" ht="19">
      <c r="A1472" s="136"/>
      <c r="B1472" s="137"/>
      <c r="C1472" s="160" t="s">
        <v>67</v>
      </c>
      <c r="D1472" s="318"/>
      <c r="E1472" s="318"/>
      <c r="F1472" s="313"/>
    </row>
    <row r="1473" spans="1:6" s="139" customFormat="1" ht="19">
      <c r="A1473" s="136"/>
      <c r="B1473" s="137"/>
      <c r="C1473" s="161" t="s">
        <v>0</v>
      </c>
      <c r="D1473" s="318"/>
      <c r="E1473" s="318"/>
      <c r="F1473" s="313"/>
    </row>
    <row r="1474" spans="1:6" s="139" customFormat="1" ht="38">
      <c r="A1474" s="137"/>
      <c r="B1474" s="137"/>
      <c r="C1474" s="162" t="s">
        <v>68</v>
      </c>
      <c r="D1474" s="318"/>
      <c r="E1474" s="318"/>
      <c r="F1474" s="313"/>
    </row>
    <row r="1475" spans="1:6" s="139" customFormat="1" ht="19">
      <c r="A1475" s="137"/>
      <c r="B1475" s="137"/>
      <c r="C1475" s="163" t="s">
        <v>73</v>
      </c>
      <c r="D1475" s="318"/>
      <c r="E1475" s="318"/>
      <c r="F1475" s="313"/>
    </row>
    <row r="1476" spans="1:6" s="139" customFormat="1" ht="19">
      <c r="A1476" s="137"/>
      <c r="B1476" s="137"/>
      <c r="C1476" s="161" t="s">
        <v>19</v>
      </c>
      <c r="D1476" s="318"/>
      <c r="E1476" s="318"/>
      <c r="F1476" s="313"/>
    </row>
    <row r="1477" spans="1:6" s="128" customFormat="1" ht="18.75" customHeight="1">
      <c r="A1477" s="310" t="s">
        <v>330</v>
      </c>
      <c r="B1477" s="310" t="s">
        <v>578</v>
      </c>
      <c r="C1477" s="310"/>
      <c r="D1477" s="319">
        <f t="shared" ref="D1477:F1480" si="434">D1490+D1555+D1620</f>
        <v>161289</v>
      </c>
      <c r="E1477" s="319">
        <f t="shared" si="434"/>
        <v>161244.4</v>
      </c>
      <c r="F1477" s="319">
        <f t="shared" si="434"/>
        <v>161244.4</v>
      </c>
    </row>
    <row r="1478" spans="1:6" s="134" customFormat="1" ht="19">
      <c r="A1478" s="129"/>
      <c r="B1478" s="130"/>
      <c r="C1478" s="156" t="s">
        <v>10</v>
      </c>
      <c r="D1478" s="318">
        <f t="shared" si="434"/>
        <v>161289</v>
      </c>
      <c r="E1478" s="318">
        <f t="shared" si="434"/>
        <v>161244.4</v>
      </c>
      <c r="F1478" s="318">
        <f t="shared" si="434"/>
        <v>161244.4</v>
      </c>
    </row>
    <row r="1479" spans="1:6" s="134" customFormat="1" ht="57">
      <c r="A1479" s="129"/>
      <c r="B1479" s="130"/>
      <c r="C1479" s="157" t="s">
        <v>70</v>
      </c>
      <c r="D1479" s="318"/>
      <c r="E1479" s="318"/>
      <c r="F1479" s="318"/>
    </row>
    <row r="1480" spans="1:6" s="134" customFormat="1" ht="38">
      <c r="A1480" s="129"/>
      <c r="B1480" s="130"/>
      <c r="C1480" s="157" t="s">
        <v>66</v>
      </c>
      <c r="D1480" s="318">
        <f t="shared" si="434"/>
        <v>161289</v>
      </c>
      <c r="E1480" s="318">
        <f t="shared" si="434"/>
        <v>161244.4</v>
      </c>
      <c r="F1480" s="318">
        <f t="shared" si="434"/>
        <v>161244.4</v>
      </c>
    </row>
    <row r="1481" spans="1:6" s="134" customFormat="1" ht="19">
      <c r="A1481" s="129"/>
      <c r="B1481" s="130"/>
      <c r="C1481" s="158" t="s">
        <v>0</v>
      </c>
      <c r="D1481" s="318"/>
      <c r="E1481" s="318"/>
      <c r="F1481" s="318"/>
    </row>
    <row r="1482" spans="1:6" s="128" customFormat="1" ht="19">
      <c r="A1482" s="130"/>
      <c r="B1482" s="130"/>
      <c r="C1482" s="158" t="s">
        <v>69</v>
      </c>
      <c r="D1482" s="318"/>
      <c r="E1482" s="318"/>
      <c r="F1482" s="318"/>
    </row>
    <row r="1483" spans="1:6" s="128" customFormat="1" ht="22">
      <c r="A1483" s="129"/>
      <c r="B1483" s="130"/>
      <c r="C1483" s="158" t="s">
        <v>607</v>
      </c>
      <c r="D1483" s="318">
        <f>D1496+D1561+D1626</f>
        <v>161289</v>
      </c>
      <c r="E1483" s="318">
        <v>161244.4</v>
      </c>
      <c r="F1483" s="318">
        <f t="shared" ref="F1483" si="435">F1496+F1561+F1626</f>
        <v>161244.4</v>
      </c>
    </row>
    <row r="1484" spans="1:6" s="128" customFormat="1" ht="19">
      <c r="A1484" s="130"/>
      <c r="B1484" s="130"/>
      <c r="C1484" s="159" t="s">
        <v>9</v>
      </c>
      <c r="D1484" s="318"/>
      <c r="E1484" s="318"/>
      <c r="F1484" s="316"/>
    </row>
    <row r="1485" spans="1:6" s="128" customFormat="1" ht="19">
      <c r="A1485" s="129"/>
      <c r="B1485" s="130"/>
      <c r="C1485" s="160" t="s">
        <v>67</v>
      </c>
      <c r="D1485" s="318"/>
      <c r="E1485" s="318"/>
      <c r="F1485" s="316"/>
    </row>
    <row r="1486" spans="1:6" s="128" customFormat="1" ht="19">
      <c r="A1486" s="129"/>
      <c r="B1486" s="130"/>
      <c r="C1486" s="161" t="s">
        <v>0</v>
      </c>
      <c r="D1486" s="318"/>
      <c r="E1486" s="318"/>
      <c r="F1486" s="313"/>
    </row>
    <row r="1487" spans="1:6" s="128" customFormat="1" ht="38">
      <c r="A1487" s="130"/>
      <c r="B1487" s="130"/>
      <c r="C1487" s="162" t="s">
        <v>68</v>
      </c>
      <c r="D1487" s="318"/>
      <c r="E1487" s="318"/>
      <c r="F1487" s="313"/>
    </row>
    <row r="1488" spans="1:6" s="128" customFormat="1" ht="19">
      <c r="A1488" s="130"/>
      <c r="B1488" s="130"/>
      <c r="C1488" s="163" t="s">
        <v>73</v>
      </c>
      <c r="D1488" s="318"/>
      <c r="E1488" s="318"/>
      <c r="F1488" s="313"/>
    </row>
    <row r="1489" spans="1:6" s="128" customFormat="1" ht="19">
      <c r="A1489" s="130"/>
      <c r="B1489" s="130"/>
      <c r="C1489" s="161" t="s">
        <v>19</v>
      </c>
      <c r="D1489" s="318"/>
      <c r="E1489" s="318"/>
      <c r="F1489" s="313"/>
    </row>
    <row r="1490" spans="1:6" s="128" customFormat="1" ht="113.25" customHeight="1">
      <c r="A1490" s="312" t="s">
        <v>331</v>
      </c>
      <c r="B1490" s="312" t="s">
        <v>332</v>
      </c>
      <c r="C1490" s="303"/>
      <c r="D1490" s="321">
        <f t="shared" ref="D1490:F1493" si="436">D1503+D1516+D1529+D1542</f>
        <v>110740</v>
      </c>
      <c r="E1490" s="321">
        <f t="shared" si="436"/>
        <v>110698.79999999999</v>
      </c>
      <c r="F1490" s="321">
        <f t="shared" si="436"/>
        <v>110698.79999999999</v>
      </c>
    </row>
    <row r="1491" spans="1:6" s="134" customFormat="1" ht="19">
      <c r="A1491" s="136"/>
      <c r="B1491" s="137"/>
      <c r="C1491" s="156" t="s">
        <v>10</v>
      </c>
      <c r="D1491" s="318">
        <f t="shared" si="436"/>
        <v>110740</v>
      </c>
      <c r="E1491" s="318">
        <f t="shared" si="436"/>
        <v>110698.79999999999</v>
      </c>
      <c r="F1491" s="318">
        <f t="shared" si="436"/>
        <v>110698.79999999999</v>
      </c>
    </row>
    <row r="1492" spans="1:6" s="134" customFormat="1" ht="57">
      <c r="A1492" s="136"/>
      <c r="B1492" s="137"/>
      <c r="C1492" s="157" t="s">
        <v>70</v>
      </c>
      <c r="D1492" s="318"/>
      <c r="E1492" s="318"/>
      <c r="F1492" s="318"/>
    </row>
    <row r="1493" spans="1:6" s="134" customFormat="1" ht="38">
      <c r="A1493" s="136"/>
      <c r="B1493" s="137"/>
      <c r="C1493" s="157" t="s">
        <v>66</v>
      </c>
      <c r="D1493" s="318">
        <f t="shared" si="436"/>
        <v>110740</v>
      </c>
      <c r="E1493" s="318">
        <f t="shared" si="436"/>
        <v>110698.79999999999</v>
      </c>
      <c r="F1493" s="318">
        <f t="shared" si="436"/>
        <v>110698.79999999999</v>
      </c>
    </row>
    <row r="1494" spans="1:6" s="134" customFormat="1" ht="19">
      <c r="A1494" s="136"/>
      <c r="B1494" s="137"/>
      <c r="C1494" s="158" t="s">
        <v>0</v>
      </c>
      <c r="D1494" s="318"/>
      <c r="E1494" s="318"/>
      <c r="F1494" s="318"/>
    </row>
    <row r="1495" spans="1:6" s="139" customFormat="1" ht="19">
      <c r="A1495" s="137"/>
      <c r="B1495" s="137"/>
      <c r="C1495" s="158" t="s">
        <v>69</v>
      </c>
      <c r="D1495" s="318"/>
      <c r="E1495" s="318"/>
      <c r="F1495" s="318"/>
    </row>
    <row r="1496" spans="1:6" s="139" customFormat="1" ht="22">
      <c r="A1496" s="136"/>
      <c r="B1496" s="137"/>
      <c r="C1496" s="158" t="s">
        <v>607</v>
      </c>
      <c r="D1496" s="318">
        <f>D1509+D1522+D1535+D1548</f>
        <v>110740</v>
      </c>
      <c r="E1496" s="318">
        <f t="shared" ref="E1496:F1496" si="437">E1509+E1522+E1535+E1548</f>
        <v>110698.79999999999</v>
      </c>
      <c r="F1496" s="318">
        <f t="shared" si="437"/>
        <v>110698.79999999999</v>
      </c>
    </row>
    <row r="1497" spans="1:6" s="139" customFormat="1" ht="19">
      <c r="A1497" s="137"/>
      <c r="B1497" s="137"/>
      <c r="C1497" s="159" t="s">
        <v>9</v>
      </c>
      <c r="D1497" s="318"/>
      <c r="E1497" s="318"/>
      <c r="F1497" s="313"/>
    </row>
    <row r="1498" spans="1:6" s="139" customFormat="1" ht="19">
      <c r="A1498" s="136"/>
      <c r="B1498" s="137"/>
      <c r="C1498" s="160" t="s">
        <v>67</v>
      </c>
      <c r="D1498" s="318"/>
      <c r="E1498" s="318"/>
      <c r="F1498" s="313"/>
    </row>
    <row r="1499" spans="1:6" s="139" customFormat="1" ht="19">
      <c r="A1499" s="136"/>
      <c r="B1499" s="137"/>
      <c r="C1499" s="161" t="s">
        <v>0</v>
      </c>
      <c r="D1499" s="318"/>
      <c r="E1499" s="318"/>
      <c r="F1499" s="313"/>
    </row>
    <row r="1500" spans="1:6" s="139" customFormat="1" ht="38">
      <c r="A1500" s="137"/>
      <c r="B1500" s="137"/>
      <c r="C1500" s="162" t="s">
        <v>68</v>
      </c>
      <c r="D1500" s="318"/>
      <c r="E1500" s="318"/>
      <c r="F1500" s="313"/>
    </row>
    <row r="1501" spans="1:6" s="139" customFormat="1" ht="19">
      <c r="A1501" s="137"/>
      <c r="B1501" s="137"/>
      <c r="C1501" s="163" t="s">
        <v>73</v>
      </c>
      <c r="D1501" s="318"/>
      <c r="E1501" s="318"/>
      <c r="F1501" s="315"/>
    </row>
    <row r="1502" spans="1:6" s="139" customFormat="1" ht="19">
      <c r="A1502" s="137"/>
      <c r="B1502" s="137"/>
      <c r="C1502" s="161" t="s">
        <v>19</v>
      </c>
      <c r="D1502" s="318"/>
      <c r="E1502" s="318"/>
      <c r="F1502" s="316"/>
    </row>
    <row r="1503" spans="1:6" s="128" customFormat="1" ht="38">
      <c r="A1503" s="292" t="s">
        <v>333</v>
      </c>
      <c r="B1503" s="292" t="s">
        <v>367</v>
      </c>
      <c r="C1503" s="262"/>
      <c r="D1503" s="318">
        <f>D1504</f>
        <v>0</v>
      </c>
      <c r="E1503" s="318">
        <f t="shared" ref="E1503:F1503" si="438">E1504</f>
        <v>0</v>
      </c>
      <c r="F1503" s="318">
        <f t="shared" si="438"/>
        <v>0</v>
      </c>
    </row>
    <row r="1504" spans="1:6" s="134" customFormat="1" ht="19">
      <c r="A1504" s="136"/>
      <c r="B1504" s="137"/>
      <c r="C1504" s="156" t="s">
        <v>10</v>
      </c>
      <c r="D1504" s="318">
        <f>D1505+D1506</f>
        <v>0</v>
      </c>
      <c r="E1504" s="318">
        <f t="shared" ref="E1504:F1504" si="439">E1505+E1506</f>
        <v>0</v>
      </c>
      <c r="F1504" s="318">
        <f t="shared" si="439"/>
        <v>0</v>
      </c>
    </row>
    <row r="1505" spans="1:6" s="134" customFormat="1" ht="57">
      <c r="A1505" s="136"/>
      <c r="B1505" s="137"/>
      <c r="C1505" s="157" t="s">
        <v>70</v>
      </c>
      <c r="D1505" s="318"/>
      <c r="E1505" s="318"/>
      <c r="F1505" s="318"/>
    </row>
    <row r="1506" spans="1:6" s="134" customFormat="1" ht="38">
      <c r="A1506" s="136"/>
      <c r="B1506" s="137"/>
      <c r="C1506" s="157" t="s">
        <v>66</v>
      </c>
      <c r="D1506" s="318">
        <f>D1509</f>
        <v>0</v>
      </c>
      <c r="E1506" s="318">
        <f t="shared" ref="E1506:F1506" si="440">E1509</f>
        <v>0</v>
      </c>
      <c r="F1506" s="318">
        <f t="shared" si="440"/>
        <v>0</v>
      </c>
    </row>
    <row r="1507" spans="1:6" s="134" customFormat="1" ht="19">
      <c r="A1507" s="136"/>
      <c r="B1507" s="137"/>
      <c r="C1507" s="158" t="s">
        <v>0</v>
      </c>
      <c r="D1507" s="318"/>
      <c r="E1507" s="318"/>
      <c r="F1507" s="313"/>
    </row>
    <row r="1508" spans="1:6" s="139" customFormat="1" ht="19">
      <c r="A1508" s="137"/>
      <c r="B1508" s="137"/>
      <c r="C1508" s="158" t="s">
        <v>69</v>
      </c>
      <c r="D1508" s="318"/>
      <c r="E1508" s="318"/>
      <c r="F1508" s="313"/>
    </row>
    <row r="1509" spans="1:6" s="139" customFormat="1" ht="22">
      <c r="A1509" s="136"/>
      <c r="B1509" s="137"/>
      <c r="C1509" s="158" t="s">
        <v>607</v>
      </c>
      <c r="D1509" s="318">
        <f>'табл_3_отчет по плану'!K401</f>
        <v>0</v>
      </c>
      <c r="E1509" s="318">
        <f>'табл_3_отчет по плану'!N401</f>
        <v>0</v>
      </c>
      <c r="F1509" s="313">
        <f>'табл_3_отчет по плану'!Q401</f>
        <v>0</v>
      </c>
    </row>
    <row r="1510" spans="1:6" s="139" customFormat="1" ht="19">
      <c r="A1510" s="137"/>
      <c r="B1510" s="137"/>
      <c r="C1510" s="159" t="s">
        <v>9</v>
      </c>
      <c r="D1510" s="318"/>
      <c r="E1510" s="318"/>
      <c r="F1510" s="313"/>
    </row>
    <row r="1511" spans="1:6" s="139" customFormat="1" ht="19">
      <c r="A1511" s="136"/>
      <c r="B1511" s="137"/>
      <c r="C1511" s="160" t="s">
        <v>67</v>
      </c>
      <c r="D1511" s="318"/>
      <c r="E1511" s="318"/>
      <c r="F1511" s="313"/>
    </row>
    <row r="1512" spans="1:6" s="139" customFormat="1" ht="19">
      <c r="A1512" s="136"/>
      <c r="B1512" s="137"/>
      <c r="C1512" s="161" t="s">
        <v>0</v>
      </c>
      <c r="D1512" s="318"/>
      <c r="E1512" s="318"/>
      <c r="F1512" s="313"/>
    </row>
    <row r="1513" spans="1:6" s="139" customFormat="1" ht="38">
      <c r="A1513" s="137"/>
      <c r="B1513" s="137"/>
      <c r="C1513" s="162" t="s">
        <v>68</v>
      </c>
      <c r="D1513" s="318"/>
      <c r="E1513" s="318"/>
      <c r="F1513" s="313"/>
    </row>
    <row r="1514" spans="1:6" s="139" customFormat="1" ht="19">
      <c r="A1514" s="137"/>
      <c r="B1514" s="137"/>
      <c r="C1514" s="163" t="s">
        <v>73</v>
      </c>
      <c r="D1514" s="318"/>
      <c r="E1514" s="318"/>
      <c r="F1514" s="313"/>
    </row>
    <row r="1515" spans="1:6" s="139" customFormat="1" ht="19">
      <c r="A1515" s="137"/>
      <c r="B1515" s="137"/>
      <c r="C1515" s="161" t="s">
        <v>19</v>
      </c>
      <c r="D1515" s="318"/>
      <c r="E1515" s="318"/>
      <c r="F1515" s="313"/>
    </row>
    <row r="1516" spans="1:6" s="128" customFormat="1" ht="38">
      <c r="A1516" s="292" t="s">
        <v>334</v>
      </c>
      <c r="B1516" s="292" t="s">
        <v>423</v>
      </c>
      <c r="C1516" s="262"/>
      <c r="D1516" s="318">
        <f>D1517</f>
        <v>0</v>
      </c>
      <c r="E1516" s="318">
        <f t="shared" ref="E1516:F1516" si="441">E1517</f>
        <v>0</v>
      </c>
      <c r="F1516" s="318">
        <f t="shared" si="441"/>
        <v>0</v>
      </c>
    </row>
    <row r="1517" spans="1:6" s="134" customFormat="1" ht="19">
      <c r="A1517" s="136"/>
      <c r="B1517" s="137"/>
      <c r="C1517" s="156" t="s">
        <v>10</v>
      </c>
      <c r="D1517" s="318">
        <f>D1518+D1519</f>
        <v>0</v>
      </c>
      <c r="E1517" s="318">
        <f t="shared" ref="E1517:F1517" si="442">E1518+E1519</f>
        <v>0</v>
      </c>
      <c r="F1517" s="318">
        <f t="shared" si="442"/>
        <v>0</v>
      </c>
    </row>
    <row r="1518" spans="1:6" s="134" customFormat="1" ht="57">
      <c r="A1518" s="136"/>
      <c r="B1518" s="137"/>
      <c r="C1518" s="157" t="s">
        <v>70</v>
      </c>
      <c r="D1518" s="318"/>
      <c r="E1518" s="318"/>
      <c r="F1518" s="318"/>
    </row>
    <row r="1519" spans="1:6" s="134" customFormat="1" ht="38">
      <c r="A1519" s="136"/>
      <c r="B1519" s="137"/>
      <c r="C1519" s="157" t="s">
        <v>66</v>
      </c>
      <c r="D1519" s="318">
        <f>D1522</f>
        <v>0</v>
      </c>
      <c r="E1519" s="318">
        <f t="shared" ref="E1519:F1519" si="443">E1522</f>
        <v>0</v>
      </c>
      <c r="F1519" s="318">
        <f t="shared" si="443"/>
        <v>0</v>
      </c>
    </row>
    <row r="1520" spans="1:6" s="134" customFormat="1" ht="19">
      <c r="A1520" s="136"/>
      <c r="B1520" s="137"/>
      <c r="C1520" s="158" t="s">
        <v>0</v>
      </c>
      <c r="D1520" s="318"/>
      <c r="E1520" s="318"/>
      <c r="F1520" s="313"/>
    </row>
    <row r="1521" spans="1:6" s="139" customFormat="1" ht="19">
      <c r="A1521" s="137"/>
      <c r="B1521" s="137"/>
      <c r="C1521" s="158" t="s">
        <v>69</v>
      </c>
      <c r="D1521" s="318"/>
      <c r="E1521" s="318"/>
      <c r="F1521" s="313"/>
    </row>
    <row r="1522" spans="1:6" s="139" customFormat="1" ht="22">
      <c r="A1522" s="136"/>
      <c r="B1522" s="137"/>
      <c r="C1522" s="158" t="s">
        <v>607</v>
      </c>
      <c r="D1522" s="318">
        <f>'табл_3_отчет по плану'!K404</f>
        <v>0</v>
      </c>
      <c r="E1522" s="318">
        <f>'табл_3_отчет по плану'!N404</f>
        <v>0</v>
      </c>
      <c r="F1522" s="322">
        <f>'табл_3_отчет по плану'!Q404</f>
        <v>0</v>
      </c>
    </row>
    <row r="1523" spans="1:6" s="139" customFormat="1" ht="19">
      <c r="A1523" s="137"/>
      <c r="B1523" s="137"/>
      <c r="C1523" s="159" t="s">
        <v>9</v>
      </c>
      <c r="D1523" s="318"/>
      <c r="E1523" s="318"/>
      <c r="F1523" s="316"/>
    </row>
    <row r="1524" spans="1:6" s="139" customFormat="1" ht="19">
      <c r="A1524" s="136"/>
      <c r="B1524" s="137"/>
      <c r="C1524" s="160" t="s">
        <v>67</v>
      </c>
      <c r="D1524" s="318"/>
      <c r="E1524" s="318"/>
      <c r="F1524" s="313"/>
    </row>
    <row r="1525" spans="1:6" s="139" customFormat="1" ht="19">
      <c r="A1525" s="136"/>
      <c r="B1525" s="137"/>
      <c r="C1525" s="161" t="s">
        <v>0</v>
      </c>
      <c r="D1525" s="318"/>
      <c r="E1525" s="318"/>
      <c r="F1525" s="313"/>
    </row>
    <row r="1526" spans="1:6" s="139" customFormat="1" ht="38">
      <c r="A1526" s="137"/>
      <c r="B1526" s="137"/>
      <c r="C1526" s="162" t="s">
        <v>68</v>
      </c>
      <c r="D1526" s="318"/>
      <c r="E1526" s="318"/>
      <c r="F1526" s="313"/>
    </row>
    <row r="1527" spans="1:6" s="139" customFormat="1" ht="19">
      <c r="A1527" s="137"/>
      <c r="B1527" s="137"/>
      <c r="C1527" s="163" t="s">
        <v>73</v>
      </c>
      <c r="D1527" s="318"/>
      <c r="E1527" s="318"/>
      <c r="F1527" s="313"/>
    </row>
    <row r="1528" spans="1:6" s="139" customFormat="1" ht="19">
      <c r="A1528" s="137"/>
      <c r="B1528" s="137"/>
      <c r="C1528" s="161" t="s">
        <v>19</v>
      </c>
      <c r="D1528" s="318"/>
      <c r="E1528" s="318"/>
      <c r="F1528" s="313"/>
    </row>
    <row r="1529" spans="1:6" s="128" customFormat="1" ht="38">
      <c r="A1529" s="292" t="s">
        <v>335</v>
      </c>
      <c r="B1529" s="292" t="s">
        <v>336</v>
      </c>
      <c r="C1529" s="262"/>
      <c r="D1529" s="318">
        <f>D1530</f>
        <v>110740</v>
      </c>
      <c r="E1529" s="318">
        <f t="shared" ref="E1529:F1529" si="444">E1530</f>
        <v>110698.79999999999</v>
      </c>
      <c r="F1529" s="318">
        <f t="shared" si="444"/>
        <v>110698.79999999999</v>
      </c>
    </row>
    <row r="1530" spans="1:6" s="134" customFormat="1" ht="19">
      <c r="A1530" s="136"/>
      <c r="B1530" s="137"/>
      <c r="C1530" s="156" t="s">
        <v>10</v>
      </c>
      <c r="D1530" s="318">
        <f>D1531+D1532</f>
        <v>110740</v>
      </c>
      <c r="E1530" s="318">
        <f t="shared" ref="E1530:F1530" si="445">E1531+E1532</f>
        <v>110698.79999999999</v>
      </c>
      <c r="F1530" s="318">
        <f t="shared" si="445"/>
        <v>110698.79999999999</v>
      </c>
    </row>
    <row r="1531" spans="1:6" s="134" customFormat="1" ht="57">
      <c r="A1531" s="136"/>
      <c r="B1531" s="137"/>
      <c r="C1531" s="157" t="s">
        <v>70</v>
      </c>
      <c r="D1531" s="318"/>
      <c r="E1531" s="318"/>
      <c r="F1531" s="318"/>
    </row>
    <row r="1532" spans="1:6" s="134" customFormat="1" ht="38">
      <c r="A1532" s="136"/>
      <c r="B1532" s="137"/>
      <c r="C1532" s="157" t="s">
        <v>66</v>
      </c>
      <c r="D1532" s="318">
        <f>D1535</f>
        <v>110740</v>
      </c>
      <c r="E1532" s="318">
        <f t="shared" ref="E1532:F1532" si="446">E1535</f>
        <v>110698.79999999999</v>
      </c>
      <c r="F1532" s="318">
        <f t="shared" si="446"/>
        <v>110698.79999999999</v>
      </c>
    </row>
    <row r="1533" spans="1:6" s="134" customFormat="1" ht="19">
      <c r="A1533" s="136"/>
      <c r="B1533" s="137"/>
      <c r="C1533" s="158" t="s">
        <v>0</v>
      </c>
      <c r="D1533" s="318"/>
      <c r="E1533" s="318"/>
      <c r="F1533" s="313"/>
    </row>
    <row r="1534" spans="1:6" s="139" customFormat="1" ht="19">
      <c r="A1534" s="137"/>
      <c r="B1534" s="137"/>
      <c r="C1534" s="158" t="s">
        <v>69</v>
      </c>
      <c r="D1534" s="318"/>
      <c r="E1534" s="318"/>
      <c r="F1534" s="313"/>
    </row>
    <row r="1535" spans="1:6" s="139" customFormat="1" ht="22">
      <c r="A1535" s="136"/>
      <c r="B1535" s="137"/>
      <c r="C1535" s="158" t="s">
        <v>607</v>
      </c>
      <c r="D1535" s="318">
        <f>'табл_3_отчет по плану'!K407</f>
        <v>110740</v>
      </c>
      <c r="E1535" s="318">
        <f>'табл_3_отчет по плану'!O407</f>
        <v>110698.79999999999</v>
      </c>
      <c r="F1535" s="313">
        <f>'табл_3_отчет по плану'!Q408</f>
        <v>110698.79999999999</v>
      </c>
    </row>
    <row r="1536" spans="1:6" s="139" customFormat="1" ht="19">
      <c r="A1536" s="137"/>
      <c r="B1536" s="137"/>
      <c r="C1536" s="159" t="s">
        <v>9</v>
      </c>
      <c r="D1536" s="318"/>
      <c r="E1536" s="318"/>
      <c r="F1536" s="313"/>
    </row>
    <row r="1537" spans="1:6" s="139" customFormat="1" ht="19">
      <c r="A1537" s="136"/>
      <c r="B1537" s="137"/>
      <c r="C1537" s="160" t="s">
        <v>67</v>
      </c>
      <c r="D1537" s="318"/>
      <c r="E1537" s="318"/>
      <c r="F1537" s="313"/>
    </row>
    <row r="1538" spans="1:6" s="139" customFormat="1" ht="19">
      <c r="A1538" s="136"/>
      <c r="B1538" s="137"/>
      <c r="C1538" s="161" t="s">
        <v>0</v>
      </c>
      <c r="D1538" s="318"/>
      <c r="E1538" s="318"/>
      <c r="F1538" s="313"/>
    </row>
    <row r="1539" spans="1:6" s="139" customFormat="1" ht="38">
      <c r="A1539" s="137"/>
      <c r="B1539" s="137"/>
      <c r="C1539" s="162" t="s">
        <v>68</v>
      </c>
      <c r="D1539" s="318"/>
      <c r="E1539" s="318"/>
      <c r="F1539" s="322"/>
    </row>
    <row r="1540" spans="1:6" s="139" customFormat="1" ht="19">
      <c r="A1540" s="137"/>
      <c r="B1540" s="137"/>
      <c r="C1540" s="163" t="s">
        <v>73</v>
      </c>
      <c r="D1540" s="318"/>
      <c r="E1540" s="318"/>
      <c r="F1540" s="316"/>
    </row>
    <row r="1541" spans="1:6" s="139" customFormat="1" ht="19">
      <c r="A1541" s="137"/>
      <c r="B1541" s="137"/>
      <c r="C1541" s="161" t="s">
        <v>19</v>
      </c>
      <c r="D1541" s="318"/>
      <c r="E1541" s="318"/>
      <c r="F1541" s="313"/>
    </row>
    <row r="1542" spans="1:6" s="128" customFormat="1" ht="38">
      <c r="A1542" s="292" t="s">
        <v>337</v>
      </c>
      <c r="B1542" s="292" t="s">
        <v>338</v>
      </c>
      <c r="C1542" s="262"/>
      <c r="D1542" s="318">
        <f>D1543</f>
        <v>0</v>
      </c>
      <c r="E1542" s="318">
        <f t="shared" ref="E1542:F1542" si="447">E1543</f>
        <v>0</v>
      </c>
      <c r="F1542" s="318">
        <f t="shared" si="447"/>
        <v>0</v>
      </c>
    </row>
    <row r="1543" spans="1:6" s="134" customFormat="1" ht="19">
      <c r="A1543" s="136"/>
      <c r="B1543" s="137"/>
      <c r="C1543" s="156" t="s">
        <v>10</v>
      </c>
      <c r="D1543" s="318">
        <f>D1544+D1545</f>
        <v>0</v>
      </c>
      <c r="E1543" s="318">
        <f t="shared" ref="E1543:F1543" si="448">E1544+E1545</f>
        <v>0</v>
      </c>
      <c r="F1543" s="318">
        <f t="shared" si="448"/>
        <v>0</v>
      </c>
    </row>
    <row r="1544" spans="1:6" s="134" customFormat="1" ht="57">
      <c r="A1544" s="136"/>
      <c r="B1544" s="137"/>
      <c r="C1544" s="157" t="s">
        <v>70</v>
      </c>
      <c r="D1544" s="318"/>
      <c r="E1544" s="318"/>
      <c r="F1544" s="318"/>
    </row>
    <row r="1545" spans="1:6" s="134" customFormat="1" ht="38">
      <c r="A1545" s="136"/>
      <c r="B1545" s="137"/>
      <c r="C1545" s="157" t="s">
        <v>66</v>
      </c>
      <c r="D1545" s="318">
        <f>D1548</f>
        <v>0</v>
      </c>
      <c r="E1545" s="318">
        <f t="shared" ref="E1545:F1545" si="449">E1548</f>
        <v>0</v>
      </c>
      <c r="F1545" s="318">
        <f t="shared" si="449"/>
        <v>0</v>
      </c>
    </row>
    <row r="1546" spans="1:6" s="134" customFormat="1" ht="19">
      <c r="A1546" s="136"/>
      <c r="B1546" s="137"/>
      <c r="C1546" s="158" t="s">
        <v>0</v>
      </c>
      <c r="D1546" s="318"/>
      <c r="E1546" s="318"/>
      <c r="F1546" s="313"/>
    </row>
    <row r="1547" spans="1:6" s="139" customFormat="1" ht="19">
      <c r="A1547" s="137"/>
      <c r="B1547" s="137"/>
      <c r="C1547" s="158" t="s">
        <v>69</v>
      </c>
      <c r="D1547" s="318"/>
      <c r="E1547" s="318"/>
      <c r="F1547" s="313"/>
    </row>
    <row r="1548" spans="1:6" s="139" customFormat="1" ht="22">
      <c r="A1548" s="136"/>
      <c r="B1548" s="137"/>
      <c r="C1548" s="158" t="s">
        <v>607</v>
      </c>
      <c r="D1548" s="318">
        <f>'табл_3_отчет по плану'!K416</f>
        <v>0</v>
      </c>
      <c r="E1548" s="318">
        <f>'табл_3_отчет по плану'!N416</f>
        <v>0</v>
      </c>
      <c r="F1548" s="313">
        <f>'табл_3_отчет по плану'!Q416</f>
        <v>0</v>
      </c>
    </row>
    <row r="1549" spans="1:6" s="139" customFormat="1" ht="19">
      <c r="A1549" s="137"/>
      <c r="B1549" s="137"/>
      <c r="C1549" s="159" t="s">
        <v>9</v>
      </c>
      <c r="D1549" s="318"/>
      <c r="E1549" s="318"/>
      <c r="F1549" s="313"/>
    </row>
    <row r="1550" spans="1:6" s="139" customFormat="1" ht="19">
      <c r="A1550" s="136"/>
      <c r="B1550" s="137"/>
      <c r="C1550" s="160" t="s">
        <v>67</v>
      </c>
      <c r="D1550" s="318"/>
      <c r="E1550" s="318"/>
      <c r="F1550" s="313"/>
    </row>
    <row r="1551" spans="1:6" s="139" customFormat="1" ht="19">
      <c r="A1551" s="136"/>
      <c r="B1551" s="137"/>
      <c r="C1551" s="161" t="s">
        <v>0</v>
      </c>
      <c r="D1551" s="318"/>
      <c r="E1551" s="318"/>
      <c r="F1551" s="313"/>
    </row>
    <row r="1552" spans="1:6" s="139" customFormat="1" ht="38">
      <c r="A1552" s="137"/>
      <c r="B1552" s="137"/>
      <c r="C1552" s="162" t="s">
        <v>68</v>
      </c>
      <c r="D1552" s="318"/>
      <c r="E1552" s="318"/>
      <c r="F1552" s="313"/>
    </row>
    <row r="1553" spans="1:6" s="139" customFormat="1" ht="19">
      <c r="A1553" s="137"/>
      <c r="B1553" s="137"/>
      <c r="C1553" s="163" t="s">
        <v>73</v>
      </c>
      <c r="D1553" s="318"/>
      <c r="E1553" s="318"/>
      <c r="F1553" s="313"/>
    </row>
    <row r="1554" spans="1:6" s="139" customFormat="1" ht="19">
      <c r="A1554" s="137"/>
      <c r="B1554" s="137"/>
      <c r="C1554" s="161" t="s">
        <v>19</v>
      </c>
      <c r="D1554" s="318"/>
      <c r="E1554" s="318"/>
      <c r="F1554" s="313"/>
    </row>
    <row r="1555" spans="1:6" s="128" customFormat="1" ht="76">
      <c r="A1555" s="303" t="s">
        <v>339</v>
      </c>
      <c r="B1555" s="303" t="s">
        <v>340</v>
      </c>
      <c r="C1555" s="303"/>
      <c r="D1555" s="321">
        <f t="shared" ref="D1555:F1555" si="450">D1568+D1581+D1594+D1607</f>
        <v>0</v>
      </c>
      <c r="E1555" s="321">
        <f t="shared" si="450"/>
        <v>0</v>
      </c>
      <c r="F1555" s="321">
        <f t="shared" si="450"/>
        <v>0</v>
      </c>
    </row>
    <row r="1556" spans="1:6" s="139" customFormat="1" ht="19">
      <c r="A1556" s="136"/>
      <c r="B1556" s="137"/>
      <c r="C1556" s="156" t="s">
        <v>10</v>
      </c>
      <c r="D1556" s="318">
        <f t="shared" ref="D1556:F1556" si="451">D1569+D1582+D1595+D1608</f>
        <v>0</v>
      </c>
      <c r="E1556" s="318">
        <f t="shared" si="451"/>
        <v>0</v>
      </c>
      <c r="F1556" s="318">
        <f t="shared" si="451"/>
        <v>0</v>
      </c>
    </row>
    <row r="1557" spans="1:6" s="139" customFormat="1" ht="57">
      <c r="A1557" s="136"/>
      <c r="B1557" s="137"/>
      <c r="C1557" s="157" t="s">
        <v>70</v>
      </c>
      <c r="D1557" s="318"/>
      <c r="E1557" s="318"/>
      <c r="F1557" s="318"/>
    </row>
    <row r="1558" spans="1:6" s="139" customFormat="1" ht="38">
      <c r="A1558" s="136"/>
      <c r="B1558" s="137"/>
      <c r="C1558" s="157" t="s">
        <v>66</v>
      </c>
      <c r="D1558" s="318">
        <f t="shared" ref="D1558:F1558" si="452">D1571+D1584+D1597+D1610</f>
        <v>0</v>
      </c>
      <c r="E1558" s="318">
        <f t="shared" si="452"/>
        <v>0</v>
      </c>
      <c r="F1558" s="318">
        <f t="shared" si="452"/>
        <v>0</v>
      </c>
    </row>
    <row r="1559" spans="1:6" s="139" customFormat="1" ht="19">
      <c r="A1559" s="136"/>
      <c r="B1559" s="137"/>
      <c r="C1559" s="158" t="s">
        <v>0</v>
      </c>
      <c r="D1559" s="318"/>
      <c r="E1559" s="318"/>
      <c r="F1559" s="318"/>
    </row>
    <row r="1560" spans="1:6" s="139" customFormat="1" ht="19">
      <c r="A1560" s="137"/>
      <c r="B1560" s="137"/>
      <c r="C1560" s="158" t="s">
        <v>69</v>
      </c>
      <c r="D1560" s="318"/>
      <c r="E1560" s="318"/>
      <c r="F1560" s="318"/>
    </row>
    <row r="1561" spans="1:6" s="139" customFormat="1" ht="22">
      <c r="A1561" s="136"/>
      <c r="B1561" s="137"/>
      <c r="C1561" s="158" t="s">
        <v>607</v>
      </c>
      <c r="D1561" s="318">
        <f>D1574+D1587+D1600+D1613</f>
        <v>0</v>
      </c>
      <c r="E1561" s="318">
        <f t="shared" ref="E1561:F1561" si="453">E1574+E1587+E1600+E1613</f>
        <v>0</v>
      </c>
      <c r="F1561" s="318">
        <f t="shared" si="453"/>
        <v>0</v>
      </c>
    </row>
    <row r="1562" spans="1:6" s="139" customFormat="1" ht="19">
      <c r="A1562" s="137"/>
      <c r="B1562" s="137"/>
      <c r="C1562" s="159" t="s">
        <v>9</v>
      </c>
      <c r="D1562" s="318"/>
      <c r="E1562" s="318"/>
      <c r="F1562" s="313"/>
    </row>
    <row r="1563" spans="1:6" s="139" customFormat="1" ht="19">
      <c r="A1563" s="136"/>
      <c r="B1563" s="137"/>
      <c r="C1563" s="160" t="s">
        <v>67</v>
      </c>
      <c r="D1563" s="318"/>
      <c r="E1563" s="318"/>
      <c r="F1563" s="313"/>
    </row>
    <row r="1564" spans="1:6" s="139" customFormat="1" ht="19">
      <c r="A1564" s="136"/>
      <c r="B1564" s="137"/>
      <c r="C1564" s="161" t="s">
        <v>0</v>
      </c>
      <c r="D1564" s="318"/>
      <c r="E1564" s="318"/>
      <c r="F1564" s="313"/>
    </row>
    <row r="1565" spans="1:6" s="139" customFormat="1" ht="38">
      <c r="A1565" s="137"/>
      <c r="B1565" s="137"/>
      <c r="C1565" s="162" t="s">
        <v>68</v>
      </c>
      <c r="D1565" s="318"/>
      <c r="E1565" s="318"/>
      <c r="F1565" s="313"/>
    </row>
    <row r="1566" spans="1:6" s="139" customFormat="1" ht="19">
      <c r="A1566" s="137"/>
      <c r="B1566" s="137"/>
      <c r="C1566" s="163" t="s">
        <v>73</v>
      </c>
      <c r="D1566" s="318"/>
      <c r="E1566" s="318"/>
      <c r="F1566" s="313"/>
    </row>
    <row r="1567" spans="1:6" s="139" customFormat="1" ht="19">
      <c r="A1567" s="137"/>
      <c r="B1567" s="137"/>
      <c r="C1567" s="161" t="s">
        <v>19</v>
      </c>
      <c r="D1567" s="318"/>
      <c r="E1567" s="318"/>
      <c r="F1567" s="313"/>
    </row>
    <row r="1568" spans="1:6" s="128" customFormat="1" ht="61.5" customHeight="1">
      <c r="A1568" s="292" t="s">
        <v>341</v>
      </c>
      <c r="B1568" s="292" t="s">
        <v>366</v>
      </c>
      <c r="C1568" s="262"/>
      <c r="D1568" s="318">
        <f>D1569</f>
        <v>0</v>
      </c>
      <c r="E1568" s="318">
        <f t="shared" ref="E1568:F1568" si="454">E1569</f>
        <v>0</v>
      </c>
      <c r="F1568" s="318">
        <f t="shared" si="454"/>
        <v>0</v>
      </c>
    </row>
    <row r="1569" spans="1:6" s="139" customFormat="1" ht="19">
      <c r="A1569" s="136"/>
      <c r="B1569" s="137"/>
      <c r="C1569" s="156" t="s">
        <v>10</v>
      </c>
      <c r="D1569" s="318">
        <f>D1570+D1571</f>
        <v>0</v>
      </c>
      <c r="E1569" s="318">
        <f t="shared" ref="E1569:F1569" si="455">E1570+E1571</f>
        <v>0</v>
      </c>
      <c r="F1569" s="318">
        <f t="shared" si="455"/>
        <v>0</v>
      </c>
    </row>
    <row r="1570" spans="1:6" s="139" customFormat="1" ht="57">
      <c r="A1570" s="136"/>
      <c r="B1570" s="137"/>
      <c r="C1570" s="157" t="s">
        <v>70</v>
      </c>
      <c r="D1570" s="318"/>
      <c r="E1570" s="318"/>
      <c r="F1570" s="318"/>
    </row>
    <row r="1571" spans="1:6" s="139" customFormat="1" ht="38">
      <c r="A1571" s="136"/>
      <c r="B1571" s="137"/>
      <c r="C1571" s="157" t="s">
        <v>66</v>
      </c>
      <c r="D1571" s="318">
        <f>D1574</f>
        <v>0</v>
      </c>
      <c r="E1571" s="318">
        <f t="shared" ref="E1571:F1571" si="456">E1574</f>
        <v>0</v>
      </c>
      <c r="F1571" s="318">
        <f t="shared" si="456"/>
        <v>0</v>
      </c>
    </row>
    <row r="1572" spans="1:6" s="139" customFormat="1" ht="19">
      <c r="A1572" s="136"/>
      <c r="B1572" s="137"/>
      <c r="C1572" s="158" t="s">
        <v>0</v>
      </c>
      <c r="D1572" s="318"/>
      <c r="E1572" s="318"/>
      <c r="F1572" s="313"/>
    </row>
    <row r="1573" spans="1:6" s="139" customFormat="1" ht="19">
      <c r="A1573" s="137"/>
      <c r="B1573" s="137"/>
      <c r="C1573" s="158" t="s">
        <v>69</v>
      </c>
      <c r="D1573" s="318"/>
      <c r="E1573" s="318"/>
      <c r="F1573" s="313"/>
    </row>
    <row r="1574" spans="1:6" s="139" customFormat="1" ht="22">
      <c r="A1574" s="136"/>
      <c r="B1574" s="137"/>
      <c r="C1574" s="158" t="s">
        <v>607</v>
      </c>
      <c r="D1574" s="318">
        <f>'табл_3_отчет по плану'!K423</f>
        <v>0</v>
      </c>
      <c r="E1574" s="318">
        <f>'табл_3_отчет по плану'!N423</f>
        <v>0</v>
      </c>
      <c r="F1574" s="313">
        <f>'табл_3_отчет по плану'!Q423</f>
        <v>0</v>
      </c>
    </row>
    <row r="1575" spans="1:6" s="139" customFormat="1" ht="19">
      <c r="A1575" s="137"/>
      <c r="B1575" s="137"/>
      <c r="C1575" s="159" t="s">
        <v>9</v>
      </c>
      <c r="D1575" s="318"/>
      <c r="E1575" s="318"/>
      <c r="F1575" s="316"/>
    </row>
    <row r="1576" spans="1:6" s="139" customFormat="1" ht="19">
      <c r="A1576" s="136"/>
      <c r="B1576" s="137"/>
      <c r="C1576" s="160" t="s">
        <v>67</v>
      </c>
      <c r="D1576" s="318"/>
      <c r="E1576" s="318"/>
      <c r="F1576" s="322"/>
    </row>
    <row r="1577" spans="1:6" s="139" customFormat="1" ht="19">
      <c r="A1577" s="136"/>
      <c r="B1577" s="137"/>
      <c r="C1577" s="161" t="s">
        <v>0</v>
      </c>
      <c r="D1577" s="318"/>
      <c r="E1577" s="318"/>
      <c r="F1577" s="316"/>
    </row>
    <row r="1578" spans="1:6" s="139" customFormat="1" ht="38">
      <c r="A1578" s="137"/>
      <c r="B1578" s="137"/>
      <c r="C1578" s="162" t="s">
        <v>68</v>
      </c>
      <c r="D1578" s="318"/>
      <c r="E1578" s="318"/>
      <c r="F1578" s="313"/>
    </row>
    <row r="1579" spans="1:6" s="139" customFormat="1" ht="19">
      <c r="A1579" s="137"/>
      <c r="B1579" s="137"/>
      <c r="C1579" s="163" t="s">
        <v>73</v>
      </c>
      <c r="D1579" s="318"/>
      <c r="E1579" s="318"/>
      <c r="F1579" s="313"/>
    </row>
    <row r="1580" spans="1:6" s="139" customFormat="1" ht="23.25" customHeight="1">
      <c r="A1580" s="137"/>
      <c r="B1580" s="137"/>
      <c r="C1580" s="161" t="s">
        <v>19</v>
      </c>
      <c r="D1580" s="318"/>
      <c r="E1580" s="318"/>
      <c r="F1580" s="313"/>
    </row>
    <row r="1581" spans="1:6" s="128" customFormat="1" ht="76">
      <c r="A1581" s="292" t="s">
        <v>342</v>
      </c>
      <c r="B1581" s="292" t="s">
        <v>425</v>
      </c>
      <c r="C1581" s="262"/>
      <c r="D1581" s="318">
        <f>D1582</f>
        <v>0</v>
      </c>
      <c r="E1581" s="318">
        <f t="shared" ref="E1581:F1581" si="457">E1582</f>
        <v>0</v>
      </c>
      <c r="F1581" s="318">
        <f t="shared" si="457"/>
        <v>0</v>
      </c>
    </row>
    <row r="1582" spans="1:6" s="139" customFormat="1" ht="19">
      <c r="A1582" s="136"/>
      <c r="B1582" s="137"/>
      <c r="C1582" s="156" t="s">
        <v>10</v>
      </c>
      <c r="D1582" s="318">
        <f>D1583+D1584</f>
        <v>0</v>
      </c>
      <c r="E1582" s="318">
        <f t="shared" ref="E1582:F1582" si="458">E1583+E1584</f>
        <v>0</v>
      </c>
      <c r="F1582" s="318">
        <f t="shared" si="458"/>
        <v>0</v>
      </c>
    </row>
    <row r="1583" spans="1:6" s="139" customFormat="1" ht="57">
      <c r="A1583" s="136"/>
      <c r="B1583" s="137"/>
      <c r="C1583" s="157" t="s">
        <v>70</v>
      </c>
      <c r="D1583" s="318"/>
      <c r="E1583" s="318"/>
      <c r="F1583" s="318"/>
    </row>
    <row r="1584" spans="1:6" s="139" customFormat="1" ht="38">
      <c r="A1584" s="136"/>
      <c r="B1584" s="137"/>
      <c r="C1584" s="157" t="s">
        <v>66</v>
      </c>
      <c r="D1584" s="318">
        <f>D1587</f>
        <v>0</v>
      </c>
      <c r="E1584" s="318">
        <f t="shared" ref="E1584:F1584" si="459">E1587</f>
        <v>0</v>
      </c>
      <c r="F1584" s="318">
        <f t="shared" si="459"/>
        <v>0</v>
      </c>
    </row>
    <row r="1585" spans="1:6" s="139" customFormat="1" ht="19">
      <c r="A1585" s="136"/>
      <c r="B1585" s="137"/>
      <c r="C1585" s="158" t="s">
        <v>0</v>
      </c>
      <c r="D1585" s="318"/>
      <c r="E1585" s="318"/>
      <c r="F1585" s="313"/>
    </row>
    <row r="1586" spans="1:6" s="139" customFormat="1" ht="19">
      <c r="A1586" s="137"/>
      <c r="B1586" s="137"/>
      <c r="C1586" s="158" t="s">
        <v>69</v>
      </c>
      <c r="D1586" s="318"/>
      <c r="E1586" s="318"/>
      <c r="F1586" s="313"/>
    </row>
    <row r="1587" spans="1:6" s="139" customFormat="1" ht="22">
      <c r="A1587" s="136"/>
      <c r="B1587" s="137"/>
      <c r="C1587" s="158" t="s">
        <v>607</v>
      </c>
      <c r="D1587" s="318">
        <f>'табл_3_отчет по плану'!K426</f>
        <v>0</v>
      </c>
      <c r="E1587" s="318">
        <f>'табл_3_отчет по плану'!N426</f>
        <v>0</v>
      </c>
      <c r="F1587" s="313">
        <f>'табл_3_отчет по плану'!Q426</f>
        <v>0</v>
      </c>
    </row>
    <row r="1588" spans="1:6" s="139" customFormat="1" ht="19">
      <c r="A1588" s="137"/>
      <c r="B1588" s="137"/>
      <c r="C1588" s="159" t="s">
        <v>9</v>
      </c>
      <c r="D1588" s="318"/>
      <c r="E1588" s="318"/>
      <c r="F1588" s="313"/>
    </row>
    <row r="1589" spans="1:6" s="139" customFormat="1" ht="19">
      <c r="A1589" s="136"/>
      <c r="B1589" s="137"/>
      <c r="C1589" s="160" t="s">
        <v>67</v>
      </c>
      <c r="D1589" s="318"/>
      <c r="E1589" s="318"/>
      <c r="F1589" s="313"/>
    </row>
    <row r="1590" spans="1:6" s="139" customFormat="1" ht="19">
      <c r="A1590" s="136"/>
      <c r="B1590" s="137"/>
      <c r="C1590" s="161" t="s">
        <v>0</v>
      </c>
      <c r="D1590" s="318"/>
      <c r="E1590" s="318"/>
      <c r="F1590" s="313"/>
    </row>
    <row r="1591" spans="1:6" s="139" customFormat="1" ht="38">
      <c r="A1591" s="137"/>
      <c r="B1591" s="137"/>
      <c r="C1591" s="162" t="s">
        <v>68</v>
      </c>
      <c r="D1591" s="318"/>
      <c r="E1591" s="318"/>
      <c r="F1591" s="313"/>
    </row>
    <row r="1592" spans="1:6" s="139" customFormat="1" ht="19">
      <c r="A1592" s="137"/>
      <c r="B1592" s="137"/>
      <c r="C1592" s="163" t="s">
        <v>73</v>
      </c>
      <c r="D1592" s="318"/>
      <c r="E1592" s="318"/>
      <c r="F1592" s="313"/>
    </row>
    <row r="1593" spans="1:6" s="139" customFormat="1" ht="19">
      <c r="A1593" s="137"/>
      <c r="B1593" s="137"/>
      <c r="C1593" s="161" t="s">
        <v>19</v>
      </c>
      <c r="D1593" s="318"/>
      <c r="E1593" s="318"/>
      <c r="F1593" s="315"/>
    </row>
    <row r="1594" spans="1:6" s="128" customFormat="1" ht="57">
      <c r="A1594" s="292" t="s">
        <v>343</v>
      </c>
      <c r="B1594" s="292" t="s">
        <v>424</v>
      </c>
      <c r="C1594" s="262"/>
      <c r="D1594" s="318">
        <f>D1595</f>
        <v>0</v>
      </c>
      <c r="E1594" s="318">
        <f t="shared" ref="E1594:F1594" si="460">E1595</f>
        <v>0</v>
      </c>
      <c r="F1594" s="318">
        <f t="shared" si="460"/>
        <v>0</v>
      </c>
    </row>
    <row r="1595" spans="1:6" s="139" customFormat="1" ht="19">
      <c r="A1595" s="136"/>
      <c r="B1595" s="137"/>
      <c r="C1595" s="156" t="s">
        <v>10</v>
      </c>
      <c r="D1595" s="318">
        <f>D1596+D1597</f>
        <v>0</v>
      </c>
      <c r="E1595" s="318">
        <f t="shared" ref="E1595:F1595" si="461">E1596+E1597</f>
        <v>0</v>
      </c>
      <c r="F1595" s="318">
        <f t="shared" si="461"/>
        <v>0</v>
      </c>
    </row>
    <row r="1596" spans="1:6" s="139" customFormat="1" ht="57">
      <c r="A1596" s="136"/>
      <c r="B1596" s="137"/>
      <c r="C1596" s="157" t="s">
        <v>70</v>
      </c>
      <c r="D1596" s="318"/>
      <c r="E1596" s="318"/>
      <c r="F1596" s="313"/>
    </row>
    <row r="1597" spans="1:6" s="139" customFormat="1" ht="38">
      <c r="A1597" s="136"/>
      <c r="B1597" s="137"/>
      <c r="C1597" s="157" t="s">
        <v>66</v>
      </c>
      <c r="D1597" s="318">
        <f>D1600</f>
        <v>0</v>
      </c>
      <c r="E1597" s="318">
        <f t="shared" ref="E1597:F1597" si="462">E1600</f>
        <v>0</v>
      </c>
      <c r="F1597" s="318">
        <f t="shared" si="462"/>
        <v>0</v>
      </c>
    </row>
    <row r="1598" spans="1:6" s="139" customFormat="1" ht="19">
      <c r="A1598" s="136"/>
      <c r="B1598" s="137"/>
      <c r="C1598" s="158" t="s">
        <v>0</v>
      </c>
      <c r="D1598" s="318"/>
      <c r="E1598" s="318"/>
      <c r="F1598" s="313"/>
    </row>
    <row r="1599" spans="1:6" s="139" customFormat="1" ht="19">
      <c r="A1599" s="137"/>
      <c r="B1599" s="137"/>
      <c r="C1599" s="158" t="s">
        <v>69</v>
      </c>
      <c r="D1599" s="318"/>
      <c r="E1599" s="318"/>
      <c r="F1599" s="313"/>
    </row>
    <row r="1600" spans="1:6" s="139" customFormat="1" ht="22">
      <c r="A1600" s="136"/>
      <c r="B1600" s="137"/>
      <c r="C1600" s="158" t="s">
        <v>607</v>
      </c>
      <c r="D1600" s="318">
        <f>'табл_3_отчет по плану'!K429</f>
        <v>0</v>
      </c>
      <c r="E1600" s="318">
        <f>'табл_3_отчет по плану'!N429</f>
        <v>0</v>
      </c>
      <c r="F1600" s="313">
        <f>'табл_3_отчет по плану'!Q429</f>
        <v>0</v>
      </c>
    </row>
    <row r="1601" spans="1:6" s="139" customFormat="1" ht="19">
      <c r="A1601" s="137"/>
      <c r="B1601" s="137"/>
      <c r="C1601" s="159" t="s">
        <v>9</v>
      </c>
      <c r="D1601" s="318"/>
      <c r="E1601" s="318"/>
      <c r="F1601" s="313"/>
    </row>
    <row r="1602" spans="1:6" s="139" customFormat="1" ht="19">
      <c r="A1602" s="136"/>
      <c r="B1602" s="137"/>
      <c r="C1602" s="160" t="s">
        <v>67</v>
      </c>
      <c r="D1602" s="318"/>
      <c r="E1602" s="318"/>
      <c r="F1602" s="313"/>
    </row>
    <row r="1603" spans="1:6" s="139" customFormat="1" ht="19">
      <c r="A1603" s="136"/>
      <c r="B1603" s="137"/>
      <c r="C1603" s="161" t="s">
        <v>0</v>
      </c>
      <c r="D1603" s="318"/>
      <c r="E1603" s="318"/>
      <c r="F1603" s="313"/>
    </row>
    <row r="1604" spans="1:6" s="139" customFormat="1" ht="38">
      <c r="A1604" s="137"/>
      <c r="B1604" s="137"/>
      <c r="C1604" s="162" t="s">
        <v>68</v>
      </c>
      <c r="D1604" s="318"/>
      <c r="E1604" s="318"/>
      <c r="F1604" s="313"/>
    </row>
    <row r="1605" spans="1:6" s="139" customFormat="1" ht="19">
      <c r="A1605" s="137"/>
      <c r="B1605" s="137"/>
      <c r="C1605" s="163" t="s">
        <v>73</v>
      </c>
      <c r="D1605" s="318"/>
      <c r="E1605" s="318"/>
      <c r="F1605" s="313"/>
    </row>
    <row r="1606" spans="1:6" s="139" customFormat="1" ht="19">
      <c r="A1606" s="137"/>
      <c r="B1606" s="137"/>
      <c r="C1606" s="161" t="s">
        <v>19</v>
      </c>
      <c r="D1606" s="318"/>
      <c r="E1606" s="318"/>
      <c r="F1606" s="313"/>
    </row>
    <row r="1607" spans="1:6" ht="57">
      <c r="A1607" s="292" t="s">
        <v>344</v>
      </c>
      <c r="B1607" s="292" t="s">
        <v>364</v>
      </c>
      <c r="C1607" s="262"/>
      <c r="D1607" s="327">
        <f>D1608</f>
        <v>0</v>
      </c>
      <c r="E1607" s="327">
        <f t="shared" ref="E1607:F1607" si="463">E1608</f>
        <v>0</v>
      </c>
      <c r="F1607" s="327">
        <f t="shared" si="463"/>
        <v>0</v>
      </c>
    </row>
    <row r="1608" spans="1:6" s="139" customFormat="1" ht="19">
      <c r="A1608" s="136"/>
      <c r="B1608" s="137"/>
      <c r="C1608" s="156" t="s">
        <v>10</v>
      </c>
      <c r="D1608" s="318">
        <f>D1609+D1610</f>
        <v>0</v>
      </c>
      <c r="E1608" s="318">
        <f t="shared" ref="E1608:F1608" si="464">E1609+E1610</f>
        <v>0</v>
      </c>
      <c r="F1608" s="318">
        <f t="shared" si="464"/>
        <v>0</v>
      </c>
    </row>
    <row r="1609" spans="1:6" s="139" customFormat="1" ht="57">
      <c r="A1609" s="136"/>
      <c r="B1609" s="137"/>
      <c r="C1609" s="157" t="s">
        <v>70</v>
      </c>
      <c r="D1609" s="318"/>
      <c r="E1609" s="318"/>
      <c r="F1609" s="313"/>
    </row>
    <row r="1610" spans="1:6" s="139" customFormat="1" ht="38">
      <c r="A1610" s="136"/>
      <c r="B1610" s="137"/>
      <c r="C1610" s="157" t="s">
        <v>66</v>
      </c>
      <c r="D1610" s="318">
        <f>D1613</f>
        <v>0</v>
      </c>
      <c r="E1610" s="318">
        <f t="shared" ref="E1610:F1610" si="465">E1613</f>
        <v>0</v>
      </c>
      <c r="F1610" s="318">
        <f t="shared" si="465"/>
        <v>0</v>
      </c>
    </row>
    <row r="1611" spans="1:6" s="139" customFormat="1" ht="19">
      <c r="A1611" s="136"/>
      <c r="B1611" s="137"/>
      <c r="C1611" s="158" t="s">
        <v>0</v>
      </c>
      <c r="D1611" s="318"/>
      <c r="E1611" s="318"/>
      <c r="F1611" s="313"/>
    </row>
    <row r="1612" spans="1:6" s="139" customFormat="1" ht="19">
      <c r="A1612" s="137"/>
      <c r="B1612" s="137"/>
      <c r="C1612" s="158" t="s">
        <v>69</v>
      </c>
      <c r="D1612" s="318"/>
      <c r="E1612" s="318"/>
      <c r="F1612" s="313"/>
    </row>
    <row r="1613" spans="1:6" s="139" customFormat="1" ht="22">
      <c r="A1613" s="136"/>
      <c r="B1613" s="137"/>
      <c r="C1613" s="158" t="s">
        <v>607</v>
      </c>
      <c r="D1613" s="318">
        <f>'табл_3_отчет по плану'!K432</f>
        <v>0</v>
      </c>
      <c r="E1613" s="318">
        <f>'табл_3_отчет по плану'!N432</f>
        <v>0</v>
      </c>
      <c r="F1613" s="313">
        <f>'табл_3_отчет по плану'!Q432</f>
        <v>0</v>
      </c>
    </row>
    <row r="1614" spans="1:6" s="139" customFormat="1" ht="19">
      <c r="A1614" s="137"/>
      <c r="B1614" s="137"/>
      <c r="C1614" s="159" t="s">
        <v>9</v>
      </c>
      <c r="D1614" s="318"/>
      <c r="E1614" s="318"/>
      <c r="F1614" s="322"/>
    </row>
    <row r="1615" spans="1:6" s="139" customFormat="1" ht="19">
      <c r="A1615" s="136"/>
      <c r="B1615" s="137"/>
      <c r="C1615" s="160" t="s">
        <v>67</v>
      </c>
      <c r="D1615" s="318"/>
      <c r="E1615" s="318"/>
      <c r="F1615" s="313"/>
    </row>
    <row r="1616" spans="1:6" s="139" customFormat="1" ht="19">
      <c r="A1616" s="136"/>
      <c r="B1616" s="137"/>
      <c r="C1616" s="161" t="s">
        <v>0</v>
      </c>
      <c r="D1616" s="318"/>
      <c r="E1616" s="318"/>
      <c r="F1616" s="313"/>
    </row>
    <row r="1617" spans="1:6" s="139" customFormat="1" ht="38">
      <c r="A1617" s="137"/>
      <c r="B1617" s="137"/>
      <c r="C1617" s="162" t="s">
        <v>68</v>
      </c>
      <c r="D1617" s="318"/>
      <c r="E1617" s="318"/>
      <c r="F1617" s="313"/>
    </row>
    <row r="1618" spans="1:6" s="139" customFormat="1" ht="19">
      <c r="A1618" s="137"/>
      <c r="B1618" s="137"/>
      <c r="C1618" s="163" t="s">
        <v>73</v>
      </c>
      <c r="D1618" s="318"/>
      <c r="E1618" s="318"/>
      <c r="F1618" s="313"/>
    </row>
    <row r="1619" spans="1:6" s="139" customFormat="1" ht="19">
      <c r="A1619" s="137"/>
      <c r="B1619" s="137"/>
      <c r="C1619" s="161" t="s">
        <v>19</v>
      </c>
      <c r="D1619" s="318"/>
      <c r="E1619" s="318"/>
      <c r="F1619" s="313"/>
    </row>
    <row r="1620" spans="1:6" ht="38">
      <c r="A1620" s="303" t="s">
        <v>345</v>
      </c>
      <c r="B1620" s="303" t="s">
        <v>346</v>
      </c>
      <c r="C1620" s="303"/>
      <c r="D1620" s="321">
        <f>D1633+D1646+D1659</f>
        <v>50548.999999999985</v>
      </c>
      <c r="E1620" s="321">
        <f t="shared" ref="E1620:F1620" si="466">E1633+E1646+E1659</f>
        <v>50545.599999999999</v>
      </c>
      <c r="F1620" s="321">
        <f t="shared" si="466"/>
        <v>50545.599999999999</v>
      </c>
    </row>
    <row r="1621" spans="1:6" s="134" customFormat="1" ht="19">
      <c r="A1621" s="136"/>
      <c r="B1621" s="137"/>
      <c r="C1621" s="156" t="s">
        <v>10</v>
      </c>
      <c r="D1621" s="318">
        <f>D1634+D1647+D1660</f>
        <v>50548.999999999985</v>
      </c>
      <c r="E1621" s="318">
        <f t="shared" ref="E1621:F1621" si="467">E1634+E1647+E1660</f>
        <v>50545.599999999999</v>
      </c>
      <c r="F1621" s="318">
        <f t="shared" si="467"/>
        <v>50545.599999999999</v>
      </c>
    </row>
    <row r="1622" spans="1:6" s="134" customFormat="1" ht="57">
      <c r="A1622" s="136"/>
      <c r="B1622" s="137"/>
      <c r="C1622" s="157" t="s">
        <v>70</v>
      </c>
      <c r="D1622" s="318"/>
      <c r="E1622" s="318"/>
      <c r="F1622" s="313"/>
    </row>
    <row r="1623" spans="1:6" s="134" customFormat="1" ht="38">
      <c r="A1623" s="136"/>
      <c r="B1623" s="137"/>
      <c r="C1623" s="157" t="s">
        <v>66</v>
      </c>
      <c r="D1623" s="318">
        <f>D1636+D1649+D1662</f>
        <v>50548.999999999985</v>
      </c>
      <c r="E1623" s="318">
        <f t="shared" ref="E1623:F1623" si="468">E1636+E1649+E1662</f>
        <v>50545.599999999999</v>
      </c>
      <c r="F1623" s="318">
        <f t="shared" si="468"/>
        <v>50545.599999999999</v>
      </c>
    </row>
    <row r="1624" spans="1:6" s="134" customFormat="1" ht="19">
      <c r="A1624" s="136"/>
      <c r="B1624" s="137"/>
      <c r="C1624" s="158" t="s">
        <v>0</v>
      </c>
      <c r="D1624" s="318"/>
      <c r="E1624" s="318"/>
      <c r="F1624" s="313"/>
    </row>
    <row r="1625" spans="1:6" s="139" customFormat="1" ht="19">
      <c r="A1625" s="137"/>
      <c r="B1625" s="137"/>
      <c r="C1625" s="158" t="s">
        <v>69</v>
      </c>
      <c r="D1625" s="318"/>
      <c r="E1625" s="318"/>
      <c r="F1625" s="313"/>
    </row>
    <row r="1626" spans="1:6" s="139" customFormat="1" ht="22">
      <c r="A1626" s="136"/>
      <c r="B1626" s="137"/>
      <c r="C1626" s="158" t="s">
        <v>607</v>
      </c>
      <c r="D1626" s="318">
        <f t="shared" ref="D1626:F1626" si="469">D1639+D1652+D1665</f>
        <v>50548.999999999985</v>
      </c>
      <c r="E1626" s="318">
        <f t="shared" si="469"/>
        <v>50545.599999999999</v>
      </c>
      <c r="F1626" s="318">
        <f t="shared" si="469"/>
        <v>50545.599999999999</v>
      </c>
    </row>
    <row r="1627" spans="1:6" s="139" customFormat="1" ht="19">
      <c r="A1627" s="137"/>
      <c r="B1627" s="137"/>
      <c r="C1627" s="159" t="s">
        <v>9</v>
      </c>
      <c r="D1627" s="318"/>
      <c r="E1627" s="318"/>
      <c r="F1627" s="313"/>
    </row>
    <row r="1628" spans="1:6" s="139" customFormat="1" ht="19">
      <c r="A1628" s="136"/>
      <c r="B1628" s="137"/>
      <c r="C1628" s="160" t="s">
        <v>67</v>
      </c>
      <c r="D1628" s="318"/>
      <c r="E1628" s="318"/>
      <c r="F1628" s="313"/>
    </row>
    <row r="1629" spans="1:6" s="139" customFormat="1" ht="19">
      <c r="A1629" s="136"/>
      <c r="B1629" s="137"/>
      <c r="C1629" s="161" t="s">
        <v>0</v>
      </c>
      <c r="D1629" s="318"/>
      <c r="E1629" s="318"/>
      <c r="F1629" s="313"/>
    </row>
    <row r="1630" spans="1:6" s="139" customFormat="1" ht="38">
      <c r="A1630" s="137"/>
      <c r="B1630" s="137"/>
      <c r="C1630" s="162" t="s">
        <v>68</v>
      </c>
      <c r="D1630" s="318"/>
      <c r="E1630" s="318"/>
      <c r="F1630" s="313"/>
    </row>
    <row r="1631" spans="1:6" s="139" customFormat="1" ht="19">
      <c r="A1631" s="137"/>
      <c r="B1631" s="137"/>
      <c r="C1631" s="163" t="s">
        <v>73</v>
      </c>
      <c r="D1631" s="318"/>
      <c r="E1631" s="318"/>
      <c r="F1631" s="322"/>
    </row>
    <row r="1632" spans="1:6" s="139" customFormat="1" ht="19">
      <c r="A1632" s="137"/>
      <c r="B1632" s="137"/>
      <c r="C1632" s="161" t="s">
        <v>19</v>
      </c>
      <c r="D1632" s="318"/>
      <c r="E1632" s="318"/>
      <c r="F1632" s="313"/>
    </row>
    <row r="1633" spans="1:6" ht="38">
      <c r="A1633" s="262" t="s">
        <v>347</v>
      </c>
      <c r="B1633" s="262" t="s">
        <v>348</v>
      </c>
      <c r="C1633" s="262"/>
      <c r="D1633" s="327">
        <f>D1634</f>
        <v>0</v>
      </c>
      <c r="E1633" s="327">
        <f t="shared" ref="E1633:F1633" si="470">E1634</f>
        <v>0</v>
      </c>
      <c r="F1633" s="327">
        <f t="shared" si="470"/>
        <v>0</v>
      </c>
    </row>
    <row r="1634" spans="1:6" s="134" customFormat="1" ht="19">
      <c r="A1634" s="136"/>
      <c r="B1634" s="137"/>
      <c r="C1634" s="156" t="s">
        <v>10</v>
      </c>
      <c r="D1634" s="318">
        <f>D1635+D1636</f>
        <v>0</v>
      </c>
      <c r="E1634" s="318">
        <f t="shared" ref="E1634:F1634" si="471">E1635+E1636</f>
        <v>0</v>
      </c>
      <c r="F1634" s="318">
        <f t="shared" si="471"/>
        <v>0</v>
      </c>
    </row>
    <row r="1635" spans="1:6" s="134" customFormat="1" ht="57">
      <c r="A1635" s="136"/>
      <c r="B1635" s="137"/>
      <c r="C1635" s="157" t="s">
        <v>70</v>
      </c>
      <c r="D1635" s="318"/>
      <c r="E1635" s="318"/>
      <c r="F1635" s="313"/>
    </row>
    <row r="1636" spans="1:6" s="134" customFormat="1" ht="38">
      <c r="A1636" s="136"/>
      <c r="B1636" s="137"/>
      <c r="C1636" s="157" t="s">
        <v>66</v>
      </c>
      <c r="D1636" s="318">
        <f>D1639</f>
        <v>0</v>
      </c>
      <c r="E1636" s="318">
        <f t="shared" ref="E1636:F1636" si="472">E1639</f>
        <v>0</v>
      </c>
      <c r="F1636" s="318">
        <f t="shared" si="472"/>
        <v>0</v>
      </c>
    </row>
    <row r="1637" spans="1:6" s="134" customFormat="1" ht="19">
      <c r="A1637" s="136"/>
      <c r="B1637" s="137"/>
      <c r="C1637" s="158" t="s">
        <v>0</v>
      </c>
      <c r="D1637" s="318"/>
      <c r="E1637" s="318"/>
      <c r="F1637" s="313"/>
    </row>
    <row r="1638" spans="1:6" s="139" customFormat="1" ht="19">
      <c r="A1638" s="137"/>
      <c r="B1638" s="137"/>
      <c r="C1638" s="158" t="s">
        <v>69</v>
      </c>
      <c r="D1638" s="318"/>
      <c r="E1638" s="318"/>
      <c r="F1638" s="313"/>
    </row>
    <row r="1639" spans="1:6" s="139" customFormat="1" ht="22">
      <c r="A1639" s="136"/>
      <c r="B1639" s="137"/>
      <c r="C1639" s="158" t="s">
        <v>607</v>
      </c>
      <c r="D1639" s="318">
        <f>'табл_3_отчет по плану'!K444</f>
        <v>0</v>
      </c>
      <c r="E1639" s="318">
        <f>'табл_3_отчет по плану'!N444</f>
        <v>0</v>
      </c>
      <c r="F1639" s="313">
        <f>'табл_3_отчет по плану'!Q444</f>
        <v>0</v>
      </c>
    </row>
    <row r="1640" spans="1:6" s="139" customFormat="1" ht="19">
      <c r="A1640" s="137"/>
      <c r="B1640" s="137"/>
      <c r="C1640" s="159" t="s">
        <v>9</v>
      </c>
      <c r="D1640" s="318"/>
      <c r="E1640" s="318"/>
      <c r="F1640" s="313"/>
    </row>
    <row r="1641" spans="1:6" s="139" customFormat="1" ht="19">
      <c r="A1641" s="136"/>
      <c r="B1641" s="137"/>
      <c r="C1641" s="160" t="s">
        <v>67</v>
      </c>
      <c r="D1641" s="318"/>
      <c r="E1641" s="318"/>
      <c r="F1641" s="313"/>
    </row>
    <row r="1642" spans="1:6" s="139" customFormat="1" ht="19">
      <c r="A1642" s="136"/>
      <c r="B1642" s="137"/>
      <c r="C1642" s="161" t="s">
        <v>0</v>
      </c>
      <c r="D1642" s="318"/>
      <c r="E1642" s="318"/>
      <c r="F1642" s="313"/>
    </row>
    <row r="1643" spans="1:6" s="139" customFormat="1" ht="38">
      <c r="A1643" s="137"/>
      <c r="B1643" s="137"/>
      <c r="C1643" s="162" t="s">
        <v>68</v>
      </c>
      <c r="D1643" s="318"/>
      <c r="E1643" s="318"/>
      <c r="F1643" s="313"/>
    </row>
    <row r="1644" spans="1:6" s="139" customFormat="1" ht="19">
      <c r="A1644" s="137"/>
      <c r="B1644" s="137"/>
      <c r="C1644" s="163" t="s">
        <v>73</v>
      </c>
      <c r="D1644" s="318"/>
      <c r="E1644" s="318"/>
      <c r="F1644" s="313"/>
    </row>
    <row r="1645" spans="1:6" s="139" customFormat="1" ht="19">
      <c r="A1645" s="137"/>
      <c r="B1645" s="137"/>
      <c r="C1645" s="161" t="s">
        <v>19</v>
      </c>
      <c r="D1645" s="318"/>
      <c r="E1645" s="318"/>
      <c r="F1645" s="313"/>
    </row>
    <row r="1646" spans="1:6" ht="38">
      <c r="A1646" s="262" t="s">
        <v>349</v>
      </c>
      <c r="B1646" s="262" t="s">
        <v>350</v>
      </c>
      <c r="C1646" s="262"/>
      <c r="D1646" s="318">
        <f>D1647</f>
        <v>50548.999999999985</v>
      </c>
      <c r="E1646" s="318">
        <f t="shared" ref="E1646:F1646" si="473">E1647</f>
        <v>50545.599999999999</v>
      </c>
      <c r="F1646" s="318">
        <f t="shared" si="473"/>
        <v>50545.599999999999</v>
      </c>
    </row>
    <row r="1647" spans="1:6" s="134" customFormat="1" ht="19">
      <c r="A1647" s="136"/>
      <c r="B1647" s="137"/>
      <c r="C1647" s="156" t="s">
        <v>10</v>
      </c>
      <c r="D1647" s="318">
        <f>D1648+D1649</f>
        <v>50548.999999999985</v>
      </c>
      <c r="E1647" s="318">
        <f t="shared" ref="E1647:F1647" si="474">E1648+E1649</f>
        <v>50545.599999999999</v>
      </c>
      <c r="F1647" s="318">
        <f t="shared" si="474"/>
        <v>50545.599999999999</v>
      </c>
    </row>
    <row r="1648" spans="1:6" s="134" customFormat="1" ht="57">
      <c r="A1648" s="136"/>
      <c r="B1648" s="137"/>
      <c r="C1648" s="157" t="s">
        <v>70</v>
      </c>
      <c r="D1648" s="318"/>
      <c r="E1648" s="318"/>
      <c r="F1648" s="318"/>
    </row>
    <row r="1649" spans="1:6" s="134" customFormat="1" ht="38">
      <c r="A1649" s="136"/>
      <c r="B1649" s="137"/>
      <c r="C1649" s="157" t="s">
        <v>66</v>
      </c>
      <c r="D1649" s="318">
        <f>D1652</f>
        <v>50548.999999999985</v>
      </c>
      <c r="E1649" s="318">
        <f t="shared" ref="E1649:F1649" si="475">E1652</f>
        <v>50545.599999999999</v>
      </c>
      <c r="F1649" s="318">
        <f t="shared" si="475"/>
        <v>50545.599999999999</v>
      </c>
    </row>
    <row r="1650" spans="1:6" s="134" customFormat="1" ht="19">
      <c r="A1650" s="136"/>
      <c r="B1650" s="137"/>
      <c r="C1650" s="158" t="s">
        <v>0</v>
      </c>
      <c r="D1650" s="318"/>
      <c r="E1650" s="318"/>
      <c r="F1650" s="313"/>
    </row>
    <row r="1651" spans="1:6" s="139" customFormat="1" ht="19">
      <c r="A1651" s="137"/>
      <c r="B1651" s="137"/>
      <c r="C1651" s="158" t="s">
        <v>69</v>
      </c>
      <c r="D1651" s="318"/>
      <c r="E1651" s="318"/>
      <c r="F1651" s="322"/>
    </row>
    <row r="1652" spans="1:6" s="139" customFormat="1" ht="22">
      <c r="A1652" s="136"/>
      <c r="B1652" s="137"/>
      <c r="C1652" s="158" t="s">
        <v>607</v>
      </c>
      <c r="D1652" s="318">
        <f>'табл_3_отчет по плану'!K447</f>
        <v>50548.999999999985</v>
      </c>
      <c r="E1652" s="318">
        <f>'табл_3_отчет по плану'!O447</f>
        <v>50545.599999999999</v>
      </c>
      <c r="F1652" s="313">
        <f>'табл_3_отчет по плану'!Q447</f>
        <v>50545.599999999999</v>
      </c>
    </row>
    <row r="1653" spans="1:6" s="139" customFormat="1" ht="19">
      <c r="A1653" s="137"/>
      <c r="B1653" s="137"/>
      <c r="C1653" s="159" t="s">
        <v>9</v>
      </c>
      <c r="D1653" s="318"/>
      <c r="E1653" s="318"/>
      <c r="F1653" s="313"/>
    </row>
    <row r="1654" spans="1:6" s="139" customFormat="1" ht="19">
      <c r="A1654" s="136"/>
      <c r="B1654" s="137"/>
      <c r="C1654" s="160" t="s">
        <v>67</v>
      </c>
      <c r="D1654" s="318"/>
      <c r="E1654" s="318"/>
      <c r="F1654" s="313"/>
    </row>
    <row r="1655" spans="1:6" s="139" customFormat="1" ht="19">
      <c r="A1655" s="136"/>
      <c r="B1655" s="137"/>
      <c r="C1655" s="161" t="s">
        <v>0</v>
      </c>
      <c r="D1655" s="318"/>
      <c r="E1655" s="318"/>
      <c r="F1655" s="313"/>
    </row>
    <row r="1656" spans="1:6" s="139" customFormat="1" ht="38">
      <c r="A1656" s="137"/>
      <c r="B1656" s="137"/>
      <c r="C1656" s="162" t="s">
        <v>68</v>
      </c>
      <c r="D1656" s="318"/>
      <c r="E1656" s="318"/>
      <c r="F1656" s="313"/>
    </row>
    <row r="1657" spans="1:6" s="139" customFormat="1" ht="19">
      <c r="A1657" s="137"/>
      <c r="B1657" s="137"/>
      <c r="C1657" s="163" t="s">
        <v>73</v>
      </c>
      <c r="D1657" s="318"/>
      <c r="E1657" s="318"/>
      <c r="F1657" s="313"/>
    </row>
    <row r="1658" spans="1:6" s="139" customFormat="1" ht="19">
      <c r="A1658" s="137"/>
      <c r="B1658" s="137"/>
      <c r="C1658" s="161" t="s">
        <v>19</v>
      </c>
      <c r="D1658" s="318"/>
      <c r="E1658" s="318"/>
      <c r="F1658" s="313"/>
    </row>
    <row r="1659" spans="1:6" ht="38">
      <c r="A1659" s="262" t="s">
        <v>351</v>
      </c>
      <c r="B1659" s="262" t="s">
        <v>352</v>
      </c>
      <c r="C1659" s="262"/>
      <c r="D1659" s="327">
        <f>D1660</f>
        <v>0</v>
      </c>
      <c r="E1659" s="327">
        <f t="shared" ref="E1659:F1659" si="476">E1660</f>
        <v>0</v>
      </c>
      <c r="F1659" s="327">
        <f t="shared" si="476"/>
        <v>0</v>
      </c>
    </row>
    <row r="1660" spans="1:6" s="153" customFormat="1" ht="19">
      <c r="A1660" s="136"/>
      <c r="B1660" s="137"/>
      <c r="C1660" s="156" t="s">
        <v>10</v>
      </c>
      <c r="D1660" s="318">
        <f>D1661+D1662</f>
        <v>0</v>
      </c>
      <c r="E1660" s="318">
        <f t="shared" ref="E1660:F1660" si="477">E1661+E1662</f>
        <v>0</v>
      </c>
      <c r="F1660" s="318">
        <f t="shared" si="477"/>
        <v>0</v>
      </c>
    </row>
    <row r="1661" spans="1:6" s="153" customFormat="1" ht="57">
      <c r="A1661" s="136"/>
      <c r="B1661" s="137"/>
      <c r="C1661" s="157" t="s">
        <v>70</v>
      </c>
      <c r="D1661" s="318"/>
      <c r="E1661" s="318"/>
      <c r="F1661" s="313"/>
    </row>
    <row r="1662" spans="1:6" s="153" customFormat="1" ht="38">
      <c r="A1662" s="136"/>
      <c r="B1662" s="137"/>
      <c r="C1662" s="157" t="s">
        <v>66</v>
      </c>
      <c r="D1662" s="318">
        <f>D1665</f>
        <v>0</v>
      </c>
      <c r="E1662" s="318">
        <f t="shared" ref="E1662:F1662" si="478">E1665</f>
        <v>0</v>
      </c>
      <c r="F1662" s="318">
        <f t="shared" si="478"/>
        <v>0</v>
      </c>
    </row>
    <row r="1663" spans="1:6" s="153" customFormat="1" ht="19">
      <c r="A1663" s="136"/>
      <c r="B1663" s="137"/>
      <c r="C1663" s="158" t="s">
        <v>0</v>
      </c>
      <c r="D1663" s="318"/>
      <c r="E1663" s="318"/>
      <c r="F1663" s="313"/>
    </row>
    <row r="1664" spans="1:6" s="139" customFormat="1" ht="19">
      <c r="A1664" s="137"/>
      <c r="B1664" s="137"/>
      <c r="C1664" s="158" t="s">
        <v>69</v>
      </c>
      <c r="D1664" s="318"/>
      <c r="E1664" s="318"/>
      <c r="F1664" s="313"/>
    </row>
    <row r="1665" spans="1:13" s="139" customFormat="1" ht="22">
      <c r="A1665" s="136"/>
      <c r="B1665" s="137"/>
      <c r="C1665" s="158" t="s">
        <v>607</v>
      </c>
      <c r="D1665" s="318">
        <f>'табл_3_отчет по плану'!K456</f>
        <v>0</v>
      </c>
      <c r="E1665" s="318">
        <f>'табл_3_отчет по плану'!N456</f>
        <v>0</v>
      </c>
      <c r="F1665" s="313">
        <f>'табл_3_отчет по плану'!Q456</f>
        <v>0</v>
      </c>
    </row>
    <row r="1666" spans="1:13" s="139" customFormat="1" ht="19">
      <c r="A1666" s="137"/>
      <c r="B1666" s="137"/>
      <c r="C1666" s="159" t="s">
        <v>9</v>
      </c>
      <c r="D1666" s="318"/>
      <c r="E1666" s="318"/>
      <c r="F1666" s="313"/>
    </row>
    <row r="1667" spans="1:13" s="139" customFormat="1" ht="19">
      <c r="A1667" s="136"/>
      <c r="B1667" s="137"/>
      <c r="C1667" s="160" t="s">
        <v>67</v>
      </c>
      <c r="D1667" s="318"/>
      <c r="E1667" s="318"/>
      <c r="F1667" s="313"/>
    </row>
    <row r="1668" spans="1:13" s="139" customFormat="1" ht="19">
      <c r="A1668" s="136"/>
      <c r="B1668" s="137"/>
      <c r="C1668" s="161" t="s">
        <v>0</v>
      </c>
      <c r="D1668" s="318"/>
      <c r="E1668" s="318"/>
      <c r="F1668" s="322"/>
    </row>
    <row r="1669" spans="1:13" s="139" customFormat="1" ht="38">
      <c r="A1669" s="137"/>
      <c r="B1669" s="137"/>
      <c r="C1669" s="162" t="s">
        <v>68</v>
      </c>
      <c r="D1669" s="318"/>
      <c r="E1669" s="318"/>
      <c r="F1669" s="316"/>
    </row>
    <row r="1670" spans="1:13" s="139" customFormat="1" ht="23.25" customHeight="1">
      <c r="A1670" s="137"/>
      <c r="B1670" s="137"/>
      <c r="C1670" s="163" t="s">
        <v>73</v>
      </c>
      <c r="D1670" s="318"/>
      <c r="E1670" s="318"/>
      <c r="F1670" s="316"/>
    </row>
    <row r="1671" spans="1:13" s="139" customFormat="1" ht="19">
      <c r="A1671" s="137"/>
      <c r="B1671" s="137"/>
      <c r="C1671" s="161" t="s">
        <v>19</v>
      </c>
      <c r="D1671" s="318"/>
      <c r="E1671" s="318"/>
      <c r="F1671" s="316"/>
    </row>
    <row r="1672" spans="1:13" ht="32.25" customHeight="1">
      <c r="A1672" s="167"/>
      <c r="B1672" s="167"/>
      <c r="C1672" s="167"/>
      <c r="D1672" s="167"/>
      <c r="E1672" s="167"/>
      <c r="F1672" s="167"/>
    </row>
    <row r="1673" spans="1:13" ht="49.5" customHeight="1">
      <c r="A1673" s="424"/>
      <c r="B1673" s="424"/>
      <c r="C1673" s="424"/>
      <c r="D1673" s="424"/>
      <c r="E1673" s="424"/>
      <c r="F1673" s="155"/>
      <c r="G1673" s="35"/>
      <c r="H1673" s="35"/>
      <c r="I1673" s="35"/>
      <c r="J1673" s="35"/>
      <c r="K1673" s="35"/>
      <c r="L1673" s="35"/>
      <c r="M1673" s="35"/>
    </row>
    <row r="1674" spans="1:13" ht="31.5" customHeight="1">
      <c r="A1674" s="422"/>
      <c r="B1674" s="422"/>
      <c r="C1674" s="422"/>
      <c r="D1674" s="422"/>
      <c r="E1674" s="422"/>
    </row>
    <row r="1675" spans="1:13" ht="42" customHeight="1">
      <c r="A1675" s="422"/>
      <c r="B1675" s="422"/>
      <c r="C1675" s="422"/>
      <c r="D1675" s="422"/>
      <c r="E1675" s="422"/>
    </row>
    <row r="1676" spans="1:13" ht="40.5" customHeight="1">
      <c r="A1676" s="423"/>
      <c r="B1676" s="423"/>
      <c r="C1676" s="423"/>
      <c r="D1676" s="423"/>
      <c r="E1676" s="423"/>
    </row>
  </sheetData>
  <mergeCells count="8">
    <mergeCell ref="A2:F2"/>
    <mergeCell ref="A1675:E1675"/>
    <mergeCell ref="A1676:E1676"/>
    <mergeCell ref="A1674:E1674"/>
    <mergeCell ref="A1673:E1673"/>
    <mergeCell ref="A4:A5"/>
    <mergeCell ref="B4:B5"/>
    <mergeCell ref="C4:C5"/>
  </mergeCells>
  <pageMargins left="0.47244094488188981" right="0.15748031496062992" top="0.23622047244094491" bottom="0.15748031496062992" header="3.937007874015748E-2" footer="0.15748031496062992"/>
  <pageSetup paperSize="9" scale="50" fitToHeight="30" orientation="landscape" r:id="rId1"/>
  <headerFooter differentFirst="1">
    <oddHeader>&amp;C&amp;P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U23"/>
  <sheetViews>
    <sheetView view="pageBreakPreview" zoomScale="60" zoomScaleNormal="70" workbookViewId="0">
      <selection activeCell="C8" sqref="C8:BU18"/>
    </sheetView>
  </sheetViews>
  <sheetFormatPr baseColWidth="10" defaultColWidth="8.83203125" defaultRowHeight="13"/>
  <cols>
    <col min="1" max="1" width="4.33203125" style="19" customWidth="1"/>
    <col min="2" max="2" width="30.6640625" style="46" customWidth="1"/>
    <col min="3" max="3" width="22.5" style="46" customWidth="1"/>
    <col min="4" max="4" width="20.1640625" style="46" customWidth="1"/>
    <col min="5" max="5" width="14.6640625" style="39" customWidth="1"/>
    <col min="6" max="6" width="10.5" style="39" bestFit="1" customWidth="1"/>
    <col min="7" max="7" width="9.5" style="39" customWidth="1"/>
    <col min="8" max="8" width="10.83203125" style="39" bestFit="1" customWidth="1"/>
    <col min="9" max="9" width="11" style="39" customWidth="1"/>
    <col min="10" max="15" width="10.1640625" style="39" bestFit="1" customWidth="1"/>
    <col min="16" max="17" width="10.83203125" style="39" bestFit="1" customWidth="1"/>
    <col min="18" max="21" width="10.1640625" style="39" bestFit="1" customWidth="1"/>
    <col min="22" max="23" width="9.6640625" style="39" bestFit="1" customWidth="1"/>
    <col min="24" max="29" width="10.1640625" style="39" bestFit="1" customWidth="1"/>
    <col min="30" max="31" width="10.83203125" style="39" bestFit="1" customWidth="1"/>
    <col min="32" max="33" width="10.1640625" style="39" bestFit="1" customWidth="1"/>
    <col min="34" max="37" width="10.83203125" style="39" bestFit="1" customWidth="1"/>
    <col min="38" max="41" width="10.1640625" style="39" bestFit="1" customWidth="1"/>
    <col min="42" max="51" width="10.1640625" style="18" bestFit="1" customWidth="1"/>
    <col min="52" max="55" width="10.83203125" style="18" bestFit="1" customWidth="1"/>
    <col min="56" max="57" width="9.6640625" style="18" bestFit="1" customWidth="1"/>
    <col min="58" max="63" width="10.1640625" style="18" bestFit="1" customWidth="1"/>
    <col min="64" max="65" width="10.83203125" style="18" bestFit="1" customWidth="1"/>
    <col min="66" max="67" width="10.1640625" style="18" bestFit="1" customWidth="1"/>
    <col min="68" max="69" width="9.6640625" style="18" bestFit="1" customWidth="1"/>
    <col min="70" max="73" width="10.83203125" style="18" bestFit="1" customWidth="1"/>
    <col min="74" max="291" width="9.1640625" style="18"/>
    <col min="292" max="292" width="4.33203125" style="18" customWidth="1"/>
    <col min="293" max="293" width="18.83203125" style="18" customWidth="1"/>
    <col min="294" max="547" width="9.1640625" style="18"/>
    <col min="548" max="548" width="4.33203125" style="18" customWidth="1"/>
    <col min="549" max="549" width="18.83203125" style="18" customWidth="1"/>
    <col min="550" max="803" width="9.1640625" style="18"/>
    <col min="804" max="804" width="4.33203125" style="18" customWidth="1"/>
    <col min="805" max="805" width="18.83203125" style="18" customWidth="1"/>
    <col min="806" max="1059" width="9.1640625" style="18"/>
    <col min="1060" max="1060" width="4.33203125" style="18" customWidth="1"/>
    <col min="1061" max="1061" width="18.83203125" style="18" customWidth="1"/>
    <col min="1062" max="1315" width="9.1640625" style="18"/>
    <col min="1316" max="1316" width="4.33203125" style="18" customWidth="1"/>
    <col min="1317" max="1317" width="18.83203125" style="18" customWidth="1"/>
    <col min="1318" max="1571" width="9.1640625" style="18"/>
    <col min="1572" max="1572" width="4.33203125" style="18" customWidth="1"/>
    <col min="1573" max="1573" width="18.83203125" style="18" customWidth="1"/>
    <col min="1574" max="1827" width="9.1640625" style="18"/>
    <col min="1828" max="1828" width="4.33203125" style="18" customWidth="1"/>
    <col min="1829" max="1829" width="18.83203125" style="18" customWidth="1"/>
    <col min="1830" max="2083" width="9.1640625" style="18"/>
    <col min="2084" max="2084" width="4.33203125" style="18" customWidth="1"/>
    <col min="2085" max="2085" width="18.83203125" style="18" customWidth="1"/>
    <col min="2086" max="2339" width="9.1640625" style="18"/>
    <col min="2340" max="2340" width="4.33203125" style="18" customWidth="1"/>
    <col min="2341" max="2341" width="18.83203125" style="18" customWidth="1"/>
    <col min="2342" max="2595" width="9.1640625" style="18"/>
    <col min="2596" max="2596" width="4.33203125" style="18" customWidth="1"/>
    <col min="2597" max="2597" width="18.83203125" style="18" customWidth="1"/>
    <col min="2598" max="2851" width="9.1640625" style="18"/>
    <col min="2852" max="2852" width="4.33203125" style="18" customWidth="1"/>
    <col min="2853" max="2853" width="18.83203125" style="18" customWidth="1"/>
    <col min="2854" max="3107" width="9.1640625" style="18"/>
    <col min="3108" max="3108" width="4.33203125" style="18" customWidth="1"/>
    <col min="3109" max="3109" width="18.83203125" style="18" customWidth="1"/>
    <col min="3110" max="3363" width="9.1640625" style="18"/>
    <col min="3364" max="3364" width="4.33203125" style="18" customWidth="1"/>
    <col min="3365" max="3365" width="18.83203125" style="18" customWidth="1"/>
    <col min="3366" max="3619" width="9.1640625" style="18"/>
    <col min="3620" max="3620" width="4.33203125" style="18" customWidth="1"/>
    <col min="3621" max="3621" width="18.83203125" style="18" customWidth="1"/>
    <col min="3622" max="3875" width="9.1640625" style="18"/>
    <col min="3876" max="3876" width="4.33203125" style="18" customWidth="1"/>
    <col min="3877" max="3877" width="18.83203125" style="18" customWidth="1"/>
    <col min="3878" max="4131" width="9.1640625" style="18"/>
    <col min="4132" max="4132" width="4.33203125" style="18" customWidth="1"/>
    <col min="4133" max="4133" width="18.83203125" style="18" customWidth="1"/>
    <col min="4134" max="4387" width="9.1640625" style="18"/>
    <col min="4388" max="4388" width="4.33203125" style="18" customWidth="1"/>
    <col min="4389" max="4389" width="18.83203125" style="18" customWidth="1"/>
    <col min="4390" max="4643" width="9.1640625" style="18"/>
    <col min="4644" max="4644" width="4.33203125" style="18" customWidth="1"/>
    <col min="4645" max="4645" width="18.83203125" style="18" customWidth="1"/>
    <col min="4646" max="4899" width="9.1640625" style="18"/>
    <col min="4900" max="4900" width="4.33203125" style="18" customWidth="1"/>
    <col min="4901" max="4901" width="18.83203125" style="18" customWidth="1"/>
    <col min="4902" max="5155" width="9.1640625" style="18"/>
    <col min="5156" max="5156" width="4.33203125" style="18" customWidth="1"/>
    <col min="5157" max="5157" width="18.83203125" style="18" customWidth="1"/>
    <col min="5158" max="5411" width="9.1640625" style="18"/>
    <col min="5412" max="5412" width="4.33203125" style="18" customWidth="1"/>
    <col min="5413" max="5413" width="18.83203125" style="18" customWidth="1"/>
    <col min="5414" max="5667" width="9.1640625" style="18"/>
    <col min="5668" max="5668" width="4.33203125" style="18" customWidth="1"/>
    <col min="5669" max="5669" width="18.83203125" style="18" customWidth="1"/>
    <col min="5670" max="5923" width="9.1640625" style="18"/>
    <col min="5924" max="5924" width="4.33203125" style="18" customWidth="1"/>
    <col min="5925" max="5925" width="18.83203125" style="18" customWidth="1"/>
    <col min="5926" max="6179" width="9.1640625" style="18"/>
    <col min="6180" max="6180" width="4.33203125" style="18" customWidth="1"/>
    <col min="6181" max="6181" width="18.83203125" style="18" customWidth="1"/>
    <col min="6182" max="6435" width="9.1640625" style="18"/>
    <col min="6436" max="6436" width="4.33203125" style="18" customWidth="1"/>
    <col min="6437" max="6437" width="18.83203125" style="18" customWidth="1"/>
    <col min="6438" max="6691" width="9.1640625" style="18"/>
    <col min="6692" max="6692" width="4.33203125" style="18" customWidth="1"/>
    <col min="6693" max="6693" width="18.83203125" style="18" customWidth="1"/>
    <col min="6694" max="6947" width="9.1640625" style="18"/>
    <col min="6948" max="6948" width="4.33203125" style="18" customWidth="1"/>
    <col min="6949" max="6949" width="18.83203125" style="18" customWidth="1"/>
    <col min="6950" max="7203" width="9.1640625" style="18"/>
    <col min="7204" max="7204" width="4.33203125" style="18" customWidth="1"/>
    <col min="7205" max="7205" width="18.83203125" style="18" customWidth="1"/>
    <col min="7206" max="7459" width="9.1640625" style="18"/>
    <col min="7460" max="7460" width="4.33203125" style="18" customWidth="1"/>
    <col min="7461" max="7461" width="18.83203125" style="18" customWidth="1"/>
    <col min="7462" max="7715" width="9.1640625" style="18"/>
    <col min="7716" max="7716" width="4.33203125" style="18" customWidth="1"/>
    <col min="7717" max="7717" width="18.83203125" style="18" customWidth="1"/>
    <col min="7718" max="7971" width="9.1640625" style="18"/>
    <col min="7972" max="7972" width="4.33203125" style="18" customWidth="1"/>
    <col min="7973" max="7973" width="18.83203125" style="18" customWidth="1"/>
    <col min="7974" max="8227" width="9.1640625" style="18"/>
    <col min="8228" max="8228" width="4.33203125" style="18" customWidth="1"/>
    <col min="8229" max="8229" width="18.83203125" style="18" customWidth="1"/>
    <col min="8230" max="8483" width="9.1640625" style="18"/>
    <col min="8484" max="8484" width="4.33203125" style="18" customWidth="1"/>
    <col min="8485" max="8485" width="18.83203125" style="18" customWidth="1"/>
    <col min="8486" max="8739" width="9.1640625" style="18"/>
    <col min="8740" max="8740" width="4.33203125" style="18" customWidth="1"/>
    <col min="8741" max="8741" width="18.83203125" style="18" customWidth="1"/>
    <col min="8742" max="8995" width="9.1640625" style="18"/>
    <col min="8996" max="8996" width="4.33203125" style="18" customWidth="1"/>
    <col min="8997" max="8997" width="18.83203125" style="18" customWidth="1"/>
    <col min="8998" max="9251" width="9.1640625" style="18"/>
    <col min="9252" max="9252" width="4.33203125" style="18" customWidth="1"/>
    <col min="9253" max="9253" width="18.83203125" style="18" customWidth="1"/>
    <col min="9254" max="9507" width="9.1640625" style="18"/>
    <col min="9508" max="9508" width="4.33203125" style="18" customWidth="1"/>
    <col min="9509" max="9509" width="18.83203125" style="18" customWidth="1"/>
    <col min="9510" max="9763" width="9.1640625" style="18"/>
    <col min="9764" max="9764" width="4.33203125" style="18" customWidth="1"/>
    <col min="9765" max="9765" width="18.83203125" style="18" customWidth="1"/>
    <col min="9766" max="10019" width="9.1640625" style="18"/>
    <col min="10020" max="10020" width="4.33203125" style="18" customWidth="1"/>
    <col min="10021" max="10021" width="18.83203125" style="18" customWidth="1"/>
    <col min="10022" max="10275" width="9.1640625" style="18"/>
    <col min="10276" max="10276" width="4.33203125" style="18" customWidth="1"/>
    <col min="10277" max="10277" width="18.83203125" style="18" customWidth="1"/>
    <col min="10278" max="10531" width="9.1640625" style="18"/>
    <col min="10532" max="10532" width="4.33203125" style="18" customWidth="1"/>
    <col min="10533" max="10533" width="18.83203125" style="18" customWidth="1"/>
    <col min="10534" max="10787" width="9.1640625" style="18"/>
    <col min="10788" max="10788" width="4.33203125" style="18" customWidth="1"/>
    <col min="10789" max="10789" width="18.83203125" style="18" customWidth="1"/>
    <col min="10790" max="11043" width="9.1640625" style="18"/>
    <col min="11044" max="11044" width="4.33203125" style="18" customWidth="1"/>
    <col min="11045" max="11045" width="18.83203125" style="18" customWidth="1"/>
    <col min="11046" max="11299" width="9.1640625" style="18"/>
    <col min="11300" max="11300" width="4.33203125" style="18" customWidth="1"/>
    <col min="11301" max="11301" width="18.83203125" style="18" customWidth="1"/>
    <col min="11302" max="11555" width="9.1640625" style="18"/>
    <col min="11556" max="11556" width="4.33203125" style="18" customWidth="1"/>
    <col min="11557" max="11557" width="18.83203125" style="18" customWidth="1"/>
    <col min="11558" max="11811" width="9.1640625" style="18"/>
    <col min="11812" max="11812" width="4.33203125" style="18" customWidth="1"/>
    <col min="11813" max="11813" width="18.83203125" style="18" customWidth="1"/>
    <col min="11814" max="12067" width="9.1640625" style="18"/>
    <col min="12068" max="12068" width="4.33203125" style="18" customWidth="1"/>
    <col min="12069" max="12069" width="18.83203125" style="18" customWidth="1"/>
    <col min="12070" max="12323" width="9.1640625" style="18"/>
    <col min="12324" max="12324" width="4.33203125" style="18" customWidth="1"/>
    <col min="12325" max="12325" width="18.83203125" style="18" customWidth="1"/>
    <col min="12326" max="12579" width="9.1640625" style="18"/>
    <col min="12580" max="12580" width="4.33203125" style="18" customWidth="1"/>
    <col min="12581" max="12581" width="18.83203125" style="18" customWidth="1"/>
    <col min="12582" max="12835" width="9.1640625" style="18"/>
    <col min="12836" max="12836" width="4.33203125" style="18" customWidth="1"/>
    <col min="12837" max="12837" width="18.83203125" style="18" customWidth="1"/>
    <col min="12838" max="13091" width="9.1640625" style="18"/>
    <col min="13092" max="13092" width="4.33203125" style="18" customWidth="1"/>
    <col min="13093" max="13093" width="18.83203125" style="18" customWidth="1"/>
    <col min="13094" max="13347" width="9.1640625" style="18"/>
    <col min="13348" max="13348" width="4.33203125" style="18" customWidth="1"/>
    <col min="13349" max="13349" width="18.83203125" style="18" customWidth="1"/>
    <col min="13350" max="13603" width="9.1640625" style="18"/>
    <col min="13604" max="13604" width="4.33203125" style="18" customWidth="1"/>
    <col min="13605" max="13605" width="18.83203125" style="18" customWidth="1"/>
    <col min="13606" max="13859" width="9.1640625" style="18"/>
    <col min="13860" max="13860" width="4.33203125" style="18" customWidth="1"/>
    <col min="13861" max="13861" width="18.83203125" style="18" customWidth="1"/>
    <col min="13862" max="14115" width="9.1640625" style="18"/>
    <col min="14116" max="14116" width="4.33203125" style="18" customWidth="1"/>
    <col min="14117" max="14117" width="18.83203125" style="18" customWidth="1"/>
    <col min="14118" max="14371" width="9.1640625" style="18"/>
    <col min="14372" max="14372" width="4.33203125" style="18" customWidth="1"/>
    <col min="14373" max="14373" width="18.83203125" style="18" customWidth="1"/>
    <col min="14374" max="14627" width="9.1640625" style="18"/>
    <col min="14628" max="14628" width="4.33203125" style="18" customWidth="1"/>
    <col min="14629" max="14629" width="18.83203125" style="18" customWidth="1"/>
    <col min="14630" max="14883" width="9.1640625" style="18"/>
    <col min="14884" max="14884" width="4.33203125" style="18" customWidth="1"/>
    <col min="14885" max="14885" width="18.83203125" style="18" customWidth="1"/>
    <col min="14886" max="15139" width="9.1640625" style="18"/>
    <col min="15140" max="15140" width="4.33203125" style="18" customWidth="1"/>
    <col min="15141" max="15141" width="18.83203125" style="18" customWidth="1"/>
    <col min="15142" max="15395" width="9.1640625" style="18"/>
    <col min="15396" max="15396" width="4.33203125" style="18" customWidth="1"/>
    <col min="15397" max="15397" width="18.83203125" style="18" customWidth="1"/>
    <col min="15398" max="15651" width="9.1640625" style="18"/>
    <col min="15652" max="15652" width="4.33203125" style="18" customWidth="1"/>
    <col min="15653" max="15653" width="18.83203125" style="18" customWidth="1"/>
    <col min="15654" max="15907" width="9.1640625" style="18"/>
    <col min="15908" max="15908" width="4.33203125" style="18" customWidth="1"/>
    <col min="15909" max="15909" width="18.83203125" style="18" customWidth="1"/>
    <col min="15910" max="16163" width="9.1640625" style="18"/>
    <col min="16164" max="16164" width="4.33203125" style="18" customWidth="1"/>
    <col min="16165" max="16165" width="18.83203125" style="18" customWidth="1"/>
    <col min="16166" max="16384" width="9.1640625" style="18"/>
  </cols>
  <sheetData>
    <row r="1" spans="1:73" ht="30" customHeight="1">
      <c r="A1" s="36"/>
      <c r="B1" s="37"/>
      <c r="C1" s="37"/>
      <c r="D1" s="37"/>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240" t="s">
        <v>830</v>
      </c>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434" t="s">
        <v>4</v>
      </c>
      <c r="BQ1" s="434"/>
      <c r="BR1" s="434"/>
      <c r="BS1" s="434"/>
      <c r="BT1" s="434"/>
    </row>
    <row r="2" spans="1:73" s="20" customFormat="1" ht="83.25" customHeight="1">
      <c r="A2" s="442" t="s">
        <v>842</v>
      </c>
      <c r="B2" s="442"/>
      <c r="C2" s="442"/>
      <c r="D2" s="442"/>
      <c r="E2" s="442"/>
      <c r="F2" s="442"/>
      <c r="G2" s="442"/>
      <c r="H2" s="442"/>
      <c r="I2" s="442"/>
      <c r="J2" s="442"/>
      <c r="K2" s="442"/>
      <c r="L2" s="442"/>
      <c r="M2" s="442"/>
      <c r="N2" s="442"/>
      <c r="O2" s="442"/>
      <c r="P2" s="442"/>
      <c r="Q2" s="442"/>
      <c r="R2" s="442"/>
      <c r="S2" s="442"/>
      <c r="T2" s="442"/>
      <c r="U2" s="442"/>
      <c r="V2" s="442"/>
      <c r="W2" s="442"/>
      <c r="X2" s="442"/>
      <c r="Y2" s="442"/>
      <c r="Z2" s="442"/>
      <c r="AA2" s="442"/>
      <c r="AB2" s="442"/>
      <c r="AC2" s="442"/>
      <c r="AD2" s="442"/>
      <c r="AE2" s="442"/>
      <c r="AF2" s="442"/>
      <c r="AG2" s="442"/>
      <c r="AH2" s="442"/>
      <c r="AI2" s="442"/>
      <c r="AJ2" s="214"/>
      <c r="AK2" s="214"/>
      <c r="AL2" s="214"/>
      <c r="AM2" s="214"/>
      <c r="AN2" s="214"/>
      <c r="AO2" s="214"/>
      <c r="AP2" s="214"/>
      <c r="AQ2" s="214"/>
      <c r="AR2" s="214"/>
      <c r="AS2" s="214"/>
      <c r="AT2" s="214"/>
      <c r="AU2" s="214"/>
      <c r="AV2" s="214"/>
      <c r="AW2" s="214"/>
      <c r="AX2" s="214"/>
      <c r="AY2" s="214"/>
      <c r="AZ2" s="214"/>
      <c r="BA2" s="214"/>
      <c r="BB2" s="214"/>
      <c r="BC2" s="214"/>
      <c r="BD2" s="214"/>
      <c r="BE2" s="214"/>
      <c r="BF2" s="214"/>
      <c r="BG2" s="214"/>
      <c r="BH2" s="214"/>
      <c r="BI2" s="214"/>
      <c r="BJ2" s="214"/>
      <c r="BK2" s="214"/>
      <c r="BL2" s="214"/>
      <c r="BM2" s="214"/>
      <c r="BN2" s="214"/>
      <c r="BO2" s="214"/>
      <c r="BP2" s="214"/>
      <c r="BQ2" s="214"/>
      <c r="BR2" s="214"/>
      <c r="BS2" s="214"/>
      <c r="BT2" s="214"/>
    </row>
    <row r="3" spans="1:73" s="20" customFormat="1">
      <c r="A3" s="21"/>
      <c r="B3" s="22"/>
      <c r="C3" s="22"/>
      <c r="D3" s="22"/>
    </row>
    <row r="4" spans="1:73" s="24" customFormat="1" ht="22.5" customHeight="1">
      <c r="A4" s="429" t="s">
        <v>30</v>
      </c>
      <c r="B4" s="436" t="s">
        <v>363</v>
      </c>
      <c r="C4" s="436" t="s">
        <v>29</v>
      </c>
      <c r="D4" s="436" t="s">
        <v>627</v>
      </c>
      <c r="E4" s="439" t="s">
        <v>628</v>
      </c>
      <c r="F4" s="435" t="s">
        <v>31</v>
      </c>
      <c r="G4" s="435"/>
      <c r="H4" s="435"/>
      <c r="I4" s="435"/>
      <c r="J4" s="435"/>
      <c r="K4" s="435"/>
      <c r="L4" s="435"/>
      <c r="M4" s="435"/>
      <c r="N4" s="435"/>
      <c r="O4" s="435"/>
      <c r="P4" s="435"/>
      <c r="Q4" s="435"/>
      <c r="R4" s="435"/>
      <c r="S4" s="435"/>
      <c r="T4" s="435"/>
      <c r="U4" s="435"/>
      <c r="V4" s="435"/>
      <c r="W4" s="435"/>
      <c r="X4" s="435"/>
      <c r="Y4" s="435"/>
      <c r="Z4" s="435"/>
      <c r="AA4" s="435"/>
      <c r="AB4" s="435"/>
      <c r="AC4" s="435"/>
      <c r="AD4" s="435"/>
      <c r="AE4" s="435"/>
      <c r="AF4" s="435"/>
      <c r="AG4" s="435"/>
      <c r="AH4" s="435"/>
      <c r="AI4" s="435"/>
      <c r="AJ4" s="435"/>
      <c r="AK4" s="435"/>
      <c r="AL4" s="435"/>
      <c r="AM4" s="435"/>
      <c r="AN4" s="435"/>
      <c r="AO4" s="435"/>
      <c r="AP4" s="435"/>
      <c r="AQ4" s="435"/>
      <c r="AR4" s="435"/>
      <c r="AS4" s="435"/>
      <c r="AT4" s="435"/>
      <c r="AU4" s="435"/>
      <c r="AV4" s="435"/>
      <c r="AW4" s="435"/>
      <c r="AX4" s="435"/>
      <c r="AY4" s="435"/>
      <c r="AZ4" s="435"/>
      <c r="BA4" s="435"/>
      <c r="BB4" s="435"/>
      <c r="BC4" s="435"/>
      <c r="BD4" s="435"/>
      <c r="BE4" s="435"/>
      <c r="BF4" s="435"/>
      <c r="BG4" s="435"/>
      <c r="BH4" s="435"/>
      <c r="BI4" s="435"/>
      <c r="BJ4" s="435"/>
      <c r="BK4" s="435"/>
      <c r="BL4" s="435"/>
      <c r="BM4" s="435"/>
      <c r="BN4" s="435"/>
      <c r="BO4" s="435"/>
      <c r="BP4" s="435"/>
      <c r="BQ4" s="435"/>
      <c r="BR4" s="435"/>
      <c r="BS4" s="435"/>
      <c r="BT4" s="435"/>
    </row>
    <row r="5" spans="1:73" s="25" customFormat="1" ht="109.5" customHeight="1">
      <c r="A5" s="430"/>
      <c r="B5" s="437"/>
      <c r="C5" s="437"/>
      <c r="D5" s="437"/>
      <c r="E5" s="440"/>
      <c r="F5" s="432" t="s">
        <v>32</v>
      </c>
      <c r="G5" s="433"/>
      <c r="H5" s="432" t="s">
        <v>28</v>
      </c>
      <c r="I5" s="433"/>
      <c r="J5" s="432" t="s">
        <v>33</v>
      </c>
      <c r="K5" s="433"/>
      <c r="L5" s="432" t="s">
        <v>34</v>
      </c>
      <c r="M5" s="433"/>
      <c r="N5" s="432" t="s">
        <v>35</v>
      </c>
      <c r="O5" s="433"/>
      <c r="P5" s="432" t="s">
        <v>36</v>
      </c>
      <c r="Q5" s="433"/>
      <c r="R5" s="432" t="s">
        <v>37</v>
      </c>
      <c r="S5" s="433"/>
      <c r="T5" s="432" t="s">
        <v>38</v>
      </c>
      <c r="U5" s="433"/>
      <c r="V5" s="432" t="s">
        <v>39</v>
      </c>
      <c r="W5" s="433"/>
      <c r="X5" s="432" t="s">
        <v>40</v>
      </c>
      <c r="Y5" s="433"/>
      <c r="Z5" s="432" t="s">
        <v>41</v>
      </c>
      <c r="AA5" s="433"/>
      <c r="AB5" s="432" t="s">
        <v>42</v>
      </c>
      <c r="AC5" s="433"/>
      <c r="AD5" s="432" t="s">
        <v>43</v>
      </c>
      <c r="AE5" s="433"/>
      <c r="AF5" s="432" t="s">
        <v>44</v>
      </c>
      <c r="AG5" s="433"/>
      <c r="AH5" s="432" t="s">
        <v>45</v>
      </c>
      <c r="AI5" s="433"/>
      <c r="AJ5" s="432" t="s">
        <v>46</v>
      </c>
      <c r="AK5" s="433"/>
      <c r="AL5" s="432" t="s">
        <v>47</v>
      </c>
      <c r="AM5" s="433"/>
      <c r="AN5" s="432" t="s">
        <v>48</v>
      </c>
      <c r="AO5" s="433"/>
      <c r="AP5" s="432" t="s">
        <v>49</v>
      </c>
      <c r="AQ5" s="433"/>
      <c r="AR5" s="432" t="s">
        <v>50</v>
      </c>
      <c r="AS5" s="433"/>
      <c r="AT5" s="432" t="s">
        <v>51</v>
      </c>
      <c r="AU5" s="433"/>
      <c r="AV5" s="432" t="s">
        <v>52</v>
      </c>
      <c r="AW5" s="433"/>
      <c r="AX5" s="432" t="s">
        <v>53</v>
      </c>
      <c r="AY5" s="433"/>
      <c r="AZ5" s="432" t="s">
        <v>54</v>
      </c>
      <c r="BA5" s="433"/>
      <c r="BB5" s="432" t="s">
        <v>55</v>
      </c>
      <c r="BC5" s="433"/>
      <c r="BD5" s="432" t="s">
        <v>56</v>
      </c>
      <c r="BE5" s="433"/>
      <c r="BF5" s="432" t="s">
        <v>57</v>
      </c>
      <c r="BG5" s="433"/>
      <c r="BH5" s="432" t="s">
        <v>58</v>
      </c>
      <c r="BI5" s="433"/>
      <c r="BJ5" s="432" t="s">
        <v>59</v>
      </c>
      <c r="BK5" s="433"/>
      <c r="BL5" s="432" t="s">
        <v>60</v>
      </c>
      <c r="BM5" s="433"/>
      <c r="BN5" s="432" t="s">
        <v>61</v>
      </c>
      <c r="BO5" s="433"/>
      <c r="BP5" s="432" t="s">
        <v>62</v>
      </c>
      <c r="BQ5" s="433"/>
      <c r="BR5" s="432" t="s">
        <v>63</v>
      </c>
      <c r="BS5" s="433"/>
      <c r="BT5" s="432" t="s">
        <v>64</v>
      </c>
      <c r="BU5" s="433"/>
    </row>
    <row r="6" spans="1:73" s="25" customFormat="1" ht="42" customHeight="1">
      <c r="A6" s="431"/>
      <c r="B6" s="438"/>
      <c r="C6" s="438"/>
      <c r="D6" s="438"/>
      <c r="E6" s="441"/>
      <c r="F6" s="188" t="s">
        <v>16</v>
      </c>
      <c r="G6" s="188" t="s">
        <v>626</v>
      </c>
      <c r="H6" s="188" t="s">
        <v>16</v>
      </c>
      <c r="I6" s="188" t="s">
        <v>626</v>
      </c>
      <c r="J6" s="188" t="s">
        <v>16</v>
      </c>
      <c r="K6" s="188" t="s">
        <v>626</v>
      </c>
      <c r="L6" s="188" t="s">
        <v>16</v>
      </c>
      <c r="M6" s="188" t="s">
        <v>626</v>
      </c>
      <c r="N6" s="188" t="s">
        <v>16</v>
      </c>
      <c r="O6" s="188" t="s">
        <v>626</v>
      </c>
      <c r="P6" s="188" t="s">
        <v>16</v>
      </c>
      <c r="Q6" s="188" t="s">
        <v>626</v>
      </c>
      <c r="R6" s="188" t="s">
        <v>16</v>
      </c>
      <c r="S6" s="188" t="s">
        <v>626</v>
      </c>
      <c r="T6" s="188" t="s">
        <v>16</v>
      </c>
      <c r="U6" s="188" t="s">
        <v>626</v>
      </c>
      <c r="V6" s="188" t="s">
        <v>16</v>
      </c>
      <c r="W6" s="188" t="s">
        <v>626</v>
      </c>
      <c r="X6" s="188" t="s">
        <v>16</v>
      </c>
      <c r="Y6" s="188" t="s">
        <v>626</v>
      </c>
      <c r="Z6" s="188" t="s">
        <v>16</v>
      </c>
      <c r="AA6" s="188" t="s">
        <v>626</v>
      </c>
      <c r="AB6" s="188" t="s">
        <v>16</v>
      </c>
      <c r="AC6" s="188" t="s">
        <v>626</v>
      </c>
      <c r="AD6" s="188" t="s">
        <v>16</v>
      </c>
      <c r="AE6" s="188" t="s">
        <v>626</v>
      </c>
      <c r="AF6" s="188" t="s">
        <v>16</v>
      </c>
      <c r="AG6" s="188" t="s">
        <v>626</v>
      </c>
      <c r="AH6" s="188" t="s">
        <v>16</v>
      </c>
      <c r="AI6" s="188" t="s">
        <v>626</v>
      </c>
      <c r="AJ6" s="188" t="s">
        <v>16</v>
      </c>
      <c r="AK6" s="188" t="s">
        <v>626</v>
      </c>
      <c r="AL6" s="188" t="s">
        <v>16</v>
      </c>
      <c r="AM6" s="188" t="s">
        <v>626</v>
      </c>
      <c r="AN6" s="188" t="s">
        <v>16</v>
      </c>
      <c r="AO6" s="188" t="s">
        <v>626</v>
      </c>
      <c r="AP6" s="188" t="s">
        <v>16</v>
      </c>
      <c r="AQ6" s="188" t="s">
        <v>626</v>
      </c>
      <c r="AR6" s="188" t="s">
        <v>16</v>
      </c>
      <c r="AS6" s="188" t="s">
        <v>626</v>
      </c>
      <c r="AT6" s="188" t="s">
        <v>16</v>
      </c>
      <c r="AU6" s="188" t="s">
        <v>626</v>
      </c>
      <c r="AV6" s="188" t="s">
        <v>16</v>
      </c>
      <c r="AW6" s="188" t="s">
        <v>626</v>
      </c>
      <c r="AX6" s="188" t="s">
        <v>16</v>
      </c>
      <c r="AY6" s="188" t="s">
        <v>626</v>
      </c>
      <c r="AZ6" s="188" t="s">
        <v>16</v>
      </c>
      <c r="BA6" s="188" t="s">
        <v>626</v>
      </c>
      <c r="BB6" s="188" t="s">
        <v>16</v>
      </c>
      <c r="BC6" s="188" t="s">
        <v>626</v>
      </c>
      <c r="BD6" s="188" t="s">
        <v>16</v>
      </c>
      <c r="BE6" s="188" t="s">
        <v>626</v>
      </c>
      <c r="BF6" s="188" t="s">
        <v>16</v>
      </c>
      <c r="BG6" s="188" t="s">
        <v>626</v>
      </c>
      <c r="BH6" s="188" t="s">
        <v>16</v>
      </c>
      <c r="BI6" s="188" t="s">
        <v>626</v>
      </c>
      <c r="BJ6" s="188" t="s">
        <v>16</v>
      </c>
      <c r="BK6" s="188" t="s">
        <v>626</v>
      </c>
      <c r="BL6" s="188" t="s">
        <v>16</v>
      </c>
      <c r="BM6" s="188" t="s">
        <v>626</v>
      </c>
      <c r="BN6" s="188" t="s">
        <v>16</v>
      </c>
      <c r="BO6" s="188" t="s">
        <v>626</v>
      </c>
      <c r="BP6" s="188" t="s">
        <v>16</v>
      </c>
      <c r="BQ6" s="188" t="s">
        <v>626</v>
      </c>
      <c r="BR6" s="188" t="s">
        <v>16</v>
      </c>
      <c r="BS6" s="188" t="s">
        <v>626</v>
      </c>
      <c r="BT6" s="188" t="s">
        <v>16</v>
      </c>
      <c r="BU6" s="188" t="s">
        <v>626</v>
      </c>
    </row>
    <row r="7" spans="1:73" s="23" customFormat="1" ht="17.25" customHeight="1">
      <c r="A7" s="70">
        <v>1</v>
      </c>
      <c r="B7" s="69">
        <v>2</v>
      </c>
      <c r="C7" s="69">
        <v>3</v>
      </c>
      <c r="D7" s="169"/>
      <c r="E7" s="70">
        <v>4</v>
      </c>
      <c r="F7" s="70">
        <v>5</v>
      </c>
      <c r="G7" s="170">
        <v>6</v>
      </c>
      <c r="H7" s="70">
        <v>7</v>
      </c>
      <c r="I7" s="170">
        <v>8</v>
      </c>
      <c r="J7" s="70">
        <v>9</v>
      </c>
      <c r="K7" s="170">
        <v>10</v>
      </c>
      <c r="L7" s="70">
        <v>11</v>
      </c>
      <c r="M7" s="170">
        <v>12</v>
      </c>
      <c r="N7" s="70">
        <v>13</v>
      </c>
      <c r="O7" s="170">
        <v>14</v>
      </c>
      <c r="P7" s="70">
        <v>15</v>
      </c>
      <c r="Q7" s="170">
        <v>16</v>
      </c>
      <c r="R7" s="70">
        <v>17</v>
      </c>
      <c r="S7" s="170">
        <v>18</v>
      </c>
      <c r="T7" s="70">
        <v>19</v>
      </c>
      <c r="U7" s="170">
        <v>20</v>
      </c>
      <c r="V7" s="70">
        <v>21</v>
      </c>
      <c r="W7" s="170">
        <v>22</v>
      </c>
      <c r="X7" s="70">
        <v>23</v>
      </c>
      <c r="Y7" s="170">
        <v>24</v>
      </c>
      <c r="Z7" s="70">
        <v>25</v>
      </c>
      <c r="AA7" s="170">
        <v>26</v>
      </c>
      <c r="AB7" s="70">
        <v>27</v>
      </c>
      <c r="AC7" s="170">
        <v>28</v>
      </c>
      <c r="AD7" s="70">
        <v>29</v>
      </c>
      <c r="AE7" s="170">
        <v>30</v>
      </c>
      <c r="AF7" s="70">
        <v>31</v>
      </c>
      <c r="AG7" s="170">
        <v>32</v>
      </c>
      <c r="AH7" s="70">
        <v>33</v>
      </c>
      <c r="AI7" s="170">
        <v>34</v>
      </c>
      <c r="AJ7" s="70">
        <v>35</v>
      </c>
      <c r="AK7" s="170">
        <v>36</v>
      </c>
      <c r="AL7" s="70">
        <v>37</v>
      </c>
      <c r="AM7" s="170">
        <v>38</v>
      </c>
      <c r="AN7" s="70">
        <v>39</v>
      </c>
      <c r="AO7" s="170">
        <v>40</v>
      </c>
      <c r="AP7" s="70">
        <v>41</v>
      </c>
      <c r="AQ7" s="170">
        <v>42</v>
      </c>
      <c r="AR7" s="70">
        <v>43</v>
      </c>
      <c r="AS7" s="170">
        <v>44</v>
      </c>
      <c r="AT7" s="70">
        <v>45</v>
      </c>
      <c r="AU7" s="170">
        <v>46</v>
      </c>
      <c r="AV7" s="70">
        <v>47</v>
      </c>
      <c r="AW7" s="170">
        <v>48</v>
      </c>
      <c r="AX7" s="70">
        <v>49</v>
      </c>
      <c r="AY7" s="170">
        <v>50</v>
      </c>
      <c r="AZ7" s="70">
        <v>51</v>
      </c>
      <c r="BA7" s="170">
        <v>52</v>
      </c>
      <c r="BB7" s="70">
        <v>53</v>
      </c>
      <c r="BC7" s="170">
        <v>54</v>
      </c>
      <c r="BD7" s="70">
        <v>55</v>
      </c>
      <c r="BE7" s="170">
        <v>56</v>
      </c>
      <c r="BF7" s="70">
        <v>57</v>
      </c>
      <c r="BG7" s="170">
        <v>58</v>
      </c>
      <c r="BH7" s="70">
        <v>59</v>
      </c>
      <c r="BI7" s="170">
        <v>60</v>
      </c>
      <c r="BJ7" s="70">
        <v>61</v>
      </c>
      <c r="BK7" s="170">
        <v>62</v>
      </c>
      <c r="BL7" s="70">
        <v>63</v>
      </c>
      <c r="BM7" s="170">
        <v>64</v>
      </c>
      <c r="BN7" s="70">
        <v>65</v>
      </c>
      <c r="BO7" s="170">
        <v>66</v>
      </c>
      <c r="BP7" s="70">
        <v>67</v>
      </c>
      <c r="BQ7" s="170">
        <v>68</v>
      </c>
      <c r="BR7" s="70">
        <v>69</v>
      </c>
      <c r="BS7" s="170">
        <v>70</v>
      </c>
      <c r="BT7" s="70">
        <v>71</v>
      </c>
      <c r="BU7" s="170">
        <v>72</v>
      </c>
    </row>
    <row r="8" spans="1:73" s="29" customFormat="1" ht="139.5" customHeight="1">
      <c r="A8" s="30"/>
      <c r="B8" s="27" t="s">
        <v>157</v>
      </c>
      <c r="C8" s="27"/>
      <c r="D8" s="198">
        <v>3440695.7</v>
      </c>
      <c r="E8" s="198">
        <v>3411187.2</v>
      </c>
      <c r="F8" s="198">
        <v>98952.3</v>
      </c>
      <c r="G8" s="198">
        <v>98482</v>
      </c>
      <c r="H8" s="198">
        <v>167064.4</v>
      </c>
      <c r="I8" s="198">
        <v>166468.79999999999</v>
      </c>
      <c r="J8" s="198">
        <v>99310.3</v>
      </c>
      <c r="K8" s="198">
        <v>99301</v>
      </c>
      <c r="L8" s="198">
        <v>63565.599999999999</v>
      </c>
      <c r="M8" s="198">
        <v>63542.7</v>
      </c>
      <c r="N8" s="198">
        <v>72036</v>
      </c>
      <c r="O8" s="198">
        <v>72032.800000000003</v>
      </c>
      <c r="P8" s="198">
        <v>210919.3</v>
      </c>
      <c r="Q8" s="198">
        <v>210919</v>
      </c>
      <c r="R8" s="198">
        <v>51568.800000000003</v>
      </c>
      <c r="S8" s="198">
        <v>50447.1</v>
      </c>
      <c r="T8" s="198">
        <v>42272.5</v>
      </c>
      <c r="U8" s="198">
        <v>42265.5</v>
      </c>
      <c r="V8" s="198">
        <v>44857.1</v>
      </c>
      <c r="W8" s="198">
        <v>44383.9</v>
      </c>
      <c r="X8" s="198">
        <v>66285.899999999994</v>
      </c>
      <c r="Y8" s="198">
        <v>66246.899999999994</v>
      </c>
      <c r="Z8" s="198">
        <v>59132.2</v>
      </c>
      <c r="AA8" s="198">
        <v>59124.9</v>
      </c>
      <c r="AB8" s="198">
        <v>36287.699999999997</v>
      </c>
      <c r="AC8" s="198">
        <v>35828.199999999997</v>
      </c>
      <c r="AD8" s="198">
        <v>433853.5</v>
      </c>
      <c r="AE8" s="198">
        <v>433661.5</v>
      </c>
      <c r="AF8" s="198">
        <v>81063.7</v>
      </c>
      <c r="AG8" s="198">
        <v>80978.2</v>
      </c>
      <c r="AH8" s="198">
        <v>125562.7</v>
      </c>
      <c r="AI8" s="198">
        <v>125464.1</v>
      </c>
      <c r="AJ8" s="198">
        <v>180963.1</v>
      </c>
      <c r="AK8" s="198">
        <v>180953.8</v>
      </c>
      <c r="AL8" s="198">
        <v>63580.6</v>
      </c>
      <c r="AM8" s="198">
        <v>60411.7</v>
      </c>
      <c r="AN8" s="198">
        <v>78885.5</v>
      </c>
      <c r="AO8" s="198">
        <v>78885.2</v>
      </c>
      <c r="AP8" s="198">
        <v>133102.20000000001</v>
      </c>
      <c r="AQ8" s="198">
        <v>132945.9</v>
      </c>
      <c r="AR8" s="198">
        <v>30506.6</v>
      </c>
      <c r="AS8" s="198">
        <v>30492.7</v>
      </c>
      <c r="AT8" s="198">
        <v>35844</v>
      </c>
      <c r="AU8" s="198">
        <v>35844</v>
      </c>
      <c r="AV8" s="198">
        <v>55296.800000000003</v>
      </c>
      <c r="AW8" s="198">
        <v>55245.4</v>
      </c>
      <c r="AX8" s="198">
        <v>82861.5</v>
      </c>
      <c r="AY8" s="198">
        <v>82850</v>
      </c>
      <c r="AZ8" s="198">
        <v>109694.39999999999</v>
      </c>
      <c r="BA8" s="198">
        <v>108751.3</v>
      </c>
      <c r="BB8" s="198">
        <v>193241.4</v>
      </c>
      <c r="BC8" s="198">
        <v>191341.4</v>
      </c>
      <c r="BD8" s="198">
        <v>38473.1</v>
      </c>
      <c r="BE8" s="198">
        <v>38456.6</v>
      </c>
      <c r="BF8" s="198">
        <v>105611.4</v>
      </c>
      <c r="BG8" s="198">
        <v>89020.6</v>
      </c>
      <c r="BH8" s="198">
        <v>58588.7</v>
      </c>
      <c r="BI8" s="198">
        <v>58585.8</v>
      </c>
      <c r="BJ8" s="198">
        <v>60752.5</v>
      </c>
      <c r="BK8" s="198">
        <v>59447.6</v>
      </c>
      <c r="BL8" s="198">
        <v>141515.70000000001</v>
      </c>
      <c r="BM8" s="198">
        <v>141067</v>
      </c>
      <c r="BN8" s="198">
        <v>80123</v>
      </c>
      <c r="BO8" s="198">
        <v>78919.100000000006</v>
      </c>
      <c r="BP8" s="198">
        <v>33038.1</v>
      </c>
      <c r="BQ8" s="198">
        <v>33036.1</v>
      </c>
      <c r="BR8" s="198">
        <v>100000</v>
      </c>
      <c r="BS8" s="198">
        <v>100000</v>
      </c>
      <c r="BT8" s="198">
        <v>205885.1</v>
      </c>
      <c r="BU8" s="198">
        <v>205786.4</v>
      </c>
    </row>
    <row r="9" spans="1:73" s="29" customFormat="1" ht="120">
      <c r="A9" s="30"/>
      <c r="B9" s="27" t="s">
        <v>361</v>
      </c>
      <c r="C9" s="67"/>
      <c r="D9" s="199">
        <v>3440695.7</v>
      </c>
      <c r="E9" s="199">
        <v>3411187.2</v>
      </c>
      <c r="F9" s="199">
        <v>98952.3</v>
      </c>
      <c r="G9" s="199">
        <v>98482</v>
      </c>
      <c r="H9" s="199">
        <v>167064.4</v>
      </c>
      <c r="I9" s="199">
        <v>166468.79999999999</v>
      </c>
      <c r="J9" s="199">
        <v>99310.3</v>
      </c>
      <c r="K9" s="199">
        <v>99301</v>
      </c>
      <c r="L9" s="199">
        <v>63565.599999999999</v>
      </c>
      <c r="M9" s="199">
        <v>63542.7</v>
      </c>
      <c r="N9" s="199">
        <v>72036</v>
      </c>
      <c r="O9" s="199">
        <v>72032.800000000003</v>
      </c>
      <c r="P9" s="199">
        <v>210919.3</v>
      </c>
      <c r="Q9" s="199">
        <v>210919</v>
      </c>
      <c r="R9" s="199">
        <v>51568.800000000003</v>
      </c>
      <c r="S9" s="199">
        <v>50447.1</v>
      </c>
      <c r="T9" s="199">
        <v>42272.5</v>
      </c>
      <c r="U9" s="199">
        <v>42265.5</v>
      </c>
      <c r="V9" s="199">
        <v>44857.1</v>
      </c>
      <c r="W9" s="199">
        <v>44383.9</v>
      </c>
      <c r="X9" s="199">
        <v>66285.899999999994</v>
      </c>
      <c r="Y9" s="199">
        <v>66246.899999999994</v>
      </c>
      <c r="Z9" s="199">
        <v>59132.2</v>
      </c>
      <c r="AA9" s="199">
        <v>59124.9</v>
      </c>
      <c r="AB9" s="199">
        <v>36287.699999999997</v>
      </c>
      <c r="AC9" s="199">
        <v>35828.199999999997</v>
      </c>
      <c r="AD9" s="199">
        <v>433853.5</v>
      </c>
      <c r="AE9" s="199">
        <v>433661.5</v>
      </c>
      <c r="AF9" s="199">
        <v>81063.7</v>
      </c>
      <c r="AG9" s="199">
        <v>80978.2</v>
      </c>
      <c r="AH9" s="199">
        <v>125562.7</v>
      </c>
      <c r="AI9" s="199">
        <v>125464.1</v>
      </c>
      <c r="AJ9" s="199">
        <v>180963.1</v>
      </c>
      <c r="AK9" s="199">
        <v>180953.8</v>
      </c>
      <c r="AL9" s="199">
        <v>63580.6</v>
      </c>
      <c r="AM9" s="199">
        <v>60411.7</v>
      </c>
      <c r="AN9" s="199">
        <v>78885.5</v>
      </c>
      <c r="AO9" s="199">
        <v>78885.2</v>
      </c>
      <c r="AP9" s="199">
        <v>133102.20000000001</v>
      </c>
      <c r="AQ9" s="199">
        <v>132945.9</v>
      </c>
      <c r="AR9" s="199">
        <v>30506.6</v>
      </c>
      <c r="AS9" s="199">
        <v>30492.7</v>
      </c>
      <c r="AT9" s="199">
        <v>35844</v>
      </c>
      <c r="AU9" s="199">
        <v>35844</v>
      </c>
      <c r="AV9" s="199">
        <v>55296.800000000003</v>
      </c>
      <c r="AW9" s="199">
        <v>55245.4</v>
      </c>
      <c r="AX9" s="199">
        <v>82861.5</v>
      </c>
      <c r="AY9" s="199">
        <v>82850</v>
      </c>
      <c r="AZ9" s="199">
        <v>109694.39999999999</v>
      </c>
      <c r="BA9" s="199">
        <v>108751.3</v>
      </c>
      <c r="BB9" s="199">
        <v>193241.4</v>
      </c>
      <c r="BC9" s="199">
        <v>191341.4</v>
      </c>
      <c r="BD9" s="199">
        <v>38473.1</v>
      </c>
      <c r="BE9" s="199">
        <v>38456.6</v>
      </c>
      <c r="BF9" s="199">
        <v>105611.4</v>
      </c>
      <c r="BG9" s="199">
        <v>89020.6</v>
      </c>
      <c r="BH9" s="199">
        <v>58588.7</v>
      </c>
      <c r="BI9" s="199">
        <v>58585.8</v>
      </c>
      <c r="BJ9" s="199">
        <v>60752.5</v>
      </c>
      <c r="BK9" s="199">
        <v>59447.6</v>
      </c>
      <c r="BL9" s="199">
        <v>141515.70000000001</v>
      </c>
      <c r="BM9" s="199">
        <v>141067</v>
      </c>
      <c r="BN9" s="199">
        <v>80123</v>
      </c>
      <c r="BO9" s="199">
        <v>78919.100000000006</v>
      </c>
      <c r="BP9" s="199">
        <v>33038.1</v>
      </c>
      <c r="BQ9" s="199">
        <v>33036.1</v>
      </c>
      <c r="BR9" s="199">
        <v>100000</v>
      </c>
      <c r="BS9" s="199">
        <v>100000</v>
      </c>
      <c r="BT9" s="199">
        <v>205885.1</v>
      </c>
      <c r="BU9" s="199">
        <v>205786.4</v>
      </c>
    </row>
    <row r="10" spans="1:73" s="29" customFormat="1" ht="15">
      <c r="A10" s="30"/>
      <c r="B10" s="32" t="s">
        <v>0</v>
      </c>
      <c r="C10" s="27"/>
      <c r="D10" s="193"/>
      <c r="E10" s="193"/>
      <c r="F10" s="193"/>
      <c r="G10" s="193"/>
      <c r="H10" s="193"/>
      <c r="I10" s="193"/>
      <c r="J10" s="193"/>
      <c r="K10" s="193"/>
      <c r="L10" s="193"/>
      <c r="M10" s="193"/>
      <c r="N10" s="193"/>
      <c r="O10" s="193"/>
      <c r="P10" s="193"/>
      <c r="Q10" s="193"/>
      <c r="R10" s="193"/>
      <c r="S10" s="193"/>
      <c r="T10" s="193"/>
      <c r="U10" s="193"/>
      <c r="V10" s="193"/>
      <c r="W10" s="193"/>
      <c r="X10" s="193"/>
      <c r="Y10" s="193"/>
      <c r="Z10" s="193"/>
      <c r="AA10" s="193"/>
      <c r="AB10" s="193"/>
      <c r="AC10" s="193"/>
      <c r="AD10" s="193"/>
      <c r="AE10" s="193"/>
      <c r="AF10" s="193"/>
      <c r="AG10" s="193"/>
      <c r="AH10" s="193"/>
      <c r="AI10" s="193"/>
      <c r="AJ10" s="193"/>
      <c r="AK10" s="193"/>
      <c r="AL10" s="193"/>
      <c r="AM10" s="193"/>
      <c r="AN10" s="193"/>
      <c r="AO10" s="193"/>
      <c r="AP10" s="193"/>
      <c r="AQ10" s="193"/>
      <c r="AR10" s="193"/>
      <c r="AS10" s="193"/>
      <c r="AT10" s="193"/>
      <c r="AU10" s="193"/>
      <c r="AV10" s="193"/>
      <c r="AW10" s="193"/>
      <c r="AX10" s="193"/>
      <c r="AY10" s="193"/>
      <c r="AZ10" s="193"/>
      <c r="BA10" s="193"/>
      <c r="BB10" s="193"/>
      <c r="BC10" s="193"/>
      <c r="BD10" s="193"/>
      <c r="BE10" s="193"/>
      <c r="BF10" s="193"/>
      <c r="BG10" s="193"/>
      <c r="BH10" s="193"/>
      <c r="BI10" s="193"/>
      <c r="BJ10" s="193"/>
      <c r="BK10" s="193"/>
      <c r="BL10" s="193"/>
      <c r="BM10" s="193"/>
      <c r="BN10" s="193"/>
      <c r="BO10" s="193"/>
      <c r="BP10" s="193"/>
      <c r="BQ10" s="193"/>
      <c r="BR10" s="193"/>
      <c r="BS10" s="193"/>
      <c r="BT10" s="193"/>
      <c r="BU10" s="193"/>
    </row>
    <row r="11" spans="1:73" s="29" customFormat="1" ht="74.25" customHeight="1">
      <c r="A11" s="30"/>
      <c r="B11" s="230" t="s">
        <v>666</v>
      </c>
      <c r="C11" s="27"/>
      <c r="D11" s="234">
        <v>2489087.7000000002</v>
      </c>
      <c r="E11" s="234">
        <v>2459579.2000000002</v>
      </c>
      <c r="F11" s="234">
        <v>69286.3</v>
      </c>
      <c r="G11" s="234">
        <v>68816</v>
      </c>
      <c r="H11" s="234">
        <v>108058.4</v>
      </c>
      <c r="I11" s="234">
        <v>107462.8</v>
      </c>
      <c r="J11" s="234">
        <v>61126.3</v>
      </c>
      <c r="K11" s="234">
        <v>61117</v>
      </c>
      <c r="L11" s="234">
        <v>33082.6</v>
      </c>
      <c r="M11" s="234">
        <v>33059.699999999997</v>
      </c>
      <c r="N11" s="234">
        <v>36212</v>
      </c>
      <c r="O11" s="234">
        <v>36208.800000000003</v>
      </c>
      <c r="P11" s="234">
        <v>157314.29999999999</v>
      </c>
      <c r="Q11" s="234">
        <v>157314</v>
      </c>
      <c r="R11" s="234">
        <v>22822.799999999999</v>
      </c>
      <c r="S11" s="234">
        <v>21701.1</v>
      </c>
      <c r="T11" s="234">
        <v>15691.5</v>
      </c>
      <c r="U11" s="234">
        <v>15684.5</v>
      </c>
      <c r="V11" s="234">
        <v>44857.1</v>
      </c>
      <c r="W11" s="234">
        <v>44383.9</v>
      </c>
      <c r="X11" s="234">
        <v>22429.9</v>
      </c>
      <c r="Y11" s="234">
        <v>22390.9</v>
      </c>
      <c r="Z11" s="234">
        <v>19759.2</v>
      </c>
      <c r="AA11" s="234">
        <v>19751.900000000001</v>
      </c>
      <c r="AB11" s="234">
        <v>20186.7</v>
      </c>
      <c r="AC11" s="234">
        <v>19727.2</v>
      </c>
      <c r="AD11" s="234">
        <v>433853.5</v>
      </c>
      <c r="AE11" s="234">
        <v>433661.5</v>
      </c>
      <c r="AF11" s="234">
        <v>35540.699999999997</v>
      </c>
      <c r="AG11" s="234">
        <v>35455.199999999997</v>
      </c>
      <c r="AH11" s="234">
        <v>125562.7</v>
      </c>
      <c r="AI11" s="234">
        <v>125464.1</v>
      </c>
      <c r="AJ11" s="234">
        <v>136620.1</v>
      </c>
      <c r="AK11" s="234">
        <v>136610.79999999999</v>
      </c>
      <c r="AL11" s="234">
        <v>24450.6</v>
      </c>
      <c r="AM11" s="234">
        <v>21281.7</v>
      </c>
      <c r="AN11" s="234">
        <v>32462.5</v>
      </c>
      <c r="AO11" s="234">
        <v>32462.2</v>
      </c>
      <c r="AP11" s="234">
        <v>77264.2</v>
      </c>
      <c r="AQ11" s="234">
        <v>77107.899999999994</v>
      </c>
      <c r="AR11" s="234">
        <v>16836.599999999999</v>
      </c>
      <c r="AS11" s="234">
        <v>16822.7</v>
      </c>
      <c r="AT11" s="234">
        <v>14523</v>
      </c>
      <c r="AU11" s="234">
        <v>14523</v>
      </c>
      <c r="AV11" s="234">
        <v>30636.799999999999</v>
      </c>
      <c r="AW11" s="234">
        <v>30585.4</v>
      </c>
      <c r="AX11" s="234">
        <v>19256.5</v>
      </c>
      <c r="AY11" s="234">
        <v>19245</v>
      </c>
      <c r="AZ11" s="234">
        <v>109694.39999999999</v>
      </c>
      <c r="BA11" s="234">
        <v>108751.3</v>
      </c>
      <c r="BB11" s="234">
        <v>156903.4</v>
      </c>
      <c r="BC11" s="234">
        <v>155003.4</v>
      </c>
      <c r="BD11" s="234">
        <v>38473.1</v>
      </c>
      <c r="BE11" s="234">
        <v>38456.6</v>
      </c>
      <c r="BF11" s="234">
        <v>81274.399999999994</v>
      </c>
      <c r="BG11" s="234">
        <v>64683.6</v>
      </c>
      <c r="BH11" s="234">
        <v>25506.7</v>
      </c>
      <c r="BI11" s="234">
        <v>25503.8</v>
      </c>
      <c r="BJ11" s="234">
        <v>23062.5</v>
      </c>
      <c r="BK11" s="234">
        <v>21757.599999999999</v>
      </c>
      <c r="BL11" s="234">
        <v>122951.7</v>
      </c>
      <c r="BM11" s="234">
        <v>122503</v>
      </c>
      <c r="BN11" s="234">
        <v>34464</v>
      </c>
      <c r="BO11" s="234">
        <v>33260.1</v>
      </c>
      <c r="BP11" s="234">
        <v>33038.1</v>
      </c>
      <c r="BQ11" s="234">
        <v>33036.1</v>
      </c>
      <c r="BR11" s="234">
        <v>100000</v>
      </c>
      <c r="BS11" s="234">
        <v>100000</v>
      </c>
      <c r="BT11" s="234">
        <v>205885.1</v>
      </c>
      <c r="BU11" s="234">
        <v>205786.4</v>
      </c>
    </row>
    <row r="12" spans="1:73" s="29" customFormat="1" ht="15">
      <c r="A12" s="30"/>
      <c r="B12" s="32" t="s">
        <v>26</v>
      </c>
      <c r="C12" s="27"/>
      <c r="D12" s="193"/>
      <c r="E12" s="193"/>
      <c r="F12" s="193"/>
      <c r="G12" s="193"/>
      <c r="H12" s="193"/>
      <c r="I12" s="193"/>
      <c r="J12" s="193"/>
      <c r="K12" s="193"/>
      <c r="L12" s="193"/>
      <c r="M12" s="193"/>
      <c r="N12" s="193"/>
      <c r="O12" s="193"/>
      <c r="P12" s="193"/>
      <c r="Q12" s="193"/>
      <c r="R12" s="193"/>
      <c r="S12" s="193"/>
      <c r="T12" s="193"/>
      <c r="U12" s="193"/>
      <c r="V12" s="193"/>
      <c r="W12" s="193"/>
      <c r="X12" s="193"/>
      <c r="Y12" s="193"/>
      <c r="Z12" s="193"/>
      <c r="AA12" s="193"/>
      <c r="AB12" s="193"/>
      <c r="AC12" s="193"/>
      <c r="AD12" s="193"/>
      <c r="AE12" s="193"/>
      <c r="AF12" s="193"/>
      <c r="AG12" s="193"/>
      <c r="AH12" s="193"/>
      <c r="AI12" s="193"/>
      <c r="AJ12" s="193"/>
      <c r="AK12" s="193"/>
      <c r="AL12" s="193"/>
      <c r="AM12" s="193"/>
      <c r="AN12" s="193"/>
      <c r="AO12" s="193"/>
      <c r="AP12" s="193"/>
      <c r="AQ12" s="193"/>
      <c r="AR12" s="193"/>
      <c r="AS12" s="193"/>
      <c r="AT12" s="193"/>
      <c r="AU12" s="193"/>
      <c r="AV12" s="193"/>
      <c r="AW12" s="193"/>
      <c r="AX12" s="193"/>
      <c r="AY12" s="193"/>
      <c r="AZ12" s="193"/>
      <c r="BA12" s="193"/>
      <c r="BB12" s="193"/>
      <c r="BC12" s="193"/>
      <c r="BD12" s="193"/>
      <c r="BE12" s="193"/>
      <c r="BF12" s="193"/>
      <c r="BG12" s="193"/>
      <c r="BH12" s="193"/>
      <c r="BI12" s="193"/>
      <c r="BJ12" s="193"/>
      <c r="BK12" s="193"/>
      <c r="BL12" s="193"/>
      <c r="BM12" s="193"/>
      <c r="BN12" s="193"/>
      <c r="BO12" s="193"/>
      <c r="BP12" s="193"/>
      <c r="BQ12" s="193"/>
      <c r="BR12" s="193"/>
      <c r="BS12" s="193"/>
      <c r="BT12" s="193"/>
      <c r="BU12" s="193"/>
    </row>
    <row r="13" spans="1:73" s="29" customFormat="1" ht="165">
      <c r="A13" s="30"/>
      <c r="B13" s="32" t="s">
        <v>667</v>
      </c>
      <c r="C13" s="27"/>
      <c r="D13" s="233">
        <v>2489087.7000000002</v>
      </c>
      <c r="E13" s="233">
        <v>2459579.2000000002</v>
      </c>
      <c r="F13" s="233">
        <v>69286.3</v>
      </c>
      <c r="G13" s="233">
        <v>68816</v>
      </c>
      <c r="H13" s="233">
        <v>108058.4</v>
      </c>
      <c r="I13" s="233">
        <v>107462.8</v>
      </c>
      <c r="J13" s="233">
        <v>61126.3</v>
      </c>
      <c r="K13" s="233">
        <v>61117</v>
      </c>
      <c r="L13" s="233">
        <v>33082.6</v>
      </c>
      <c r="M13" s="233">
        <v>33059.699999999997</v>
      </c>
      <c r="N13" s="233">
        <v>36212</v>
      </c>
      <c r="O13" s="233">
        <v>36208.800000000003</v>
      </c>
      <c r="P13" s="233">
        <v>157314.29999999999</v>
      </c>
      <c r="Q13" s="233">
        <v>157314</v>
      </c>
      <c r="R13" s="233">
        <v>22822.799999999999</v>
      </c>
      <c r="S13" s="233">
        <v>21701.1</v>
      </c>
      <c r="T13" s="233">
        <v>15691.5</v>
      </c>
      <c r="U13" s="233">
        <v>15684.5</v>
      </c>
      <c r="V13" s="233">
        <v>44857.1</v>
      </c>
      <c r="W13" s="233">
        <v>44383.9</v>
      </c>
      <c r="X13" s="233">
        <v>22429.9</v>
      </c>
      <c r="Y13" s="233">
        <v>22390.9</v>
      </c>
      <c r="Z13" s="233">
        <v>19759.2</v>
      </c>
      <c r="AA13" s="233">
        <v>19751.900000000001</v>
      </c>
      <c r="AB13" s="233">
        <v>20186.7</v>
      </c>
      <c r="AC13" s="233">
        <v>19727.2</v>
      </c>
      <c r="AD13" s="233">
        <v>433853.5</v>
      </c>
      <c r="AE13" s="233">
        <v>433661.5</v>
      </c>
      <c r="AF13" s="233">
        <v>35540.699999999997</v>
      </c>
      <c r="AG13" s="233">
        <v>35455.199999999997</v>
      </c>
      <c r="AH13" s="233">
        <v>125562.7</v>
      </c>
      <c r="AI13" s="233">
        <v>125464.1</v>
      </c>
      <c r="AJ13" s="233">
        <v>136620.1</v>
      </c>
      <c r="AK13" s="233">
        <v>136610.79999999999</v>
      </c>
      <c r="AL13" s="233">
        <v>24450.6</v>
      </c>
      <c r="AM13" s="233">
        <v>21281.7</v>
      </c>
      <c r="AN13" s="233">
        <v>32462.5</v>
      </c>
      <c r="AO13" s="233">
        <v>32462.2</v>
      </c>
      <c r="AP13" s="233">
        <v>77264.2</v>
      </c>
      <c r="AQ13" s="233">
        <v>77107.899999999994</v>
      </c>
      <c r="AR13" s="233">
        <v>16836.599999999999</v>
      </c>
      <c r="AS13" s="233">
        <v>16822.7</v>
      </c>
      <c r="AT13" s="233">
        <v>14523</v>
      </c>
      <c r="AU13" s="233">
        <v>14523</v>
      </c>
      <c r="AV13" s="233">
        <v>30636.799999999999</v>
      </c>
      <c r="AW13" s="233">
        <v>30585.4</v>
      </c>
      <c r="AX13" s="233">
        <v>19256.5</v>
      </c>
      <c r="AY13" s="233">
        <v>19245</v>
      </c>
      <c r="AZ13" s="233">
        <v>109694.39999999999</v>
      </c>
      <c r="BA13" s="233">
        <v>108751.3</v>
      </c>
      <c r="BB13" s="233">
        <v>156903.4</v>
      </c>
      <c r="BC13" s="233">
        <v>155003.4</v>
      </c>
      <c r="BD13" s="233">
        <v>38473.1</v>
      </c>
      <c r="BE13" s="233">
        <v>38456.6</v>
      </c>
      <c r="BF13" s="233">
        <v>81274.399999999994</v>
      </c>
      <c r="BG13" s="233">
        <v>64683.6</v>
      </c>
      <c r="BH13" s="233">
        <v>25506.7</v>
      </c>
      <c r="BI13" s="233">
        <v>25503.8</v>
      </c>
      <c r="BJ13" s="233">
        <v>23062.5</v>
      </c>
      <c r="BK13" s="233">
        <v>21757.599999999999</v>
      </c>
      <c r="BL13" s="233">
        <v>122951.7</v>
      </c>
      <c r="BM13" s="233">
        <v>122503</v>
      </c>
      <c r="BN13" s="233">
        <v>34464</v>
      </c>
      <c r="BO13" s="233">
        <v>33260.1</v>
      </c>
      <c r="BP13" s="233">
        <v>33038.1</v>
      </c>
      <c r="BQ13" s="233">
        <v>33036.1</v>
      </c>
      <c r="BR13" s="233">
        <v>100000</v>
      </c>
      <c r="BS13" s="233">
        <v>100000</v>
      </c>
      <c r="BT13" s="233">
        <v>205885.1</v>
      </c>
      <c r="BU13" s="233">
        <v>205786.4</v>
      </c>
    </row>
    <row r="14" spans="1:73" s="29" customFormat="1" ht="173.25" customHeight="1">
      <c r="A14" s="30"/>
      <c r="B14" s="66" t="s">
        <v>668</v>
      </c>
      <c r="C14" s="64" t="s">
        <v>669</v>
      </c>
      <c r="D14" s="192">
        <v>2489087.7000000002</v>
      </c>
      <c r="E14" s="192">
        <v>2459579.2000000002</v>
      </c>
      <c r="F14" s="231">
        <v>69286.3</v>
      </c>
      <c r="G14" s="231">
        <v>68816</v>
      </c>
      <c r="H14" s="231">
        <v>108058.4</v>
      </c>
      <c r="I14" s="231">
        <v>107462.8</v>
      </c>
      <c r="J14" s="231">
        <v>61126.3</v>
      </c>
      <c r="K14" s="231">
        <v>61117</v>
      </c>
      <c r="L14" s="231">
        <v>33082.6</v>
      </c>
      <c r="M14" s="231">
        <v>33059.699999999997</v>
      </c>
      <c r="N14" s="231">
        <v>36212</v>
      </c>
      <c r="O14" s="231">
        <v>36208.800000000003</v>
      </c>
      <c r="P14" s="231">
        <v>157314.29999999999</v>
      </c>
      <c r="Q14" s="231">
        <v>157314</v>
      </c>
      <c r="R14" s="231">
        <v>22822.799999999999</v>
      </c>
      <c r="S14" s="231">
        <v>21701.1</v>
      </c>
      <c r="T14" s="231">
        <v>15691.5</v>
      </c>
      <c r="U14" s="231">
        <v>15684.5</v>
      </c>
      <c r="V14" s="231">
        <v>44857.1</v>
      </c>
      <c r="W14" s="231">
        <v>44383.9</v>
      </c>
      <c r="X14" s="231">
        <v>22429.9</v>
      </c>
      <c r="Y14" s="231">
        <v>22390.9</v>
      </c>
      <c r="Z14" s="231">
        <v>19759.2</v>
      </c>
      <c r="AA14" s="231">
        <v>19751.900000000001</v>
      </c>
      <c r="AB14" s="231">
        <v>20186.7</v>
      </c>
      <c r="AC14" s="231">
        <v>19727.2</v>
      </c>
      <c r="AD14" s="231">
        <v>433853.5</v>
      </c>
      <c r="AE14" s="231">
        <v>433661.5</v>
      </c>
      <c r="AF14" s="231">
        <v>35540.699999999997</v>
      </c>
      <c r="AG14" s="231">
        <v>35455.199999999997</v>
      </c>
      <c r="AH14" s="231">
        <v>125562.7</v>
      </c>
      <c r="AI14" s="231">
        <v>125464.1</v>
      </c>
      <c r="AJ14" s="231">
        <v>136620.1</v>
      </c>
      <c r="AK14" s="231">
        <v>136610.79999999999</v>
      </c>
      <c r="AL14" s="231">
        <v>24450.6</v>
      </c>
      <c r="AM14" s="231">
        <v>21281.7</v>
      </c>
      <c r="AN14" s="231">
        <v>32462.5</v>
      </c>
      <c r="AO14" s="231">
        <v>32462.2</v>
      </c>
      <c r="AP14" s="231">
        <v>77264.2</v>
      </c>
      <c r="AQ14" s="231">
        <v>77107.899999999994</v>
      </c>
      <c r="AR14" s="231">
        <v>16836.599999999999</v>
      </c>
      <c r="AS14" s="231">
        <v>16822.7</v>
      </c>
      <c r="AT14" s="231">
        <v>14523</v>
      </c>
      <c r="AU14" s="231">
        <v>14523</v>
      </c>
      <c r="AV14" s="231">
        <v>30636.799999999999</v>
      </c>
      <c r="AW14" s="231">
        <v>30585.4</v>
      </c>
      <c r="AX14" s="231">
        <v>19256.5</v>
      </c>
      <c r="AY14" s="231">
        <v>19245</v>
      </c>
      <c r="AZ14" s="231">
        <v>109694.39999999999</v>
      </c>
      <c r="BA14" s="231">
        <v>108751.3</v>
      </c>
      <c r="BB14" s="231">
        <v>156903.4</v>
      </c>
      <c r="BC14" s="231">
        <v>155003.4</v>
      </c>
      <c r="BD14" s="231">
        <v>38473.1</v>
      </c>
      <c r="BE14" s="231">
        <v>38456.6</v>
      </c>
      <c r="BF14" s="231">
        <v>81274.399999999994</v>
      </c>
      <c r="BG14" s="231">
        <v>64683.6</v>
      </c>
      <c r="BH14" s="231">
        <v>25506.7</v>
      </c>
      <c r="BI14" s="231">
        <v>25503.8</v>
      </c>
      <c r="BJ14" s="231">
        <v>23062.5</v>
      </c>
      <c r="BK14" s="231">
        <v>21757.599999999999</v>
      </c>
      <c r="BL14" s="231">
        <v>122951.7</v>
      </c>
      <c r="BM14" s="231">
        <v>122503</v>
      </c>
      <c r="BN14" s="231">
        <v>34464</v>
      </c>
      <c r="BO14" s="231">
        <v>33260.1</v>
      </c>
      <c r="BP14" s="232">
        <v>33038.1</v>
      </c>
      <c r="BQ14" s="232">
        <v>33036.1</v>
      </c>
      <c r="BR14" s="232">
        <v>100000</v>
      </c>
      <c r="BS14" s="232">
        <v>100000</v>
      </c>
      <c r="BT14" s="232">
        <v>205885.1</v>
      </c>
      <c r="BU14" s="232">
        <v>205786.4</v>
      </c>
    </row>
    <row r="15" spans="1:73" s="31" customFormat="1" ht="73.5" customHeight="1">
      <c r="A15" s="30"/>
      <c r="B15" s="27" t="s">
        <v>362</v>
      </c>
      <c r="C15" s="77"/>
      <c r="D15" s="196">
        <v>951608</v>
      </c>
      <c r="E15" s="196">
        <v>951608</v>
      </c>
      <c r="F15" s="196">
        <v>29666</v>
      </c>
      <c r="G15" s="196">
        <v>29666</v>
      </c>
      <c r="H15" s="196">
        <v>59006</v>
      </c>
      <c r="I15" s="196">
        <v>59006</v>
      </c>
      <c r="J15" s="196">
        <v>38184</v>
      </c>
      <c r="K15" s="196">
        <v>38184</v>
      </c>
      <c r="L15" s="196">
        <v>30483</v>
      </c>
      <c r="M15" s="196">
        <v>30483</v>
      </c>
      <c r="N15" s="196">
        <v>35824</v>
      </c>
      <c r="O15" s="196">
        <v>35824</v>
      </c>
      <c r="P15" s="196">
        <v>53605</v>
      </c>
      <c r="Q15" s="196">
        <v>53605</v>
      </c>
      <c r="R15" s="196">
        <v>28746</v>
      </c>
      <c r="S15" s="196">
        <v>28746</v>
      </c>
      <c r="T15" s="196">
        <v>26581</v>
      </c>
      <c r="U15" s="196">
        <v>26581</v>
      </c>
      <c r="V15" s="196">
        <v>0</v>
      </c>
      <c r="W15" s="196">
        <v>0</v>
      </c>
      <c r="X15" s="196">
        <v>43856</v>
      </c>
      <c r="Y15" s="196">
        <v>43856</v>
      </c>
      <c r="Z15" s="196">
        <v>39373</v>
      </c>
      <c r="AA15" s="196">
        <v>39373</v>
      </c>
      <c r="AB15" s="196">
        <v>16101</v>
      </c>
      <c r="AC15" s="196">
        <v>16101</v>
      </c>
      <c r="AD15" s="196">
        <v>0</v>
      </c>
      <c r="AE15" s="196">
        <v>0</v>
      </c>
      <c r="AF15" s="196">
        <v>45523</v>
      </c>
      <c r="AG15" s="196">
        <v>45523</v>
      </c>
      <c r="AH15" s="196">
        <v>0</v>
      </c>
      <c r="AI15" s="196">
        <v>0</v>
      </c>
      <c r="AJ15" s="196">
        <v>44343</v>
      </c>
      <c r="AK15" s="196">
        <v>44343</v>
      </c>
      <c r="AL15" s="196">
        <v>39130</v>
      </c>
      <c r="AM15" s="196">
        <v>39130</v>
      </c>
      <c r="AN15" s="196">
        <v>46423</v>
      </c>
      <c r="AO15" s="196">
        <v>46423</v>
      </c>
      <c r="AP15" s="196">
        <v>55838</v>
      </c>
      <c r="AQ15" s="196">
        <v>55838</v>
      </c>
      <c r="AR15" s="196">
        <v>13670</v>
      </c>
      <c r="AS15" s="196">
        <v>13670</v>
      </c>
      <c r="AT15" s="196">
        <v>21321</v>
      </c>
      <c r="AU15" s="196">
        <v>21321</v>
      </c>
      <c r="AV15" s="196">
        <v>24660</v>
      </c>
      <c r="AW15" s="196">
        <v>24660</v>
      </c>
      <c r="AX15" s="196">
        <v>63605</v>
      </c>
      <c r="AY15" s="196">
        <v>63605</v>
      </c>
      <c r="AZ15" s="196">
        <v>0</v>
      </c>
      <c r="BA15" s="196">
        <v>0</v>
      </c>
      <c r="BB15" s="196">
        <v>36338</v>
      </c>
      <c r="BC15" s="196">
        <v>36338</v>
      </c>
      <c r="BD15" s="196">
        <v>0</v>
      </c>
      <c r="BE15" s="196">
        <v>0</v>
      </c>
      <c r="BF15" s="196">
        <v>24337</v>
      </c>
      <c r="BG15" s="196">
        <v>24337</v>
      </c>
      <c r="BH15" s="196">
        <v>33082</v>
      </c>
      <c r="BI15" s="196">
        <v>33082</v>
      </c>
      <c r="BJ15" s="196">
        <v>37690</v>
      </c>
      <c r="BK15" s="196">
        <v>37690</v>
      </c>
      <c r="BL15" s="196">
        <v>18564</v>
      </c>
      <c r="BM15" s="196">
        <v>18564</v>
      </c>
      <c r="BN15" s="196">
        <v>45659</v>
      </c>
      <c r="BO15" s="196">
        <v>45659</v>
      </c>
      <c r="BP15" s="28"/>
      <c r="BQ15" s="28"/>
      <c r="BR15" s="28"/>
      <c r="BS15" s="28"/>
      <c r="BT15" s="28"/>
      <c r="BU15" s="28"/>
    </row>
    <row r="16" spans="1:73" s="20" customFormat="1" ht="15">
      <c r="A16" s="38"/>
      <c r="B16" s="32" t="s">
        <v>26</v>
      </c>
      <c r="C16" s="26"/>
      <c r="D16" s="194"/>
      <c r="E16" s="195"/>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row>
    <row r="17" spans="1:73" s="63" customFormat="1" ht="105">
      <c r="A17" s="60"/>
      <c r="B17" s="61" t="s">
        <v>841</v>
      </c>
      <c r="C17" s="77"/>
      <c r="D17" s="197">
        <v>951608</v>
      </c>
      <c r="E17" s="197">
        <v>951608</v>
      </c>
      <c r="F17" s="197">
        <v>29666</v>
      </c>
      <c r="G17" s="197">
        <v>29666</v>
      </c>
      <c r="H17" s="197">
        <v>59006</v>
      </c>
      <c r="I17" s="197">
        <v>59006</v>
      </c>
      <c r="J17" s="197">
        <v>38184</v>
      </c>
      <c r="K17" s="197">
        <v>38184</v>
      </c>
      <c r="L17" s="197">
        <v>30483</v>
      </c>
      <c r="M17" s="197">
        <v>30483</v>
      </c>
      <c r="N17" s="197">
        <v>35824</v>
      </c>
      <c r="O17" s="197">
        <v>35824</v>
      </c>
      <c r="P17" s="197">
        <v>53605</v>
      </c>
      <c r="Q17" s="197">
        <v>53605</v>
      </c>
      <c r="R17" s="197">
        <v>28746</v>
      </c>
      <c r="S17" s="197">
        <v>28746</v>
      </c>
      <c r="T17" s="197">
        <v>26581</v>
      </c>
      <c r="U17" s="197">
        <v>26581</v>
      </c>
      <c r="V17" s="197"/>
      <c r="W17" s="197"/>
      <c r="X17" s="197">
        <v>43856</v>
      </c>
      <c r="Y17" s="197">
        <v>43856</v>
      </c>
      <c r="Z17" s="197">
        <v>39373</v>
      </c>
      <c r="AA17" s="197">
        <v>39373</v>
      </c>
      <c r="AB17" s="197">
        <v>16101</v>
      </c>
      <c r="AC17" s="197">
        <v>16101</v>
      </c>
      <c r="AD17" s="197">
        <v>0</v>
      </c>
      <c r="AE17" s="197">
        <v>0</v>
      </c>
      <c r="AF17" s="197">
        <v>45523</v>
      </c>
      <c r="AG17" s="197">
        <v>45523</v>
      </c>
      <c r="AH17" s="197"/>
      <c r="AI17" s="197"/>
      <c r="AJ17" s="197">
        <v>44343</v>
      </c>
      <c r="AK17" s="197">
        <v>44343</v>
      </c>
      <c r="AL17" s="197">
        <v>39130</v>
      </c>
      <c r="AM17" s="197">
        <v>39130</v>
      </c>
      <c r="AN17" s="197">
        <v>46423</v>
      </c>
      <c r="AO17" s="197">
        <v>46423</v>
      </c>
      <c r="AP17" s="197">
        <v>55838</v>
      </c>
      <c r="AQ17" s="197">
        <v>55838</v>
      </c>
      <c r="AR17" s="197">
        <v>13670</v>
      </c>
      <c r="AS17" s="197">
        <v>13670</v>
      </c>
      <c r="AT17" s="197">
        <v>21321</v>
      </c>
      <c r="AU17" s="197">
        <v>21321</v>
      </c>
      <c r="AV17" s="197">
        <v>24660</v>
      </c>
      <c r="AW17" s="197">
        <v>24660</v>
      </c>
      <c r="AX17" s="197">
        <v>63605</v>
      </c>
      <c r="AY17" s="197">
        <v>63605</v>
      </c>
      <c r="AZ17" s="197"/>
      <c r="BA17" s="197"/>
      <c r="BB17" s="197">
        <v>36338</v>
      </c>
      <c r="BC17" s="197">
        <v>36338</v>
      </c>
      <c r="BD17" s="197"/>
      <c r="BE17" s="197"/>
      <c r="BF17" s="197">
        <v>24337</v>
      </c>
      <c r="BG17" s="197">
        <v>24337</v>
      </c>
      <c r="BH17" s="197">
        <v>33082</v>
      </c>
      <c r="BI17" s="197">
        <v>33082</v>
      </c>
      <c r="BJ17" s="197">
        <v>37690</v>
      </c>
      <c r="BK17" s="197">
        <v>37690</v>
      </c>
      <c r="BL17" s="197">
        <v>18564</v>
      </c>
      <c r="BM17" s="197">
        <v>18564</v>
      </c>
      <c r="BN17" s="197">
        <v>45659</v>
      </c>
      <c r="BO17" s="197">
        <v>45659</v>
      </c>
      <c r="BP17" s="62"/>
      <c r="BQ17" s="62"/>
      <c r="BR17" s="62"/>
      <c r="BS17" s="62"/>
      <c r="BT17" s="62"/>
      <c r="BU17" s="62"/>
    </row>
    <row r="18" spans="1:73" s="63" customFormat="1" ht="96.75" customHeight="1">
      <c r="A18" s="60"/>
      <c r="B18" s="66" t="s">
        <v>360</v>
      </c>
      <c r="C18" s="64" t="s">
        <v>670</v>
      </c>
      <c r="D18" s="192">
        <v>951608</v>
      </c>
      <c r="E18" s="192">
        <v>951608</v>
      </c>
      <c r="F18" s="65">
        <v>29666</v>
      </c>
      <c r="G18" s="65">
        <v>29666</v>
      </c>
      <c r="H18" s="65">
        <v>59006</v>
      </c>
      <c r="I18" s="65">
        <v>59006</v>
      </c>
      <c r="J18" s="65">
        <v>38184</v>
      </c>
      <c r="K18" s="65">
        <v>38184</v>
      </c>
      <c r="L18" s="65">
        <v>30483</v>
      </c>
      <c r="M18" s="65">
        <v>30483</v>
      </c>
      <c r="N18" s="65">
        <v>35824</v>
      </c>
      <c r="O18" s="65">
        <v>35824</v>
      </c>
      <c r="P18" s="65">
        <v>53605</v>
      </c>
      <c r="Q18" s="65">
        <v>53605</v>
      </c>
      <c r="R18" s="65">
        <v>28746</v>
      </c>
      <c r="S18" s="65">
        <v>28746</v>
      </c>
      <c r="T18" s="65">
        <v>26581</v>
      </c>
      <c r="U18" s="65">
        <v>26581</v>
      </c>
      <c r="V18" s="65"/>
      <c r="W18" s="65"/>
      <c r="X18" s="65">
        <v>43856</v>
      </c>
      <c r="Y18" s="65">
        <v>43856</v>
      </c>
      <c r="Z18" s="65">
        <v>39373</v>
      </c>
      <c r="AA18" s="65">
        <v>39373</v>
      </c>
      <c r="AB18" s="65">
        <v>16101</v>
      </c>
      <c r="AC18" s="65">
        <v>16101</v>
      </c>
      <c r="AD18" s="65"/>
      <c r="AE18" s="65"/>
      <c r="AF18" s="65">
        <v>45523</v>
      </c>
      <c r="AG18" s="65">
        <v>45523</v>
      </c>
      <c r="AH18" s="65"/>
      <c r="AI18" s="65"/>
      <c r="AJ18" s="65">
        <v>44343</v>
      </c>
      <c r="AK18" s="65">
        <v>44343</v>
      </c>
      <c r="AL18" s="65">
        <v>39130</v>
      </c>
      <c r="AM18" s="65">
        <v>39130</v>
      </c>
      <c r="AN18" s="65">
        <v>46423</v>
      </c>
      <c r="AO18" s="65">
        <v>46423</v>
      </c>
      <c r="AP18" s="65">
        <v>55838</v>
      </c>
      <c r="AQ18" s="65">
        <v>55838</v>
      </c>
      <c r="AR18" s="65">
        <v>13670</v>
      </c>
      <c r="AS18" s="65">
        <v>13670</v>
      </c>
      <c r="AT18" s="65">
        <v>21321</v>
      </c>
      <c r="AU18" s="65">
        <v>21321</v>
      </c>
      <c r="AV18" s="65">
        <v>24660</v>
      </c>
      <c r="AW18" s="65">
        <v>24660</v>
      </c>
      <c r="AX18" s="65">
        <v>63605</v>
      </c>
      <c r="AY18" s="65">
        <v>63605</v>
      </c>
      <c r="AZ18" s="65"/>
      <c r="BA18" s="65"/>
      <c r="BB18" s="65">
        <v>36338</v>
      </c>
      <c r="BC18" s="65">
        <v>36338</v>
      </c>
      <c r="BD18" s="65"/>
      <c r="BE18" s="65"/>
      <c r="BF18" s="65">
        <v>24337</v>
      </c>
      <c r="BG18" s="65">
        <v>24337</v>
      </c>
      <c r="BH18" s="65">
        <v>33082</v>
      </c>
      <c r="BI18" s="65">
        <v>33082</v>
      </c>
      <c r="BJ18" s="65">
        <v>37690</v>
      </c>
      <c r="BK18" s="65">
        <v>37690</v>
      </c>
      <c r="BL18" s="65">
        <v>18564</v>
      </c>
      <c r="BM18" s="65">
        <v>18564</v>
      </c>
      <c r="BN18" s="65">
        <v>45659</v>
      </c>
      <c r="BO18" s="65">
        <v>45659</v>
      </c>
      <c r="BP18" s="65"/>
      <c r="BQ18" s="65"/>
      <c r="BR18" s="65"/>
      <c r="BS18" s="65"/>
      <c r="BT18" s="65"/>
      <c r="BU18" s="65"/>
    </row>
    <row r="19" spans="1:73" ht="17.25" customHeight="1">
      <c r="A19" s="34"/>
      <c r="B19" s="47"/>
      <c r="C19" s="47"/>
      <c r="D19" s="47"/>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row>
    <row r="20" spans="1:73" ht="28.5" customHeight="1">
      <c r="A20" s="34"/>
      <c r="B20" s="47"/>
      <c r="C20" s="47"/>
      <c r="D20" s="47"/>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row>
    <row r="21" spans="1:73">
      <c r="A21" s="34"/>
      <c r="B21" s="47"/>
      <c r="C21" s="47"/>
      <c r="D21" s="47"/>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row>
    <row r="22" spans="1:73" s="35" customFormat="1" ht="12.75" customHeight="1">
      <c r="A22" s="34"/>
      <c r="B22" s="33"/>
      <c r="C22" s="47"/>
      <c r="D22" s="47"/>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row>
    <row r="23" spans="1:73" ht="12.75" customHeight="1">
      <c r="A23" s="34"/>
      <c r="B23" s="47"/>
      <c r="C23" s="47"/>
      <c r="D23" s="47"/>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row>
  </sheetData>
  <mergeCells count="42">
    <mergeCell ref="A2:AI2"/>
    <mergeCell ref="BN5:BO5"/>
    <mergeCell ref="BP5:BQ5"/>
    <mergeCell ref="BR5:BS5"/>
    <mergeCell ref="BT5:BU5"/>
    <mergeCell ref="D4:D6"/>
    <mergeCell ref="BD5:BE5"/>
    <mergeCell ref="BF5:BG5"/>
    <mergeCell ref="BH5:BI5"/>
    <mergeCell ref="BJ5:BK5"/>
    <mergeCell ref="BL5:BM5"/>
    <mergeCell ref="AT5:AU5"/>
    <mergeCell ref="AV5:AW5"/>
    <mergeCell ref="AX5:AY5"/>
    <mergeCell ref="AZ5:BA5"/>
    <mergeCell ref="BB5:BC5"/>
    <mergeCell ref="AJ5:AK5"/>
    <mergeCell ref="X5:Y5"/>
    <mergeCell ref="AL5:AM5"/>
    <mergeCell ref="AN5:AO5"/>
    <mergeCell ref="AP5:AQ5"/>
    <mergeCell ref="BP1:BT1"/>
    <mergeCell ref="F4:BT4"/>
    <mergeCell ref="B4:B6"/>
    <mergeCell ref="C4:C6"/>
    <mergeCell ref="E4:E6"/>
    <mergeCell ref="N5:O5"/>
    <mergeCell ref="P5:Q5"/>
    <mergeCell ref="R5:S5"/>
    <mergeCell ref="T5:U5"/>
    <mergeCell ref="V5:W5"/>
    <mergeCell ref="AR5:AS5"/>
    <mergeCell ref="Z5:AA5"/>
    <mergeCell ref="AB5:AC5"/>
    <mergeCell ref="AD5:AE5"/>
    <mergeCell ref="AF5:AG5"/>
    <mergeCell ref="AH5:AI5"/>
    <mergeCell ref="A4:A6"/>
    <mergeCell ref="F5:G5"/>
    <mergeCell ref="H5:I5"/>
    <mergeCell ref="J5:K5"/>
    <mergeCell ref="L5:M5"/>
  </mergeCells>
  <pageMargins left="0.28000000000000003" right="3.937007874015748E-2" top="0.35433070866141736" bottom="0.15748031496062992" header="0.31496062992125984" footer="0.31496062992125984"/>
  <pageSetup paperSize="8" scale="52" fitToHeight="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baseColWidth="10" defaultColWidth="8.83203125" defaultRowHeight="1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7</vt:i4>
      </vt:variant>
      <vt:variant>
        <vt:lpstr>Именованные диапазоны</vt:lpstr>
      </vt:variant>
      <vt:variant>
        <vt:i4>10</vt:i4>
      </vt:variant>
    </vt:vector>
  </HeadingPairs>
  <TitlesOfParts>
    <vt:vector size="17" baseType="lpstr">
      <vt:lpstr>Табл_1</vt:lpstr>
      <vt:lpstr>табл_2 (достижен. показат.)</vt:lpstr>
      <vt:lpstr>табл_3_отчет по плану</vt:lpstr>
      <vt:lpstr>табл4_отчет по плану</vt:lpstr>
      <vt:lpstr>табл5_расходы</vt:lpstr>
      <vt:lpstr>табл_6 (по МО)</vt:lpstr>
      <vt:lpstr>Лист1</vt:lpstr>
      <vt:lpstr>'табл_2 (достижен. показат.)'!Заголовки_для_печати</vt:lpstr>
      <vt:lpstr>'табл_3_отчет по плану'!Заголовки_для_печати</vt:lpstr>
      <vt:lpstr>'табл_6 (по МО)'!Заголовки_для_печати</vt:lpstr>
      <vt:lpstr>'табл4_отчет по плану'!Заголовки_для_печати</vt:lpstr>
      <vt:lpstr>табл5_расходы!Заголовки_для_печати</vt:lpstr>
      <vt:lpstr>'табл_2 (достижен. показат.)'!Область_печати</vt:lpstr>
      <vt:lpstr>'табл_3_отчет по плану'!Область_печати</vt:lpstr>
      <vt:lpstr>'табл_6 (по МО)'!Область_печати</vt:lpstr>
      <vt:lpstr>'табл4_отчет по плану'!Область_печати</vt:lpstr>
      <vt:lpstr>табл5_расходы!Область_печати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Александр Порядин</cp:lastModifiedBy>
  <cp:lastPrinted>2017-04-20T12:28:07Z</cp:lastPrinted>
  <dcterms:created xsi:type="dcterms:W3CDTF">2005-05-11T09:34:44Z</dcterms:created>
  <dcterms:modified xsi:type="dcterms:W3CDTF">2022-05-25T06:26:20Z</dcterms:modified>
</cp:coreProperties>
</file>