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s.butovetskaya/Бутовецкая Софья/ВГУ/Проект счётной палаты/Документы для ВГУ/4_Государственные программы ВО/2021 гп/Управление финансами/"/>
    </mc:Choice>
  </mc:AlternateContent>
  <xr:revisionPtr revIDLastSave="0" documentId="13_ncr:1_{4B0618A8-EA54-E942-9E8F-B3FEB62008E2}" xr6:coauthVersionLast="47" xr6:coauthVersionMax="47" xr10:uidLastSave="{00000000-0000-0000-0000-000000000000}"/>
  <bookViews>
    <workbookView xWindow="0" yWindow="500" windowWidth="28800" windowHeight="16000" xr2:uid="{00000000-000D-0000-FFFF-FFFF00000000}"/>
  </bookViews>
  <sheets>
    <sheet name="Таблица_8" sheetId="18" r:id="rId1"/>
    <sheet name="Таблица_9" sheetId="6" r:id="rId2"/>
    <sheet name="Таблица_10" sheetId="15" r:id="rId3"/>
    <sheet name="Таблица_11" sheetId="19" r:id="rId4"/>
    <sheet name="Таблица_11.1" sheetId="12" r:id="rId5"/>
    <sheet name="Таблица_12" sheetId="14" r:id="rId6"/>
    <sheet name="Таблица_13" sheetId="17" r:id="rId7"/>
  </sheets>
  <definedNames>
    <definedName name="_xlnm._FilterDatabase" localSheetId="2" hidden="1">Таблица_10!$A$7:$K$419</definedName>
    <definedName name="_xlnm._FilterDatabase" localSheetId="4" hidden="1">Таблица_11.1!$A$8:$H$8</definedName>
    <definedName name="_xlnm._FilterDatabase" localSheetId="5" hidden="1">Таблица_12!$A$7:$I$7</definedName>
    <definedName name="_xlnm.Print_Titles" localSheetId="4">Таблица_11.1!$4:$5</definedName>
    <definedName name="_xlnm.Print_Titles" localSheetId="5">Таблица_12!$5:$7</definedName>
    <definedName name="_xlnm.Print_Titles" localSheetId="1">Таблица_9!$6:$8</definedName>
    <definedName name="_xlnm.Print_Area" localSheetId="2">Таблица_10!$A$1:$T$424</definedName>
    <definedName name="_xlnm.Print_Area" localSheetId="3">Таблица_11!$A$1:$O$516</definedName>
    <definedName name="_xlnm.Print_Area" localSheetId="4">Таблица_11.1!$A$1:$H$85</definedName>
    <definedName name="_xlnm.Print_Area" localSheetId="5">Таблица_12!$A$1:$E$664</definedName>
    <definedName name="_xlnm.Print_Area" localSheetId="6">Таблица_13!$A$1:$AU$23</definedName>
    <definedName name="_xlnm.Print_Area" localSheetId="0">Таблица_8!$A$1:$D$133</definedName>
    <definedName name="_xlnm.Print_Area" localSheetId="1">Таблица_9!$A$1:$K$46</definedName>
    <definedName name="Z_F1310C36_10B1_4652_83F5_84E8232EBD2F_.wvu.FilterData" localSheetId="2" hidden="1">Таблица_10!#REF!</definedName>
    <definedName name="Z_F1310C36_10B1_4652_83F5_84E8232EBD2F_.wvu.FilterData" localSheetId="4" hidden="1">Таблица_11.1!$C$2:$C$6</definedName>
    <definedName name="Z_F1310C36_10B1_4652_83F5_84E8232EBD2F_.wvu.FilterData" localSheetId="5" hidden="1">Таблица_12!$C$3:$C$7</definedName>
    <definedName name="Z_F1310C36_10B1_4652_83F5_84E8232EBD2F_.wvu.PrintArea" localSheetId="2" hidden="1">Таблица_10!$A$2:$K$419</definedName>
    <definedName name="Z_F1310C36_10B1_4652_83F5_84E8232EBD2F_.wvu.PrintArea" localSheetId="4" hidden="1">Таблица_11.1!$A$2:$D$6</definedName>
    <definedName name="Z_F1310C36_10B1_4652_83F5_84E8232EBD2F_.wvu.PrintArea" localSheetId="5" hidden="1">Таблица_12!$A$3:$D$7</definedName>
    <definedName name="Z_F1310C36_10B1_4652_83F5_84E8232EBD2F_.wvu.PrintTitles" localSheetId="2" hidden="1">Таблица_10!$A$3:$IN$7</definedName>
    <definedName name="Z_F1310C36_10B1_4652_83F5_84E8232EBD2F_.wvu.PrintTitles" localSheetId="4" hidden="1">Таблица_11.1!$A$4:$IV$4</definedName>
    <definedName name="Z_F1310C36_10B1_4652_83F5_84E8232EBD2F_.wvu.PrintTitles" localSheetId="5" hidden="1">Таблица_12!$A$5:$IS$5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0" i="17" l="1"/>
  <c r="E18" i="17" s="1"/>
  <c r="D20" i="17"/>
  <c r="E19" i="17"/>
  <c r="D19" i="17"/>
  <c r="D16" i="17" s="1"/>
  <c r="AU18" i="17"/>
  <c r="AT18" i="17"/>
  <c r="AS18" i="17"/>
  <c r="AR18" i="17"/>
  <c r="AQ18" i="17"/>
  <c r="AP18" i="17"/>
  <c r="AO18" i="17"/>
  <c r="AN18" i="17"/>
  <c r="AM18" i="17"/>
  <c r="AL18" i="17"/>
  <c r="AK18" i="17"/>
  <c r="AJ18" i="17"/>
  <c r="AI18" i="17"/>
  <c r="AH18" i="17"/>
  <c r="AG18" i="17"/>
  <c r="AF18" i="17"/>
  <c r="AE18" i="17"/>
  <c r="AD18" i="17"/>
  <c r="AC18" i="17"/>
  <c r="AB18" i="17"/>
  <c r="AA18" i="17"/>
  <c r="Z18" i="17"/>
  <c r="Y18" i="17"/>
  <c r="X18" i="17"/>
  <c r="W18" i="17"/>
  <c r="V18" i="17"/>
  <c r="U18" i="17"/>
  <c r="T18" i="17"/>
  <c r="S18" i="17"/>
  <c r="R18" i="17"/>
  <c r="Q18" i="17"/>
  <c r="P18" i="17"/>
  <c r="O18" i="17"/>
  <c r="N18" i="17"/>
  <c r="M18" i="17"/>
  <c r="L18" i="17"/>
  <c r="K18" i="17"/>
  <c r="J18" i="17"/>
  <c r="I18" i="17"/>
  <c r="H18" i="17"/>
  <c r="G18" i="17"/>
  <c r="F18" i="17"/>
  <c r="AU17" i="17"/>
  <c r="AT17" i="17"/>
  <c r="AS17" i="17"/>
  <c r="AR17" i="17"/>
  <c r="AQ17" i="17"/>
  <c r="AQ14" i="17" s="1"/>
  <c r="AQ11" i="17" s="1"/>
  <c r="AP17" i="17"/>
  <c r="AP15" i="17" s="1"/>
  <c r="AP12" i="17" s="1"/>
  <c r="AP9" i="17" s="1"/>
  <c r="AO17" i="17"/>
  <c r="AO14" i="17" s="1"/>
  <c r="AO11" i="17" s="1"/>
  <c r="AN17" i="17"/>
  <c r="AN14" i="17" s="1"/>
  <c r="AN11" i="17" s="1"/>
  <c r="AM17" i="17"/>
  <c r="AL17" i="17"/>
  <c r="AK17" i="17"/>
  <c r="AJ17" i="17"/>
  <c r="AI17" i="17"/>
  <c r="AI14" i="17" s="1"/>
  <c r="AI11" i="17" s="1"/>
  <c r="AH17" i="17"/>
  <c r="AH15" i="17" s="1"/>
  <c r="AH12" i="17" s="1"/>
  <c r="AH9" i="17" s="1"/>
  <c r="AG17" i="17"/>
  <c r="AG14" i="17" s="1"/>
  <c r="AG11" i="17" s="1"/>
  <c r="AF17" i="17"/>
  <c r="AF14" i="17" s="1"/>
  <c r="AF11" i="17" s="1"/>
  <c r="AE17" i="17"/>
  <c r="AD17" i="17"/>
  <c r="AC17" i="17"/>
  <c r="AB17" i="17"/>
  <c r="AA17" i="17"/>
  <c r="AA14" i="17" s="1"/>
  <c r="AA11" i="17" s="1"/>
  <c r="Z17" i="17"/>
  <c r="Z15" i="17" s="1"/>
  <c r="Z12" i="17" s="1"/>
  <c r="Z9" i="17" s="1"/>
  <c r="Y17" i="17"/>
  <c r="Y14" i="17" s="1"/>
  <c r="Y11" i="17" s="1"/>
  <c r="X17" i="17"/>
  <c r="X14" i="17" s="1"/>
  <c r="X11" i="17" s="1"/>
  <c r="W17" i="17"/>
  <c r="V17" i="17"/>
  <c r="U17" i="17"/>
  <c r="T17" i="17"/>
  <c r="S17" i="17"/>
  <c r="S14" i="17" s="1"/>
  <c r="S11" i="17" s="1"/>
  <c r="R17" i="17"/>
  <c r="R15" i="17" s="1"/>
  <c r="R12" i="17" s="1"/>
  <c r="R9" i="17" s="1"/>
  <c r="Q17" i="17"/>
  <c r="Q14" i="17" s="1"/>
  <c r="Q11" i="17" s="1"/>
  <c r="P17" i="17"/>
  <c r="P14" i="17" s="1"/>
  <c r="P11" i="17" s="1"/>
  <c r="O17" i="17"/>
  <c r="N17" i="17"/>
  <c r="M17" i="17"/>
  <c r="L17" i="17"/>
  <c r="K17" i="17"/>
  <c r="K14" i="17" s="1"/>
  <c r="K11" i="17" s="1"/>
  <c r="J17" i="17"/>
  <c r="J15" i="17" s="1"/>
  <c r="J12" i="17" s="1"/>
  <c r="J9" i="17" s="1"/>
  <c r="I17" i="17"/>
  <c r="I14" i="17" s="1"/>
  <c r="I11" i="17" s="1"/>
  <c r="H17" i="17"/>
  <c r="H14" i="17" s="1"/>
  <c r="H11" i="17" s="1"/>
  <c r="G17" i="17"/>
  <c r="F17" i="17"/>
  <c r="D17" i="17"/>
  <c r="AU16" i="17"/>
  <c r="AT16" i="17"/>
  <c r="AT15" i="17" s="1"/>
  <c r="AT12" i="17" s="1"/>
  <c r="AT9" i="17" s="1"/>
  <c r="AS16" i="17"/>
  <c r="AS15" i="17" s="1"/>
  <c r="AS12" i="17" s="1"/>
  <c r="AS9" i="17" s="1"/>
  <c r="AR16" i="17"/>
  <c r="AR13" i="17" s="1"/>
  <c r="AR10" i="17" s="1"/>
  <c r="AQ16" i="17"/>
  <c r="AQ13" i="17" s="1"/>
  <c r="AQ10" i="17" s="1"/>
  <c r="AP16" i="17"/>
  <c r="AO16" i="17"/>
  <c r="AN16" i="17"/>
  <c r="AN15" i="17" s="1"/>
  <c r="AN12" i="17" s="1"/>
  <c r="AN9" i="17" s="1"/>
  <c r="AM16" i="17"/>
  <c r="AL16" i="17"/>
  <c r="AL15" i="17" s="1"/>
  <c r="AL12" i="17" s="1"/>
  <c r="AL9" i="17" s="1"/>
  <c r="AK16" i="17"/>
  <c r="AK15" i="17" s="1"/>
  <c r="AK12" i="17" s="1"/>
  <c r="AK9" i="17" s="1"/>
  <c r="AJ16" i="17"/>
  <c r="AJ13" i="17" s="1"/>
  <c r="AJ10" i="17" s="1"/>
  <c r="AI16" i="17"/>
  <c r="AI13" i="17" s="1"/>
  <c r="AI10" i="17" s="1"/>
  <c r="AH16" i="17"/>
  <c r="AG16" i="17"/>
  <c r="AF16" i="17"/>
  <c r="AF15" i="17" s="1"/>
  <c r="AF12" i="17" s="1"/>
  <c r="AF9" i="17" s="1"/>
  <c r="AE16" i="17"/>
  <c r="AD16" i="17"/>
  <c r="AD15" i="17" s="1"/>
  <c r="AD12" i="17" s="1"/>
  <c r="AD9" i="17" s="1"/>
  <c r="AC16" i="17"/>
  <c r="AC15" i="17" s="1"/>
  <c r="AC12" i="17" s="1"/>
  <c r="AC9" i="17" s="1"/>
  <c r="AB16" i="17"/>
  <c r="AB13" i="17" s="1"/>
  <c r="AB10" i="17" s="1"/>
  <c r="AA16" i="17"/>
  <c r="AA13" i="17" s="1"/>
  <c r="AA10" i="17" s="1"/>
  <c r="Z16" i="17"/>
  <c r="Y16" i="17"/>
  <c r="X16" i="17"/>
  <c r="X15" i="17" s="1"/>
  <c r="X12" i="17" s="1"/>
  <c r="X9" i="17" s="1"/>
  <c r="W16" i="17"/>
  <c r="V16" i="17"/>
  <c r="V15" i="17" s="1"/>
  <c r="V12" i="17" s="1"/>
  <c r="V9" i="17" s="1"/>
  <c r="U16" i="17"/>
  <c r="U15" i="17" s="1"/>
  <c r="U12" i="17" s="1"/>
  <c r="U9" i="17" s="1"/>
  <c r="T16" i="17"/>
  <c r="T13" i="17" s="1"/>
  <c r="T10" i="17" s="1"/>
  <c r="S16" i="17"/>
  <c r="S13" i="17" s="1"/>
  <c r="S10" i="17" s="1"/>
  <c r="R16" i="17"/>
  <c r="Q16" i="17"/>
  <c r="P16" i="17"/>
  <c r="P15" i="17" s="1"/>
  <c r="P12" i="17" s="1"/>
  <c r="P9" i="17" s="1"/>
  <c r="O16" i="17"/>
  <c r="N16" i="17"/>
  <c r="N15" i="17" s="1"/>
  <c r="N12" i="17" s="1"/>
  <c r="N9" i="17" s="1"/>
  <c r="M16" i="17"/>
  <c r="M15" i="17" s="1"/>
  <c r="M12" i="17" s="1"/>
  <c r="M9" i="17" s="1"/>
  <c r="L16" i="17"/>
  <c r="L13" i="17" s="1"/>
  <c r="L10" i="17" s="1"/>
  <c r="K16" i="17"/>
  <c r="K13" i="17" s="1"/>
  <c r="K10" i="17" s="1"/>
  <c r="J16" i="17"/>
  <c r="I16" i="17"/>
  <c r="H16" i="17"/>
  <c r="H15" i="17" s="1"/>
  <c r="H12" i="17" s="1"/>
  <c r="H9" i="17" s="1"/>
  <c r="G16" i="17"/>
  <c r="F16" i="17"/>
  <c r="F15" i="17" s="1"/>
  <c r="F12" i="17" s="1"/>
  <c r="F9" i="17" s="1"/>
  <c r="E16" i="17"/>
  <c r="E13" i="17" s="1"/>
  <c r="E10" i="17" s="1"/>
  <c r="AU15" i="17"/>
  <c r="AU12" i="17" s="1"/>
  <c r="AU9" i="17" s="1"/>
  <c r="AR15" i="17"/>
  <c r="AQ15" i="17"/>
  <c r="AO15" i="17"/>
  <c r="AO12" i="17" s="1"/>
  <c r="AO9" i="17" s="1"/>
  <c r="AM15" i="17"/>
  <c r="AM12" i="17" s="1"/>
  <c r="AM9" i="17" s="1"/>
  <c r="AJ15" i="17"/>
  <c r="AI15" i="17"/>
  <c r="AG15" i="17"/>
  <c r="AG12" i="17" s="1"/>
  <c r="AG9" i="17" s="1"/>
  <c r="AE15" i="17"/>
  <c r="AE12" i="17" s="1"/>
  <c r="AE9" i="17" s="1"/>
  <c r="AB15" i="17"/>
  <c r="AA15" i="17"/>
  <c r="Y15" i="17"/>
  <c r="Y12" i="17" s="1"/>
  <c r="Y9" i="17" s="1"/>
  <c r="W15" i="17"/>
  <c r="W12" i="17" s="1"/>
  <c r="W9" i="17" s="1"/>
  <c r="T15" i="17"/>
  <c r="S15" i="17"/>
  <c r="Q15" i="17"/>
  <c r="Q12" i="17" s="1"/>
  <c r="Q9" i="17" s="1"/>
  <c r="O15" i="17"/>
  <c r="O12" i="17" s="1"/>
  <c r="O9" i="17" s="1"/>
  <c r="L15" i="17"/>
  <c r="K15" i="17"/>
  <c r="I15" i="17"/>
  <c r="I12" i="17" s="1"/>
  <c r="I9" i="17" s="1"/>
  <c r="G15" i="17"/>
  <c r="G12" i="17" s="1"/>
  <c r="G9" i="17" s="1"/>
  <c r="AU14" i="17"/>
  <c r="AT14" i="17"/>
  <c r="AS14" i="17"/>
  <c r="AS11" i="17" s="1"/>
  <c r="AR14" i="17"/>
  <c r="AR11" i="17" s="1"/>
  <c r="AM14" i="17"/>
  <c r="AL14" i="17"/>
  <c r="AK14" i="17"/>
  <c r="AK11" i="17" s="1"/>
  <c r="AJ14" i="17"/>
  <c r="AJ11" i="17" s="1"/>
  <c r="AE14" i="17"/>
  <c r="AD14" i="17"/>
  <c r="AC14" i="17"/>
  <c r="AC11" i="17" s="1"/>
  <c r="AB14" i="17"/>
  <c r="AB11" i="17" s="1"/>
  <c r="W14" i="17"/>
  <c r="V14" i="17"/>
  <c r="U14" i="17"/>
  <c r="U11" i="17" s="1"/>
  <c r="T14" i="17"/>
  <c r="T11" i="17" s="1"/>
  <c r="O14" i="17"/>
  <c r="N14" i="17"/>
  <c r="M14" i="17"/>
  <c r="M11" i="17" s="1"/>
  <c r="L14" i="17"/>
  <c r="L11" i="17" s="1"/>
  <c r="G14" i="17"/>
  <c r="F14" i="17"/>
  <c r="D14" i="17"/>
  <c r="D11" i="17" s="1"/>
  <c r="AU13" i="17"/>
  <c r="AU10" i="17" s="1"/>
  <c r="AP13" i="17"/>
  <c r="AO13" i="17"/>
  <c r="AN13" i="17"/>
  <c r="AN10" i="17" s="1"/>
  <c r="AM13" i="17"/>
  <c r="AM10" i="17" s="1"/>
  <c r="AH13" i="17"/>
  <c r="AG13" i="17"/>
  <c r="AF13" i="17"/>
  <c r="AF10" i="17" s="1"/>
  <c r="AE13" i="17"/>
  <c r="AE10" i="17" s="1"/>
  <c r="Z13" i="17"/>
  <c r="Y13" i="17"/>
  <c r="X13" i="17"/>
  <c r="X10" i="17" s="1"/>
  <c r="W13" i="17"/>
  <c r="W10" i="17" s="1"/>
  <c r="R13" i="17"/>
  <c r="Q13" i="17"/>
  <c r="P13" i="17"/>
  <c r="P10" i="17" s="1"/>
  <c r="O13" i="17"/>
  <c r="O10" i="17" s="1"/>
  <c r="J13" i="17"/>
  <c r="I13" i="17"/>
  <c r="H13" i="17"/>
  <c r="H10" i="17" s="1"/>
  <c r="G13" i="17"/>
  <c r="G10" i="17" s="1"/>
  <c r="AR12" i="17"/>
  <c r="AR9" i="17" s="1"/>
  <c r="AQ12" i="17"/>
  <c r="AQ9" i="17" s="1"/>
  <c r="AJ12" i="17"/>
  <c r="AJ9" i="17" s="1"/>
  <c r="AI12" i="17"/>
  <c r="AI9" i="17" s="1"/>
  <c r="AB12" i="17"/>
  <c r="AB9" i="17" s="1"/>
  <c r="AA12" i="17"/>
  <c r="AA9" i="17" s="1"/>
  <c r="T12" i="17"/>
  <c r="T9" i="17" s="1"/>
  <c r="S12" i="17"/>
  <c r="S9" i="17" s="1"/>
  <c r="L12" i="17"/>
  <c r="L9" i="17" s="1"/>
  <c r="K12" i="17"/>
  <c r="K9" i="17" s="1"/>
  <c r="AU11" i="17"/>
  <c r="AT11" i="17"/>
  <c r="AM11" i="17"/>
  <c r="AL11" i="17"/>
  <c r="AE11" i="17"/>
  <c r="AD11" i="17"/>
  <c r="W11" i="17"/>
  <c r="V11" i="17"/>
  <c r="O11" i="17"/>
  <c r="N11" i="17"/>
  <c r="G11" i="17"/>
  <c r="F11" i="17"/>
  <c r="AP10" i="17"/>
  <c r="AO10" i="17"/>
  <c r="AH10" i="17"/>
  <c r="AG10" i="17"/>
  <c r="Z10" i="17"/>
  <c r="Y10" i="17"/>
  <c r="R10" i="17"/>
  <c r="Q10" i="17"/>
  <c r="J10" i="17"/>
  <c r="I10" i="17"/>
  <c r="O510" i="19"/>
  <c r="O513" i="19" s="1"/>
  <c r="N510" i="19"/>
  <c r="N513" i="19" s="1"/>
  <c r="M510" i="19"/>
  <c r="M513" i="19" s="1"/>
  <c r="L510" i="19"/>
  <c r="L513" i="19" s="1"/>
  <c r="K510" i="19"/>
  <c r="K513" i="19" s="1"/>
  <c r="J510" i="19"/>
  <c r="J513" i="19" s="1"/>
  <c r="O502" i="19"/>
  <c r="O505" i="19" s="1"/>
  <c r="N502" i="19"/>
  <c r="N505" i="19" s="1"/>
  <c r="M502" i="19"/>
  <c r="M505" i="19" s="1"/>
  <c r="L502" i="19"/>
  <c r="L505" i="19" s="1"/>
  <c r="K502" i="19"/>
  <c r="K505" i="19" s="1"/>
  <c r="J502" i="19"/>
  <c r="J505" i="19" s="1"/>
  <c r="I449" i="19"/>
  <c r="O446" i="19"/>
  <c r="O449" i="19" s="1"/>
  <c r="L446" i="19"/>
  <c r="L449" i="19" s="1"/>
  <c r="I446" i="19"/>
  <c r="O441" i="19"/>
  <c r="O438" i="19" s="1"/>
  <c r="L441" i="19"/>
  <c r="L438" i="19" s="1"/>
  <c r="I441" i="19"/>
  <c r="I438" i="19"/>
  <c r="H433" i="19"/>
  <c r="N430" i="19"/>
  <c r="N433" i="19" s="1"/>
  <c r="K430" i="19"/>
  <c r="K433" i="19" s="1"/>
  <c r="H430" i="19"/>
  <c r="H421" i="19"/>
  <c r="H418" i="19"/>
  <c r="H189" i="19"/>
  <c r="N186" i="19"/>
  <c r="N178" i="19" s="1"/>
  <c r="N181" i="19" s="1"/>
  <c r="K186" i="19"/>
  <c r="K189" i="19" s="1"/>
  <c r="L287" i="15"/>
  <c r="M406" i="15"/>
  <c r="N406" i="15"/>
  <c r="P406" i="15"/>
  <c r="Q406" i="15"/>
  <c r="S415" i="15"/>
  <c r="D13" i="17" l="1"/>
  <c r="D10" i="17" s="1"/>
  <c r="D15" i="17"/>
  <c r="D12" i="17" s="1"/>
  <c r="D9" i="17" s="1"/>
  <c r="M13" i="17"/>
  <c r="M10" i="17" s="1"/>
  <c r="U13" i="17"/>
  <c r="U10" i="17" s="1"/>
  <c r="AC13" i="17"/>
  <c r="AC10" i="17" s="1"/>
  <c r="AK13" i="17"/>
  <c r="AK10" i="17" s="1"/>
  <c r="AS13" i="17"/>
  <c r="AS10" i="17" s="1"/>
  <c r="J14" i="17"/>
  <c r="J11" i="17" s="1"/>
  <c r="R14" i="17"/>
  <c r="R11" i="17" s="1"/>
  <c r="Z14" i="17"/>
  <c r="Z11" i="17" s="1"/>
  <c r="AH14" i="17"/>
  <c r="AH11" i="17" s="1"/>
  <c r="AP14" i="17"/>
  <c r="AP11" i="17" s="1"/>
  <c r="F13" i="17"/>
  <c r="F10" i="17" s="1"/>
  <c r="N13" i="17"/>
  <c r="N10" i="17" s="1"/>
  <c r="V13" i="17"/>
  <c r="V10" i="17" s="1"/>
  <c r="AD13" i="17"/>
  <c r="AD10" i="17" s="1"/>
  <c r="AL13" i="17"/>
  <c r="AL10" i="17" s="1"/>
  <c r="AT13" i="17"/>
  <c r="AT10" i="17" s="1"/>
  <c r="D18" i="17"/>
  <c r="E17" i="17"/>
  <c r="S406" i="15"/>
  <c r="K418" i="19"/>
  <c r="K421" i="19" s="1"/>
  <c r="K178" i="19"/>
  <c r="K181" i="19" s="1"/>
  <c r="N418" i="19"/>
  <c r="N189" i="19"/>
  <c r="T406" i="15"/>
  <c r="S379" i="15"/>
  <c r="Q412" i="15"/>
  <c r="O506" i="19" s="1"/>
  <c r="O509" i="19" s="1"/>
  <c r="K412" i="15"/>
  <c r="I509" i="19" s="1"/>
  <c r="N412" i="15"/>
  <c r="L506" i="19" s="1"/>
  <c r="L509" i="19" s="1"/>
  <c r="O415" i="15"/>
  <c r="O416" i="15"/>
  <c r="T415" i="15"/>
  <c r="L415" i="15"/>
  <c r="O498" i="19" l="1"/>
  <c r="O501" i="19" s="1"/>
  <c r="E15" i="17"/>
  <c r="E12" i="17" s="1"/>
  <c r="E9" i="17" s="1"/>
  <c r="E14" i="17"/>
  <c r="E11" i="17" s="1"/>
  <c r="L498" i="19"/>
  <c r="L501" i="19" s="1"/>
  <c r="N421" i="19"/>
  <c r="L379" i="15"/>
  <c r="N379" i="15" s="1"/>
  <c r="L406" i="15"/>
  <c r="O379" i="15"/>
  <c r="Q379" i="15" s="1"/>
  <c r="O406" i="15"/>
  <c r="R415" i="15"/>
  <c r="R379" i="15" l="1"/>
  <c r="T379" i="15"/>
  <c r="R406" i="15"/>
  <c r="E470" i="14" l="1"/>
  <c r="D470" i="14"/>
  <c r="F26" i="15"/>
  <c r="F25" i="15" s="1"/>
  <c r="I26" i="15"/>
  <c r="I25" i="15" s="1"/>
  <c r="L26" i="15"/>
  <c r="L25" i="15" s="1"/>
  <c r="L24" i="15" s="1"/>
  <c r="J22" i="19" s="1"/>
  <c r="O26" i="15"/>
  <c r="O25" i="15" s="1"/>
  <c r="O24" i="15" s="1"/>
  <c r="M22" i="19" s="1"/>
  <c r="S26" i="15"/>
  <c r="T26" i="15"/>
  <c r="G25" i="15"/>
  <c r="H25" i="15"/>
  <c r="J25" i="15"/>
  <c r="K25" i="15"/>
  <c r="M25" i="15"/>
  <c r="M24" i="15" s="1"/>
  <c r="K22" i="19" s="1"/>
  <c r="N25" i="15"/>
  <c r="N24" i="15" s="1"/>
  <c r="L22" i="19" s="1"/>
  <c r="P25" i="15"/>
  <c r="P24" i="15" s="1"/>
  <c r="N22" i="19" s="1"/>
  <c r="Q25" i="15"/>
  <c r="Q24" i="15" s="1"/>
  <c r="O22" i="19" s="1"/>
  <c r="E316" i="14"/>
  <c r="E285" i="14"/>
  <c r="D285" i="14"/>
  <c r="D316" i="14"/>
  <c r="E220" i="14"/>
  <c r="E218" i="14" s="1"/>
  <c r="E185" i="14"/>
  <c r="E28" i="14"/>
  <c r="E26" i="14" s="1"/>
  <c r="D28" i="14"/>
  <c r="D22" i="14" s="1"/>
  <c r="H383" i="15"/>
  <c r="F383" i="15" s="1"/>
  <c r="F395" i="15"/>
  <c r="H406" i="15"/>
  <c r="H379" i="15" s="1"/>
  <c r="F379" i="15" s="1"/>
  <c r="H412" i="15"/>
  <c r="F509" i="19" s="1"/>
  <c r="F415" i="15"/>
  <c r="H247" i="15"/>
  <c r="F301" i="19" s="1"/>
  <c r="G247" i="15"/>
  <c r="E301" i="19" s="1"/>
  <c r="H186" i="15"/>
  <c r="F221" i="19" s="1"/>
  <c r="G186" i="15"/>
  <c r="E221" i="19" s="1"/>
  <c r="Q247" i="15"/>
  <c r="O298" i="19" s="1"/>
  <c r="P247" i="15"/>
  <c r="N298" i="19" s="1"/>
  <c r="Q186" i="15"/>
  <c r="P186" i="15"/>
  <c r="N218" i="19" s="1"/>
  <c r="N186" i="15"/>
  <c r="L218" i="19" s="1"/>
  <c r="M186" i="15"/>
  <c r="K218" i="19" s="1"/>
  <c r="M247" i="15"/>
  <c r="K298" i="19" s="1"/>
  <c r="N247" i="15"/>
  <c r="L298" i="19" s="1"/>
  <c r="K247" i="15"/>
  <c r="I301" i="19" s="1"/>
  <c r="J247" i="15"/>
  <c r="H301" i="19" s="1"/>
  <c r="J186" i="15"/>
  <c r="H221" i="19" s="1"/>
  <c r="K186" i="15"/>
  <c r="I221" i="19" s="1"/>
  <c r="K406" i="15"/>
  <c r="I406" i="15" s="1"/>
  <c r="I415" i="15"/>
  <c r="J369" i="15"/>
  <c r="J368" i="15" s="1"/>
  <c r="K369" i="15"/>
  <c r="K368" i="15" s="1"/>
  <c r="L369" i="15"/>
  <c r="L368" i="15" s="1"/>
  <c r="M369" i="15"/>
  <c r="M368" i="15" s="1"/>
  <c r="N369" i="15"/>
  <c r="N368" i="15" s="1"/>
  <c r="O369" i="15"/>
  <c r="O368" i="15" s="1"/>
  <c r="P369" i="15"/>
  <c r="P368" i="15" s="1"/>
  <c r="Q369" i="15"/>
  <c r="Q368" i="15" s="1"/>
  <c r="I250" i="15"/>
  <c r="J250" i="15"/>
  <c r="K250" i="15"/>
  <c r="L250" i="15"/>
  <c r="M250" i="15"/>
  <c r="N250" i="15"/>
  <c r="O250" i="15"/>
  <c r="P250" i="15"/>
  <c r="Q250" i="15"/>
  <c r="I43" i="15"/>
  <c r="J43" i="15"/>
  <c r="K43" i="15"/>
  <c r="L43" i="15"/>
  <c r="M43" i="15"/>
  <c r="N43" i="15"/>
  <c r="O43" i="15"/>
  <c r="P43" i="15"/>
  <c r="Q43" i="15"/>
  <c r="I39" i="15"/>
  <c r="J39" i="15"/>
  <c r="K39" i="15"/>
  <c r="L39" i="15"/>
  <c r="M39" i="15"/>
  <c r="N39" i="15"/>
  <c r="O39" i="15"/>
  <c r="P39" i="15"/>
  <c r="Q39" i="15"/>
  <c r="I36" i="15"/>
  <c r="J36" i="15"/>
  <c r="K36" i="15"/>
  <c r="L36" i="15"/>
  <c r="M36" i="15"/>
  <c r="N36" i="15"/>
  <c r="O36" i="15"/>
  <c r="P36" i="15"/>
  <c r="Q36" i="15"/>
  <c r="I34" i="15"/>
  <c r="I33" i="15" s="1"/>
  <c r="J34" i="15"/>
  <c r="J33" i="15" s="1"/>
  <c r="K34" i="15"/>
  <c r="K33" i="15" s="1"/>
  <c r="L34" i="15"/>
  <c r="L33" i="15" s="1"/>
  <c r="M34" i="15"/>
  <c r="M33" i="15" s="1"/>
  <c r="N34" i="15"/>
  <c r="N33" i="15" s="1"/>
  <c r="O34" i="15"/>
  <c r="O33" i="15" s="1"/>
  <c r="P34" i="15"/>
  <c r="P33" i="15" s="1"/>
  <c r="Q34" i="15"/>
  <c r="Q33" i="15" s="1"/>
  <c r="L221" i="19" l="1"/>
  <c r="L25" i="19"/>
  <c r="L18" i="19"/>
  <c r="M25" i="19"/>
  <c r="M18" i="19"/>
  <c r="K301" i="19"/>
  <c r="K294" i="19"/>
  <c r="K297" i="19" s="1"/>
  <c r="J25" i="19"/>
  <c r="J18" i="19"/>
  <c r="E277" i="14"/>
  <c r="E275" i="14" s="1"/>
  <c r="O218" i="19"/>
  <c r="K24" i="15"/>
  <c r="I22" i="19" s="1"/>
  <c r="I25" i="19"/>
  <c r="I24" i="15"/>
  <c r="G22" i="19" s="1"/>
  <c r="G25" i="19"/>
  <c r="K221" i="19"/>
  <c r="N221" i="19"/>
  <c r="K25" i="19"/>
  <c r="K18" i="19"/>
  <c r="N301" i="19"/>
  <c r="N294" i="19"/>
  <c r="N297" i="19" s="1"/>
  <c r="J24" i="15"/>
  <c r="H22" i="19" s="1"/>
  <c r="H25" i="19"/>
  <c r="F24" i="15"/>
  <c r="D22" i="19" s="1"/>
  <c r="D25" i="19"/>
  <c r="O301" i="19"/>
  <c r="O294" i="19"/>
  <c r="O297" i="19" s="1"/>
  <c r="H24" i="15"/>
  <c r="F22" i="19" s="1"/>
  <c r="F25" i="19"/>
  <c r="O25" i="19"/>
  <c r="O18" i="19"/>
  <c r="N25" i="19"/>
  <c r="N18" i="19"/>
  <c r="L294" i="19"/>
  <c r="L297" i="19" s="1"/>
  <c r="L301" i="19"/>
  <c r="G24" i="15"/>
  <c r="E22" i="19" s="1"/>
  <c r="E25" i="19"/>
  <c r="E119" i="14"/>
  <c r="E117" i="14" s="1"/>
  <c r="F406" i="15"/>
  <c r="T24" i="15"/>
  <c r="S24" i="15"/>
  <c r="T25" i="15"/>
  <c r="R26" i="15"/>
  <c r="R24" i="15"/>
  <c r="R25" i="15"/>
  <c r="S25" i="15"/>
  <c r="E183" i="14"/>
  <c r="D26" i="14"/>
  <c r="H373" i="15"/>
  <c r="E22" i="14"/>
  <c r="D20" i="14"/>
  <c r="K379" i="15"/>
  <c r="I379" i="15" s="1"/>
  <c r="P342" i="15"/>
  <c r="M342" i="15"/>
  <c r="J342" i="15"/>
  <c r="R408" i="15"/>
  <c r="S408" i="15"/>
  <c r="T408" i="15"/>
  <c r="J246" i="15"/>
  <c r="K246" i="15"/>
  <c r="D380" i="14" s="1"/>
  <c r="M246" i="15"/>
  <c r="N246" i="15"/>
  <c r="Q246" i="15"/>
  <c r="E380" i="14" s="1"/>
  <c r="E378" i="14" s="1"/>
  <c r="E372" i="14" s="1"/>
  <c r="N354" i="15"/>
  <c r="Q354" i="15"/>
  <c r="E11" i="14"/>
  <c r="E391" i="14"/>
  <c r="O23" i="15"/>
  <c r="L23" i="15"/>
  <c r="M23" i="15"/>
  <c r="N23" i="15"/>
  <c r="P23" i="15"/>
  <c r="Q23" i="15"/>
  <c r="J14" i="15"/>
  <c r="K14" i="15"/>
  <c r="M14" i="15"/>
  <c r="N14" i="15"/>
  <c r="P14" i="15"/>
  <c r="Q14" i="15"/>
  <c r="J404" i="15"/>
  <c r="J377" i="15" s="1"/>
  <c r="K404" i="15"/>
  <c r="M404" i="15"/>
  <c r="N404" i="15"/>
  <c r="P404" i="15"/>
  <c r="Q404" i="15"/>
  <c r="J405" i="15"/>
  <c r="K405" i="15"/>
  <c r="K378" i="15" s="1"/>
  <c r="M405" i="15"/>
  <c r="M378" i="15" s="1"/>
  <c r="N405" i="15"/>
  <c r="P405" i="15"/>
  <c r="P378" i="15" s="1"/>
  <c r="Q405" i="15"/>
  <c r="Q378" i="15" s="1"/>
  <c r="J407" i="15"/>
  <c r="J380" i="15" s="1"/>
  <c r="K407" i="15"/>
  <c r="K380" i="15" s="1"/>
  <c r="M407" i="15"/>
  <c r="M380" i="15" s="1"/>
  <c r="N407" i="15"/>
  <c r="N380" i="15" s="1"/>
  <c r="P407" i="15"/>
  <c r="Q407" i="15"/>
  <c r="Q380" i="15" s="1"/>
  <c r="J412" i="15"/>
  <c r="K411" i="15"/>
  <c r="M412" i="15"/>
  <c r="N411" i="15"/>
  <c r="P412" i="15"/>
  <c r="Q411" i="15"/>
  <c r="E653" i="14" s="1"/>
  <c r="O413" i="15"/>
  <c r="L413" i="15"/>
  <c r="I413" i="15"/>
  <c r="O414" i="15"/>
  <c r="O405" i="15" s="1"/>
  <c r="O378" i="15" s="1"/>
  <c r="L414" i="15"/>
  <c r="L405" i="15" s="1"/>
  <c r="L378" i="15" s="1"/>
  <c r="I414" i="15"/>
  <c r="I405" i="15" s="1"/>
  <c r="I378" i="15" s="1"/>
  <c r="O407" i="15"/>
  <c r="O380" i="15" s="1"/>
  <c r="L416" i="15"/>
  <c r="L407" i="15" s="1"/>
  <c r="L380" i="15" s="1"/>
  <c r="I416" i="15"/>
  <c r="I407" i="15" s="1"/>
  <c r="I380" i="15" s="1"/>
  <c r="Q386" i="15"/>
  <c r="Q376" i="15" s="1"/>
  <c r="J384" i="15"/>
  <c r="J374" i="15" s="1"/>
  <c r="K384" i="15"/>
  <c r="K374" i="15" s="1"/>
  <c r="M384" i="15"/>
  <c r="M374" i="15" s="1"/>
  <c r="N384" i="15"/>
  <c r="N374" i="15" s="1"/>
  <c r="P384" i="15"/>
  <c r="P374" i="15" s="1"/>
  <c r="Q384" i="15"/>
  <c r="Q374" i="15" s="1"/>
  <c r="J385" i="15"/>
  <c r="J375" i="15" s="1"/>
  <c r="K385" i="15"/>
  <c r="K375" i="15" s="1"/>
  <c r="M385" i="15"/>
  <c r="M375" i="15" s="1"/>
  <c r="N385" i="15"/>
  <c r="N375" i="15" s="1"/>
  <c r="P385" i="15"/>
  <c r="P375" i="15" s="1"/>
  <c r="Q385" i="15"/>
  <c r="Q375" i="15" s="1"/>
  <c r="J386" i="15"/>
  <c r="J376" i="15" s="1"/>
  <c r="K386" i="15"/>
  <c r="K376" i="15" s="1"/>
  <c r="M386" i="15"/>
  <c r="M376" i="15" s="1"/>
  <c r="N386" i="15"/>
  <c r="N376" i="15" s="1"/>
  <c r="P386" i="15"/>
  <c r="P376" i="15" s="1"/>
  <c r="G394" i="15"/>
  <c r="E473" i="19" s="1"/>
  <c r="H394" i="15"/>
  <c r="F473" i="19" s="1"/>
  <c r="J394" i="15"/>
  <c r="K394" i="15"/>
  <c r="M394" i="15"/>
  <c r="K470" i="19" s="1"/>
  <c r="N394" i="15"/>
  <c r="L470" i="19" s="1"/>
  <c r="P394" i="15"/>
  <c r="N470" i="19" s="1"/>
  <c r="Q394" i="15"/>
  <c r="O470" i="19" s="1"/>
  <c r="O396" i="15"/>
  <c r="L396" i="15"/>
  <c r="I396" i="15"/>
  <c r="I384" i="15" s="1"/>
  <c r="O397" i="15"/>
  <c r="O385" i="15" s="1"/>
  <c r="O375" i="15" s="1"/>
  <c r="L397" i="15"/>
  <c r="L385" i="15" s="1"/>
  <c r="L375" i="15" s="1"/>
  <c r="I397" i="15"/>
  <c r="I385" i="15" s="1"/>
  <c r="I375" i="15" s="1"/>
  <c r="O398" i="15"/>
  <c r="O386" i="15" s="1"/>
  <c r="L398" i="15"/>
  <c r="L386" i="15" s="1"/>
  <c r="L376" i="15" s="1"/>
  <c r="I398" i="15"/>
  <c r="I386" i="15" s="1"/>
  <c r="I376" i="15" s="1"/>
  <c r="S373" i="15"/>
  <c r="Q383" i="15"/>
  <c r="O383" i="15" s="1"/>
  <c r="N383" i="15"/>
  <c r="N373" i="15" s="1"/>
  <c r="K383" i="15"/>
  <c r="K373" i="15" s="1"/>
  <c r="I373" i="15" s="1"/>
  <c r="O395" i="15"/>
  <c r="L395" i="15"/>
  <c r="I395" i="15"/>
  <c r="J244" i="15"/>
  <c r="K244" i="15"/>
  <c r="M244" i="15"/>
  <c r="N244" i="15"/>
  <c r="P244" i="15"/>
  <c r="Q244" i="15"/>
  <c r="Q18" i="15" s="1"/>
  <c r="J245" i="15"/>
  <c r="J19" i="15" s="1"/>
  <c r="K245" i="15"/>
  <c r="K19" i="15" s="1"/>
  <c r="M245" i="15"/>
  <c r="M19" i="15" s="1"/>
  <c r="N245" i="15"/>
  <c r="N19" i="15" s="1"/>
  <c r="P245" i="15"/>
  <c r="P19" i="15" s="1"/>
  <c r="Q245" i="15"/>
  <c r="Q19" i="15" s="1"/>
  <c r="P246" i="15"/>
  <c r="O248" i="15"/>
  <c r="L248" i="15"/>
  <c r="I248" i="15"/>
  <c r="O249" i="15"/>
  <c r="O245" i="15" s="1"/>
  <c r="O19" i="15" s="1"/>
  <c r="L249" i="15"/>
  <c r="I249" i="15"/>
  <c r="I245" i="15" s="1"/>
  <c r="I19" i="15" s="1"/>
  <c r="J152" i="15"/>
  <c r="J12" i="15" s="1"/>
  <c r="K152" i="15"/>
  <c r="K12" i="15" s="1"/>
  <c r="M152" i="15"/>
  <c r="N152" i="15"/>
  <c r="N12" i="15" s="1"/>
  <c r="P152" i="15"/>
  <c r="P12" i="15" s="1"/>
  <c r="Q152" i="15"/>
  <c r="J153" i="15"/>
  <c r="J13" i="15" s="1"/>
  <c r="K153" i="15"/>
  <c r="K13" i="15" s="1"/>
  <c r="M153" i="15"/>
  <c r="M13" i="15" s="1"/>
  <c r="N153" i="15"/>
  <c r="N13" i="15" s="1"/>
  <c r="P153" i="15"/>
  <c r="P13" i="15" s="1"/>
  <c r="Q153" i="15"/>
  <c r="Q13" i="15" s="1"/>
  <c r="J154" i="15"/>
  <c r="J16" i="15" s="1"/>
  <c r="K154" i="15"/>
  <c r="K16" i="15" s="1"/>
  <c r="M154" i="15"/>
  <c r="M16" i="15" s="1"/>
  <c r="N154" i="15"/>
  <c r="N16" i="15" s="1"/>
  <c r="P154" i="15"/>
  <c r="P16" i="15" s="1"/>
  <c r="Q154" i="15"/>
  <c r="Q16" i="15" s="1"/>
  <c r="J158" i="15"/>
  <c r="H186" i="19" s="1"/>
  <c r="M158" i="15"/>
  <c r="P158" i="15"/>
  <c r="Q159" i="15"/>
  <c r="N159" i="15"/>
  <c r="K159" i="15"/>
  <c r="O160" i="15"/>
  <c r="O152" i="15" s="1"/>
  <c r="L160" i="15"/>
  <c r="L152" i="15" s="1"/>
  <c r="I160" i="15"/>
  <c r="I152" i="15" s="1"/>
  <c r="O161" i="15"/>
  <c r="O153" i="15" s="1"/>
  <c r="O13" i="15" s="1"/>
  <c r="L161" i="15"/>
  <c r="L153" i="15" s="1"/>
  <c r="L13" i="15" s="1"/>
  <c r="I161" i="15"/>
  <c r="I153" i="15" s="1"/>
  <c r="I13" i="15" s="1"/>
  <c r="O162" i="15"/>
  <c r="O154" i="15" s="1"/>
  <c r="O16" i="15" s="1"/>
  <c r="L162" i="15"/>
  <c r="L154" i="15" s="1"/>
  <c r="L16" i="15" s="1"/>
  <c r="I162" i="15"/>
  <c r="I154" i="15" s="1"/>
  <c r="I16" i="15" s="1"/>
  <c r="J147" i="15"/>
  <c r="K147" i="15"/>
  <c r="M147" i="15"/>
  <c r="N147" i="15"/>
  <c r="P147" i="15"/>
  <c r="Q147" i="15"/>
  <c r="J148" i="15"/>
  <c r="H177" i="19" s="1"/>
  <c r="K148" i="15"/>
  <c r="I177" i="19" s="1"/>
  <c r="M148" i="15"/>
  <c r="N148" i="15"/>
  <c r="L174" i="19" s="1"/>
  <c r="L177" i="19" s="1"/>
  <c r="P148" i="15"/>
  <c r="Q148" i="15"/>
  <c r="O174" i="19" s="1"/>
  <c r="O177" i="19" s="1"/>
  <c r="O149" i="15"/>
  <c r="L149" i="15"/>
  <c r="L14" i="15" s="1"/>
  <c r="I149" i="15"/>
  <c r="I148" i="15" s="1"/>
  <c r="G177" i="19" s="1"/>
  <c r="J83" i="15"/>
  <c r="J15" i="15" s="1"/>
  <c r="K83" i="15"/>
  <c r="K15" i="15" s="1"/>
  <c r="M83" i="15"/>
  <c r="M15" i="15" s="1"/>
  <c r="N83" i="15"/>
  <c r="N15" i="15" s="1"/>
  <c r="P83" i="15"/>
  <c r="P15" i="15" s="1"/>
  <c r="Q83" i="15"/>
  <c r="Q15" i="15" s="1"/>
  <c r="J84" i="15"/>
  <c r="K84" i="15"/>
  <c r="M84" i="15"/>
  <c r="N84" i="15"/>
  <c r="P84" i="15"/>
  <c r="Q84" i="15"/>
  <c r="J124" i="15"/>
  <c r="K124" i="15"/>
  <c r="M124" i="15"/>
  <c r="N124" i="15"/>
  <c r="P124" i="15"/>
  <c r="Q124" i="15"/>
  <c r="O125" i="15"/>
  <c r="L125" i="15"/>
  <c r="L83" i="15" s="1"/>
  <c r="L15" i="15" s="1"/>
  <c r="I125" i="15"/>
  <c r="K23" i="15" l="1"/>
  <c r="J23" i="15"/>
  <c r="J22" i="15" s="1"/>
  <c r="I23" i="15"/>
  <c r="I22" i="15" s="1"/>
  <c r="K393" i="15"/>
  <c r="I470" i="19" s="1"/>
  <c r="I473" i="19"/>
  <c r="P411" i="15"/>
  <c r="N506" i="19"/>
  <c r="J393" i="15"/>
  <c r="H473" i="19"/>
  <c r="M411" i="15"/>
  <c r="K506" i="19"/>
  <c r="J411" i="15"/>
  <c r="H506" i="19" s="1"/>
  <c r="H509" i="19"/>
  <c r="N458" i="19"/>
  <c r="N473" i="19"/>
  <c r="O473" i="19"/>
  <c r="O458" i="19"/>
  <c r="L473" i="19"/>
  <c r="L458" i="19"/>
  <c r="D653" i="14"/>
  <c r="D651" i="14" s="1"/>
  <c r="I506" i="19"/>
  <c r="K473" i="19"/>
  <c r="K458" i="19"/>
  <c r="O354" i="15"/>
  <c r="O430" i="19"/>
  <c r="L430" i="19"/>
  <c r="J123" i="15"/>
  <c r="H146" i="19" s="1"/>
  <c r="H149" i="19"/>
  <c r="K123" i="15"/>
  <c r="I149" i="19"/>
  <c r="M21" i="19"/>
  <c r="Q123" i="15"/>
  <c r="O146" i="19"/>
  <c r="K174" i="19"/>
  <c r="K177" i="19" s="1"/>
  <c r="H174" i="19"/>
  <c r="N174" i="19"/>
  <c r="N177" i="19" s="1"/>
  <c r="I174" i="19"/>
  <c r="K21" i="19"/>
  <c r="N146" i="19"/>
  <c r="N21" i="19"/>
  <c r="O221" i="19"/>
  <c r="L21" i="19"/>
  <c r="O159" i="15"/>
  <c r="M186" i="19" s="1"/>
  <c r="O186" i="19"/>
  <c r="N123" i="15"/>
  <c r="K149" i="19"/>
  <c r="L146" i="19"/>
  <c r="L94" i="19" s="1"/>
  <c r="L97" i="19" s="1"/>
  <c r="K158" i="15"/>
  <c r="I189" i="19"/>
  <c r="M123" i="15"/>
  <c r="K146" i="19"/>
  <c r="L159" i="15"/>
  <c r="L186" i="19"/>
  <c r="O21" i="19"/>
  <c r="J21" i="19"/>
  <c r="N377" i="15"/>
  <c r="N403" i="15"/>
  <c r="N402" i="15" s="1"/>
  <c r="M403" i="15"/>
  <c r="M402" i="15" s="1"/>
  <c r="P380" i="15"/>
  <c r="S407" i="15"/>
  <c r="P377" i="15"/>
  <c r="P403" i="15"/>
  <c r="P402" i="15" s="1"/>
  <c r="Q403" i="15"/>
  <c r="Q402" i="15" s="1"/>
  <c r="L404" i="15"/>
  <c r="L403" i="15" s="1"/>
  <c r="L402" i="15" s="1"/>
  <c r="L412" i="15"/>
  <c r="J506" i="19" s="1"/>
  <c r="L373" i="15"/>
  <c r="O404" i="15"/>
  <c r="O412" i="15"/>
  <c r="M506" i="19" s="1"/>
  <c r="I412" i="15"/>
  <c r="E651" i="14"/>
  <c r="E642" i="14"/>
  <c r="E640" i="14" s="1"/>
  <c r="O244" i="15"/>
  <c r="O247" i="15"/>
  <c r="M298" i="19" s="1"/>
  <c r="Q243" i="15"/>
  <c r="Q242" i="15" s="1"/>
  <c r="F373" i="15"/>
  <c r="L244" i="15"/>
  <c r="L247" i="15"/>
  <c r="M18" i="15"/>
  <c r="M243" i="15"/>
  <c r="M242" i="15" s="1"/>
  <c r="N18" i="15"/>
  <c r="N243" i="15"/>
  <c r="N242" i="15" s="1"/>
  <c r="E20" i="14"/>
  <c r="P18" i="15"/>
  <c r="P243" i="15"/>
  <c r="P242" i="15" s="1"/>
  <c r="K18" i="15"/>
  <c r="K243" i="15"/>
  <c r="J18" i="15"/>
  <c r="J243" i="15"/>
  <c r="I244" i="15"/>
  <c r="I247" i="15"/>
  <c r="I84" i="15"/>
  <c r="K377" i="15"/>
  <c r="K372" i="15" s="1"/>
  <c r="K403" i="15"/>
  <c r="I404" i="15"/>
  <c r="I403" i="15" s="1"/>
  <c r="M393" i="15"/>
  <c r="O14" i="15"/>
  <c r="P393" i="15"/>
  <c r="M82" i="15"/>
  <c r="M81" i="15" s="1"/>
  <c r="Q393" i="15"/>
  <c r="E606" i="14" s="1"/>
  <c r="I14" i="15"/>
  <c r="N393" i="15"/>
  <c r="P123" i="15"/>
  <c r="Q82" i="15"/>
  <c r="Q81" i="15" s="1"/>
  <c r="K82" i="15"/>
  <c r="I97" i="19" s="1"/>
  <c r="I383" i="15"/>
  <c r="I382" i="15" s="1"/>
  <c r="N158" i="15"/>
  <c r="Q373" i="15"/>
  <c r="I83" i="15"/>
  <c r="I15" i="15" s="1"/>
  <c r="N22" i="15"/>
  <c r="N21" i="15" s="1"/>
  <c r="M22" i="15"/>
  <c r="M21" i="15" s="1"/>
  <c r="O22" i="15"/>
  <c r="O21" i="15" s="1"/>
  <c r="K22" i="15"/>
  <c r="Q22" i="15"/>
  <c r="Q21" i="15" s="1"/>
  <c r="P22" i="15"/>
  <c r="P21" i="15" s="1"/>
  <c r="L22" i="15"/>
  <c r="L21" i="15" s="1"/>
  <c r="L148" i="15"/>
  <c r="J174" i="19" s="1"/>
  <c r="J177" i="19" s="1"/>
  <c r="I159" i="15"/>
  <c r="G189" i="19" s="1"/>
  <c r="M151" i="15"/>
  <c r="M150" i="15" s="1"/>
  <c r="J151" i="15"/>
  <c r="L394" i="15"/>
  <c r="N151" i="15"/>
  <c r="N150" i="15" s="1"/>
  <c r="L84" i="15"/>
  <c r="L82" i="15" s="1"/>
  <c r="J403" i="15"/>
  <c r="Q158" i="15"/>
  <c r="E236" i="14" s="1"/>
  <c r="Q151" i="15"/>
  <c r="Q150" i="15" s="1"/>
  <c r="I374" i="15"/>
  <c r="O12" i="15"/>
  <c r="O151" i="15"/>
  <c r="O150" i="15" s="1"/>
  <c r="L12" i="15"/>
  <c r="L151" i="15"/>
  <c r="L150" i="15" s="1"/>
  <c r="I151" i="15"/>
  <c r="I12" i="15"/>
  <c r="O124" i="15"/>
  <c r="L124" i="15"/>
  <c r="J146" i="19" s="1"/>
  <c r="N82" i="15"/>
  <c r="N81" i="15" s="1"/>
  <c r="O83" i="15"/>
  <c r="O147" i="15"/>
  <c r="K151" i="15"/>
  <c r="L245" i="15"/>
  <c r="L19" i="15" s="1"/>
  <c r="I394" i="15"/>
  <c r="K382" i="15"/>
  <c r="I124" i="15"/>
  <c r="O84" i="15"/>
  <c r="P82" i="15"/>
  <c r="P81" i="15" s="1"/>
  <c r="J82" i="15"/>
  <c r="H97" i="19" s="1"/>
  <c r="O148" i="15"/>
  <c r="M174" i="19" s="1"/>
  <c r="M177" i="19" s="1"/>
  <c r="L147" i="15"/>
  <c r="P151" i="15"/>
  <c r="P150" i="15" s="1"/>
  <c r="L383" i="15"/>
  <c r="O394" i="15"/>
  <c r="O384" i="15"/>
  <c r="O374" i="15" s="1"/>
  <c r="Q382" i="15"/>
  <c r="Q381" i="15" s="1"/>
  <c r="Q377" i="15"/>
  <c r="M377" i="15"/>
  <c r="M372" i="15" s="1"/>
  <c r="M371" i="15" s="1"/>
  <c r="N378" i="15"/>
  <c r="J378" i="15"/>
  <c r="J372" i="15" s="1"/>
  <c r="Q12" i="15"/>
  <c r="M12" i="15"/>
  <c r="I147" i="15"/>
  <c r="G174" i="19" s="1"/>
  <c r="L384" i="15"/>
  <c r="M382" i="15"/>
  <c r="M381" i="15" s="1"/>
  <c r="N382" i="15"/>
  <c r="N381" i="15" s="1"/>
  <c r="J382" i="15"/>
  <c r="P382" i="15"/>
  <c r="P381" i="15" s="1"/>
  <c r="O376" i="15"/>
  <c r="N372" i="15" l="1"/>
  <c r="N371" i="15" s="1"/>
  <c r="K94" i="19"/>
  <c r="K97" i="19" s="1"/>
  <c r="L377" i="15"/>
  <c r="P372" i="15"/>
  <c r="P371" i="15" s="1"/>
  <c r="J371" i="15"/>
  <c r="H454" i="19" s="1"/>
  <c r="H457" i="19"/>
  <c r="J381" i="15"/>
  <c r="H458" i="19" s="1"/>
  <c r="H461" i="19"/>
  <c r="I411" i="15"/>
  <c r="G506" i="19" s="1"/>
  <c r="G509" i="19"/>
  <c r="K509" i="19"/>
  <c r="K498" i="19"/>
  <c r="K501" i="19" s="1"/>
  <c r="M509" i="19"/>
  <c r="M498" i="19"/>
  <c r="M501" i="19" s="1"/>
  <c r="J402" i="15"/>
  <c r="H498" i="19" s="1"/>
  <c r="H501" i="19"/>
  <c r="D606" i="14"/>
  <c r="D590" i="14" s="1"/>
  <c r="O461" i="19"/>
  <c r="O454" i="19"/>
  <c r="O457" i="19" s="1"/>
  <c r="I393" i="15"/>
  <c r="G473" i="19"/>
  <c r="I381" i="15"/>
  <c r="G458" i="19" s="1"/>
  <c r="G461" i="19"/>
  <c r="L461" i="19"/>
  <c r="L454" i="19"/>
  <c r="L457" i="19" s="1"/>
  <c r="I402" i="15"/>
  <c r="G498" i="19" s="1"/>
  <c r="G501" i="19"/>
  <c r="H470" i="19"/>
  <c r="K402" i="15"/>
  <c r="I498" i="19" s="1"/>
  <c r="I501" i="19"/>
  <c r="D642" i="14"/>
  <c r="D640" i="14" s="1"/>
  <c r="J509" i="19"/>
  <c r="J498" i="19"/>
  <c r="J501" i="19" s="1"/>
  <c r="K461" i="19"/>
  <c r="N498" i="19"/>
  <c r="N501" i="19" s="1"/>
  <c r="N509" i="19"/>
  <c r="M470" i="19"/>
  <c r="K371" i="15"/>
  <c r="I454" i="19" s="1"/>
  <c r="I457" i="19"/>
  <c r="N461" i="19"/>
  <c r="K381" i="15"/>
  <c r="I458" i="19" s="1"/>
  <c r="I461" i="19"/>
  <c r="J470" i="19"/>
  <c r="L418" i="19"/>
  <c r="L433" i="19"/>
  <c r="O418" i="19"/>
  <c r="O433" i="19"/>
  <c r="M430" i="19"/>
  <c r="J21" i="15"/>
  <c r="H18" i="19" s="1"/>
  <c r="H21" i="19"/>
  <c r="O158" i="15"/>
  <c r="M301" i="19"/>
  <c r="M294" i="19"/>
  <c r="M297" i="19" s="1"/>
  <c r="D236" i="14"/>
  <c r="I186" i="19"/>
  <c r="O149" i="19"/>
  <c r="O94" i="19"/>
  <c r="J242" i="15"/>
  <c r="H297" i="19"/>
  <c r="I123" i="15"/>
  <c r="G146" i="19" s="1"/>
  <c r="G149" i="19"/>
  <c r="J149" i="19"/>
  <c r="J94" i="19"/>
  <c r="K242" i="15"/>
  <c r="I297" i="19"/>
  <c r="L189" i="19"/>
  <c r="L178" i="19"/>
  <c r="L181" i="19" s="1"/>
  <c r="L149" i="19"/>
  <c r="M146" i="19"/>
  <c r="K21" i="15"/>
  <c r="I18" i="19" s="1"/>
  <c r="I21" i="19"/>
  <c r="J298" i="19"/>
  <c r="L158" i="15"/>
  <c r="J186" i="19"/>
  <c r="O189" i="19"/>
  <c r="O178" i="19"/>
  <c r="O181" i="19" s="1"/>
  <c r="N149" i="19"/>
  <c r="N94" i="19"/>
  <c r="I21" i="15"/>
  <c r="G18" i="19" s="1"/>
  <c r="G21" i="19"/>
  <c r="J150" i="15"/>
  <c r="H178" i="19" s="1"/>
  <c r="H181" i="19"/>
  <c r="M189" i="19"/>
  <c r="M178" i="19"/>
  <c r="M181" i="19" s="1"/>
  <c r="D185" i="14"/>
  <c r="D183" i="14" s="1"/>
  <c r="I146" i="19"/>
  <c r="I150" i="15"/>
  <c r="G178" i="19" s="1"/>
  <c r="G181" i="19"/>
  <c r="K150" i="15"/>
  <c r="I178" i="19" s="1"/>
  <c r="I181" i="19"/>
  <c r="I246" i="15"/>
  <c r="G301" i="19"/>
  <c r="D220" i="14"/>
  <c r="O377" i="15"/>
  <c r="O403" i="15"/>
  <c r="O402" i="15" s="1"/>
  <c r="T373" i="15"/>
  <c r="Q372" i="15"/>
  <c r="Q371" i="15" s="1"/>
  <c r="E590" i="14"/>
  <c r="E604" i="14"/>
  <c r="L246" i="15"/>
  <c r="L18" i="15"/>
  <c r="L243" i="15"/>
  <c r="L242" i="15" s="1"/>
  <c r="E225" i="14"/>
  <c r="E234" i="14"/>
  <c r="E223" i="14" s="1"/>
  <c r="O18" i="15"/>
  <c r="O243" i="15"/>
  <c r="O242" i="15" s="1"/>
  <c r="I18" i="15"/>
  <c r="I243" i="15"/>
  <c r="I377" i="15"/>
  <c r="I372" i="15" s="1"/>
  <c r="J81" i="15"/>
  <c r="H94" i="19" s="1"/>
  <c r="L81" i="15"/>
  <c r="K81" i="15"/>
  <c r="I94" i="19" s="1"/>
  <c r="L411" i="15"/>
  <c r="L123" i="15"/>
  <c r="L393" i="15"/>
  <c r="O393" i="15"/>
  <c r="O123" i="15"/>
  <c r="O373" i="15"/>
  <c r="R373" i="15" s="1"/>
  <c r="O411" i="15"/>
  <c r="O246" i="15"/>
  <c r="S12" i="15"/>
  <c r="I82" i="15"/>
  <c r="G97" i="19" s="1"/>
  <c r="O382" i="15"/>
  <c r="O381" i="15" s="1"/>
  <c r="I158" i="15"/>
  <c r="G186" i="19" s="1"/>
  <c r="E374" i="14"/>
  <c r="O15" i="15"/>
  <c r="O82" i="15"/>
  <c r="O81" i="15" s="1"/>
  <c r="L374" i="15"/>
  <c r="L382" i="15"/>
  <c r="L381" i="15" s="1"/>
  <c r="J283" i="15"/>
  <c r="K283" i="15"/>
  <c r="M283" i="15"/>
  <c r="K338" i="19" s="1"/>
  <c r="N283" i="15"/>
  <c r="L338" i="19" s="1"/>
  <c r="P283" i="15"/>
  <c r="N338" i="19" s="1"/>
  <c r="Q283" i="15"/>
  <c r="O338" i="19" s="1"/>
  <c r="O312" i="15"/>
  <c r="L312" i="15"/>
  <c r="L311" i="15" s="1"/>
  <c r="J374" i="19" s="1"/>
  <c r="I312" i="15"/>
  <c r="O318" i="15"/>
  <c r="L318" i="15"/>
  <c r="L317" i="15" s="1"/>
  <c r="J382" i="19" s="1"/>
  <c r="J385" i="19" s="1"/>
  <c r="J305" i="15"/>
  <c r="J255" i="15" s="1"/>
  <c r="K305" i="15"/>
  <c r="K255" i="15" s="1"/>
  <c r="M305" i="15"/>
  <c r="M255" i="15" s="1"/>
  <c r="N305" i="15"/>
  <c r="N255" i="15" s="1"/>
  <c r="P305" i="15"/>
  <c r="P255" i="15" s="1"/>
  <c r="Q305" i="15"/>
  <c r="J306" i="15"/>
  <c r="J259" i="15" s="1"/>
  <c r="K306" i="15"/>
  <c r="K259" i="15" s="1"/>
  <c r="M306" i="15"/>
  <c r="N306" i="15"/>
  <c r="N259" i="15" s="1"/>
  <c r="P306" i="15"/>
  <c r="P259" i="15" s="1"/>
  <c r="Q306" i="15"/>
  <c r="Q259" i="15" s="1"/>
  <c r="J311" i="15"/>
  <c r="K311" i="15"/>
  <c r="M311" i="15"/>
  <c r="K374" i="19" s="1"/>
  <c r="N311" i="15"/>
  <c r="L374" i="19" s="1"/>
  <c r="P311" i="15"/>
  <c r="N374" i="19" s="1"/>
  <c r="Q311" i="15"/>
  <c r="O374" i="19" s="1"/>
  <c r="J317" i="15"/>
  <c r="K317" i="15"/>
  <c r="M317" i="15"/>
  <c r="K382" i="19" s="1"/>
  <c r="K385" i="19" s="1"/>
  <c r="N317" i="15"/>
  <c r="L382" i="19" s="1"/>
  <c r="L385" i="19" s="1"/>
  <c r="P317" i="15"/>
  <c r="N382" i="19" s="1"/>
  <c r="N385" i="19" s="1"/>
  <c r="Q317" i="15"/>
  <c r="O382" i="19" s="1"/>
  <c r="O385" i="19" s="1"/>
  <c r="I318" i="15"/>
  <c r="O296" i="15"/>
  <c r="O290" i="15" s="1"/>
  <c r="L296" i="15"/>
  <c r="L290" i="15" s="1"/>
  <c r="J290" i="15"/>
  <c r="J289" i="15" s="1"/>
  <c r="K290" i="15"/>
  <c r="K289" i="15" s="1"/>
  <c r="M290" i="15"/>
  <c r="M289" i="15" s="1"/>
  <c r="M288" i="15" s="1"/>
  <c r="N290" i="15"/>
  <c r="N289" i="15" s="1"/>
  <c r="N288" i="15" s="1"/>
  <c r="P290" i="15"/>
  <c r="P257" i="15" s="1"/>
  <c r="Q290" i="15"/>
  <c r="Q289" i="15" s="1"/>
  <c r="Q288" i="15" s="1"/>
  <c r="J295" i="15"/>
  <c r="K295" i="15"/>
  <c r="M295" i="15"/>
  <c r="K354" i="19" s="1"/>
  <c r="N295" i="15"/>
  <c r="L354" i="19" s="1"/>
  <c r="P295" i="15"/>
  <c r="N354" i="19" s="1"/>
  <c r="Q295" i="15"/>
  <c r="O354" i="19" s="1"/>
  <c r="I296" i="15"/>
  <c r="O284" i="15"/>
  <c r="L284" i="15"/>
  <c r="L283" i="15" s="1"/>
  <c r="J338" i="19" s="1"/>
  <c r="I284" i="15"/>
  <c r="O287" i="15"/>
  <c r="L272" i="15"/>
  <c r="L258" i="15" s="1"/>
  <c r="J286" i="15"/>
  <c r="K286" i="15"/>
  <c r="M286" i="15"/>
  <c r="K342" i="19" s="1"/>
  <c r="K345" i="19" s="1"/>
  <c r="N286" i="15"/>
  <c r="L342" i="19" s="1"/>
  <c r="L345" i="19" s="1"/>
  <c r="P286" i="15"/>
  <c r="N342" i="19" s="1"/>
  <c r="N345" i="19" s="1"/>
  <c r="Q286" i="15"/>
  <c r="O342" i="19" s="1"/>
  <c r="O345" i="19" s="1"/>
  <c r="J271" i="15"/>
  <c r="J256" i="15" s="1"/>
  <c r="K271" i="15"/>
  <c r="K256" i="15" s="1"/>
  <c r="M271" i="15"/>
  <c r="N271" i="15"/>
  <c r="N256" i="15" s="1"/>
  <c r="P271" i="15"/>
  <c r="P256" i="15" s="1"/>
  <c r="Q271" i="15"/>
  <c r="I287" i="15"/>
  <c r="J272" i="15"/>
  <c r="J258" i="15" s="1"/>
  <c r="K272" i="15"/>
  <c r="K258" i="15" s="1"/>
  <c r="M272" i="15"/>
  <c r="M258" i="15" s="1"/>
  <c r="N272" i="15"/>
  <c r="N258" i="15" s="1"/>
  <c r="P272" i="15"/>
  <c r="P258" i="15" s="1"/>
  <c r="Q272" i="15"/>
  <c r="Q258" i="15" s="1"/>
  <c r="O187" i="15"/>
  <c r="O186" i="15" s="1"/>
  <c r="M218" i="19" s="1"/>
  <c r="L187" i="15"/>
  <c r="L186" i="15" s="1"/>
  <c r="J218" i="19" s="1"/>
  <c r="I187" i="15"/>
  <c r="I186" i="15" s="1"/>
  <c r="G221" i="19" s="1"/>
  <c r="O190" i="15"/>
  <c r="L190" i="15"/>
  <c r="L189" i="15" s="1"/>
  <c r="J222" i="19" s="1"/>
  <c r="J225" i="19" s="1"/>
  <c r="I190" i="15"/>
  <c r="G189" i="15"/>
  <c r="H189" i="15"/>
  <c r="J189" i="15"/>
  <c r="K189" i="15"/>
  <c r="M189" i="15"/>
  <c r="K222" i="19" s="1"/>
  <c r="N189" i="15"/>
  <c r="L222" i="19" s="1"/>
  <c r="P189" i="15"/>
  <c r="N222" i="19" s="1"/>
  <c r="Q189" i="15"/>
  <c r="O222" i="19" s="1"/>
  <c r="Q168" i="15"/>
  <c r="Q17" i="15" s="1"/>
  <c r="G168" i="15"/>
  <c r="H168" i="15"/>
  <c r="J168" i="15"/>
  <c r="J17" i="15" s="1"/>
  <c r="K168" i="15"/>
  <c r="K17" i="15" s="1"/>
  <c r="M168" i="15"/>
  <c r="M17" i="15" s="1"/>
  <c r="N168" i="15"/>
  <c r="N17" i="15" s="1"/>
  <c r="P168" i="15"/>
  <c r="P17" i="15" s="1"/>
  <c r="K454" i="19" l="1"/>
  <c r="K457" i="19" s="1"/>
  <c r="D604" i="14"/>
  <c r="N454" i="19"/>
  <c r="N457" i="19" s="1"/>
  <c r="G470" i="19"/>
  <c r="J458" i="19"/>
  <c r="J473" i="19"/>
  <c r="M473" i="19"/>
  <c r="M458" i="19"/>
  <c r="I371" i="15"/>
  <c r="G454" i="19" s="1"/>
  <c r="G457" i="19"/>
  <c r="M433" i="19"/>
  <c r="M418" i="19"/>
  <c r="O421" i="19"/>
  <c r="O414" i="19"/>
  <c r="O417" i="19" s="1"/>
  <c r="L421" i="19"/>
  <c r="L414" i="19"/>
  <c r="L417" i="19" s="1"/>
  <c r="J282" i="15"/>
  <c r="H338" i="19" s="1"/>
  <c r="H341" i="19"/>
  <c r="L357" i="19"/>
  <c r="L346" i="19"/>
  <c r="L349" i="19" s="1"/>
  <c r="J377" i="19"/>
  <c r="J366" i="19"/>
  <c r="J369" i="19" s="1"/>
  <c r="K357" i="19"/>
  <c r="K346" i="19"/>
  <c r="K349" i="19" s="1"/>
  <c r="K316" i="15"/>
  <c r="I385" i="19"/>
  <c r="K294" i="15"/>
  <c r="I357" i="19"/>
  <c r="J316" i="15"/>
  <c r="H382" i="19" s="1"/>
  <c r="H385" i="19"/>
  <c r="O341" i="19"/>
  <c r="O322" i="19"/>
  <c r="N357" i="19"/>
  <c r="N346" i="19"/>
  <c r="N349" i="19" s="1"/>
  <c r="K288" i="15"/>
  <c r="I346" i="19" s="1"/>
  <c r="I349" i="19"/>
  <c r="J310" i="15"/>
  <c r="H374" i="19" s="1"/>
  <c r="H377" i="19"/>
  <c r="J341" i="19"/>
  <c r="J294" i="15"/>
  <c r="H354" i="19" s="1"/>
  <c r="H357" i="19"/>
  <c r="O377" i="19"/>
  <c r="O366" i="19"/>
  <c r="O369" i="19" s="1"/>
  <c r="N322" i="19"/>
  <c r="N341" i="19"/>
  <c r="J288" i="15"/>
  <c r="H346" i="19" s="1"/>
  <c r="H349" i="19"/>
  <c r="N377" i="19"/>
  <c r="N366" i="19"/>
  <c r="N369" i="19" s="1"/>
  <c r="L341" i="19"/>
  <c r="L322" i="19"/>
  <c r="J285" i="15"/>
  <c r="H342" i="19" s="1"/>
  <c r="H345" i="19"/>
  <c r="K310" i="15"/>
  <c r="I377" i="19"/>
  <c r="L377" i="19"/>
  <c r="L366" i="19"/>
  <c r="L369" i="19" s="1"/>
  <c r="K341" i="19"/>
  <c r="K322" i="19"/>
  <c r="K285" i="15"/>
  <c r="I345" i="19"/>
  <c r="O357" i="19"/>
  <c r="O346" i="19"/>
  <c r="O349" i="19" s="1"/>
  <c r="K377" i="19"/>
  <c r="K366" i="19"/>
  <c r="K369" i="19" s="1"/>
  <c r="K282" i="15"/>
  <c r="I341" i="19"/>
  <c r="K188" i="15"/>
  <c r="I225" i="19"/>
  <c r="J97" i="19"/>
  <c r="H188" i="15"/>
  <c r="F222" i="19" s="1"/>
  <c r="F225" i="19"/>
  <c r="G188" i="15"/>
  <c r="E222" i="19" s="1"/>
  <c r="E225" i="19"/>
  <c r="M149" i="19"/>
  <c r="M94" i="19"/>
  <c r="J194" i="19"/>
  <c r="J197" i="19" s="1"/>
  <c r="J221" i="19"/>
  <c r="O225" i="19"/>
  <c r="O194" i="19"/>
  <c r="O197" i="19" s="1"/>
  <c r="N97" i="19"/>
  <c r="N225" i="19"/>
  <c r="N194" i="19"/>
  <c r="N197" i="19" s="1"/>
  <c r="J189" i="19"/>
  <c r="J178" i="19"/>
  <c r="J181" i="19" s="1"/>
  <c r="I294" i="19"/>
  <c r="I298" i="19"/>
  <c r="J188" i="15"/>
  <c r="H222" i="19" s="1"/>
  <c r="H225" i="19"/>
  <c r="L225" i="19"/>
  <c r="L194" i="19"/>
  <c r="I242" i="15"/>
  <c r="G297" i="19"/>
  <c r="H298" i="19"/>
  <c r="H294" i="19"/>
  <c r="M221" i="19"/>
  <c r="K225" i="19"/>
  <c r="K194" i="19"/>
  <c r="D119" i="14"/>
  <c r="D117" i="14" s="1"/>
  <c r="J301" i="19"/>
  <c r="J294" i="19"/>
  <c r="J297" i="19" s="1"/>
  <c r="O97" i="19"/>
  <c r="O372" i="15"/>
  <c r="O371" i="15" s="1"/>
  <c r="L372" i="15"/>
  <c r="L371" i="15" s="1"/>
  <c r="E588" i="14"/>
  <c r="E584" i="14"/>
  <c r="E582" i="14" s="1"/>
  <c r="D588" i="14"/>
  <c r="D584" i="14"/>
  <c r="D582" i="14" s="1"/>
  <c r="O306" i="15"/>
  <c r="O259" i="15" s="1"/>
  <c r="L306" i="15"/>
  <c r="L259" i="15" s="1"/>
  <c r="O311" i="15"/>
  <c r="O317" i="15"/>
  <c r="O168" i="15"/>
  <c r="O17" i="15" s="1"/>
  <c r="I81" i="15"/>
  <c r="N294" i="15"/>
  <c r="N310" i="15"/>
  <c r="Q188" i="15"/>
  <c r="E282" i="14" s="1"/>
  <c r="N188" i="15"/>
  <c r="N316" i="15"/>
  <c r="Q310" i="15"/>
  <c r="E480" i="14" s="1"/>
  <c r="L310" i="15"/>
  <c r="N282" i="15"/>
  <c r="I271" i="15"/>
  <c r="I256" i="15" s="1"/>
  <c r="N285" i="15"/>
  <c r="L188" i="15"/>
  <c r="L282" i="15"/>
  <c r="Q282" i="15"/>
  <c r="E433" i="14" s="1"/>
  <c r="E431" i="14" s="1"/>
  <c r="Q285" i="15"/>
  <c r="E438" i="14" s="1"/>
  <c r="E436" i="14" s="1"/>
  <c r="Q294" i="15"/>
  <c r="E454" i="14" s="1"/>
  <c r="Q316" i="15"/>
  <c r="E490" i="14" s="1"/>
  <c r="E488" i="14" s="1"/>
  <c r="L316" i="15"/>
  <c r="P316" i="15"/>
  <c r="M316" i="15"/>
  <c r="P310" i="15"/>
  <c r="M310" i="15"/>
  <c r="P294" i="15"/>
  <c r="M294" i="15"/>
  <c r="P285" i="15"/>
  <c r="M285" i="15"/>
  <c r="P282" i="15"/>
  <c r="M282" i="15"/>
  <c r="P188" i="15"/>
  <c r="M188" i="15"/>
  <c r="L295" i="15"/>
  <c r="O286" i="15"/>
  <c r="M342" i="19" s="1"/>
  <c r="M345" i="19" s="1"/>
  <c r="O189" i="15"/>
  <c r="J257" i="15"/>
  <c r="J254" i="15" s="1"/>
  <c r="I290" i="15"/>
  <c r="I257" i="15" s="1"/>
  <c r="K257" i="15"/>
  <c r="K254" i="15" s="1"/>
  <c r="I309" i="19" s="1"/>
  <c r="M304" i="15"/>
  <c r="M303" i="15" s="1"/>
  <c r="L289" i="15"/>
  <c r="L288" i="15" s="1"/>
  <c r="L257" i="15"/>
  <c r="L286" i="15"/>
  <c r="Q304" i="15"/>
  <c r="Q303" i="15" s="1"/>
  <c r="L168" i="15"/>
  <c r="L17" i="15" s="1"/>
  <c r="R17" i="15" s="1"/>
  <c r="I189" i="15"/>
  <c r="M259" i="15"/>
  <c r="S259" i="15" s="1"/>
  <c r="Q270" i="15"/>
  <c r="Q269" i="15" s="1"/>
  <c r="M270" i="15"/>
  <c r="M269" i="15" s="1"/>
  <c r="K270" i="15"/>
  <c r="M257" i="15"/>
  <c r="S257" i="15" s="1"/>
  <c r="O271" i="15"/>
  <c r="O256" i="15" s="1"/>
  <c r="O289" i="15"/>
  <c r="O288" i="15" s="1"/>
  <c r="O257" i="15"/>
  <c r="P289" i="15"/>
  <c r="P288" i="15" s="1"/>
  <c r="S288" i="15" s="1"/>
  <c r="I168" i="15"/>
  <c r="I17" i="15" s="1"/>
  <c r="O272" i="15"/>
  <c r="O258" i="15" s="1"/>
  <c r="R258" i="15" s="1"/>
  <c r="L271" i="15"/>
  <c r="P270" i="15"/>
  <c r="P269" i="15" s="1"/>
  <c r="J270" i="15"/>
  <c r="Q255" i="15"/>
  <c r="T255" i="15" s="1"/>
  <c r="I295" i="15"/>
  <c r="O283" i="15"/>
  <c r="M338" i="19" s="1"/>
  <c r="I317" i="15"/>
  <c r="P304" i="15"/>
  <c r="P303" i="15" s="1"/>
  <c r="I272" i="15"/>
  <c r="I258" i="15" s="1"/>
  <c r="O295" i="15"/>
  <c r="M354" i="19" s="1"/>
  <c r="M256" i="15"/>
  <c r="S256" i="15" s="1"/>
  <c r="I311" i="15"/>
  <c r="I306" i="15"/>
  <c r="I259" i="15" s="1"/>
  <c r="I305" i="15"/>
  <c r="I255" i="15" s="1"/>
  <c r="I283" i="15"/>
  <c r="Q256" i="15"/>
  <c r="T256" i="15" s="1"/>
  <c r="I286" i="15"/>
  <c r="O305" i="15"/>
  <c r="O255" i="15" s="1"/>
  <c r="J304" i="15"/>
  <c r="N304" i="15"/>
  <c r="N303" i="15" s="1"/>
  <c r="K304" i="15"/>
  <c r="L305" i="15"/>
  <c r="P254" i="15"/>
  <c r="P253" i="15" s="1"/>
  <c r="Q257" i="15"/>
  <c r="N257" i="15"/>
  <c r="N254" i="15" s="1"/>
  <c r="N253" i="15" s="1"/>
  <c r="N270" i="15"/>
  <c r="N269" i="15" s="1"/>
  <c r="T12" i="15"/>
  <c r="T13" i="15"/>
  <c r="T14" i="15"/>
  <c r="T15" i="15"/>
  <c r="T16" i="15"/>
  <c r="T17" i="15"/>
  <c r="T18" i="15"/>
  <c r="T19" i="15"/>
  <c r="T21" i="15"/>
  <c r="T22" i="15"/>
  <c r="T23" i="15"/>
  <c r="T27" i="15"/>
  <c r="T28" i="15"/>
  <c r="T29" i="15"/>
  <c r="T30" i="15"/>
  <c r="T31" i="15"/>
  <c r="T32" i="15"/>
  <c r="T33" i="15"/>
  <c r="T34" i="15"/>
  <c r="T35" i="15"/>
  <c r="T36" i="15"/>
  <c r="T37" i="15"/>
  <c r="T38" i="15"/>
  <c r="T39" i="15"/>
  <c r="T40" i="15"/>
  <c r="T41"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4" i="15"/>
  <c r="T75" i="15"/>
  <c r="T76" i="15"/>
  <c r="T78" i="15"/>
  <c r="T79" i="15"/>
  <c r="T80" i="15"/>
  <c r="T81" i="15"/>
  <c r="T82" i="15"/>
  <c r="T83" i="15"/>
  <c r="T84" i="15"/>
  <c r="T85" i="15"/>
  <c r="T86" i="15"/>
  <c r="T87" i="15"/>
  <c r="T88"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9" i="15"/>
  <c r="T120" i="15"/>
  <c r="T121" i="15"/>
  <c r="T123" i="15"/>
  <c r="T124" i="15"/>
  <c r="T125" i="15"/>
  <c r="T126" i="15"/>
  <c r="T127" i="15"/>
  <c r="T128" i="15"/>
  <c r="T129" i="15"/>
  <c r="T130" i="15"/>
  <c r="T131" i="15"/>
  <c r="T132" i="15"/>
  <c r="T133" i="15"/>
  <c r="T134" i="15"/>
  <c r="T136" i="15"/>
  <c r="T137" i="15"/>
  <c r="T138" i="15"/>
  <c r="T140" i="15"/>
  <c r="T141" i="15"/>
  <c r="T142" i="15"/>
  <c r="T144" i="15"/>
  <c r="T145" i="15"/>
  <c r="T146" i="15"/>
  <c r="T147" i="15"/>
  <c r="T148" i="15"/>
  <c r="T149" i="15"/>
  <c r="T150" i="15"/>
  <c r="T151" i="15"/>
  <c r="T152" i="15"/>
  <c r="T153" i="15"/>
  <c r="T154" i="15"/>
  <c r="T155" i="15"/>
  <c r="T156" i="15"/>
  <c r="T157" i="15"/>
  <c r="T158" i="15"/>
  <c r="T159" i="15"/>
  <c r="T160" i="15"/>
  <c r="T161" i="15"/>
  <c r="T162" i="15"/>
  <c r="T163" i="15"/>
  <c r="T164" i="15"/>
  <c r="T165" i="15"/>
  <c r="T168" i="15"/>
  <c r="T170" i="15"/>
  <c r="T171" i="15"/>
  <c r="T172" i="15"/>
  <c r="T173" i="15"/>
  <c r="T174" i="15"/>
  <c r="T175" i="15"/>
  <c r="T176" i="15"/>
  <c r="T177" i="15"/>
  <c r="T178" i="15"/>
  <c r="T179" i="15"/>
  <c r="T180" i="15"/>
  <c r="T181" i="15"/>
  <c r="T182" i="15"/>
  <c r="T183" i="15"/>
  <c r="T184" i="15"/>
  <c r="T189" i="15"/>
  <c r="T190" i="15"/>
  <c r="T191" i="15"/>
  <c r="T192" i="15"/>
  <c r="T193" i="15"/>
  <c r="T194" i="15"/>
  <c r="T195" i="15"/>
  <c r="T196" i="15"/>
  <c r="T197" i="15"/>
  <c r="T198" i="15"/>
  <c r="T199" i="15"/>
  <c r="T200" i="15"/>
  <c r="T201" i="15"/>
  <c r="T202" i="15"/>
  <c r="T203" i="15"/>
  <c r="T204" i="15"/>
  <c r="T205" i="15"/>
  <c r="T206" i="15"/>
  <c r="T207" i="15"/>
  <c r="T208" i="15"/>
  <c r="T209" i="15"/>
  <c r="T210" i="15"/>
  <c r="T211" i="15"/>
  <c r="T212" i="15"/>
  <c r="T213" i="15"/>
  <c r="T214" i="15"/>
  <c r="T215" i="15"/>
  <c r="T216" i="15"/>
  <c r="T217" i="15"/>
  <c r="T218" i="15"/>
  <c r="T219" i="15"/>
  <c r="T220" i="15"/>
  <c r="T221" i="15"/>
  <c r="T222" i="15"/>
  <c r="T223" i="15"/>
  <c r="T224" i="15"/>
  <c r="T225" i="15"/>
  <c r="T226" i="15"/>
  <c r="T227" i="15"/>
  <c r="T228" i="15"/>
  <c r="T229" i="15"/>
  <c r="T230" i="15"/>
  <c r="T231" i="15"/>
  <c r="T232" i="15"/>
  <c r="T233" i="15"/>
  <c r="T234" i="15"/>
  <c r="T235" i="15"/>
  <c r="T236" i="15"/>
  <c r="T237" i="15"/>
  <c r="T238" i="15"/>
  <c r="T239" i="15"/>
  <c r="T240" i="15"/>
  <c r="T241" i="15"/>
  <c r="T242" i="15"/>
  <c r="T243" i="15"/>
  <c r="T244" i="15"/>
  <c r="T245" i="15"/>
  <c r="T246" i="15"/>
  <c r="T247" i="15"/>
  <c r="T248" i="15"/>
  <c r="T249" i="15"/>
  <c r="T250" i="15"/>
  <c r="T251" i="15"/>
  <c r="T252" i="15"/>
  <c r="T258" i="15"/>
  <c r="T259" i="15"/>
  <c r="T260" i="15"/>
  <c r="T261" i="15"/>
  <c r="T262" i="15"/>
  <c r="T263" i="15"/>
  <c r="T264" i="15"/>
  <c r="T265" i="15"/>
  <c r="T266" i="15"/>
  <c r="T267" i="15"/>
  <c r="T268" i="15"/>
  <c r="T271" i="15"/>
  <c r="T272" i="15"/>
  <c r="T273" i="15"/>
  <c r="T274" i="15"/>
  <c r="T275" i="15"/>
  <c r="T276" i="15"/>
  <c r="T277" i="15"/>
  <c r="T278" i="15"/>
  <c r="T279" i="15"/>
  <c r="T280" i="15"/>
  <c r="T281" i="15"/>
  <c r="T283" i="15"/>
  <c r="T284" i="15"/>
  <c r="T286" i="15"/>
  <c r="T287" i="15"/>
  <c r="T288" i="15"/>
  <c r="T289" i="15"/>
  <c r="T290" i="15"/>
  <c r="T291" i="15"/>
  <c r="T292" i="15"/>
  <c r="T293" i="15"/>
  <c r="T295" i="15"/>
  <c r="T296" i="15"/>
  <c r="T297" i="15"/>
  <c r="T298" i="15"/>
  <c r="T299" i="15"/>
  <c r="T300" i="15"/>
  <c r="T301" i="15"/>
  <c r="T302" i="15"/>
  <c r="T305" i="15"/>
  <c r="T306" i="15"/>
  <c r="T307" i="15"/>
  <c r="T308" i="15"/>
  <c r="T309" i="15"/>
  <c r="T311" i="15"/>
  <c r="T312" i="15"/>
  <c r="T313" i="15"/>
  <c r="T314" i="15"/>
  <c r="T315" i="15"/>
  <c r="T317" i="15"/>
  <c r="T318" i="15"/>
  <c r="T319" i="15"/>
  <c r="T320" i="15"/>
  <c r="T321" i="15"/>
  <c r="T322" i="15"/>
  <c r="T323" i="15"/>
  <c r="T324" i="15"/>
  <c r="T325" i="15"/>
  <c r="T326" i="15"/>
  <c r="T327" i="15"/>
  <c r="T328" i="15"/>
  <c r="T329" i="15"/>
  <c r="T330" i="15"/>
  <c r="T331" i="15"/>
  <c r="T332" i="15"/>
  <c r="T333" i="15"/>
  <c r="T334" i="15"/>
  <c r="T335" i="15"/>
  <c r="T336" i="15"/>
  <c r="T337" i="15"/>
  <c r="T338" i="15"/>
  <c r="T339" i="15"/>
  <c r="T343" i="15"/>
  <c r="T347" i="15"/>
  <c r="T348" i="15"/>
  <c r="T349" i="15"/>
  <c r="T350" i="15"/>
  <c r="T351" i="15"/>
  <c r="T352" i="15"/>
  <c r="T355" i="15"/>
  <c r="T356" i="15"/>
  <c r="T357" i="15"/>
  <c r="T358" i="15"/>
  <c r="T359" i="15"/>
  <c r="T360" i="15"/>
  <c r="T361" i="15"/>
  <c r="T363" i="15"/>
  <c r="T364" i="15"/>
  <c r="T365" i="15"/>
  <c r="T366" i="15"/>
  <c r="T367" i="15"/>
  <c r="T370" i="15"/>
  <c r="T371" i="15"/>
  <c r="T372" i="15"/>
  <c r="T374" i="15"/>
  <c r="T375" i="15"/>
  <c r="T376" i="15"/>
  <c r="T377" i="15"/>
  <c r="T378" i="15"/>
  <c r="T380" i="15"/>
  <c r="T381" i="15"/>
  <c r="T382" i="15"/>
  <c r="T384" i="15"/>
  <c r="T385" i="15"/>
  <c r="T386" i="15"/>
  <c r="T387" i="15"/>
  <c r="T388" i="15"/>
  <c r="T389" i="15"/>
  <c r="T390" i="15"/>
  <c r="T391" i="15"/>
  <c r="T392" i="15"/>
  <c r="T393" i="15"/>
  <c r="T394" i="15"/>
  <c r="T396" i="15"/>
  <c r="T397" i="15"/>
  <c r="T398" i="15"/>
  <c r="T399" i="15"/>
  <c r="T400" i="15"/>
  <c r="T401" i="15"/>
  <c r="T402" i="15"/>
  <c r="T403" i="15"/>
  <c r="T404" i="15"/>
  <c r="T405" i="15"/>
  <c r="T407" i="15"/>
  <c r="T409" i="15"/>
  <c r="T410" i="15"/>
  <c r="T411" i="15"/>
  <c r="T412" i="15"/>
  <c r="T413" i="15"/>
  <c r="T414" i="15"/>
  <c r="T416" i="15"/>
  <c r="T417" i="15"/>
  <c r="T418" i="15"/>
  <c r="T419" i="15"/>
  <c r="S13" i="15"/>
  <c r="S14" i="15"/>
  <c r="S15" i="15"/>
  <c r="S16" i="15"/>
  <c r="S17" i="15"/>
  <c r="S18" i="15"/>
  <c r="S19" i="15"/>
  <c r="S21" i="15"/>
  <c r="S22" i="15"/>
  <c r="S23" i="15"/>
  <c r="S27" i="15"/>
  <c r="S28" i="15"/>
  <c r="S29" i="15"/>
  <c r="S30" i="15"/>
  <c r="S31" i="15"/>
  <c r="S32" i="15"/>
  <c r="S33" i="15"/>
  <c r="S34" i="15"/>
  <c r="S35" i="15"/>
  <c r="S36" i="15"/>
  <c r="S37" i="15"/>
  <c r="S38" i="15"/>
  <c r="S39" i="15"/>
  <c r="S40" i="15"/>
  <c r="S41"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4" i="15"/>
  <c r="S75" i="15"/>
  <c r="S76" i="15"/>
  <c r="S78" i="15"/>
  <c r="S79" i="15"/>
  <c r="S80" i="15"/>
  <c r="S81" i="15"/>
  <c r="S82" i="15"/>
  <c r="S83" i="15"/>
  <c r="S84" i="15"/>
  <c r="S85" i="15"/>
  <c r="S86" i="15"/>
  <c r="S87" i="15"/>
  <c r="S88"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9" i="15"/>
  <c r="S120" i="15"/>
  <c r="S121" i="15"/>
  <c r="S123" i="15"/>
  <c r="S124" i="15"/>
  <c r="S125" i="15"/>
  <c r="S126" i="15"/>
  <c r="S127" i="15"/>
  <c r="S128" i="15"/>
  <c r="S129" i="15"/>
  <c r="S130" i="15"/>
  <c r="S131" i="15"/>
  <c r="S132" i="15"/>
  <c r="S133" i="15"/>
  <c r="S134" i="15"/>
  <c r="S136" i="15"/>
  <c r="S137" i="15"/>
  <c r="S138" i="15"/>
  <c r="S140" i="15"/>
  <c r="S141" i="15"/>
  <c r="S142" i="15"/>
  <c r="S144" i="15"/>
  <c r="S145" i="15"/>
  <c r="S146" i="15"/>
  <c r="S147" i="15"/>
  <c r="S148" i="15"/>
  <c r="S149" i="15"/>
  <c r="S150" i="15"/>
  <c r="S151" i="15"/>
  <c r="S152" i="15"/>
  <c r="S153" i="15"/>
  <c r="S154" i="15"/>
  <c r="S155" i="15"/>
  <c r="S156" i="15"/>
  <c r="S157" i="15"/>
  <c r="S158" i="15"/>
  <c r="S159" i="15"/>
  <c r="S160" i="15"/>
  <c r="S161" i="15"/>
  <c r="S162" i="15"/>
  <c r="S163" i="15"/>
  <c r="S164" i="15"/>
  <c r="S165" i="15"/>
  <c r="S168" i="15"/>
  <c r="S170" i="15"/>
  <c r="S171" i="15"/>
  <c r="S172" i="15"/>
  <c r="S173" i="15"/>
  <c r="S174" i="15"/>
  <c r="S175" i="15"/>
  <c r="S176" i="15"/>
  <c r="S177" i="15"/>
  <c r="S178" i="15"/>
  <c r="S179" i="15"/>
  <c r="S180" i="15"/>
  <c r="S181" i="15"/>
  <c r="S182" i="15"/>
  <c r="S183" i="15"/>
  <c r="S184" i="15"/>
  <c r="S189" i="15"/>
  <c r="S190" i="15"/>
  <c r="S191" i="15"/>
  <c r="S192" i="15"/>
  <c r="S193" i="15"/>
  <c r="S194" i="15"/>
  <c r="S195" i="15"/>
  <c r="S196" i="15"/>
  <c r="S197" i="15"/>
  <c r="S198" i="15"/>
  <c r="S199" i="15"/>
  <c r="S200" i="15"/>
  <c r="S201" i="15"/>
  <c r="S202" i="15"/>
  <c r="S203" i="15"/>
  <c r="S204" i="15"/>
  <c r="S205" i="15"/>
  <c r="S206" i="15"/>
  <c r="S207" i="15"/>
  <c r="S208" i="15"/>
  <c r="S209" i="15"/>
  <c r="S210" i="15"/>
  <c r="S211" i="15"/>
  <c r="S212" i="15"/>
  <c r="S213" i="15"/>
  <c r="S214" i="15"/>
  <c r="S215" i="15"/>
  <c r="S216" i="15"/>
  <c r="S217" i="15"/>
  <c r="S218" i="15"/>
  <c r="S219" i="15"/>
  <c r="S220" i="15"/>
  <c r="S221" i="15"/>
  <c r="S222" i="15"/>
  <c r="S223" i="15"/>
  <c r="S224" i="15"/>
  <c r="S225" i="15"/>
  <c r="S226" i="15"/>
  <c r="S227" i="15"/>
  <c r="S228" i="15"/>
  <c r="S229" i="15"/>
  <c r="S230" i="15"/>
  <c r="S231" i="15"/>
  <c r="S232" i="15"/>
  <c r="S233" i="15"/>
  <c r="S234" i="15"/>
  <c r="S235" i="15"/>
  <c r="S236" i="15"/>
  <c r="S237" i="15"/>
  <c r="S238" i="15"/>
  <c r="S239" i="15"/>
  <c r="S240" i="15"/>
  <c r="S241" i="15"/>
  <c r="S242" i="15"/>
  <c r="S243" i="15"/>
  <c r="S244" i="15"/>
  <c r="S245" i="15"/>
  <c r="S246" i="15"/>
  <c r="S247" i="15"/>
  <c r="S248" i="15"/>
  <c r="S249" i="15"/>
  <c r="S250" i="15"/>
  <c r="S251" i="15"/>
  <c r="S252" i="15"/>
  <c r="S255" i="15"/>
  <c r="S258" i="15"/>
  <c r="S260" i="15"/>
  <c r="S261" i="15"/>
  <c r="S262" i="15"/>
  <c r="S263" i="15"/>
  <c r="S264" i="15"/>
  <c r="S265" i="15"/>
  <c r="S266" i="15"/>
  <c r="S267" i="15"/>
  <c r="S268" i="15"/>
  <c r="S271" i="15"/>
  <c r="S272" i="15"/>
  <c r="S273" i="15"/>
  <c r="S274" i="15"/>
  <c r="S275" i="15"/>
  <c r="S276" i="15"/>
  <c r="S277" i="15"/>
  <c r="S278" i="15"/>
  <c r="S279" i="15"/>
  <c r="S280" i="15"/>
  <c r="S281" i="15"/>
  <c r="S283" i="15"/>
  <c r="S284" i="15"/>
  <c r="S286" i="15"/>
  <c r="S287" i="15"/>
  <c r="S290" i="15"/>
  <c r="S291" i="15"/>
  <c r="S292" i="15"/>
  <c r="S293" i="15"/>
  <c r="S295" i="15"/>
  <c r="S296" i="15"/>
  <c r="S297" i="15"/>
  <c r="S298" i="15"/>
  <c r="S299" i="15"/>
  <c r="S300" i="15"/>
  <c r="S301" i="15"/>
  <c r="S302" i="15"/>
  <c r="S305" i="15"/>
  <c r="S306" i="15"/>
  <c r="S307" i="15"/>
  <c r="S308" i="15"/>
  <c r="S309" i="15"/>
  <c r="S311" i="15"/>
  <c r="S312" i="15"/>
  <c r="S313" i="15"/>
  <c r="S314" i="15"/>
  <c r="S315" i="15"/>
  <c r="S317" i="15"/>
  <c r="S318" i="15"/>
  <c r="S319" i="15"/>
  <c r="S320" i="15"/>
  <c r="S321" i="15"/>
  <c r="S322" i="15"/>
  <c r="S323" i="15"/>
  <c r="S324" i="15"/>
  <c r="S325" i="15"/>
  <c r="S326" i="15"/>
  <c r="S327" i="15"/>
  <c r="S328" i="15"/>
  <c r="S329" i="15"/>
  <c r="S330" i="15"/>
  <c r="S331" i="15"/>
  <c r="S332" i="15"/>
  <c r="S333" i="15"/>
  <c r="S334" i="15"/>
  <c r="S335" i="15"/>
  <c r="S336" i="15"/>
  <c r="S337" i="15"/>
  <c r="S338" i="15"/>
  <c r="S339" i="15"/>
  <c r="S342" i="15"/>
  <c r="S344" i="15"/>
  <c r="S345" i="15"/>
  <c r="S346" i="15"/>
  <c r="S347" i="15"/>
  <c r="S348" i="15"/>
  <c r="S349" i="15"/>
  <c r="S350" i="15"/>
  <c r="S351" i="15"/>
  <c r="S352" i="15"/>
  <c r="S353" i="15"/>
  <c r="S355" i="15"/>
  <c r="S356" i="15"/>
  <c r="S357" i="15"/>
  <c r="S358" i="15"/>
  <c r="S362" i="15"/>
  <c r="S363" i="15"/>
  <c r="S364" i="15"/>
  <c r="S367" i="15"/>
  <c r="S368" i="15"/>
  <c r="S369" i="15"/>
  <c r="S370" i="15"/>
  <c r="S371" i="15"/>
  <c r="S372" i="15"/>
  <c r="S374" i="15"/>
  <c r="S375" i="15"/>
  <c r="S376" i="15"/>
  <c r="S377" i="15"/>
  <c r="S378" i="15"/>
  <c r="S380" i="15"/>
  <c r="S381" i="15"/>
  <c r="S382" i="15"/>
  <c r="S384" i="15"/>
  <c r="S385" i="15"/>
  <c r="S386" i="15"/>
  <c r="S387" i="15"/>
  <c r="S388" i="15"/>
  <c r="S389" i="15"/>
  <c r="S390" i="15"/>
  <c r="S391" i="15"/>
  <c r="S392" i="15"/>
  <c r="S393" i="15"/>
  <c r="S394" i="15"/>
  <c r="S396" i="15"/>
  <c r="S397" i="15"/>
  <c r="S398" i="15"/>
  <c r="S399" i="15"/>
  <c r="S400" i="15"/>
  <c r="S401" i="15"/>
  <c r="S402" i="15"/>
  <c r="S403" i="15"/>
  <c r="S404" i="15"/>
  <c r="S405" i="15"/>
  <c r="S409" i="15"/>
  <c r="S410" i="15"/>
  <c r="S411" i="15"/>
  <c r="S412" i="15"/>
  <c r="S413" i="15"/>
  <c r="S414" i="15"/>
  <c r="S416" i="15"/>
  <c r="R12" i="15"/>
  <c r="R13" i="15"/>
  <c r="R14" i="15"/>
  <c r="R15" i="15"/>
  <c r="R16" i="15"/>
  <c r="R18" i="15"/>
  <c r="R19" i="15"/>
  <c r="R21" i="15"/>
  <c r="R22" i="15"/>
  <c r="R23" i="15"/>
  <c r="R27" i="15"/>
  <c r="R28" i="15"/>
  <c r="R29" i="15"/>
  <c r="R30" i="15"/>
  <c r="R31" i="15"/>
  <c r="R32" i="15"/>
  <c r="R33" i="15"/>
  <c r="R34" i="15"/>
  <c r="R35" i="15"/>
  <c r="R36" i="15"/>
  <c r="R37" i="15"/>
  <c r="R38" i="15"/>
  <c r="R39" i="15"/>
  <c r="R40" i="15"/>
  <c r="R41"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4" i="15"/>
  <c r="R75" i="15"/>
  <c r="R76" i="15"/>
  <c r="R78" i="15"/>
  <c r="R79" i="15"/>
  <c r="R80" i="15"/>
  <c r="R81" i="15"/>
  <c r="R82"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9" i="15"/>
  <c r="R120" i="15"/>
  <c r="R121" i="15"/>
  <c r="R123" i="15"/>
  <c r="R124" i="15"/>
  <c r="R125" i="15"/>
  <c r="R126" i="15"/>
  <c r="R127" i="15"/>
  <c r="R128" i="15"/>
  <c r="R129" i="15"/>
  <c r="R130" i="15"/>
  <c r="R131" i="15"/>
  <c r="R132" i="15"/>
  <c r="R133" i="15"/>
  <c r="R134" i="15"/>
  <c r="R136" i="15"/>
  <c r="R137" i="15"/>
  <c r="R138" i="15"/>
  <c r="R140" i="15"/>
  <c r="R141" i="15"/>
  <c r="R142" i="15"/>
  <c r="R144" i="15"/>
  <c r="R145" i="15"/>
  <c r="R146" i="15"/>
  <c r="R147" i="15"/>
  <c r="R148" i="15"/>
  <c r="R149" i="15"/>
  <c r="R150" i="15"/>
  <c r="R151" i="15"/>
  <c r="R152" i="15"/>
  <c r="R153" i="15"/>
  <c r="R154" i="15"/>
  <c r="R155" i="15"/>
  <c r="R156" i="15"/>
  <c r="R157" i="15"/>
  <c r="R158" i="15"/>
  <c r="R159" i="15"/>
  <c r="R160" i="15"/>
  <c r="R161" i="15"/>
  <c r="R162" i="15"/>
  <c r="R163" i="15"/>
  <c r="R164" i="15"/>
  <c r="R165" i="15"/>
  <c r="R170" i="15"/>
  <c r="R171" i="15"/>
  <c r="R172" i="15"/>
  <c r="R173" i="15"/>
  <c r="R174" i="15"/>
  <c r="R175" i="15"/>
  <c r="R176" i="15"/>
  <c r="R177" i="15"/>
  <c r="R178" i="15"/>
  <c r="R179" i="15"/>
  <c r="R180" i="15"/>
  <c r="R181" i="15"/>
  <c r="R182" i="15"/>
  <c r="R183" i="15"/>
  <c r="R184" i="15"/>
  <c r="R190" i="15"/>
  <c r="R191" i="15"/>
  <c r="R192" i="15"/>
  <c r="R193" i="15"/>
  <c r="R194" i="15"/>
  <c r="R195" i="15"/>
  <c r="R196" i="15"/>
  <c r="R197" i="15"/>
  <c r="R198" i="15"/>
  <c r="R199" i="15"/>
  <c r="R200" i="15"/>
  <c r="R201" i="15"/>
  <c r="R202" i="15"/>
  <c r="R203" i="15"/>
  <c r="R204" i="15"/>
  <c r="R205" i="15"/>
  <c r="R206" i="15"/>
  <c r="R207" i="15"/>
  <c r="R208" i="15"/>
  <c r="R209" i="15"/>
  <c r="R210" i="15"/>
  <c r="R211" i="15"/>
  <c r="R212" i="15"/>
  <c r="R213" i="15"/>
  <c r="R214" i="15"/>
  <c r="R215" i="15"/>
  <c r="R216" i="15"/>
  <c r="R217" i="15"/>
  <c r="R218" i="15"/>
  <c r="R219" i="15"/>
  <c r="R220" i="15"/>
  <c r="R221" i="15"/>
  <c r="R222" i="15"/>
  <c r="R223" i="15"/>
  <c r="R224" i="15"/>
  <c r="R225" i="15"/>
  <c r="R226" i="15"/>
  <c r="R227" i="15"/>
  <c r="R228" i="15"/>
  <c r="R229" i="15"/>
  <c r="R230" i="15"/>
  <c r="R231" i="15"/>
  <c r="R232" i="15"/>
  <c r="R233" i="15"/>
  <c r="R234" i="15"/>
  <c r="R235" i="15"/>
  <c r="R236" i="15"/>
  <c r="R237" i="15"/>
  <c r="R238" i="15"/>
  <c r="R239" i="15"/>
  <c r="R240" i="15"/>
  <c r="R241" i="15"/>
  <c r="R242" i="15"/>
  <c r="R243" i="15"/>
  <c r="R244" i="15"/>
  <c r="R245" i="15"/>
  <c r="R246" i="15"/>
  <c r="R247" i="15"/>
  <c r="R248" i="15"/>
  <c r="R249" i="15"/>
  <c r="R250" i="15"/>
  <c r="R251" i="15"/>
  <c r="R252" i="15"/>
  <c r="R260" i="15"/>
  <c r="R261" i="15"/>
  <c r="R262" i="15"/>
  <c r="R263" i="15"/>
  <c r="R264" i="15"/>
  <c r="R265" i="15"/>
  <c r="R266" i="15"/>
  <c r="R267" i="15"/>
  <c r="R268" i="15"/>
  <c r="R273" i="15"/>
  <c r="R274" i="15"/>
  <c r="R275" i="15"/>
  <c r="R276" i="15"/>
  <c r="R277" i="15"/>
  <c r="R278" i="15"/>
  <c r="R279" i="15"/>
  <c r="R280" i="15"/>
  <c r="R281" i="15"/>
  <c r="R283" i="15"/>
  <c r="R284" i="15"/>
  <c r="R287" i="15"/>
  <c r="R290" i="15"/>
  <c r="R291" i="15"/>
  <c r="R292" i="15"/>
  <c r="R293" i="15"/>
  <c r="R296" i="15"/>
  <c r="R297" i="15"/>
  <c r="R298" i="15"/>
  <c r="R299" i="15"/>
  <c r="R300" i="15"/>
  <c r="R301" i="15"/>
  <c r="R302" i="15"/>
  <c r="R307" i="15"/>
  <c r="R308" i="15"/>
  <c r="R309" i="15"/>
  <c r="R312" i="15"/>
  <c r="R313" i="15"/>
  <c r="R314" i="15"/>
  <c r="R315" i="15"/>
  <c r="R318" i="15"/>
  <c r="R319" i="15"/>
  <c r="R320" i="15"/>
  <c r="R321" i="15"/>
  <c r="R322" i="15"/>
  <c r="R323" i="15"/>
  <c r="R324" i="15"/>
  <c r="R325" i="15"/>
  <c r="R326" i="15"/>
  <c r="R327" i="15"/>
  <c r="R328" i="15"/>
  <c r="R329" i="15"/>
  <c r="R330" i="15"/>
  <c r="R331" i="15"/>
  <c r="R332" i="15"/>
  <c r="R333" i="15"/>
  <c r="R334" i="15"/>
  <c r="R335" i="15"/>
  <c r="R336" i="15"/>
  <c r="R337" i="15"/>
  <c r="R338" i="15"/>
  <c r="R339" i="15"/>
  <c r="R347" i="15"/>
  <c r="R348" i="15"/>
  <c r="R349" i="15"/>
  <c r="R350" i="15"/>
  <c r="R351" i="15"/>
  <c r="R352" i="15"/>
  <c r="R356" i="15"/>
  <c r="R357" i="15"/>
  <c r="R358" i="15"/>
  <c r="R364" i="15"/>
  <c r="R370" i="15"/>
  <c r="R374" i="15"/>
  <c r="R375" i="15"/>
  <c r="R376" i="15"/>
  <c r="R377" i="15"/>
  <c r="R378" i="15"/>
  <c r="R380" i="15"/>
  <c r="R381" i="15"/>
  <c r="R382" i="15"/>
  <c r="R384" i="15"/>
  <c r="R385" i="15"/>
  <c r="R386" i="15"/>
  <c r="R387" i="15"/>
  <c r="R388" i="15"/>
  <c r="R389" i="15"/>
  <c r="R390" i="15"/>
  <c r="R391" i="15"/>
  <c r="R392" i="15"/>
  <c r="R393" i="15"/>
  <c r="R394" i="15"/>
  <c r="R396" i="15"/>
  <c r="R397" i="15"/>
  <c r="R398" i="15"/>
  <c r="R399" i="15"/>
  <c r="R400" i="15"/>
  <c r="R401" i="15"/>
  <c r="R402" i="15"/>
  <c r="R403" i="15"/>
  <c r="R404" i="15"/>
  <c r="R405" i="15"/>
  <c r="R407" i="15"/>
  <c r="R409" i="15"/>
  <c r="R410" i="15"/>
  <c r="R411" i="15"/>
  <c r="R412" i="15"/>
  <c r="R413" i="15"/>
  <c r="R414" i="15"/>
  <c r="R416" i="15"/>
  <c r="R417" i="15"/>
  <c r="R418" i="15"/>
  <c r="R419" i="15"/>
  <c r="P361" i="15"/>
  <c r="P360" i="15" s="1"/>
  <c r="P366" i="15"/>
  <c r="N446" i="19" s="1"/>
  <c r="N449" i="19" s="1"/>
  <c r="O367" i="15"/>
  <c r="O355" i="15"/>
  <c r="L355" i="15"/>
  <c r="M361" i="15"/>
  <c r="M343" i="15" s="1"/>
  <c r="R363" i="15"/>
  <c r="T362" i="15"/>
  <c r="L367" i="15"/>
  <c r="M366" i="15"/>
  <c r="K446" i="19" s="1"/>
  <c r="K449" i="19" s="1"/>
  <c r="I369" i="15"/>
  <c r="I368" i="15" s="1"/>
  <c r="J361" i="15"/>
  <c r="I361" i="15" s="1"/>
  <c r="I367" i="15"/>
  <c r="J366" i="15"/>
  <c r="H449" i="19" s="1"/>
  <c r="K354" i="15"/>
  <c r="I355" i="15"/>
  <c r="D391" i="14"/>
  <c r="D11" i="14" s="1"/>
  <c r="R272" i="15" l="1"/>
  <c r="R168" i="15"/>
  <c r="O14" i="19"/>
  <c r="O17" i="19" s="1"/>
  <c r="S188" i="15"/>
  <c r="M461" i="19"/>
  <c r="M454" i="19"/>
  <c r="M457" i="19" s="1"/>
  <c r="J461" i="19"/>
  <c r="J454" i="19"/>
  <c r="J457" i="19" s="1"/>
  <c r="K353" i="15"/>
  <c r="I433" i="19"/>
  <c r="M421" i="19"/>
  <c r="K269" i="15"/>
  <c r="I325" i="19"/>
  <c r="O310" i="15"/>
  <c r="R310" i="15" s="1"/>
  <c r="M374" i="19"/>
  <c r="D480" i="14"/>
  <c r="I374" i="19"/>
  <c r="G345" i="19"/>
  <c r="O306" i="19"/>
  <c r="O309" i="19" s="1"/>
  <c r="O325" i="19"/>
  <c r="G341" i="19"/>
  <c r="I316" i="15"/>
  <c r="G385" i="19"/>
  <c r="S285" i="15"/>
  <c r="S310" i="15"/>
  <c r="J354" i="19"/>
  <c r="M341" i="19"/>
  <c r="M322" i="19"/>
  <c r="D438" i="14"/>
  <c r="D436" i="14" s="1"/>
  <c r="I342" i="19"/>
  <c r="N325" i="19"/>
  <c r="N306" i="19"/>
  <c r="N309" i="19" s="1"/>
  <c r="K303" i="15"/>
  <c r="I369" i="19"/>
  <c r="I294" i="15"/>
  <c r="G357" i="19"/>
  <c r="K325" i="19"/>
  <c r="K306" i="19"/>
  <c r="K309" i="19" s="1"/>
  <c r="L325" i="19"/>
  <c r="L306" i="19"/>
  <c r="L309" i="19" s="1"/>
  <c r="I310" i="15"/>
  <c r="G377" i="19"/>
  <c r="J253" i="15"/>
  <c r="H309" i="19"/>
  <c r="D433" i="14"/>
  <c r="D431" i="14" s="1"/>
  <c r="D412" i="14" s="1"/>
  <c r="D410" i="14" s="1"/>
  <c r="I338" i="19"/>
  <c r="D454" i="14"/>
  <c r="I354" i="19"/>
  <c r="J303" i="15"/>
  <c r="H369" i="19"/>
  <c r="J269" i="15"/>
  <c r="H325" i="19"/>
  <c r="M357" i="19"/>
  <c r="M346" i="19"/>
  <c r="M349" i="19" s="1"/>
  <c r="J342" i="19"/>
  <c r="O316" i="15"/>
  <c r="R316" i="15" s="1"/>
  <c r="M382" i="19"/>
  <c r="M385" i="19" s="1"/>
  <c r="D490" i="14"/>
  <c r="D488" i="14" s="1"/>
  <c r="I382" i="19"/>
  <c r="N14" i="19"/>
  <c r="N17" i="19" s="1"/>
  <c r="G225" i="19"/>
  <c r="K197" i="19"/>
  <c r="K14" i="19"/>
  <c r="K17" i="19" s="1"/>
  <c r="G298" i="19"/>
  <c r="G294" i="19"/>
  <c r="J14" i="19"/>
  <c r="J17" i="19" s="1"/>
  <c r="G94" i="19"/>
  <c r="L197" i="19"/>
  <c r="L14" i="19"/>
  <c r="L17" i="19" s="1"/>
  <c r="R189" i="15"/>
  <c r="M222" i="19"/>
  <c r="M97" i="19"/>
  <c r="D282" i="14"/>
  <c r="D280" i="14" s="1"/>
  <c r="I222" i="19"/>
  <c r="R317" i="15"/>
  <c r="R305" i="15"/>
  <c r="R289" i="15"/>
  <c r="R311" i="15"/>
  <c r="R306" i="15"/>
  <c r="R259" i="15"/>
  <c r="R271" i="15"/>
  <c r="R257" i="15"/>
  <c r="S294" i="15"/>
  <c r="R295" i="15"/>
  <c r="S282" i="15"/>
  <c r="S316" i="15"/>
  <c r="S304" i="15"/>
  <c r="T285" i="15"/>
  <c r="R286" i="15"/>
  <c r="R371" i="15"/>
  <c r="E478" i="14"/>
  <c r="E469" i="14"/>
  <c r="E467" i="14" s="1"/>
  <c r="E452" i="14"/>
  <c r="E443" i="14"/>
  <c r="E441" i="14" s="1"/>
  <c r="E412" i="14"/>
  <c r="E410" i="14" s="1"/>
  <c r="I366" i="15"/>
  <c r="D573" i="14"/>
  <c r="E280" i="14"/>
  <c r="E246" i="14"/>
  <c r="E16" i="14" s="1"/>
  <c r="E14" i="14" s="1"/>
  <c r="T269" i="15"/>
  <c r="T294" i="15"/>
  <c r="T282" i="15"/>
  <c r="T310" i="15"/>
  <c r="S289" i="15"/>
  <c r="T188" i="15"/>
  <c r="R372" i="15"/>
  <c r="R288" i="15"/>
  <c r="T303" i="15"/>
  <c r="T316" i="15"/>
  <c r="T304" i="15"/>
  <c r="O188" i="15"/>
  <c r="I354" i="15"/>
  <c r="G433" i="19" s="1"/>
  <c r="S303" i="15"/>
  <c r="L366" i="15"/>
  <c r="J446" i="19" s="1"/>
  <c r="J449" i="19" s="1"/>
  <c r="P365" i="15"/>
  <c r="L294" i="15"/>
  <c r="O294" i="15"/>
  <c r="L285" i="15"/>
  <c r="O285" i="15"/>
  <c r="S269" i="15"/>
  <c r="S270" i="15"/>
  <c r="K253" i="15"/>
  <c r="M254" i="15"/>
  <c r="M253" i="15" s="1"/>
  <c r="T257" i="15"/>
  <c r="O361" i="15"/>
  <c r="I254" i="15"/>
  <c r="I289" i="15"/>
  <c r="G349" i="19" s="1"/>
  <c r="R355" i="15"/>
  <c r="O366" i="15"/>
  <c r="M446" i="19" s="1"/>
  <c r="M449" i="19" s="1"/>
  <c r="I270" i="15"/>
  <c r="G325" i="19" s="1"/>
  <c r="I188" i="15"/>
  <c r="G222" i="19" s="1"/>
  <c r="J365" i="15"/>
  <c r="H446" i="19" s="1"/>
  <c r="M365" i="15"/>
  <c r="T270" i="15"/>
  <c r="O270" i="15"/>
  <c r="O304" i="15"/>
  <c r="O254" i="15"/>
  <c r="R367" i="15"/>
  <c r="K346" i="15"/>
  <c r="K345" i="15" s="1"/>
  <c r="I421" i="19" s="1"/>
  <c r="P359" i="15"/>
  <c r="O360" i="15"/>
  <c r="L343" i="15"/>
  <c r="M341" i="15"/>
  <c r="J343" i="15"/>
  <c r="M360" i="15"/>
  <c r="P343" i="15"/>
  <c r="S361" i="15"/>
  <c r="I304" i="15"/>
  <c r="G369" i="19" s="1"/>
  <c r="O282" i="15"/>
  <c r="J360" i="15"/>
  <c r="H441" i="19" s="1"/>
  <c r="S366" i="15"/>
  <c r="I285" i="15"/>
  <c r="G342" i="19" s="1"/>
  <c r="I282" i="15"/>
  <c r="G338" i="19" s="1"/>
  <c r="L361" i="15"/>
  <c r="T369" i="15"/>
  <c r="L270" i="15"/>
  <c r="L256" i="15"/>
  <c r="R256" i="15" s="1"/>
  <c r="M359" i="15"/>
  <c r="Q254" i="15"/>
  <c r="Q253" i="15" s="1"/>
  <c r="R362" i="15"/>
  <c r="L255" i="15"/>
  <c r="L304" i="15"/>
  <c r="R369" i="15"/>
  <c r="F125" i="15"/>
  <c r="F124" i="15" s="1"/>
  <c r="D149" i="19" s="1"/>
  <c r="F416" i="15"/>
  <c r="F407" i="15" s="1"/>
  <c r="F380" i="15" s="1"/>
  <c r="F414" i="15"/>
  <c r="F405" i="15" s="1"/>
  <c r="F378" i="15" s="1"/>
  <c r="F413" i="15"/>
  <c r="G412" i="15"/>
  <c r="E509" i="19" s="1"/>
  <c r="H407" i="15"/>
  <c r="H380" i="15" s="1"/>
  <c r="G407" i="15"/>
  <c r="G380" i="15" s="1"/>
  <c r="H405" i="15"/>
  <c r="H378" i="15" s="1"/>
  <c r="G405" i="15"/>
  <c r="G378" i="15" s="1"/>
  <c r="H404" i="15"/>
  <c r="G404" i="15"/>
  <c r="F398" i="15"/>
  <c r="F397" i="15"/>
  <c r="F385" i="15" s="1"/>
  <c r="F375" i="15" s="1"/>
  <c r="F396" i="15"/>
  <c r="G393" i="15"/>
  <c r="H386" i="15"/>
  <c r="H376" i="15" s="1"/>
  <c r="G386" i="15"/>
  <c r="G376" i="15" s="1"/>
  <c r="H385" i="15"/>
  <c r="H375" i="15" s="1"/>
  <c r="G385" i="15"/>
  <c r="G375" i="15" s="1"/>
  <c r="H384" i="15"/>
  <c r="G384" i="15"/>
  <c r="F367" i="15"/>
  <c r="F366" i="15" s="1"/>
  <c r="D449" i="19" s="1"/>
  <c r="H366" i="15"/>
  <c r="F449" i="19" s="1"/>
  <c r="G366" i="15"/>
  <c r="E449" i="19" s="1"/>
  <c r="H361" i="15"/>
  <c r="H360" i="15" s="1"/>
  <c r="F441" i="19" s="1"/>
  <c r="G361" i="15"/>
  <c r="G360" i="15" s="1"/>
  <c r="E441" i="19" s="1"/>
  <c r="F355" i="15"/>
  <c r="F354" i="15" s="1"/>
  <c r="D433" i="19" s="1"/>
  <c r="H354" i="15"/>
  <c r="F433" i="19" s="1"/>
  <c r="G354" i="15"/>
  <c r="E433" i="19" s="1"/>
  <c r="H346" i="15"/>
  <c r="H345" i="15" s="1"/>
  <c r="F421" i="19" s="1"/>
  <c r="G346" i="15"/>
  <c r="G345" i="15" s="1"/>
  <c r="E421" i="19" s="1"/>
  <c r="F318" i="15"/>
  <c r="F317" i="15" s="1"/>
  <c r="D385" i="19" s="1"/>
  <c r="H317" i="15"/>
  <c r="F385" i="19" s="1"/>
  <c r="G317" i="15"/>
  <c r="E385" i="19" s="1"/>
  <c r="F312" i="15"/>
  <c r="F311" i="15" s="1"/>
  <c r="D377" i="19" s="1"/>
  <c r="H311" i="15"/>
  <c r="F377" i="19" s="1"/>
  <c r="G311" i="15"/>
  <c r="E377" i="19" s="1"/>
  <c r="H306" i="15"/>
  <c r="H259" i="15" s="1"/>
  <c r="G306" i="15"/>
  <c r="G259" i="15" s="1"/>
  <c r="H305" i="15"/>
  <c r="H255" i="15" s="1"/>
  <c r="G305" i="15"/>
  <c r="G255" i="15" s="1"/>
  <c r="F296" i="15"/>
  <c r="F295" i="15" s="1"/>
  <c r="D357" i="19" s="1"/>
  <c r="H295" i="15"/>
  <c r="F357" i="19" s="1"/>
  <c r="G295" i="15"/>
  <c r="E357" i="19" s="1"/>
  <c r="H290" i="15"/>
  <c r="H289" i="15" s="1"/>
  <c r="F349" i="19" s="1"/>
  <c r="G290" i="15"/>
  <c r="G289" i="15" s="1"/>
  <c r="E349" i="19" s="1"/>
  <c r="F287" i="15"/>
  <c r="F286" i="15" s="1"/>
  <c r="D345" i="19" s="1"/>
  <c r="H286" i="15"/>
  <c r="F345" i="19" s="1"/>
  <c r="G286" i="15"/>
  <c r="F284" i="15"/>
  <c r="F283" i="15" s="1"/>
  <c r="D341" i="19" s="1"/>
  <c r="H283" i="15"/>
  <c r="F341" i="19" s="1"/>
  <c r="G283" i="15"/>
  <c r="E341" i="19" s="1"/>
  <c r="H272" i="15"/>
  <c r="G272" i="15"/>
  <c r="G258" i="15" s="1"/>
  <c r="H271" i="15"/>
  <c r="H256" i="15" s="1"/>
  <c r="G271" i="15"/>
  <c r="G256" i="15" s="1"/>
  <c r="H250" i="15"/>
  <c r="G250" i="15"/>
  <c r="F250" i="15"/>
  <c r="F249" i="15"/>
  <c r="F248" i="15"/>
  <c r="F244" i="15" s="1"/>
  <c r="F18" i="15" s="1"/>
  <c r="H245" i="15"/>
  <c r="G245" i="15"/>
  <c r="G19" i="15" s="1"/>
  <c r="H244" i="15"/>
  <c r="H18" i="15" s="1"/>
  <c r="G244" i="15"/>
  <c r="F190" i="15"/>
  <c r="F189" i="15" s="1"/>
  <c r="D225" i="19" s="1"/>
  <c r="H17" i="15"/>
  <c r="F162" i="15"/>
  <c r="F154" i="15" s="1"/>
  <c r="F16" i="15" s="1"/>
  <c r="F161" i="15"/>
  <c r="F153" i="15" s="1"/>
  <c r="F13" i="15" s="1"/>
  <c r="F160" i="15"/>
  <c r="F152" i="15" s="1"/>
  <c r="F12" i="15" s="1"/>
  <c r="H159" i="15"/>
  <c r="F189" i="19" s="1"/>
  <c r="G159" i="15"/>
  <c r="H154" i="15"/>
  <c r="H16" i="15" s="1"/>
  <c r="G154" i="15"/>
  <c r="G16" i="15" s="1"/>
  <c r="H153" i="15"/>
  <c r="H13" i="15" s="1"/>
  <c r="G153" i="15"/>
  <c r="H152" i="15"/>
  <c r="H12" i="15" s="1"/>
  <c r="G152" i="15"/>
  <c r="G12" i="15" s="1"/>
  <c r="H148" i="15"/>
  <c r="G148" i="15"/>
  <c r="F148" i="15"/>
  <c r="H147" i="15"/>
  <c r="G147" i="15"/>
  <c r="F147" i="15"/>
  <c r="H124" i="15"/>
  <c r="F149" i="19" s="1"/>
  <c r="G124" i="15"/>
  <c r="H84" i="15"/>
  <c r="G84" i="15"/>
  <c r="F84" i="15"/>
  <c r="H83" i="15"/>
  <c r="G83" i="15"/>
  <c r="G15" i="15" s="1"/>
  <c r="H43" i="15"/>
  <c r="G43" i="15"/>
  <c r="F43" i="15"/>
  <c r="H39" i="15"/>
  <c r="G39" i="15"/>
  <c r="F39" i="15"/>
  <c r="H36" i="15"/>
  <c r="G36" i="15"/>
  <c r="F36" i="15"/>
  <c r="H34" i="15"/>
  <c r="H33" i="15" s="1"/>
  <c r="G34" i="15"/>
  <c r="G33" i="15" s="1"/>
  <c r="F34" i="15"/>
  <c r="F33" i="15" s="1"/>
  <c r="H30" i="15"/>
  <c r="G30" i="15"/>
  <c r="F30" i="15"/>
  <c r="H27" i="15"/>
  <c r="G27" i="15"/>
  <c r="F27" i="15"/>
  <c r="F23" i="15" s="1"/>
  <c r="G17" i="15"/>
  <c r="H14" i="15"/>
  <c r="G14" i="15"/>
  <c r="F14" i="15"/>
  <c r="E470" i="19" l="1"/>
  <c r="G449" i="19"/>
  <c r="N441" i="19"/>
  <c r="N438" i="19" s="1"/>
  <c r="N414" i="19" s="1"/>
  <c r="N417" i="19" s="1"/>
  <c r="K441" i="19"/>
  <c r="K438" i="19" s="1"/>
  <c r="K414" i="19" s="1"/>
  <c r="K417" i="19" s="1"/>
  <c r="D553" i="14"/>
  <c r="I430" i="19"/>
  <c r="E345" i="19"/>
  <c r="I306" i="19"/>
  <c r="D452" i="14"/>
  <c r="D443" i="14"/>
  <c r="H366" i="19"/>
  <c r="J345" i="19"/>
  <c r="J322" i="19"/>
  <c r="G374" i="19"/>
  <c r="I322" i="19"/>
  <c r="I253" i="15"/>
  <c r="G309" i="19"/>
  <c r="G382" i="19"/>
  <c r="D469" i="14"/>
  <c r="D467" i="14" s="1"/>
  <c r="D478" i="14"/>
  <c r="I366" i="19"/>
  <c r="M325" i="19"/>
  <c r="M377" i="19"/>
  <c r="M366" i="19"/>
  <c r="M369" i="19" s="1"/>
  <c r="H322" i="19"/>
  <c r="H306" i="19"/>
  <c r="G354" i="19"/>
  <c r="J357" i="19"/>
  <c r="J346" i="19"/>
  <c r="J349" i="19" s="1"/>
  <c r="F174" i="19"/>
  <c r="D177" i="19"/>
  <c r="M225" i="19"/>
  <c r="M194" i="19"/>
  <c r="E177" i="19"/>
  <c r="E189" i="19"/>
  <c r="F177" i="19"/>
  <c r="E149" i="19"/>
  <c r="E174" i="19"/>
  <c r="D174" i="19"/>
  <c r="O365" i="15"/>
  <c r="E573" i="14"/>
  <c r="D572" i="14"/>
  <c r="D562" i="14"/>
  <c r="H403" i="15"/>
  <c r="F501" i="19" s="1"/>
  <c r="G18" i="15"/>
  <c r="G243" i="15"/>
  <c r="E297" i="19" s="1"/>
  <c r="E244" i="14"/>
  <c r="F247" i="15"/>
  <c r="D301" i="19" s="1"/>
  <c r="H19" i="15"/>
  <c r="H243" i="15"/>
  <c r="F297" i="19" s="1"/>
  <c r="F404" i="15"/>
  <c r="F403" i="15" s="1"/>
  <c r="D501" i="19" s="1"/>
  <c r="F412" i="15"/>
  <c r="D509" i="19" s="1"/>
  <c r="I353" i="15"/>
  <c r="R294" i="15"/>
  <c r="S365" i="15"/>
  <c r="R285" i="15"/>
  <c r="R361" i="15"/>
  <c r="R188" i="15"/>
  <c r="R366" i="15"/>
  <c r="S254" i="15"/>
  <c r="G257" i="15"/>
  <c r="G254" i="15" s="1"/>
  <c r="E309" i="19" s="1"/>
  <c r="F83" i="15"/>
  <c r="F15" i="15" s="1"/>
  <c r="S253" i="15"/>
  <c r="O253" i="15"/>
  <c r="I269" i="15"/>
  <c r="I288" i="15"/>
  <c r="O269" i="15"/>
  <c r="I365" i="15"/>
  <c r="G446" i="19" s="1"/>
  <c r="L365" i="15"/>
  <c r="G285" i="15"/>
  <c r="G342" i="15"/>
  <c r="E390" i="14"/>
  <c r="O303" i="15"/>
  <c r="R282" i="15"/>
  <c r="K342" i="15"/>
  <c r="K344" i="15"/>
  <c r="I418" i="19" s="1"/>
  <c r="H382" i="15"/>
  <c r="F461" i="19" s="1"/>
  <c r="T254" i="15"/>
  <c r="T253" i="15"/>
  <c r="F384" i="15"/>
  <c r="F394" i="15"/>
  <c r="D473" i="19" s="1"/>
  <c r="L359" i="15"/>
  <c r="J441" i="19" s="1"/>
  <c r="J438" i="19" s="1"/>
  <c r="I360" i="15"/>
  <c r="G441" i="19" s="1"/>
  <c r="J359" i="15"/>
  <c r="H438" i="19" s="1"/>
  <c r="O343" i="15"/>
  <c r="R343" i="15" s="1"/>
  <c r="S343" i="15"/>
  <c r="P341" i="15"/>
  <c r="I343" i="15"/>
  <c r="J341" i="15"/>
  <c r="H417" i="19" s="1"/>
  <c r="F271" i="15"/>
  <c r="F256" i="15" s="1"/>
  <c r="H270" i="15"/>
  <c r="G382" i="15"/>
  <c r="R368" i="15"/>
  <c r="T368" i="15"/>
  <c r="I303" i="15"/>
  <c r="L360" i="15"/>
  <c r="S360" i="15"/>
  <c r="L269" i="15"/>
  <c r="R270" i="15"/>
  <c r="M340" i="15"/>
  <c r="O359" i="15"/>
  <c r="S359" i="15"/>
  <c r="L303" i="15"/>
  <c r="R304" i="15"/>
  <c r="L254" i="15"/>
  <c r="R255" i="15"/>
  <c r="G359" i="15"/>
  <c r="E438" i="19" s="1"/>
  <c r="H123" i="15"/>
  <c r="F146" i="19" s="1"/>
  <c r="H246" i="15"/>
  <c r="F123" i="15"/>
  <c r="D146" i="19" s="1"/>
  <c r="H282" i="15"/>
  <c r="F338" i="19" s="1"/>
  <c r="H285" i="15"/>
  <c r="F342" i="19" s="1"/>
  <c r="H288" i="15"/>
  <c r="F346" i="19" s="1"/>
  <c r="G310" i="15"/>
  <c r="H316" i="15"/>
  <c r="F382" i="19" s="1"/>
  <c r="G344" i="15"/>
  <c r="E418" i="19" s="1"/>
  <c r="F353" i="15"/>
  <c r="D430" i="19" s="1"/>
  <c r="G365" i="15"/>
  <c r="E446" i="19" s="1"/>
  <c r="H393" i="15"/>
  <c r="F188" i="15"/>
  <c r="D222" i="19" s="1"/>
  <c r="G282" i="15"/>
  <c r="F294" i="15"/>
  <c r="D354" i="19" s="1"/>
  <c r="G316" i="15"/>
  <c r="H353" i="15"/>
  <c r="F430" i="19" s="1"/>
  <c r="H359" i="15"/>
  <c r="H411" i="15"/>
  <c r="F506" i="19" s="1"/>
  <c r="G403" i="15"/>
  <c r="E501" i="19" s="1"/>
  <c r="H82" i="15"/>
  <c r="G123" i="15"/>
  <c r="G151" i="15"/>
  <c r="E181" i="19" s="1"/>
  <c r="G158" i="15"/>
  <c r="G343" i="15"/>
  <c r="G374" i="15"/>
  <c r="G288" i="15"/>
  <c r="H294" i="15"/>
  <c r="F354" i="19" s="1"/>
  <c r="F310" i="15"/>
  <c r="D374" i="19" s="1"/>
  <c r="G353" i="15"/>
  <c r="F365" i="15"/>
  <c r="D446" i="19" s="1"/>
  <c r="G411" i="15"/>
  <c r="H158" i="15"/>
  <c r="F186" i="19" s="1"/>
  <c r="G246" i="15"/>
  <c r="F282" i="15"/>
  <c r="D338" i="19" s="1"/>
  <c r="F285" i="15"/>
  <c r="D342" i="19" s="1"/>
  <c r="G294" i="15"/>
  <c r="H310" i="15"/>
  <c r="F374" i="19" s="1"/>
  <c r="F316" i="15"/>
  <c r="D382" i="19" s="1"/>
  <c r="H344" i="15"/>
  <c r="F418" i="19" s="1"/>
  <c r="H365" i="15"/>
  <c r="G82" i="15"/>
  <c r="G304" i="15"/>
  <c r="E369" i="19" s="1"/>
  <c r="H342" i="15"/>
  <c r="G377" i="15"/>
  <c r="H374" i="15"/>
  <c r="H257" i="15"/>
  <c r="F290" i="15"/>
  <c r="F289" i="15" s="1"/>
  <c r="D349" i="19" s="1"/>
  <c r="F272" i="15"/>
  <c r="F258" i="15" s="1"/>
  <c r="H15" i="15"/>
  <c r="F159" i="15"/>
  <c r="D189" i="19" s="1"/>
  <c r="H151" i="15"/>
  <c r="F181" i="19" s="1"/>
  <c r="F151" i="15"/>
  <c r="D181" i="19" s="1"/>
  <c r="F168" i="15"/>
  <c r="H304" i="15"/>
  <c r="F369" i="19" s="1"/>
  <c r="F306" i="15"/>
  <c r="F259" i="15" s="1"/>
  <c r="F386" i="15"/>
  <c r="F376" i="15" s="1"/>
  <c r="G13" i="15"/>
  <c r="F245" i="15"/>
  <c r="H258" i="15"/>
  <c r="H343" i="15"/>
  <c r="F361" i="15"/>
  <c r="G270" i="15"/>
  <c r="E325" i="19" s="1"/>
  <c r="F305" i="15"/>
  <c r="F255" i="15" s="1"/>
  <c r="F346" i="15"/>
  <c r="H377" i="15"/>
  <c r="M306" i="19" l="1"/>
  <c r="M309" i="19" s="1"/>
  <c r="E461" i="19"/>
  <c r="E506" i="19"/>
  <c r="F470" i="19"/>
  <c r="E430" i="19"/>
  <c r="F438" i="19"/>
  <c r="F446" i="19"/>
  <c r="D537" i="14"/>
  <c r="D551" i="14"/>
  <c r="I346" i="15"/>
  <c r="G430" i="19"/>
  <c r="M441" i="19"/>
  <c r="M438" i="19" s="1"/>
  <c r="M414" i="19" s="1"/>
  <c r="M417" i="19" s="1"/>
  <c r="G346" i="19"/>
  <c r="G306" i="19"/>
  <c r="F325" i="19"/>
  <c r="E342" i="19"/>
  <c r="D441" i="14"/>
  <c r="D390" i="14"/>
  <c r="D388" i="14" s="1"/>
  <c r="E382" i="19"/>
  <c r="G322" i="19"/>
  <c r="E346" i="19"/>
  <c r="G366" i="19"/>
  <c r="E374" i="19"/>
  <c r="J325" i="19"/>
  <c r="J306" i="19"/>
  <c r="J309" i="19" s="1"/>
  <c r="E354" i="19"/>
  <c r="E338" i="19"/>
  <c r="E97" i="19"/>
  <c r="M197" i="19"/>
  <c r="M14" i="19"/>
  <c r="M17" i="19" s="1"/>
  <c r="E186" i="19"/>
  <c r="E146" i="19"/>
  <c r="F97" i="19"/>
  <c r="F377" i="15"/>
  <c r="E562" i="14"/>
  <c r="E572" i="14"/>
  <c r="D561" i="14"/>
  <c r="D530" i="14"/>
  <c r="D225" i="14"/>
  <c r="D234" i="14"/>
  <c r="D223" i="14" s="1"/>
  <c r="D378" i="14"/>
  <c r="D372" i="14" s="1"/>
  <c r="D374" i="14"/>
  <c r="H372" i="15"/>
  <c r="F457" i="19" s="1"/>
  <c r="F19" i="15"/>
  <c r="F243" i="15"/>
  <c r="D297" i="19" s="1"/>
  <c r="G341" i="15"/>
  <c r="G381" i="15"/>
  <c r="F82" i="15"/>
  <c r="H341" i="15"/>
  <c r="H269" i="15"/>
  <c r="R365" i="15"/>
  <c r="E388" i="14"/>
  <c r="I345" i="15"/>
  <c r="G421" i="19" s="1"/>
  <c r="I344" i="15"/>
  <c r="G418" i="19" s="1"/>
  <c r="R269" i="15"/>
  <c r="J340" i="15"/>
  <c r="H414" i="19" s="1"/>
  <c r="F374" i="15"/>
  <c r="F382" i="15"/>
  <c r="D461" i="19" s="1"/>
  <c r="R360" i="15"/>
  <c r="G372" i="15"/>
  <c r="E457" i="19" s="1"/>
  <c r="R359" i="15"/>
  <c r="S341" i="15"/>
  <c r="P340" i="15"/>
  <c r="I359" i="15"/>
  <c r="G438" i="19" s="1"/>
  <c r="K341" i="15"/>
  <c r="R303" i="15"/>
  <c r="L253" i="15"/>
  <c r="R254" i="15"/>
  <c r="G253" i="15"/>
  <c r="H242" i="15"/>
  <c r="H303" i="15"/>
  <c r="F366" i="19" s="1"/>
  <c r="F158" i="15"/>
  <c r="D186" i="19" s="1"/>
  <c r="F393" i="15"/>
  <c r="G303" i="15"/>
  <c r="G23" i="15"/>
  <c r="H81" i="15"/>
  <c r="F94" i="19" s="1"/>
  <c r="H23" i="15"/>
  <c r="F270" i="15"/>
  <c r="D325" i="19" s="1"/>
  <c r="F246" i="15"/>
  <c r="H402" i="15"/>
  <c r="F498" i="19" s="1"/>
  <c r="F402" i="15"/>
  <c r="D498" i="19" s="1"/>
  <c r="F150" i="15"/>
  <c r="D178" i="19" s="1"/>
  <c r="F288" i="15"/>
  <c r="D346" i="19" s="1"/>
  <c r="H381" i="15"/>
  <c r="G81" i="15"/>
  <c r="G150" i="15"/>
  <c r="H254" i="15"/>
  <c r="F309" i="19" s="1"/>
  <c r="G269" i="15"/>
  <c r="H150" i="15"/>
  <c r="F178" i="19" s="1"/>
  <c r="F411" i="15"/>
  <c r="D506" i="19" s="1"/>
  <c r="G242" i="15"/>
  <c r="G402" i="15"/>
  <c r="F257" i="15"/>
  <c r="F254" i="15" s="1"/>
  <c r="D309" i="19" s="1"/>
  <c r="F17" i="15"/>
  <c r="F342" i="15"/>
  <c r="F345" i="15"/>
  <c r="D421" i="19" s="1"/>
  <c r="F304" i="15"/>
  <c r="D369" i="19" s="1"/>
  <c r="F360" i="15"/>
  <c r="D441" i="19" s="1"/>
  <c r="F343" i="15"/>
  <c r="F458" i="19" l="1"/>
  <c r="D470" i="19"/>
  <c r="E458" i="19"/>
  <c r="E498" i="19"/>
  <c r="D531" i="14"/>
  <c r="D529" i="14" s="1"/>
  <c r="D535" i="14"/>
  <c r="H340" i="15"/>
  <c r="F414" i="19" s="1"/>
  <c r="F417" i="19"/>
  <c r="G340" i="15"/>
  <c r="E414" i="19" s="1"/>
  <c r="E417" i="19"/>
  <c r="I341" i="15"/>
  <c r="G417" i="19" s="1"/>
  <c r="I417" i="19"/>
  <c r="E306" i="19"/>
  <c r="E322" i="19"/>
  <c r="E366" i="19"/>
  <c r="F322" i="19"/>
  <c r="E94" i="19"/>
  <c r="D97" i="19"/>
  <c r="F298" i="19"/>
  <c r="F294" i="19"/>
  <c r="E298" i="19"/>
  <c r="E294" i="19"/>
  <c r="E178" i="19"/>
  <c r="F372" i="15"/>
  <c r="E561" i="14"/>
  <c r="E530" i="14"/>
  <c r="E9" i="14"/>
  <c r="F81" i="15"/>
  <c r="I342" i="15"/>
  <c r="K340" i="15"/>
  <c r="S340" i="15"/>
  <c r="R253" i="15"/>
  <c r="F253" i="15"/>
  <c r="D306" i="19" s="1"/>
  <c r="F242" i="15"/>
  <c r="H253" i="15"/>
  <c r="F306" i="19" s="1"/>
  <c r="H371" i="15"/>
  <c r="F454" i="19" s="1"/>
  <c r="F303" i="15"/>
  <c r="D366" i="19" s="1"/>
  <c r="H22" i="15"/>
  <c r="F21" i="19" s="1"/>
  <c r="G22" i="15"/>
  <c r="E21" i="19" s="1"/>
  <c r="F359" i="15"/>
  <c r="D438" i="19" s="1"/>
  <c r="F381" i="15"/>
  <c r="D458" i="19" s="1"/>
  <c r="F269" i="15"/>
  <c r="D322" i="19" s="1"/>
  <c r="F22" i="15"/>
  <c r="D21" i="19" s="1"/>
  <c r="F344" i="15"/>
  <c r="D418" i="19" s="1"/>
  <c r="G371" i="15"/>
  <c r="F341" i="15"/>
  <c r="F371" i="15" l="1"/>
  <c r="D457" i="19"/>
  <c r="E454" i="19"/>
  <c r="I414" i="19"/>
  <c r="D417" i="19"/>
  <c r="D94" i="19"/>
  <c r="D294" i="19"/>
  <c r="D298" i="19"/>
  <c r="I340" i="15"/>
  <c r="G414" i="19" s="1"/>
  <c r="F21" i="15"/>
  <c r="D18" i="19" s="1"/>
  <c r="G21" i="15"/>
  <c r="H21" i="15"/>
  <c r="F18" i="19" s="1"/>
  <c r="F340" i="15"/>
  <c r="D414" i="19" s="1"/>
  <c r="D454" i="19" l="1"/>
  <c r="E18" i="19"/>
  <c r="T187" i="15"/>
  <c r="K169" i="15"/>
  <c r="K167" i="15" s="1"/>
  <c r="I197" i="19" s="1"/>
  <c r="S187" i="15"/>
  <c r="N169" i="15"/>
  <c r="N167" i="15" s="1"/>
  <c r="K185" i="15"/>
  <c r="I218" i="19" s="1"/>
  <c r="J169" i="15"/>
  <c r="H169" i="15"/>
  <c r="H167" i="15" s="1"/>
  <c r="O169" i="15"/>
  <c r="O167" i="15" s="1"/>
  <c r="F187" i="15"/>
  <c r="F186" i="15" s="1"/>
  <c r="D221" i="19" s="1"/>
  <c r="I169" i="15"/>
  <c r="M169" i="15"/>
  <c r="L169" i="15"/>
  <c r="L167" i="15" s="1"/>
  <c r="G169" i="15"/>
  <c r="G167" i="15" s="1"/>
  <c r="P169" i="15"/>
  <c r="P167" i="15" s="1"/>
  <c r="Q169" i="15"/>
  <c r="Q167" i="15" s="1"/>
  <c r="R187" i="15"/>
  <c r="F197" i="19" l="1"/>
  <c r="D277" i="14"/>
  <c r="M20" i="15"/>
  <c r="M11" i="15" s="1"/>
  <c r="M9" i="15" s="1"/>
  <c r="K13" i="19" s="1"/>
  <c r="M167" i="15"/>
  <c r="M166" i="15" s="1"/>
  <c r="I167" i="15"/>
  <c r="G197" i="19" s="1"/>
  <c r="J20" i="15"/>
  <c r="J167" i="15"/>
  <c r="Q185" i="15"/>
  <c r="G185" i="15"/>
  <c r="H20" i="15"/>
  <c r="H11" i="15" s="1"/>
  <c r="F17" i="19" s="1"/>
  <c r="P185" i="15"/>
  <c r="I20" i="15"/>
  <c r="I11" i="15" s="1"/>
  <c r="G17" i="19" s="1"/>
  <c r="K166" i="15"/>
  <c r="I194" i="19" s="1"/>
  <c r="K20" i="15"/>
  <c r="K11" i="15" s="1"/>
  <c r="I17" i="19" s="1"/>
  <c r="J185" i="15"/>
  <c r="N166" i="15"/>
  <c r="N20" i="15"/>
  <c r="N11" i="15" s="1"/>
  <c r="L20" i="15"/>
  <c r="L11" i="15" s="1"/>
  <c r="Q166" i="15"/>
  <c r="Q20" i="15"/>
  <c r="Q11" i="15" s="1"/>
  <c r="O20" i="15"/>
  <c r="O11" i="15" s="1"/>
  <c r="S186" i="15"/>
  <c r="S169" i="15"/>
  <c r="P20" i="15"/>
  <c r="P11" i="15" s="1"/>
  <c r="G20" i="15"/>
  <c r="G11" i="15" s="1"/>
  <c r="E17" i="19" s="1"/>
  <c r="O185" i="15"/>
  <c r="T169" i="15"/>
  <c r="R186" i="15"/>
  <c r="N185" i="15"/>
  <c r="F185" i="15"/>
  <c r="H166" i="15"/>
  <c r="G166" i="15"/>
  <c r="P166" i="15"/>
  <c r="L185" i="15"/>
  <c r="F169" i="15"/>
  <c r="F167" i="15" s="1"/>
  <c r="T186" i="15"/>
  <c r="I185" i="15"/>
  <c r="G218" i="19" s="1"/>
  <c r="R169" i="15"/>
  <c r="H185" i="15"/>
  <c r="M185" i="15"/>
  <c r="D218" i="19" l="1"/>
  <c r="E218" i="19"/>
  <c r="H218" i="19"/>
  <c r="F218" i="19"/>
  <c r="D197" i="19"/>
  <c r="F194" i="19"/>
  <c r="E197" i="19"/>
  <c r="H197" i="19"/>
  <c r="J166" i="15"/>
  <c r="M10" i="15"/>
  <c r="D275" i="14"/>
  <c r="D246" i="14"/>
  <c r="D16" i="14" s="1"/>
  <c r="D10" i="14" s="1"/>
  <c r="J11" i="15"/>
  <c r="I166" i="15"/>
  <c r="L166" i="15"/>
  <c r="T167" i="15"/>
  <c r="G10" i="15"/>
  <c r="H9" i="15"/>
  <c r="F13" i="19" s="1"/>
  <c r="R185" i="15"/>
  <c r="R167" i="15"/>
  <c r="S20" i="15"/>
  <c r="T20" i="15"/>
  <c r="N10" i="15"/>
  <c r="M8" i="15"/>
  <c r="O166" i="15"/>
  <c r="K9" i="15"/>
  <c r="I13" i="19" s="1"/>
  <c r="K10" i="15"/>
  <c r="R20" i="15"/>
  <c r="L10" i="15"/>
  <c r="I9" i="15"/>
  <c r="G13" i="19" s="1"/>
  <c r="I10" i="15"/>
  <c r="T185" i="15"/>
  <c r="T166" i="15"/>
  <c r="F20" i="15"/>
  <c r="F11" i="15" s="1"/>
  <c r="S167" i="15"/>
  <c r="S185" i="15"/>
  <c r="G14" i="19" l="1"/>
  <c r="K10" i="19"/>
  <c r="E14" i="19"/>
  <c r="H194" i="19"/>
  <c r="E194" i="19"/>
  <c r="F9" i="15"/>
  <c r="D13" i="19" s="1"/>
  <c r="D17" i="19"/>
  <c r="G194" i="19"/>
  <c r="J9" i="15"/>
  <c r="H13" i="19" s="1"/>
  <c r="H17" i="19"/>
  <c r="I14" i="19"/>
  <c r="J10" i="15"/>
  <c r="D244" i="14"/>
  <c r="G9" i="15"/>
  <c r="E13" i="19" s="1"/>
  <c r="H8" i="15"/>
  <c r="H10" i="15"/>
  <c r="R166" i="15"/>
  <c r="P10" i="15"/>
  <c r="P9" i="15"/>
  <c r="N13" i="19" s="1"/>
  <c r="S11" i="15"/>
  <c r="I8" i="15"/>
  <c r="O10" i="15"/>
  <c r="R11" i="15"/>
  <c r="K8" i="15"/>
  <c r="Q10" i="15"/>
  <c r="T11" i="15"/>
  <c r="S166" i="15"/>
  <c r="F166" i="15"/>
  <c r="J8" i="15" l="1"/>
  <c r="H10" i="19" s="1"/>
  <c r="F14" i="19"/>
  <c r="D194" i="19"/>
  <c r="G10" i="19"/>
  <c r="F10" i="19"/>
  <c r="H14" i="19"/>
  <c r="I10" i="19"/>
  <c r="D14" i="14"/>
  <c r="F10" i="15"/>
  <c r="D14" i="19" s="1"/>
  <c r="G8" i="15"/>
  <c r="E10" i="19" s="1"/>
  <c r="R10" i="15"/>
  <c r="T10" i="15"/>
  <c r="S10" i="15"/>
  <c r="P8" i="15"/>
  <c r="S8" i="15" s="1"/>
  <c r="S9" i="15"/>
  <c r="F8" i="15"/>
  <c r="D10" i="19" s="1"/>
  <c r="D9" i="14" l="1"/>
  <c r="D8" i="14" s="1"/>
  <c r="N10" i="19"/>
  <c r="T354" i="15"/>
  <c r="L354" i="15"/>
  <c r="J430" i="19" s="1"/>
  <c r="N353" i="15"/>
  <c r="L353" i="15" s="1"/>
  <c r="S354" i="15"/>
  <c r="Q353" i="15"/>
  <c r="E553" i="14" s="1"/>
  <c r="J433" i="19" l="1"/>
  <c r="J418" i="19"/>
  <c r="E551" i="14"/>
  <c r="E537" i="14"/>
  <c r="R354" i="15"/>
  <c r="T353" i="15"/>
  <c r="N346" i="15"/>
  <c r="Q346" i="15"/>
  <c r="O353" i="15"/>
  <c r="J421" i="19" l="1"/>
  <c r="J414" i="19"/>
  <c r="J417" i="19" s="1"/>
  <c r="E535" i="14"/>
  <c r="E531" i="14"/>
  <c r="E529" i="14" s="1"/>
  <c r="T346" i="15"/>
  <c r="Q345" i="15"/>
  <c r="O346" i="15"/>
  <c r="Q342" i="15"/>
  <c r="R353" i="15"/>
  <c r="L346" i="15"/>
  <c r="N345" i="15"/>
  <c r="N342" i="15"/>
  <c r="O345" i="15" l="1"/>
  <c r="Q344" i="15"/>
  <c r="T345" i="15"/>
  <c r="N344" i="15"/>
  <c r="L345" i="15"/>
  <c r="T342" i="15"/>
  <c r="O342" i="15"/>
  <c r="Q341" i="15"/>
  <c r="O341" i="15" s="1"/>
  <c r="N341" i="15"/>
  <c r="L342" i="15"/>
  <c r="R346" i="15"/>
  <c r="E10" i="14" l="1"/>
  <c r="R345" i="15"/>
  <c r="T341" i="15"/>
  <c r="Q9" i="15"/>
  <c r="Q340" i="15"/>
  <c r="T344" i="15"/>
  <c r="O344" i="15"/>
  <c r="N340" i="15"/>
  <c r="L341" i="15"/>
  <c r="N9" i="15"/>
  <c r="L13" i="19" s="1"/>
  <c r="L344" i="15"/>
  <c r="R342" i="15"/>
  <c r="E8" i="14" l="1"/>
  <c r="Q8" i="15"/>
  <c r="G10" i="14" s="1"/>
  <c r="O13" i="19"/>
  <c r="L340" i="15"/>
  <c r="O9" i="15"/>
  <c r="M13" i="19" s="1"/>
  <c r="R341" i="15"/>
  <c r="L9" i="15"/>
  <c r="J13" i="19" s="1"/>
  <c r="N8" i="15"/>
  <c r="F10" i="14" s="1"/>
  <c r="R344" i="15"/>
  <c r="T9" i="15"/>
  <c r="T340" i="15"/>
  <c r="O340" i="15"/>
  <c r="O10" i="19" l="1"/>
  <c r="T8" i="15"/>
  <c r="L10" i="19"/>
  <c r="L8" i="15"/>
  <c r="O8" i="15"/>
  <c r="R9" i="15"/>
  <c r="R340" i="15"/>
  <c r="R8" i="15" l="1"/>
  <c r="J10" i="19"/>
  <c r="M10" i="19"/>
  <c r="P10" i="19" s="1"/>
</calcChain>
</file>

<file path=xl/sharedStrings.xml><?xml version="1.0" encoding="utf-8"?>
<sst xmlns="http://schemas.openxmlformats.org/spreadsheetml/2006/main" count="3757" uniqueCount="790">
  <si>
    <t>Статус</t>
  </si>
  <si>
    <t>в том числе по муниципальным районам и городским округам Воронежской области</t>
  </si>
  <si>
    <t>1</t>
  </si>
  <si>
    <t>2</t>
  </si>
  <si>
    <t>3</t>
  </si>
  <si>
    <t>4</t>
  </si>
  <si>
    <t>5</t>
  </si>
  <si>
    <t>6</t>
  </si>
  <si>
    <t>7</t>
  </si>
  <si>
    <t>8</t>
  </si>
  <si>
    <t>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</si>
  <si>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всего</t>
  </si>
  <si>
    <t>областной бюджет</t>
  </si>
  <si>
    <t>Подпрограмма 2</t>
  </si>
  <si>
    <t>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</si>
  <si>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Основное мероприятие 2.3</t>
  </si>
  <si>
    <t>Поддержка мер по обеспечению сбалансированности местных бюджетов</t>
  </si>
  <si>
    <t>Основное мероприятие 2.4</t>
  </si>
  <si>
    <t>Софинансирование приоритетных социально значимых расходов местных бюджетов</t>
  </si>
  <si>
    <t>Мероприятие 2.4.2</t>
  </si>
  <si>
    <t>Подпрограмма 1</t>
  </si>
  <si>
    <t>Управление государственными финансами</t>
  </si>
  <si>
    <t>Основное мероприятие 1.1</t>
  </si>
  <si>
    <t>Нормативное правовое регулирование бюджетного процесса и других правоотношений</t>
  </si>
  <si>
    <t>Мероприятие 1.1.1</t>
  </si>
  <si>
    <t>Основное мероприятие 1.3</t>
  </si>
  <si>
    <t>Организация исполнения областного бюджета и формирование бюджетной отчетности</t>
  </si>
  <si>
    <t>Мероприятие 1.3.11</t>
  </si>
  <si>
    <t>Организация исполнения должниками судебных актов по обращению взыскателя на средства бюджета Воронежской области</t>
  </si>
  <si>
    <t>Мероприятие 1.3.19</t>
  </si>
  <si>
    <t>Реализация мероприятий по обеспечению мобилизационной готовности экономики</t>
  </si>
  <si>
    <t>Основное мероприятие 1.4</t>
  </si>
  <si>
    <t>Управление резервным фондом правительства Воронежской области и иными средствами на исполнение расходных обязательств Воронежской области</t>
  </si>
  <si>
    <t>Мероприятие 1.4.2</t>
  </si>
  <si>
    <t>Основное мероприятие 1.5</t>
  </si>
  <si>
    <t>Управление государственным долгом Воронежcкой области</t>
  </si>
  <si>
    <t>Мероприятие 1.5.6</t>
  </si>
  <si>
    <t>Мероприятие 1.5.7</t>
  </si>
  <si>
    <t>Выполнение обязательств по выплате вознаграждений, комиссий агентам по размещению облигационных займов Воронежской области, рейтинговым агентствам</t>
  </si>
  <si>
    <t>Основное мероприятие 2.2</t>
  </si>
  <si>
    <t>Выравнивание бюджетной обеспеченности муниципальных образований</t>
  </si>
  <si>
    <t>Мероприятие 2.2.4</t>
  </si>
  <si>
    <t>Мероприятие 2.2.5</t>
  </si>
  <si>
    <t>Мероприятие 2.3.2</t>
  </si>
  <si>
    <t>Мероприятие 2.4.4</t>
  </si>
  <si>
    <t>Подпрограмма 3</t>
  </si>
  <si>
    <t>Финансовое обеспечение муниципальных образований Воронежской области для исполнения переданных полномочий</t>
  </si>
  <si>
    <t>Основное мероприятие 3.2</t>
  </si>
  <si>
    <t>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</si>
  <si>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3.2.3</t>
  </si>
  <si>
    <t>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</si>
  <si>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Основное мероприятие 3.3</t>
  </si>
  <si>
    <t>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 где отсутствуют военные комиссариаты</t>
  </si>
  <si>
    <t>Мероприятие 3.3.2</t>
  </si>
  <si>
    <t>Подпрограмма 4</t>
  </si>
  <si>
    <t>Обеспечение реализации государственной программы</t>
  </si>
  <si>
    <t>Основное мероприятие 4.1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</si>
  <si>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</si>
  <si>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Мероприятие 4.1.3</t>
  </si>
  <si>
    <t>Основное мероприятие 4.3</t>
  </si>
  <si>
    <t>Финансовое обеспечение деятельности подведомственных учреждений</t>
  </si>
  <si>
    <t>Мероприятие 4.3.2</t>
  </si>
  <si>
    <t>Проверка и согласование документации для оплаты расходов подведомственных учреждений</t>
  </si>
  <si>
    <t>Наименование статей расходов</t>
  </si>
  <si>
    <t>кассовое исполнение (на отчетную дату нарастающим итогом)</t>
  </si>
  <si>
    <t>в том числе по источникам:</t>
  </si>
  <si>
    <t>федеральный бюджет</t>
  </si>
  <si>
    <t>Всего, в том числе:</t>
  </si>
  <si>
    <t>Исполнительный орган государственной власти Воронежской области - главный распорядитель средств областного бюджета (далее - ГРБС)</t>
  </si>
  <si>
    <t>Всего, в том числе в разрезе ГРБС</t>
  </si>
  <si>
    <t>Содержание и этапы реализации мероприятия:
мероприятие направлено на осуществление непрерывного нормативного обеспечения правового регулирования в сфере бюджетного процесса и совершенствование бюджетного законодательства Воронежской области.
Результат реализации мероприятия: 
регламентация бюджетного процесса и других правоотношений;
обеспечение соответствия нормативных правовых актов Воронежской области требованиям законодательства Российской Федерации</t>
  </si>
  <si>
    <t>Результат реализации мероприятия:
регламентация бюджетного процесса и других бюджетных правоотношений;
обеспечение соответствия нормативных правовых актов Воронежской области требованиям законодательства Российской Федерации</t>
  </si>
  <si>
    <t>Результат реализации мероприятия:
своевременная оплата оказанных услуг</t>
  </si>
  <si>
    <t>Результат реализации мероприятия: 
создание условий для устойчивого исполнения бюджетов муниципальных образований в результате обеспечения минимально гарантированного уровня бюджетной обеспеченности муниципальных образований</t>
  </si>
  <si>
    <t>Результат реализации мероприятия: 
обеспечение сбалансированности местных бюджетов</t>
  </si>
  <si>
    <t>Результат реализации мероприятия: 
поддержка социально значимых направлений расходов местных бюджетов</t>
  </si>
  <si>
    <t>Результат реализации мероприятия: 
стабильное и эффективное исполнение муниципальными образованиями переданных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</si>
  <si>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Результат реализации мероприятия: 
стабильное и эффективное исполнение муниципальными образованиями переданных государственных полномочий по первичному воинскому учету на территориях, где отсутствуют военные комиссариаты</t>
  </si>
  <si>
    <t>Результат реализации мероприятия: 
предоставление субвенций бюджетам поселений</t>
  </si>
  <si>
    <t>Результат реализации мероприятия: 
своевременная выплата заработной платы и оплата счетов на приобретение товаров, работ, услуг</t>
  </si>
  <si>
    <t>Результат реализации мероприятия: 
обеспечение финансирования деятельности подведомственных учреждений</t>
  </si>
  <si>
    <t>Мероприятие 1.1.2</t>
  </si>
  <si>
    <t>Проведение инвентаризации и анализа юридической характеристики нормативных правовых актов Российской Федерации и Воронежской области</t>
  </si>
  <si>
    <t>Мероприятие 1.1.3</t>
  </si>
  <si>
    <t>Подготовка ведомственных нормативных правовых актов (приказов), регулирующих бюджетные правоотношения</t>
  </si>
  <si>
    <t>Основное мероприятие 1.2</t>
  </si>
  <si>
    <t>Составление проекта областного бюджета на очередной финансовый год и плановый период</t>
  </si>
  <si>
    <t>Мероприятие 1.2.1</t>
  </si>
  <si>
    <t>Подготовка ежегодного распоряжения правительства Воронежской области о разработке проекта закона об областном бюджете на очередной финансовый год и плановый период</t>
  </si>
  <si>
    <t>Мероприятие 1.2.2</t>
  </si>
  <si>
    <t>Составление реестра расходных обязательств Воронежской области, свода реестров расходных обязательств муниципальных образований, входящих в состав Воронежской области, и их направление в Министерство финансов Российской Федерации</t>
  </si>
  <si>
    <t>Мероприятие 1.2.3</t>
  </si>
  <si>
    <t>Мероприятие 1.2.4</t>
  </si>
  <si>
    <t>Программное обеспечение формализованных (неформализованных) методов и механизмов расчета бюджетных проектировок на очередной финансовый год и плановый период</t>
  </si>
  <si>
    <t>Мероприятие 1.2.5</t>
  </si>
  <si>
    <t>Мероприятие 1.2.6</t>
  </si>
  <si>
    <t>Осуществление сверки исходных данных с Министерством финансов Российской Федерации для формирования межбюджетных отношений на очередной финансовый год и плановый период</t>
  </si>
  <si>
    <t>Мероприятие 1.2.7</t>
  </si>
  <si>
    <t>Сбор, обработка и свод предложений бюджетных ассигнований на очередной финансовый год и плановый период (в том числе в разрезе программных мероприятий и непрограммной деятельности главных распорядителей бюджетных средств)</t>
  </si>
  <si>
    <t>Мероприятие 1.2.8</t>
  </si>
  <si>
    <t>Расчет бюджетных проектировок (в том числе в разрезе программных мероприятий и непрограммной деятельности главных распорядителей бюджетных средств)</t>
  </si>
  <si>
    <t>Мероприятие 1.2.9</t>
  </si>
  <si>
    <t>Мероприятие 1.2.10</t>
  </si>
  <si>
    <t>Формирование свода бюджетных проектировок и прогноза основных параметров консолидированного бюджета на очередной финансовый год и плановый период</t>
  </si>
  <si>
    <t>Мероприятие 1.2.11</t>
  </si>
  <si>
    <t>Формирование бюджетного прогноза на долгосрочный период</t>
  </si>
  <si>
    <t>Мероприятие 1.2.12</t>
  </si>
  <si>
    <t>Разработка проекта закона Воронежской области об областном бюджете на очередной финансовый год и плановый период в соответствии с правовым актом правительства Воронежской области</t>
  </si>
  <si>
    <t>Мероприятие 1.2.13</t>
  </si>
  <si>
    <t>Подготовка пояснительной записки к проекту областного бюджета на очередной финансовый год и плановый период и документов (материалов), направляемых одновременно с проектом областного бюджета на очередной финансовый год и плановый период в правительство Воронежской области и Воронежскую областную Думу</t>
  </si>
  <si>
    <t>Мероприятие 1.2.14</t>
  </si>
  <si>
    <t>Мероприятие 1.3.1</t>
  </si>
  <si>
    <t>Мероприятие 1.3.2</t>
  </si>
  <si>
    <t>Составление кассового плана областного бюджета</t>
  </si>
  <si>
    <t>Мероприятие 1.3.3</t>
  </si>
  <si>
    <t>Мероприятие 1.3.4</t>
  </si>
  <si>
    <t>Мероприятие 1.3.5</t>
  </si>
  <si>
    <t>Мероприятие 1.3.6</t>
  </si>
  <si>
    <t>Мероприятие 1.3.7</t>
  </si>
  <si>
    <t>Мероприятие 1.3.8</t>
  </si>
  <si>
    <t>Ведение перечня участников бюджетного процесса</t>
  </si>
  <si>
    <t>Мероприятие 1.3.9</t>
  </si>
  <si>
    <t>Мероприятие 1.3.10</t>
  </si>
  <si>
    <t>Осуществление учета исполнения областного бюджета по доходам, расходам и источникам финансирования дефицита в соответствии с требованиями действующего законодательства Российской Федерации и Воронежской области</t>
  </si>
  <si>
    <t>Мероприятие 1.3.12</t>
  </si>
  <si>
    <t>Организация исполнения должниками решений налоговых органов о взыскании налогов, сборов, пеней и штрафов, предусматривающих обращение взыскания на средства областного бюджета</t>
  </si>
  <si>
    <t>Мероприятие 1.3.13</t>
  </si>
  <si>
    <t>Программное обеспечение составления отчета об исполнении областного бюджета за соответствующий отчетный период</t>
  </si>
  <si>
    <t>Мероприятие 1.3.14</t>
  </si>
  <si>
    <t>Мероприятие 1.3.15</t>
  </si>
  <si>
    <t>Мероприятие 1.3.16</t>
  </si>
  <si>
    <t>Составление и представление годового отчета об исполнении областного бюджета в Контрольно-счетную палату Воронежской области</t>
  </si>
  <si>
    <t>Мероприятие 1.3.17</t>
  </si>
  <si>
    <t>Составление и представление годового отчета об исполнении областного бюджета в Воронежскую областную Думу</t>
  </si>
  <si>
    <t>Мероприятие 1.3.18</t>
  </si>
  <si>
    <t>Мероприятие 1.4.1</t>
  </si>
  <si>
    <t>Подготовка проектов распоряжений о выделении денежных средств</t>
  </si>
  <si>
    <t>Мероприятие 1.4.3</t>
  </si>
  <si>
    <t>Осуществление контроля за выделением средств из резервного фонда правительства Воронежской области и представление отчетов об их использовании губернатору Воронежской области, в Воронежскую областную Думу и Контрольно-счетную палату Воронежской области</t>
  </si>
  <si>
    <t>Мероприятие 1.5.1</t>
  </si>
  <si>
    <t>Осуществление управления государственным долгом Воронежской области и его обслуживания</t>
  </si>
  <si>
    <t>Мероприятие 1.5.2</t>
  </si>
  <si>
    <t>Осуществление государственных внутренних заимствований Воронежской области от имени Воронежской области в соответствии с требованиями Бюджетного кодекса Российской Федерации</t>
  </si>
  <si>
    <t>Мероприятие 1.5.3</t>
  </si>
  <si>
    <t>Ведение государственной долговой книги Воронежской области</t>
  </si>
  <si>
    <t>Мероприятие 1.5.4</t>
  </si>
  <si>
    <t>Мероприятие 1.5.5</t>
  </si>
  <si>
    <t>Составление и предоставление актов сверки по долговым обязательствам Воронежской области с Министерством финансов Российской Федерации</t>
  </si>
  <si>
    <t>Основное мероприятие 1.6</t>
  </si>
  <si>
    <t>Обеспечение внутреннего государственного финансового контроля</t>
  </si>
  <si>
    <t>Мероприятие 1.6.1</t>
  </si>
  <si>
    <t>Мероприятие 1.6.2</t>
  </si>
  <si>
    <t>Санкционирование оплаты денежных обязательств получателей средств областного бюджета</t>
  </si>
  <si>
    <t>Мероприятие 1.6.3</t>
  </si>
  <si>
    <t>Мероприятие 1.6.4</t>
  </si>
  <si>
    <t>Мероприятие 1.6.5</t>
  </si>
  <si>
    <t>Проведение мониторинга оценки качества управления региональными финансами</t>
  </si>
  <si>
    <t>Основное мероприятие 1.7</t>
  </si>
  <si>
    <t>Обеспечение доступности информации о бюджетном процессе в Воронежской области</t>
  </si>
  <si>
    <t>Мероприятие 1.7.1</t>
  </si>
  <si>
    <t>Мероприятие 1.7.2</t>
  </si>
  <si>
    <t>Мероприятие 1.7.3</t>
  </si>
  <si>
    <t>Мероприятие 1.7.4</t>
  </si>
  <si>
    <t>Мероприятие 1.7.5</t>
  </si>
  <si>
    <t>Мероприятие 1.7.6</t>
  </si>
  <si>
    <t>Мероприятие 1.7.7</t>
  </si>
  <si>
    <t>Подготовка докладов и презентационных материалов для проведения публичных слушаний по годовому отчету об исполнении областного бюджета</t>
  </si>
  <si>
    <t>Мероприятие 1.7.8</t>
  </si>
  <si>
    <t>Подготовка докладов и презентационных материалов для проведения публичных слушаний по проекту областного бюджета</t>
  </si>
  <si>
    <t>Мероприятие 1.7.9</t>
  </si>
  <si>
    <t>Мероприятие 1.7.10</t>
  </si>
  <si>
    <t>Основное мероприятие 2.1</t>
  </si>
  <si>
    <t>Совершенствование системы распределения межбюджетных трансфертов муниципальным образованиям Воронежской области</t>
  </si>
  <si>
    <t>Мероприятие 2.1.1</t>
  </si>
  <si>
    <t>Мероприятие 2.1.2</t>
  </si>
  <si>
    <t>Мероприятие 2.2.1</t>
  </si>
  <si>
    <t>Сверка исходных данных для расчетов по распределению средств областного бюджета, направляемых на выравнивание бюджетной обеспеченности поселений, муниципальных районов (городских округов) Воронежской области</t>
  </si>
  <si>
    <t>Мероприятие 2.2.2</t>
  </si>
  <si>
    <t>Мероприятие 2.2.3</t>
  </si>
  <si>
    <t>Распределение средств областного бюджета, направляемых бюджетам муниципальных районов на осуществление полномочий органов государственной власти Воронежской области по расчету и предоставлению дотаций поселениям</t>
  </si>
  <si>
    <t>Мероприятие 2.3.1</t>
  </si>
  <si>
    <t>Мероприятие 2.3.3</t>
  </si>
  <si>
    <t>Мероприятие 2.3.4</t>
  </si>
  <si>
    <t>Мероприятие 2.4.1</t>
  </si>
  <si>
    <t>Мероприятие 2.4.3</t>
  </si>
  <si>
    <t>Осуществление учета и контроля субсидий</t>
  </si>
  <si>
    <t>Основное мероприятие 2.5</t>
  </si>
  <si>
    <t>Содействие повышению качества управления муниципальными финансами</t>
  </si>
  <si>
    <t>Мероприятие 2.5.1</t>
  </si>
  <si>
    <t>Мероприятие 2.5.2</t>
  </si>
  <si>
    <t>Мероприятие 2.5.3</t>
  </si>
  <si>
    <t>Мероприятие 2.5.4</t>
  </si>
  <si>
    <t>Мероприятие 2.5.5</t>
  </si>
  <si>
    <t>Мероприятие 2.5.6</t>
  </si>
  <si>
    <t>Мероприятие 3.2.1</t>
  </si>
  <si>
    <t>Расчет объема субвенции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</si>
  <si>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3.2.2</t>
  </si>
  <si>
    <t>Мероприятие 3.2.4</t>
  </si>
  <si>
    <t>Сбор и анализ отчетных данных о расходовании муниципальными образованиями субвенций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</si>
  <si>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3.3.1</t>
  </si>
  <si>
    <t>Разработка проекта методики распределения субвенций бюджетам поселений Воронежской области на осуществление полномочий по первичному воинскому учету, на территориях где отсутствуют военные комиссариаты и распределение средств субвенции в соответствии с разработанной методикой</t>
  </si>
  <si>
    <t>Мероприятие 3.3.3</t>
  </si>
  <si>
    <t>Мероприятие 4.1.1</t>
  </si>
  <si>
    <t>Мероприятие 4.1.2</t>
  </si>
  <si>
    <t>Определение поставщиков (подрядчиков, исполнителей) и проведение иных процедур закупки товаров, работ, услуг</t>
  </si>
  <si>
    <t>Мероприятие 4.1.4</t>
  </si>
  <si>
    <t>Основное мероприятие 4.2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</si>
  <si>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</si>
  <si>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Мероприятие 4.2.1</t>
  </si>
  <si>
    <t>Мероприятие 4.2.2</t>
  </si>
  <si>
    <t>Мероприятие 4.2.3</t>
  </si>
  <si>
    <t>Мероприятие 4.2.4</t>
  </si>
  <si>
    <t>Мероприятие 4.3.1</t>
  </si>
  <si>
    <t>Проверка составления смет расходов подведомственных учреждений</t>
  </si>
  <si>
    <t>Мероприятие 4.3.3</t>
  </si>
  <si>
    <t>Наименование показателя (индикатора)</t>
  </si>
  <si>
    <t>Единица измерения</t>
  </si>
  <si>
    <t>Обоснование отклонений значений показателя (индикатора) на конец отчетного года (при наличии)</t>
  </si>
  <si>
    <t>Отношение дефицита областного бюджета (за вычетом поступлений от продажи акций и иных форм участия в капитале, находящихся в собственности Воронежской области, и снижения остатков средств на счетах по учету средств областного бюджета) к годовому объему доходов областного бюджета без учета объема безвозмездных поступлений</t>
  </si>
  <si>
    <t>С</t>
  </si>
  <si>
    <t>Процент</t>
  </si>
  <si>
    <t>Государственный долг Воронежской области в % к годовому объему доходов областного бюджета без учета объема безвозмездных поступлений</t>
  </si>
  <si>
    <t>У</t>
  </si>
  <si>
    <t>баллов</t>
  </si>
  <si>
    <t>Степень сокращения дифференциации бюджетной обеспеченности между муниципальными образованиями Воронежской области вследствие выравнивания их бюджетной обеспеченности</t>
  </si>
  <si>
    <t>раз</t>
  </si>
  <si>
    <t>Составление и представление в Воронежскую областную Думу годового отчета об исполнении областного бюджета в сроки, установленные бюджетным законодательством Российской Федерации и Воронежской области</t>
  </si>
  <si>
    <t>до 1 июня текущего года</t>
  </si>
  <si>
    <t>Своевременная подготовка законопроекта о внесении изменений в закон Воронежской области о бюджетном процессе в Воронежской области в соответствии с требованиями действующего федерального бюджетного законодательства</t>
  </si>
  <si>
    <t>в срок, установленный правительством Воронежской области</t>
  </si>
  <si>
    <t>100</t>
  </si>
  <si>
    <t>Соблюдение порядка и сроков разработки проекта областного бюджета, установленных правовым актом правительства Воронежской области</t>
  </si>
  <si>
    <t>да</t>
  </si>
  <si>
    <t>Составление и утверждение сводной бюджетной росписи областного бюджета в сроки, установленные бюджетным законодательством Российской Федерации и Воронежской области</t>
  </si>
  <si>
    <t>до начала очередного финансового года</t>
  </si>
  <si>
    <t>Доля главных распорядителей средств областного бюджета, которым доведены показатели сводной бюджетной росписи и лимиты бюджетных обязательств в сроки, установленные бюджетным законодательством Российской Федерации и Воронежской области</t>
  </si>
  <si>
    <t>Удельный вес резервного фонда правительства Воронежской области в общем объеме расходов областного бюджета</t>
  </si>
  <si>
    <t>Доля расходов на обслуживание государственного долга в общем объеме расходов бюджета области (за исключением расходов, которые осуществляются за счет субвенций из федерального бюджета)</t>
  </si>
  <si>
    <t>Соотношение количества контрольных мероприятий, по которым приняты меры, направленные на устранение выявленных нарушений, и количества контрольных мероприятий, которыми установлены нарушения законодательства в сфере бюджетных правоотношений и закупок</t>
  </si>
  <si>
    <t>Соотношение количества принятых решений о применении бюджетных мер принуждения и общего количества поступивших в департамент финансов Воронежской области уведомлений о применении бюджетных мер принуждения</t>
  </si>
  <si>
    <t>Количество проведенных публичных слушаний по проекту областного бюджета на очередной финансовый год и плановый период и по годовому отчету об исполнении областного бюджета</t>
  </si>
  <si>
    <t>слушаний</t>
  </si>
  <si>
    <t>Средняя оценка качества управления муниципальными финансами</t>
  </si>
  <si>
    <t>Своевременная подготовка законопроекта о внесении изменений в закон Воронежской области о межбюджетных отношениях органов государственной власти и органов местного самоуправления в Воронежской области в соответствии с требованиями действующего федерального бюджетного законодательства</t>
  </si>
  <si>
    <t>Отношение фактического финансирования расходов областного бюджета, направленных на выравнивание бюджетной обеспеченности муниципальных образований,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 области</t>
  </si>
  <si>
    <t>Отношение фактического финансирования объемов субсидий муниципальным районам из областного бюджета на предоставление финансовой поддержки поселениям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</si>
  <si>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Доля муниципальных районов и городских округов, охваченных мониторингом и оценкой качества управления муниципальными финансами</t>
  </si>
  <si>
    <t>Отношение фактического объема перечисленных муниципальным образованиям субвенций на осуществление переданных государственных полномочий (с учетом реорганизации муниципальных образований)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</si>
  <si>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Отношение фактического объема перечисленных муниципальным образованиям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</si>
  <si>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Уровень исполнения утвержденных бюджетных назначений на финансовое обеспечение деятельности департамента финансов Воронежской области</t>
  </si>
  <si>
    <t>Уровень исполнения утвержденных бюджетных назначений на финансовое обеспечение деятельности подведомственных учреждений</t>
  </si>
  <si>
    <t>Наименование государственной программы, подпрограммы,  основного мероприятия, мероприятия</t>
  </si>
  <si>
    <t xml:space="preserve">Государственная программа Воронежской области </t>
  </si>
  <si>
    <t>департамент финансов Воронежской области</t>
  </si>
  <si>
    <t>Всего:</t>
  </si>
  <si>
    <t xml:space="preserve">Подготовка проектов нормативных правовых актов Воронежской области и изменений в нормативные правовые акты Воронежской области, регулирующие бюджетные правоотношения (включая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 </t>
  </si>
  <si>
    <t xml:space="preserve">Содержание и этапы реализации мероприятия:
1 этап: анализ юридической характеристики нормативных правовых актов Российской Федерации и Воронежской области в части бюджетного процесса и бюджетных правоотношений;
2 этап: инвентаризация нормативных правовых актов Российской Федерации, предусматривающих нормы (положения) о бюджетном процессе субъекта Российской Федерации и о других бюджетных правоотношениях;
3 этап: подготовка пояснительной записки (обоснования подготовки нормативного правового акта и/или внесения изменений в действующий нормативный правовой акт) с использованием результатов инвентаризации и анализа юридической характеристики нормативного правового акта Российской Федерации и Воронежской области.
Результат реализации мероприятия:
повышение качества принимаемых нормативных правовых актов Воронежской области
</t>
  </si>
  <si>
    <t>в том числе на КБК:</t>
  </si>
  <si>
    <t>Результат реализации мероприятия:
регламентация бюджетных правоотношений на всех этапах бюджетного процесса</t>
  </si>
  <si>
    <t>Результат реализации мероприятия:
обеспечение принятия в установленные сроки областного бюджета на очередной финансовый год и плановый период, соответствующего требованиям бюджетного законодательства</t>
  </si>
  <si>
    <t>Результат реализации мероприятия:
обеспечение требований бюджетного законодательства;
регламентация мероприятий и сроков их выполнения</t>
  </si>
  <si>
    <t>Составление реестра источников доходов областного бюджета, а также свода реестров источников доходов бюджетов муниципальных образований источников доходов бюджетов муниципальных образований источников доходов бюджета Территориального фонда обязательного медицинского страхования Воронежской области для представления в Министерство финансов Российской Федерации</t>
  </si>
  <si>
    <t>Содержание и этапы реализации мероприятия:
1 этап: сбор и сверка информации по источникам доходов от главных администраторов доходов областного бюджета, муниципальных образований Воронежской области и Территориального фонда обязательного медицинского страхования Воронежской области (не позднее 1 ноября);
2 этап: формирование сводного реестра по доходам консолидированного бюджета Воронежской области и направление их в Министерство финансов Российской Федерации, в сроки установленные Министерством финансов Российской Федерации.
Результат реализации мероприятия:
ведение среднесрочного финансового планирования, улучшение качества прогнозирования основных бюджетных параметров на среднесрочную и долгосрочную перспективу</t>
  </si>
  <si>
    <t>Содержание и этапы реализации мероприятия:
систематическое техническое сопровождение комплексной автоматизированной системы исполнения бюджета (ГИС ВО "КАСИБ").
Результат реализации мероприятия:
программное обеспечение расчетов бюджетных проектировок на очередной финансовый год и плановый период</t>
  </si>
  <si>
    <t xml:space="preserve">Разработка основных подходов по формированию проекта областного бюджета на очередной финансовый год и на плановый период </t>
  </si>
  <si>
    <t>Содержание и этапы реализации мероприятия:
подготовка предложений для выработки основных подходов к формированию проекта областного бюджета на очередной финансовый год и плановый период. 
Результат реализации мероприятия:
обеспечение единых подходов по формированию проекта областного бюджета на очередной финансовый и на плановый период;
обеспечение надежности и обоснованности бюджетных прогнозов</t>
  </si>
  <si>
    <t>Содержание и этапы реализации мероприятия:
1 этап: сбор результатов сверки исходных данных от федеральных, региональных органов исполнительной власти, ответственных за показатели исходных данных, и от территориального органа государственной статистики по Воронежской области;
2 этап: направление результатов сверки исходных данных для расчета распределения межбюджетных трансфертов из федерального бюджета в Министерство финансов Российской Федерации, в  установленные им сроки.
Результат реализации мероприятия:
проведение с Министерством финансов Российской Федерации сверки исходных данных, необходимой для формирования межбюджетных отношений на очередной финансовый год и плановый период</t>
  </si>
  <si>
    <t>Результат реализации мероприятия:
обеспечение надежности и обоснованности бюджетных прогнозов и внедрение в практику  принципа результативности установленного Бюджетным кодексом Российской Федерации</t>
  </si>
  <si>
    <t>Разработка основных направлений бюджетной и налоговой политики на очередной финансовый год и плановый период</t>
  </si>
  <si>
    <t>Содержание и этапы реализации мероприятия:
подготовка предложений по основным направлениям бюджетной и налоговой политики.
Результат реализации мероприятия:
выработка бюджетной и налоговой политики области на очередной финансовый год и плановый период</t>
  </si>
  <si>
    <t>Результат реализации мероприятия:
обеспечение составления проекта областного бюджета на очередной финансовый год и плановый период и прогноза основных параметров консолидированного бюджета</t>
  </si>
  <si>
    <t>Содержание и этапы реализации мероприятия:
1 этап: формирование прогноза основных характеристик консолидированного бюджета Воронежской области, областного бюджета и местных бюджетов;
2 этап: формирование свода бюджетных ассигнований областного бюджета на долгосрочный период по государственным программам Воронежской области на период их реализации и непрограммным мероприятиям;
3 этап: составление проекта бюджетного прогноза на долгосрочный период.
Результат реализации мероприятия:
обеспечение составления проекта бюджетного прогноза на долгосрочный период; обеспечение принятия в установленные сроки бюджетного прогноза на долгосрочный период, соответствующего требованиям бюджетного законодательства</t>
  </si>
  <si>
    <t>Подготовка докладов и презентационных материалов для заседаний правительства Воронежской области, областной Думы (комитетов Думы) по рассмотрению проекта областного бюджета на очередной финансовый год и плановый период</t>
  </si>
  <si>
    <t>Результат реализации мероприятия:
обеспечение прозрачности бюджетного процесса на этапе составления  областного бюджета на очередной финансовый год и плановый период</t>
  </si>
  <si>
    <t xml:space="preserve">Результат реализации мероприятия:
обеспечение надежного, качественного и своевременного кассового исполнения областного бюджета;
утверждение законом Воронежской области годового отчета об исполнении областного бюджета
</t>
  </si>
  <si>
    <t xml:space="preserve">Составление сводной бюджетной росписи областного бюджета </t>
  </si>
  <si>
    <t>Содержание и этапы реализации мероприятия:
формирование сводной бюджетной росписи областного бюджета.
Результат реализации мероприятия:
утверждение сводной бюджетной росписи областного бюджета</t>
  </si>
  <si>
    <t>Содержание и этапы реализации мероприятия:
составление кассового плана областного бюджета.
Результат реализации мероприятия:
формирование кассового плана на очередной финансовый год с поквартальной разбивкой</t>
  </si>
  <si>
    <t xml:space="preserve">Ведение сводной бюджетной росписи областного бюджета </t>
  </si>
  <si>
    <t>Содержание и этапы реализации мероприятия:
ведение сводной бюджетной росписи.
Результат реализации мероприятия:
внесение изменений в сводную бюджетную роспись областного бюджета</t>
  </si>
  <si>
    <t xml:space="preserve">Ведение кассового плана областного бюджета </t>
  </si>
  <si>
    <t>Содержание и этапы реализации мероприятия:
составление и ведение кассового плана областного бюджета. 
Результат реализации мероприятия:
внесение изменений в кассовый план областного бюджета</t>
  </si>
  <si>
    <t xml:space="preserve">Результат реализации мероприятия:
уточнение бюджетных ассигнований, утвержденных законом об областном бюджете на очередной финансовый год </t>
  </si>
  <si>
    <t>Открытие и ведение лицевых счетов для учета операций по исполнению бюджета за счет областных средств, средств бюджетных и автономных учреждений, а также средств получателей субсидий из областного бюджета, иных юридических лиц и индивидуальных предпринимателей</t>
  </si>
  <si>
    <t>Содержание и этапы реализации мероприятия:
систематическое направление Перечня участников бюджетного процесса (его изменений) в Управление Федерального казначейства по Воронежской области.
Результат реализации мероприятия:
своевременная корректировка Перечня главных распорядителей, распорядителей и получателей средств областного бюджета, главных администраторов и администраторов источников финансирования дефицита областного бюджета, главных администраторов и администраторов доходов областного бюджета</t>
  </si>
  <si>
    <t>Содержание и этапы реализации мероприятия:
систематический учет доходов, расходов и источников финансирования дефицита областного бюджета.
Результат реализации мероприятия:
своевременное и качественное выполнение операций по кассовому исполнению областного бюджета по доходам, расходам и источникам финансирования дефицита областного бюджета</t>
  </si>
  <si>
    <t>Содержание и этапы реализации мероприятия:
проверка поступивших документов к исполнительным листам на их соответствие требованиям, установленным законодательством;
принятие  к исполнению исполнительных листов.
Результат реализации мероприятия:
перечисление должником денежных средств в пользу взыскателя в соответствии с порядком, установленным Бюджетным кодексом Российской Федерации</t>
  </si>
  <si>
    <t>Содержание и этапы реализации мероприятия:
систематическое техническое сопровождение программного продукта Свод-Смарт.
Результат реализации мероприятия:
программное обеспечение составления отчета об исполнении областного бюджета за соответствующий отчетный период</t>
  </si>
  <si>
    <t>Подготовка докладов и презентационных материалов для заседаний правительства Воронежской области, областной Думы (комитетов Думы) по рассмотрению отчета об исполнении областного бюджета за отчетный год</t>
  </si>
  <si>
    <t>Результат реализации мероприятия:
обеспечение прозрачности бюджетного процесса на этапе исполнения областного бюджета</t>
  </si>
  <si>
    <t>Содержание и этапы реализации мероприятия:
1 этап: выпуск уведомлений об уточнении сводной бюджетной росписи на основании распоряжения правительства Воронежской области;
2 этап: выделение лимита бюджетных обязательств или перечисление денежных средств;
3 этап: внесение изменений в закон об областном бюджете.
Результат реализации мероприятия:
финансовое обеспечение расходов на реализацию мероприятий по обеспечению мобилизационной готовности экономики</t>
  </si>
  <si>
    <t xml:space="preserve">Результат реализации мероприятия:
своевременное предоставление бюджетных средств по решениям правительства Воронежской области </t>
  </si>
  <si>
    <t>Результат реализации мероприятия:
соблюдение требований бюджетного законодательства и нормативных правовых актов Российской Федерации и Воронежской области</t>
  </si>
  <si>
    <t>Уточнение показателей сводной бюджетной росписи областного бюджета, бюджетных ассигнований и лимитов бюджетных обязательств, выделение денежных средств соответствии с распоряжениями правительства Воронежской области о выделении денежных средств</t>
  </si>
  <si>
    <t>Содержание и этапы реализации мероприятия:
1 этап: выпуск уведомлений об уточнении сводной бюджетной росписи на основании распоряжения правительства Воронежской области;
2 этап: выделение лимита бюджетных обязательств или перечисление денежных средств муниципальным образованиям.
Результат реализации мероприятия:
финансовое обеспечение непредвиденных расходов</t>
  </si>
  <si>
    <t>Содержание и этапы реализации мероприятия:
1 этап: систематическое проведение анализа обоснованности выделения средств из резервного фонда правительства Воронежской области;
2 этап: представление отчета об использовании средств резервного фонда правительства Воронежской области губернатору Воронежской области, в Воронежскую областную Думу и Контрольно-счетную палату Воронежской области.
Результат реализации мероприятия:
контроль за выделением средств из резервного фонда</t>
  </si>
  <si>
    <t>Результат реализации мероприятия:
обеспечение приемлемого и экономически обоснованного объема и структуры государственного долга Воронежской области</t>
  </si>
  <si>
    <t>Содержание и этапы реализации мероприятия:
1 этап: бюджетное планирование объема государственного долга Воронежской области и расходов на его обслуживание;
2 этап: проведение мониторинга государственного долга Воронежской области и расходов на его обслуживание на соответствие ограничениям, установленным Бюджетным кодексом Российской Федерации, соглашениями о предоставлении бюджетных кредитов. 
Результат реализации мероприятия:        
поддержание государственного долга на экономически безопасном уровне для областного бюджета, исключение долговых рисков</t>
  </si>
  <si>
    <t>Содержание и этапы реализации мероприятия:
подготовка документов и материалов для осуществления государственных внутренних заимствований Воронежской области.
Результат реализации мероприятия:
привлечение наиболее выгодных внутренних заимствований на рынках финансовых операций</t>
  </si>
  <si>
    <t>Содержание и этапы реализации мероприятия:
обеспечение регистрации долговых обязательств и учет государственного долга Воронежской области в государственной долговой книге Воронежской области;
внесение в долговую книгу Воронежской области информации о долговых обязательствах Воронежской области. 
Результат реализации мероприятия:
исключение долговых рисков</t>
  </si>
  <si>
    <t>Результат реализации мероприятия:
эффективное проведение закупочных процедур в соответствии с законодательством</t>
  </si>
  <si>
    <t>Результат реализации мероприятия:
своевременное предоставление актов сверки за отчетный период в Министерство финансов Российской Федерации</t>
  </si>
  <si>
    <t>Осуществление обслуживания государственного долга  Воронежской области, погашения заемных средств, полученных из федерального бюджета, в кредитных организациях, государственных ценных бумаг, исполнения обязательств по государственным гарантиям Воронежской области</t>
  </si>
  <si>
    <t>Результат реализации мероприятия:
полное погашение основного долга , процентов и купонных доходов по соответствующим долговым обязательствам Воронежской области</t>
  </si>
  <si>
    <t xml:space="preserve">Проведение плановых контрольных мероприятий в части соблюдения  законодательства в сфере бюджетных правоотношений и закупок </t>
  </si>
  <si>
    <t xml:space="preserve">Содержание и этапы реализации мероприятия:
проведение в плановом порядке контрольных мероприятий на объектах контроля, определенных Бюджетным кодексом Российской Федерации:
1 этап: планирование контрольной работы;
2 этап: проведение контрольных мероприятий;
3 этап: реализация материалов контрольных мероприятий; 
4 этап: контроль за устранением выявленных нарушений. 
Результат реализации мероприятия:
обеспечение соблюдения бюджетного законодательства Российской Федерации и Воронежской области, а также иных нормативных правовых актов, регулирующих бюджетные правоотношения и законодательства в сфере закупок </t>
  </si>
  <si>
    <t>Проведение внеплановых  контрольных мероприятий в части соблюдения законодательства в сфере бюджетных правоотношений и закупок</t>
  </si>
  <si>
    <t>Содержание и этапы реализации мероприятия:
1 этап: мониторинг выполнения показателей качества управления региональными финансами в Воронежской области;
2 этап: сбор, обработка данных для оценки качества управления региональными финансами в Воронежской области; подготовка и направление информации в Департамент межбюджетных отношений Министерства финансов Российской Федерации в порядке и сроки, установленные приказом Министерства финансов Российской Федерации от  03.12.2010 № 552 "О Порядке осуществления мониторинга и оценки качества управления региональными финансами";
3 этап: формирование и анализ рейтинга качества управления региональными финансами Воронежской области среди субъектов Российской Федерации  (по степеням качества).
Результат реализации мероприятия:
повышение качества управления региональными финансами</t>
  </si>
  <si>
    <t>Результат реализации мероприятия: 
обеспечение доступности информации о бюджетном процессе и межбюджетных отношениях в Воронежской области</t>
  </si>
  <si>
    <t xml:space="preserve">Проведение публичных слушаний по годовому отчету об исполнении областного бюджета </t>
  </si>
  <si>
    <t xml:space="preserve">Проведение публичных слушаний по проекту областного бюджета </t>
  </si>
  <si>
    <t>Организация деятельности органов исполнительной власти и органов местного самоуправления Воронежской области, деятельности по предоставлению и размещению информации (сведений) о государственных (муниципальных) учреждениях и их обособленных структурных подразделениях на официальном сайте в сети Интернет: (www.bus.gov.ru)</t>
  </si>
  <si>
    <t>Результат реализации мероприятия: 
обеспечение открытости информации о деятельности государственных (муниципальных) учреждений</t>
  </si>
  <si>
    <t>Размещение в пределах компетенции департамента финансов Воронежской области соответствующей информации (сведений) о государственных услугах в сети Интернет: (www.bus.gov.ru)</t>
  </si>
  <si>
    <t>Результат реализации мероприятия: 
информационное обеспечение годового отчета об исполнении областного бюджета в доступной форме</t>
  </si>
  <si>
    <t xml:space="preserve">Результат реализации мероприятия: 
обсуждение проекта закона Воронежской области об областном бюджете на очередной финансовый год и плановый период </t>
  </si>
  <si>
    <t>Результат реализации мероприятия: 
информирование населения в доступной форме об областном бюджете, планируемых и достигнутых результатах использования бюджетных средств</t>
  </si>
  <si>
    <t>Формирование и публикация финансовой и иной информации о бюджете и бюджетном процессе, подлежащей размещению в открытом доступе на едином портале бюджетной системы Российской Федерации (budget.gov.ru)</t>
  </si>
  <si>
    <t xml:space="preserve">Результат реализации мероприятия: 
обеспечение прозрачности и публичности информации о бюджете и бюджетном процессе </t>
  </si>
  <si>
    <t xml:space="preserve">Основное мероприятие 2.1 </t>
  </si>
  <si>
    <t>Результат реализации мероприятия: 
совершенствование нормативного правового регулирования предоставления межбюджетных трансфертов из областного бюджета</t>
  </si>
  <si>
    <t>Содержание и этапы реализации мероприятия:
1 этап: мониторинг действующего бюджетного законодательства Российской Федерации и Воронежской области;
2 этап: изучение опыта межбюджетного регулирования у других субъектов Российской Федерации.
Результат реализации мероприятия:
соответствие нормативных правовых актов Воронежской области, регулирующих бюджетные правоотношения, требованиям бюджетного законодательства Российской Федерации</t>
  </si>
  <si>
    <t>Результат реализации мероприятия:
повышение качества управления муниципальными финансами</t>
  </si>
  <si>
    <t>Содержание и этапы реализации мероприятия:
1 этап: расчет распределения средств  на осуществление полномочий органов государственной власти Воронежской области по расчету и предоставлению дотаций поселениям; 
2 этап: подготовка приложений о распределении средств  на осуществление полномочий органов государственной власти Воронежской области по расчету и предоставлению дотаций поселениям к проекту закона об областном бюджете. 
Результат реализации мероприятия:
обеспечение единого подхода ко всем муниципальным районам  при предоставлении средств  на осуществление полномочий органов государственной власти Воронежской области по расчету и предоставлению дотаций поселениям</t>
  </si>
  <si>
    <t>Всего</t>
  </si>
  <si>
    <t>Предоставление бюджетам муниципальных районов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Воронежской области</t>
  </si>
  <si>
    <t>Содержание и этапы реализации мероприятия:
1 этап: ведение учета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
2 этап: ввод заявок на финансирование в автоматизированную программу.
Результат реализации мероприятия:
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t>
  </si>
  <si>
    <t xml:space="preserve">Распределение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
</t>
  </si>
  <si>
    <t>Содержание и этапы реализации мероприятия:
1 этап: расчет распределения дотаций местным бюджетам на поддержку мер по обеспечению сбалансированности местных бюджетов;
2 этап: подготовка приложений о распределении  дотаций местным бюджетам на поддержку мер по обеспечению сбалансированности местных бюджетов к проекту закона об областном бюджете.
Результат реализации мероприятия:
обеспечение единого подхода ко всем муниципальным образованиям при предоставлении дотаций</t>
  </si>
  <si>
    <t xml:space="preserve">Предоставление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
</t>
  </si>
  <si>
    <t>Содержание и этапы реализации мероприятия:
1 этап: заключение соглашений между департаментом финансов Воронежской области и администрациями муниципальных районов (городских округов) Воронежской области о направлениях использования средств, получаемых муниципальным образованием в виде дотации бюджетам муниципальных районов и городских округов Воронежской области на поддержку мер по обеспечению сбалансированности местных бюджетов;
2 этап: ведение учета дотации на поддержку мер по обеспечению сбалансированности местных бюджетов;
3 этап: ввод заявок на финансирование в автоматизированную программу.
Результат реализации мероприятия:
финансовое обеспечение исполнения расходных обязательств муниципальных образований</t>
  </si>
  <si>
    <t xml:space="preserve">Анализ и оценка основных показателей местных бюджетов и подготовка заключения о целесообразности выделения (невыделения) бюджетных кредитов
</t>
  </si>
  <si>
    <t>Содержание и этапы реализации мероприятия:
1 этап: рассмотрение обращений муниципальных образований и оценка исполнения местных бюджетов;
2 этап: подготовка заключений о целесообразности предоставления бюджетных кредитов муниципальным образованиям. 
Результат реализации мероприятия: 
оценка параметров бюджетов муниципальных образований</t>
  </si>
  <si>
    <t xml:space="preserve">Предоставление бюджетных кредитов муниципальным образованиям на покрытие временных кассовых разрывов, возникающих при исполнении местных бюджетов, и на частичное покрытие дефицитов бюджетов муниципальных образований
</t>
  </si>
  <si>
    <t>Содержание и этапы реализации мероприятия:
1 этап: заключение соглашений с муниципальными образованиями о предоставлении бюджетных кредитов; 
2 этап: предоставление бюджетных кредитов муниципальным образованиям.
Результат реализации мероприятия: 
обеспечение своевременного исполнения расходных обязательств муниципальных образований</t>
  </si>
  <si>
    <t>Распределение субсидий бюджетам муниципальных районов на предоставление финансовой поддержки поселениям</t>
  </si>
  <si>
    <t>Содержание и этапы реализации мероприятия:
1 этап: расчет распределения субсидий бюджетам муниципальных районов на предоставление финансовой поддержки поселениям;
2 этап: подготовка приложений о распределении  субсидий  бюджетам муниципальных районов на предоставление финансовой поддержки поселениям к проекту закона об областном бюджете.
Результат реализации мероприятия:
обеспечение единого подхода ко всем муниципальным образованиям при предоставлении субсидий</t>
  </si>
  <si>
    <t>Содержание и этапы реализации мероприятия:
1 этап: сбор отчетов об использовании субсидий местными бюджетами; 
2 этап: контроль за соблюдением муниципальными районами условий предоставления субсидий.
Результат реализации мероприятия:
обеспечение контроля за целевым использованием субсидий</t>
  </si>
  <si>
    <t>Подготовка проектов распоряжений о выделении денежных средств, уточнение показателей сводной бюджетной росписи областного бюджета и выделение денежных средств в соответствии с распоряжениями правительства Воронежской области о выделении денежных средств</t>
  </si>
  <si>
    <t>Содержание и этапы реализации мероприятия:
1 этап: подготовка проектов распоряжений о выделении денежных средств;
2 этап: выпуск уведомлений об уточнении сводной бюджетной росписи на основании распоряжении правительства Воронежской области;
3 этап: перечисление денежных средств муниципальным образованиям.
Результат реализации мероприятия:
финансовое обеспечение непредвиденных расходов местных бюджетов</t>
  </si>
  <si>
    <t>Результат реализации мероприятия: 
Повышение эффективности управления муниципальными финансами и соблюдение требований бюджетного законодательства</t>
  </si>
  <si>
    <t>Проведение экспертизы представленных администрациями муниципальных образований Воронежской области проектов решений и иных документов и материалов, необходимых для подготовки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местного бюджета на очередной финансовый год и плановый период</t>
  </si>
  <si>
    <t>Содержание и этапы реализации мероприятия:
1 этап: сбор проектов решений о бюджетах муниципальных образований и иных документов и материалов; 
2 этап: экспертиза представленных администрациями муниципальных образований Воронежской области документов и материалов, необходимых для подготовки заключений, отраслевыми отделами департамента финансов Воронежской области.
Результат реализации мероприятия:
создание условий для соответствия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t>
  </si>
  <si>
    <t>Подготовка и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</si>
  <si>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Содержание и этапы реализации мероприятия:
1 этап: подготовка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 на основании проведенной экспертизы;
2 этап: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в администрации и представительные органы муниципальных образований. 
Результат реализации мероприятия:
создание условий для соответствия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</si>
  <si>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 xml:space="preserve">Проведение ежегодного мониторинга и оценки качества управления муниципальными финансами </t>
  </si>
  <si>
    <t>Содержание и этапы реализации мероприятия:
1 этап: сбор материалов и сведений от муниципальных районов (городских округов), необходимых для проведения мониторинга и оценки качества управления муниципальными финансами;
2 этап: мониторинг и оценка качества управления муниципальными финансами. 
Результат реализации мероприятия:
формирование стимулов к повышению качества управления муниципальными финансами в муниципальных районах (городских округах) Воронежской области</t>
  </si>
  <si>
    <t>Разработка и направление в адрес глав муниципальных районов и городских округов Воронежской области рекомендаций, направленных на повышение качества управления муниципальными финансами</t>
  </si>
  <si>
    <t>Содержание и этапы реализации мероприятия:
подготовка муниципальным образованиям, комплексная оценка качества которых соответствует 2 и 3 степеням качества, рекомендаций, направленных на повышение качества управления муниципальными финансами. 
Результат реализации мероприятия:
оказание практической помощи в решении вопросов по повышению качества управления муниципальными финансами в муниципальных районах (городских округах) Воронежской области</t>
  </si>
  <si>
    <t xml:space="preserve">Проведение экспертной оценки формирования бюджетных проектировок муниципальных районов и городских округов Воронежской области на очередной финансовый год и плановый период и соблюдения требований бюджетного законодательства Российской Федерации </t>
  </si>
  <si>
    <t>Результат реализации мероприятия: 
определение объема субвенций, передаваемых бюджетам муниципальных районов</t>
  </si>
  <si>
    <t>Результат реализации мероприятия: 
своевременное доведение муниципальным образованиям уведомлений о бюджетных ассигнованиях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</si>
  <si>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 xml:space="preserve">Результат реализации мероприятия: 
предоставление субвенций бюджетам муниципальным районов </t>
  </si>
  <si>
    <t>Результат реализации мероприятия: 
обеспечение контроля за целевым использованием субвенций</t>
  </si>
  <si>
    <t>Результат реализации мероприятия: 
определение объема субвенций, передаваемых бюджетам поселений</t>
  </si>
  <si>
    <t>Результат реализации мероприятия: 
осуществление контроля за расходованием средств субвенций</t>
  </si>
  <si>
    <t>Результат реализации мероприятия: 
осуществление финансирования расходов департамента финансов Воронежской области, обеспечивающих его функционирование</t>
  </si>
  <si>
    <t>Результат реализации мероприятия: 
составление корректной сметы расходов</t>
  </si>
  <si>
    <t>Результат реализации мероприятия: 
эффективное проведение закупочных процедур в соответствии с законодательством</t>
  </si>
  <si>
    <t>Подготовка документации на оплату расходов, обеспечивающих функционирование департамента финансов Воронежской области</t>
  </si>
  <si>
    <t>Учет операций по финансовому обеспечению деятельности департамента финансов Воронежской области и составление отчетности</t>
  </si>
  <si>
    <t>Результат реализации мероприятия: 
качественное и своевременное составление отчетности об исполнении бюджета департамента финансов Воронежской области</t>
  </si>
  <si>
    <t>Определение поставщиков (подрядчиков, исполнителей) и проведение иных процедур закупки товаров, работ, услуг в части выполнения других расходных обязательств Воронежской области департаментом финансов Воронежской области</t>
  </si>
  <si>
    <t>Подготовка документации на оплату расходов, обеспечивающих выполнение других расходных обязательств Воронежской области департаментом финансов Воронежской области</t>
  </si>
  <si>
    <t>Результат реализации мероприятия: 
контроль правильности составления сметы расходов</t>
  </si>
  <si>
    <t xml:space="preserve">Результат реализации мероприятия: 
контроль и проверка эффективности использования средств подведомственных учреждений </t>
  </si>
  <si>
    <t>Проверка и контроль ведения учета расходов и составления отчетности  подведомственных учреждений</t>
  </si>
  <si>
    <t>Результат реализации мероприятия: 
своевременное и достоверное составление отчета об исполнении бюджета</t>
  </si>
  <si>
    <t>НИОКР</t>
  </si>
  <si>
    <t>ПРОЧИЕ расходы</t>
  </si>
  <si>
    <t>Предоставление субсидий бюджетам муниципальных районов на предоставление финансовой поддержки поселениям</t>
  </si>
  <si>
    <t>Планирование сметы расходов департамента финансов Воронежской области на очередной финансовый год</t>
  </si>
  <si>
    <t>план</t>
  </si>
  <si>
    <t>факт</t>
  </si>
  <si>
    <t>Объем просроченной кредиторской задолженности департамента финансов Воронежской области и подведомственных государственных учреждений</t>
  </si>
  <si>
    <t>тыс.
рублей</t>
  </si>
  <si>
    <t>Мероприятие 1.8.1</t>
  </si>
  <si>
    <t>Ведение бюджетного (бухгалтерского) учета исполнительных органов государственной власти и государственных учреждений Воронежской области</t>
  </si>
  <si>
    <t>Результат реализации мероприятия: 
бухгалтерское обслуживание исполнительных органов государственной власти и государственных учреждений Воронежской области, передавших функции по ведению бюджетного (бухгалтерского) учета</t>
  </si>
  <si>
    <t>Мероприятие 1.8.2</t>
  </si>
  <si>
    <t>Составление бюджетной (бухгалтерской) отчетности в соответствии с требованиями бюджетного законодательства</t>
  </si>
  <si>
    <t>Результат реализации мероприятия: 
своевременное составление бюджетной (бухгалтерской) отчетности исполнительных органов государственной власти и государственных учреждений Воронежской области, передавших функции по ведению бюджетного (бухгалтерского) учета</t>
  </si>
  <si>
    <t>Основное мероприятие 1.8</t>
  </si>
  <si>
    <t>Результат реализации подпрограммы:
совершенствование и ведение бюджетного (бухгалтерского) учета исполнительных органов государственной власти и государственных учреждений Воронежской области, а также своевременное составление  бюджетной (бухгалтерской) отчетности</t>
  </si>
  <si>
    <t>Наименование подпрограммы, основного мероприятия, контрольного события</t>
  </si>
  <si>
    <t>Исполнитель</t>
  </si>
  <si>
    <t>Управление государственным долгом Воронежской области</t>
  </si>
  <si>
    <t xml:space="preserve">Ведение бюджетного (бухгалтерского) учета и составление бюджетной (бухгалтерской) отчетности </t>
  </si>
  <si>
    <t>Фактическая дата наступления контрольного события</t>
  </si>
  <si>
    <t>Источники ресурсного обеспечения</t>
  </si>
  <si>
    <t>всего, в том числе:</t>
  </si>
  <si>
    <t>Код бюджетной классификации 
(в соответствии с законом Воронежской области об областном бюджете) 
(далее - КБК)</t>
  </si>
  <si>
    <t>Бюджетные ассигнования на реализацию государственной программы 
(тыс. рублей)</t>
  </si>
  <si>
    <t>827 0111 3910420540 800</t>
  </si>
  <si>
    <t>827 0111 3910420570 800</t>
  </si>
  <si>
    <t>827 0204 3910370350 500</t>
  </si>
  <si>
    <t>827 0113 3910100590 600</t>
  </si>
  <si>
    <t>827 0113 3910370200 800</t>
  </si>
  <si>
    <t>827 0113 3910470100 800</t>
  </si>
  <si>
    <t>827 0113 3910520370 200</t>
  </si>
  <si>
    <t>827 0113 3910800590 100</t>
  </si>
  <si>
    <t>827 0113 3910800590 200</t>
  </si>
  <si>
    <t>827 1301 3910527880 700</t>
  </si>
  <si>
    <t xml:space="preserve"> 827 0204 3910370350 500</t>
  </si>
  <si>
    <t>Содержание и этапы реализации мероприятия:
проверка поступивших решений налоговых органов на их соответствие требованиям, установленным законодательством;
принятие к исполнению решений налоговых органов.
Результат реализации мероприятия:
перечисление должником денежных средств в налоговые органы  в соответствии с порядком, установленным Бюджетным кодексом Российской Федерации</t>
  </si>
  <si>
    <t>Осуществление составления отчета об исполнении консолидированного бюджета Воронежской области и бюджетов территориальных государственных внебюджетных фондов ежемесячно, ежеквартально и за истекший год и представление его в правительство Воронежской области, Министерство финансов Российской Федерации, Федеральное казначейство России</t>
  </si>
  <si>
    <t>Мероприятие 1.3.20</t>
  </si>
  <si>
    <t>Осуществление закупок для обеспечения государственных нужд Воронежской области в услугах кредитных организаций и организаций по управлению финансовыми рынками при осуществлении государственных заимствований Воронежской области и получения кредитных рейтингов от рейтинговых агентств</t>
  </si>
  <si>
    <r>
      <t>Результат реализации мероприятия: 
обеспечение доступности информации о</t>
    </r>
    <r>
      <rPr>
        <sz val="14"/>
        <color indexed="8"/>
        <rFont val="Times New Roman"/>
        <family val="1"/>
        <charset val="204"/>
      </rPr>
      <t xml:space="preserve"> государственном долге </t>
    </r>
    <r>
      <rPr>
        <sz val="14"/>
        <rFont val="Times New Roman"/>
        <family val="1"/>
        <charset val="204"/>
      </rPr>
      <t xml:space="preserve"> Воронежской области</t>
    </r>
  </si>
  <si>
    <t>Содержание и этапы реализации мероприятия:
обсуждение проекта закона Воронежской области "Об областном бюджете на 2021 год и на плановый период 2022 и 2023 годов".
Результат реализации мероприятия: 
обеспечение участия населения в подготовке проекта областного бюджета, обеспечение открытости и прозрачности проекта закона об областном бюджете на очередной финансовый год и плановый период</t>
  </si>
  <si>
    <t xml:space="preserve">Ведение бюджетного (бухгалтерского) учета  и составление бюджетной (бухгалтерской) отчетности </t>
  </si>
  <si>
    <t>827 0113 3920470100 800</t>
  </si>
  <si>
    <t>827 1401 3920278010 500</t>
  </si>
  <si>
    <t>827 1402 3920378030 500</t>
  </si>
  <si>
    <t>827 1403 3920278050 500</t>
  </si>
  <si>
    <t>827 1403 3920478040 500</t>
  </si>
  <si>
    <t>Подготовка проектов изменений в нормативные правовые акты Воронежской области, регулирующие межбюджетные отношения органов государственной власти и органов местного самоуправления Воронежской области с учетом совершенствования бюджетного законодательства Российской Федерации</t>
  </si>
  <si>
    <t>Подготовка концепции по формированию межбюджетных отношений на очередной финансовый год и плановый период и направление ее финансовым органам  администраций муниципальных образований</t>
  </si>
  <si>
    <t>Распределение средств областного бюджета, направляемых на выравнивание бюджетной обеспеченности муниципальных районов (городских округов) Воронежской области</t>
  </si>
  <si>
    <t>Предоставление бюджетам муниципальных районов (городских округов) дотаций на выравнивание бюджетной обеспеченности муниципальных районов (городских округов) Воронежской области</t>
  </si>
  <si>
    <t>Содержание и этапы реализации мероприятия:
1 этап: заключение соглашений между департаментом финансов Воронежской области и администрациями муниципальных районов (городских округов) Воронежской области о предоставлении субсидий из областного бюджета бюджету муниципального образования;
2 этап: ведение учета субсидий бюджетам муниципальных районов на предоставление финансовой поддержки поселениям;
3 этап: ввод заявок на финансирование в автоматизированную программу.
Результат реализации мероприятия:
финансовое обеспечение исполнения расходных обязательств муниципальных образований</t>
  </si>
  <si>
    <t>827 0113 3930278090 500</t>
  </si>
  <si>
    <t>827 0203 3930351180 500</t>
  </si>
  <si>
    <t>827 0106 3940172010 100</t>
  </si>
  <si>
    <t>827 0106 3940172010 200</t>
  </si>
  <si>
    <t>827 0106 3940172010 800</t>
  </si>
  <si>
    <t xml:space="preserve">827 0113 3940300590 100
</t>
  </si>
  <si>
    <t>827 0113 3940300590 200</t>
  </si>
  <si>
    <t>827 0113 3940300590 800</t>
  </si>
  <si>
    <t>Планирование сметы расходов в части выполнения других расходных обязательств Воронежской области департаментом финансов Воронежской области на очередной финансовый год</t>
  </si>
  <si>
    <t xml:space="preserve">Учет операций  по финансовому обеспечению выполнения других расходных обязательств Воронежской области департаментом финансов Воронежской области и составление отчетности </t>
  </si>
  <si>
    <t xml:space="preserve">Контрольное событие 1.1.1 
Подготовлены проекты и изменения в нормативные правовые акты Воронежской области, регулирующие бюджетные правоотношения </t>
  </si>
  <si>
    <t>Департамент финансов Воронежской области</t>
  </si>
  <si>
    <t>Контрольное событие 1.1.2 
Проведена инвентаризация и анализ юридических характеристик нормативных правовых актов Российской Федерации и Воронежской области</t>
  </si>
  <si>
    <t>Контрольное событие 1.1.3 
Подготовлены ведомственные нормативные правовые акты (приказы), регулирующие бюджетные правоотношения</t>
  </si>
  <si>
    <t>Контрольное событие 1.2.1 
Подготовлено ежегодное распоряжение правительства Воронежской области о разработке проекта закона об областном бюджете на очередной финансовый год и плановый период</t>
  </si>
  <si>
    <t>Контрольное событие 1.2.3 
Осуществлена сверка исходных данных с Минфин России для формирования межбюджетных отношений на очередной финансовый год и плановый период</t>
  </si>
  <si>
    <t>Контрольное событие 1.2.4 
Представлены в Воронежскую областную Думу основные направления бюджетной и налоговой политики Воронежской области на очередной финансовый год и плановый период</t>
  </si>
  <si>
    <t>Контрольное событие 1.2.5
Представлен в Воронежскую областную Думу проект бюджетного прогноза (проект изменений бюджетного прогноза) Воронежской области на долгосрочный период</t>
  </si>
  <si>
    <t>Контрольное событие 1.2.6
Внесен в Воронежскую областную Думу проект закона Воронежской области об областном бюджете на очередной финансовый год и плановый период</t>
  </si>
  <si>
    <t>Контрольное событие 1.3.1
Составлена сводная бюджетная роспись областного бюджета на очередной финансовый год</t>
  </si>
  <si>
    <t>Контрольное событие 1.3.2
Составлен кассовый план областного бюджета на очередной финансовый год</t>
  </si>
  <si>
    <t>Контрольное событие 1.3.3
Осуществлен учет исполнения областного бюджета по доходам, расходам и источникам финансирования дефицита в соответствии с требованиями действующего законодательства Российской Федерации и Воронежской области</t>
  </si>
  <si>
    <t>Контрольное событие 1.3.4
Обеспечено санкционирование оплаты денежных обязательств получателей средств областного бюджета, лицевые счета которым открыты в департаменте финансов Воронежской области</t>
  </si>
  <si>
    <t>Контрольное событие 1.3.5
Составлен отчет об исполнении консолидированного бюджета Воронежской области и бюджетов территориальных государственных внебюджетных фондов ежемесячно, ежеквартально и за истекший год и представление его в правительство Воронежской области, Минфин России, Федеральное казначейство</t>
  </si>
  <si>
    <t>Контрольное событие 1.4.1
Представлены отчеты об их использовании средств резервных фондов губернатору Воронежской области, в Воронежскую областную Думу и Контрольно-счетную палату Воронежской области</t>
  </si>
  <si>
    <t>Контрольное событие 1.6.2
Проведены плановые контрольные мероприятия в части соблюдения  законодательства в сфере бюджетных правоотношений и закупок</t>
  </si>
  <si>
    <t>Контрольное событие 1.8.1
Составлена бюджетная (бухгалтерская) отчетность в соответствии с требованиями бюджетного законодательства</t>
  </si>
  <si>
    <t>Контрольное событие 2.2.3
Предоставлены бюджетам муниципальных районов (городских округов) дотации на выравнивание бюджетной обеспеченности муниципальных районов (городских округов), поселений Воронежской области</t>
  </si>
  <si>
    <t>Контрольное событие 2.2.4
Предоставлены бюджетам муниципальных районов субвенции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t>
  </si>
  <si>
    <t>Контрольное событие 2.3.2
Предоставлены дотации бюджетам муниципальных районов и городских округов Воронежской области на поддержку мер по обеспечению сбалансированности местных бюджетов</t>
  </si>
  <si>
    <t>Контрольное событие 2.4.2
Предоставлены субсидии бюджетам муниципальных районов на предоставление финансовой поддержки поселениям</t>
  </si>
  <si>
    <t>Контрольное событие 3.2.1
Произведен расчет объема субвенции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</si>
  <si>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 xml:space="preserve">Контрольное событие 3.2.2
Подготовлены заявки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 </t>
  </si>
  <si>
    <t>Контрольное событие 3.3.1
Разработан проект методики распределения субвенций бюджетам поселений Воронежской области на осуществление полномочий по первичному воинскому учету, на территориях где отсутствуют военные комиссариаты и распределение средств субвенции в соответствии с разработанной методикой</t>
  </si>
  <si>
    <t>Контрольное событие 4.1.1
Утверждена смета расходов департамента финансов Воронежской области на очередной финансовый год</t>
  </si>
  <si>
    <t>Наименование государственной программы, подпрограммы, основного мероприятия</t>
  </si>
  <si>
    <t>Значения показателя (индикатора) государственной программы, подпрограммы, основного мероприятия</t>
  </si>
  <si>
    <t>Сведения
о достижении значений показателей (индикаторов)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</si>
  <si>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r>
      <t xml:space="preserve">Вид показателя (индикатора) </t>
    </r>
    <r>
      <rPr>
        <vertAlign val="superscript"/>
        <sz val="12"/>
        <color rgb="FF000000"/>
        <rFont val="Times New Roman"/>
        <family val="1"/>
        <charset val="204"/>
      </rPr>
      <t>2</t>
    </r>
  </si>
  <si>
    <r>
      <t xml:space="preserve">план </t>
    </r>
    <r>
      <rPr>
        <vertAlign val="superscript"/>
        <sz val="12"/>
        <color rgb="FF000000"/>
        <rFont val="Times New Roman"/>
        <family val="1"/>
        <charset val="204"/>
      </rPr>
      <t>3</t>
    </r>
  </si>
  <si>
    <t>- показатель (индикатор), желаемой тенденцией развития которого является увеличение значения, обозначается буквой "У";</t>
  </si>
  <si>
    <t>- показатель (индикатор), желаемой тенденцией развития которого является снижение значения, обозначается буквой "С".</t>
  </si>
  <si>
    <t xml:space="preserve">Ожидаемый непосредственный результат реализации государственной программы, подпрограммы 
(краткое описание). 
Содержание основного мероприятия (мероприятия) в соответствии с утвержденным на текущий год Планом
</t>
  </si>
  <si>
    <t>Бюджетные ассигнования на реализацию государственной программы (тыс. рублей)</t>
  </si>
  <si>
    <r>
      <t xml:space="preserve">Планируемая дата наступления контрольного события </t>
    </r>
    <r>
      <rPr>
        <vertAlign val="superscript"/>
        <sz val="14"/>
        <color rgb="FF000000"/>
        <rFont val="Times New Roman"/>
        <family val="1"/>
        <charset val="204"/>
      </rPr>
      <t>1</t>
    </r>
  </si>
  <si>
    <r>
      <t xml:space="preserve">контрольное событие наступило без нарушения установленного срока </t>
    </r>
    <r>
      <rPr>
        <vertAlign val="superscript"/>
        <sz val="14"/>
        <rFont val="Times New Roman"/>
        <family val="1"/>
        <charset val="204"/>
      </rPr>
      <t>2</t>
    </r>
  </si>
  <si>
    <r>
      <t xml:space="preserve">контрольное событие наступило позже установленного срока </t>
    </r>
    <r>
      <rPr>
        <vertAlign val="superscript"/>
        <sz val="14"/>
        <rFont val="Times New Roman"/>
        <family val="1"/>
        <charset val="204"/>
      </rPr>
      <t>2</t>
    </r>
  </si>
  <si>
    <t>Подготовка проектов нормативных правовых актов Воронежской области и изменений в нормативные правовые акты Воронежской области, регулирующие бюджетные правоотношения (включая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t>
  </si>
  <si>
    <t>Осуществление обслуживания государственного долга Воронежской области, погашения заемных средств, полученных из федерального бюджета, в кредитных организациях, государственных ценных бумаг, исполнения обязательств по государственным гарантиям Воронежской области</t>
  </si>
  <si>
    <t>Ведение бюджетного (бухгалтерского) учета и составление бюджетной (бухгалтерской) отчетности</t>
  </si>
  <si>
    <t>Предоставление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t>
  </si>
  <si>
    <t>- в графе 4 - по количеству запланированных дат наступления контрольных событий;</t>
  </si>
  <si>
    <t>- в графах 5 и 6 - по количеству фактических дат наступления контрольных событий;</t>
  </si>
  <si>
    <t>- в графе 7 - по количеству строк со знаком "-".</t>
  </si>
  <si>
    <t>Количество контрольных событий в графе 4 должно соответствовать сумме контрольных событий в графах 5 - 7.</t>
  </si>
  <si>
    <t>местный бюджет</t>
  </si>
  <si>
    <t>Подготовка документов, необходимых для перечисления (использования) средств субвенции бюджетам поселений Воронежской области на осуществление полномочий по первичному воинскому учету на территориях, где отсутствуют военные комиссариаты</t>
  </si>
  <si>
    <t>Подготовка и предостаставление отчетности о расходовании субвенций, предоставленных из федерального бюджета бюджетам субъектов Российской Федерации (органов местного самоуправления) на выполнение полномочий по осуществлению первичного воинского учета на территориях, где отсутствуют военные комиссариаты, в Министерство финансов Российской Федерации и Министерство обороны Российской Федерации</t>
  </si>
  <si>
    <t>&lt;= 5</t>
  </si>
  <si>
    <t>Аннинский муниципальный район</t>
  </si>
  <si>
    <t>Богучарский муниципальный район</t>
  </si>
  <si>
    <t>Бутурлиновский муниципальный район</t>
  </si>
  <si>
    <t>Верхнемамонский муниципальный район</t>
  </si>
  <si>
    <t>Верхнехавский муниципальный район</t>
  </si>
  <si>
    <t>Воробьевский муниципальный район</t>
  </si>
  <si>
    <t>Грибановский муниципальный район</t>
  </si>
  <si>
    <t>Каменский муниципальный район</t>
  </si>
  <si>
    <t>Кантемировский муниципальный район</t>
  </si>
  <si>
    <t>Нижнедевицкий муниципальный район</t>
  </si>
  <si>
    <t>Новохоперский муниципальный район</t>
  </si>
  <si>
    <t>Ольховатский муниципальный район</t>
  </si>
  <si>
    <t>Острогожский муниципальный район</t>
  </si>
  <si>
    <t>Павловский муниципальный район</t>
  </si>
  <si>
    <t>Петропавловский муниципальный район</t>
  </si>
  <si>
    <t>Подгоренский муниципальный район</t>
  </si>
  <si>
    <t>Репьевский муниципальный район</t>
  </si>
  <si>
    <t>Терновский муниципальный район</t>
  </si>
  <si>
    <t>Хохольский муниципальный район</t>
  </si>
  <si>
    <t>Эртильский муниципальный район</t>
  </si>
  <si>
    <r>
      <t xml:space="preserve">Контрольное событие не наступило </t>
    </r>
    <r>
      <rPr>
        <vertAlign val="superscript"/>
        <sz val="14"/>
        <rFont val="Times New Roman"/>
        <family val="1"/>
        <charset val="204"/>
      </rPr>
      <t>3</t>
    </r>
  </si>
  <si>
    <r>
      <t xml:space="preserve">Комментарии (причины нарушения сроков наступления контрольного события либо наступления контрольного события) </t>
    </r>
    <r>
      <rPr>
        <vertAlign val="superscript"/>
        <sz val="14"/>
        <rFont val="Times New Roman"/>
        <family val="1"/>
        <charset val="204"/>
      </rPr>
      <t>4</t>
    </r>
  </si>
  <si>
    <r>
      <t xml:space="preserve">Количество контрольных событий </t>
    </r>
    <r>
      <rPr>
        <b/>
        <vertAlign val="superscript"/>
        <sz val="14"/>
        <rFont val="Times New Roman"/>
        <family val="1"/>
        <charset val="204"/>
      </rPr>
      <t>5</t>
    </r>
    <r>
      <rPr>
        <b/>
        <sz val="14"/>
        <rFont val="Times New Roman"/>
        <family val="1"/>
        <charset val="204"/>
      </rPr>
      <t>, всего</t>
    </r>
  </si>
  <si>
    <t>не более 10</t>
  </si>
  <si>
    <t>факт или оценка (в случае отсутствия статистических данных на отчетную дату)</t>
  </si>
  <si>
    <t>срок</t>
  </si>
  <si>
    <t>да/нет</t>
  </si>
  <si>
    <t>&lt;= 3</t>
  </si>
  <si>
    <t xml:space="preserve">Доля бюджетной (бухгалтерской) отчетности, сформированной без нарушений, в общей доле сформированной отчетности исполнительных органов государственной власти и государственных учреждений, передавших функции по ведению бюджетного (бухгалтерского) учета
</t>
  </si>
  <si>
    <t xml:space="preserve"> Ведение бюджетного (бухгалтерского) учета и составление бюджетной (бухгалтерской) отчетности
</t>
  </si>
  <si>
    <t>не менее 99,99</t>
  </si>
  <si>
    <t>процент</t>
  </si>
  <si>
    <t>не менее 57,0</t>
  </si>
  <si>
    <t xml:space="preserve">Доля просроченной кредиторской задолженности в расходах консолидированного бюджета Воронежской области
</t>
  </si>
  <si>
    <t xml:space="preserve">Отношение фактического объема перечисленных в бюджеты поселений Воронежской области субвенций и (или) доведенных предельных объемов финансирования за счет средств федерального бюджета на осуществление полномочий по первичному воинскому учету на территориях, где отсутствуют военные комиссариаты, к плановым ассигнованиям, предусмотренным законом Воронежской области об областном бюджете на соответствующий период и (или) сводной бюджетной росписью
</t>
  </si>
  <si>
    <t>&gt;= 95</t>
  </si>
  <si>
    <t>Содержание и этапы реализации мероприятия:
1 этап: формирование нормативов распределения доходов между областным бюджетом, бюджетом Территориального фонда обязательного медицинского страхования Воронежской области и местными бюджетами;
2 этап: формирование перечней главных администраторов доходов бюджета, главных администраторов источников финансирования дефицита бюджета и перечня источников финансирования дефицита бюджета;
3 этап: формирование свода ведомственной и функциональной структуры расходов областного бюджета;
4 этап: формирование свода расходов областного бюджета на реализацию государственных программ Воронежской области;
5 этап: формирование методик распределения межбюджетных трансфертов;
6 этап: расчет и распределение дотаций, субсидий, субвенций и иных межбюджетных трансфертов, имеющих целевое назначение, по бюджетам муниципальных образований Воронежской области;
7 этап: формирование текстовой части законопроекта об областном бюджете на очередной финансовый год и плановый период.
Результат реализации мероприятия:
обеспечение принятия в установленные сроки областного бюджета на очередной финансовый год и плановый период, соответствующего требованиям бюджетного законодательства</t>
  </si>
  <si>
    <t xml:space="preserve">Содержание и этапы реализации мероприятия:
1 этап: сбор и сверка реестров расходных обязательств ГРБС и реестров расходных обязательств муниципальных образований Воронежской области (не позднее 1 мая);
2 этап: формирование реестра расходных обязательств Воронежской области и свода реестров расходных обязательств муниципальных образований Воронежской области (не позднее 1 июня) и направление их в Министерство финансов Российской Федерации, в сроки установленные Министерством финансов Российской Федерации.
Результат реализации мероприятия:
ведение среднесрочного финансового планирования, улучшение качества прогнозирования основных бюджетных параметров на среднесрочную и долгосрочную перспективу
</t>
  </si>
  <si>
    <t>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t>
  </si>
  <si>
    <t>Содержание и этапы реализации мероприятия:
систематическое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
Результат реализации мероприятия:
своевременная корректировка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t>
  </si>
  <si>
    <t xml:space="preserve">Содержание и этапы реализации мероприятия:
1 этап: составление годового отчета об исполнении областного бюджета включает в себя:
1) баланс исполнения бюджета субъекта Российской Федерации (ф. 0503120);
2) отчет о финансовых результатах деятельности (ф. 0503121);
3) отчет о движении денежных средств (ф. 0503123);
4) пояснительная записка к годовому отчету;
5) отчеты об использовании ассигнований резервного фонда правительства Воронежской области, о предоставлении и погашении бюджетных кредитов, о состоянии государственного долга Воронежской области на начало и конец отчетного финансового года, об исполнении приложений к закону Воронежской области об областном бюджете за отчетный финансовый год;
6) отчетность об исполнении консолидированного бюджета Воронежской области и бюджета Территориального фонда обязательного медицинского страхования Воронежской области за отчетный финансовый год;
2 этап: составление годового отчета об исполнении областного бюджета;
представление годового отчета об исполнении областного бюджета в Воронежскую областную Думу.             Результат реализации мероприятия:
утверждение Воронежской областной Думой отчета об исполнении областного бюджета за отчетный год
</t>
  </si>
  <si>
    <r>
      <t>Ведение специализированного раздела о государственном долге Воронежской области на тема</t>
    </r>
    <r>
      <rPr>
        <sz val="14"/>
        <color theme="1"/>
        <rFont val="Times New Roman"/>
        <family val="1"/>
        <charset val="204"/>
      </rPr>
      <t xml:space="preserve">тической странице департамента финансов Воронежской области в информационной системе «Портал Воронежской области в сети Интернет» </t>
    </r>
  </si>
  <si>
    <r>
      <t xml:space="preserve">Формирование рейтинга муниципальных районов (городских округов) Воронежской области по качеству управления муниципальными финансами и его размещение на тематической странице департамента финансов Воронежской области в информационной системе «Портал Воронежской области в сети Интернет» </t>
    </r>
    <r>
      <rPr>
        <sz val="14"/>
        <color rgb="FFFF0000"/>
        <rFont val="Times New Roman"/>
        <family val="1"/>
        <charset val="204"/>
      </rPr>
      <t xml:space="preserve"> </t>
    </r>
  </si>
  <si>
    <t>«Управление государственными финансами»</t>
  </si>
  <si>
    <t>«Управление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</si>
  <si>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</si>
  <si>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«Финансовое обеспечение муниципальных образований Воронежской области для исполнения переданных полномочий»</t>
  </si>
  <si>
    <t>«Обеспечение реализации государственной программы»</t>
  </si>
  <si>
    <t>Распределение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t>
  </si>
  <si>
    <t xml:space="preserve">  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t>
  </si>
  <si>
    <t>Расходы за отчетный период (тыс.рублей)</t>
  </si>
  <si>
    <t>в том числе:</t>
  </si>
  <si>
    <t xml:space="preserve">Ведение специализированного раздела о государственном долге Воронежской области на тематической странице департамента финансов Воронежской области в информационной системе «Портал Воронежской области в сети Интернет» </t>
  </si>
  <si>
    <t>Анализ и оценка основных показателей местных бюджетов и подготовка заключения о целесообразности выделения (невыделения) бюджетных кредитов</t>
  </si>
  <si>
    <t>Предоставление бюджетных кредитов муниципальным образованиям на покрытие временных кассовых разрывов, возникающих при исполнении местных бюджетов, и на частичное покрытие дефицитов бюджетов муниципальных образований</t>
  </si>
  <si>
    <t xml:space="preserve">Формирование рейтинга муниципальных районов (городских округов) Воронежской области по качеству управления муниципальными финансами и его размещение на тематической странице департамента финансов Воронежской области в информационной системе «Портал Воронежской области в сети Интернет»  </t>
  </si>
  <si>
    <t>(тыс.рублей)</t>
  </si>
  <si>
    <t>Государственная программа Воронежской области</t>
  </si>
  <si>
    <t xml:space="preserve">Основное мероприятие 2.4
</t>
  </si>
  <si>
    <t xml:space="preserve">Мероприятие 2.4.2
</t>
  </si>
  <si>
    <t>Доведение муниципальным образованиям уведомлений о бюджетных ассигнованиях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</si>
  <si>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 xml:space="preserve">Содержание и этапы реализации мероприятия: 
1 этап: подготовка основных направлений бюджетной и налоговой политики Воронежской области;
2 этап: формирование прогноза основных характеристик (общий объем доходов, общий объем расходов, дефицита (профицита) бюджета) консолидированного бюджета Воронежской области на очередной финансовый год и плановый период; 
3 этап: оценка ожидаемого исполнения областного бюджета на текущий финансовый год;
4 этап: расчет верхнего предела государственного внутреннего долга Воронежской области на 1 января года, следующего за очередным финансовым годом и каждым годом планового периода, и (или) верхнего предела государственного внешнего долга Воронежской области на 1 января года, следующего за очередным финансовым годом и каждым годом планового периода; 
5 этап: подготовка проекта изменений в паспорт курируемой государственной программы и анализ представленных проектов изменений в паспорта других государственных программ Воронежской области; 
6 этап: формирование обоснований и пояснений к проекту областного бюджета на очередной финансовый год и плановый период.
Результат реализации мероприятия: обеспечение принятия в установленные сроки областного бюджета на очередной финансовый год и плановый период, соответствующего требованиям бюджетного законодательства
</t>
  </si>
  <si>
    <t xml:space="preserve">Содержание и этапы реализации мероприятия:
совершение разрешительной подписи в соответствии с утвержденным Порядком исполнения областного бюджета по расходам и источникам финансирования дефицита областного бюджета.
Результат реализации мероприятия:                   
проведение оплаты денежных обязательств в пределах доведенных до получателя бюджетных средств лимитов бюджетных обязательств;
списание денежных средств с единого счета бюджета в пользу бюджетов бюджетной системы Российской Федерации, физических или юридических лиц                                                                                                                                                                                                                                                                                                                                                                                                                                   </t>
  </si>
  <si>
    <t>Содержание и этапы реализации мероприятия:
1 этап: проведение плановых и внеплановых контрольных мероприятий в части соблюдения требований бюджетного законодательства и закупок;
2 этап: проведение анализа качества финансового менеджмента главных распорядителей бюджетных средств;
3 этап: проведение комплексной оценки эффективности бюджетных расходов и  мониторинга выполнения ведомственных планов по реализации мер, направленных на повышение эффективности бюджетных расходов.
Результат реализации мероприятия:
эффективная организация внутреннего государственного финансового контроля, осуществляемого в соответствии с требованиями Бюджетного кодекса Российской Федерации, повышение эффективности использования средств областного бюджета</t>
  </si>
  <si>
    <t>Содержание и этапы реализации мероприятия:
размещение информации о бюджетном процессе  на тематической странице департамента финансов Воронежской области в информационной системе «Портал Воронежской области в сети Интернет» и публичные обсуждения областного бюджета.
Результат реализации мероприятия: 
обеспечение открытости и прозрачности бюджетного процесса в Воронежской области и деятельности департамента финансов Воронежской области</t>
  </si>
  <si>
    <t>Размещение на тематической странице департамента финансов Воронежской области в информационной системе «Портал Воронежской области в сети Интернет» утвержденных положений, порядков и методик расчета отдельных характеристик областного бюджета, методических рекомендаций и нормативных правовых актов, разрабатываемых департаментом финансов Воронежской области</t>
  </si>
  <si>
    <t>Содержание и этапы реализации мероприятия:
1 этап: ведение учета дотаций на выравнивание бюджетной обеспеченности;
 2 этап: ввод заявок на финансирование в комплексную автоматизированную систему исполнения бюджета (ГИС ВО "КАСИБ").
Результат реализации мероприятия:
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t>
  </si>
  <si>
    <t>Содержание и этапы реализации мероприятия:
1 этап: формирование рейтинга муниципальных районов (городских округов) Воронежской области по качеству управления муниципальными финансами;
2 этап: размещение рейтинга  на тематической странице департамента финансов Воронежской области в информационной системе «Портал Воронежской области в сети Интернет»
Результат реализации мероприятия:
формирование стимулов к повышению качества управления муниципальными финансами в муниципальных районах (городских округах) Воронежской области</t>
  </si>
  <si>
    <t>Содержание и этапы реализации мероприятия:
1 этап: подготовка административного регламента по выполнению государственной функции «Составление проекта областного бюджета. Разработка прогноза основных параметров консолидированного бюджета Воронежской области»
2 этап: разработка методики планирования областного бюджета на очередной финансовый год и плановый период.
3 этап: расчет проектировок областного бюджета на очередной финансовый год и плановый период (в том числе в разрезе программных и непрограммных направлений деятельности главных распорядителей средств областного бюджета).
Результат реализации мероприятия:
формирование основных характеристик областного бюджета и бюджетных проектировок на очередной финансовый год и плановый период</t>
  </si>
  <si>
    <r>
      <t xml:space="preserve">Содержание и этапы реализации мероприятия:
1 этап: подготовка извещений об открытии (закрытии, переоформлении) лицевых счетов;
2 этап: направление в </t>
    </r>
    <r>
      <rPr>
        <sz val="14"/>
        <color theme="1"/>
        <rFont val="Times New Roman"/>
        <family val="1"/>
        <charset val="204"/>
      </rPr>
      <t>инспекцию Федеральной налоговой службы  сведений об открытии (закрытии) лицевых счето</t>
    </r>
    <r>
      <rPr>
        <sz val="14"/>
        <rFont val="Times New Roman"/>
        <family val="1"/>
        <charset val="204"/>
      </rPr>
      <t xml:space="preserve">в;
3 этап: отражение на лицевых счетах соответствующих операций.
Результат реализации мероприятия:
систематическое обеспечение учета операций по исполнению бюджета </t>
    </r>
  </si>
  <si>
    <t xml:space="preserve">Содержание и этапы реализации мероприятия: В рамках реализации мероприятия формируются следующие отчетные формы: 
1) баланс исполнения консолидированного бюджета субъекта Российской Федерации и бюджета территориального государственного внебюджетного фонда (ф. 0503320); 
2) справка по консолидируемым расчетам (ф. 0503125); 
3) отчет об исполнении консолидированного бюджета субъекта Российской Федерации и бюджета территориального государственного внебюджетного фонда (ф.0503317); 4) консолидированный отчет о движении денежных средств (ф. 0503323);
5) консолидированный отчет о финансовых результатах деятельности (ф. 0503321); 
6) справка по заключению счетов бюджетного учета отчетного финансового года (ф. 0503110); 
7) пояснительная записка к отчету об исполнении консолидированного бюджета (ф. 0503360) ;
8) отчет об использовании межбюджетных трансфертов из федерального бюджета субъектами Российской Федерации, муниципальными образованиями и территориальным государственным внебюджетным фондом (ф. 0503324), сведения об исполнении консолидированного бюджета (ф. 0503364), сведения об использовании информационно-коммуникационных технологий в консолидированном бюджете (ф. 0503377) другие формы, предусмотренные приказом Приказ Министерства финансов Российской Федерации от 28.12.2010 № 191н "Об утверждении Инструкции о порядке составления и представления годовой, квартальной и месячной отчетности об исполнении бюджетов бюджетной системы Российской Федерации".
Результат реализации мероприятия: 
составление и своевременное представление отчетности за отчетный период </t>
  </si>
  <si>
    <t>Содержание и этапы реализации мероприятия:
1 этап: составление годового отчета об исполнении областного бюджета включает в себя: 
1) баланс исполнения бюджета субъекта Российской Федерации (ф. 0503120);  
2) отчет о финансовых результатах деятельности (ф. 0503121); 
3) отчет о движении денежных средств (ф. 0503123); 
4) пояснительная записка к годовому отчету; 
5) отчеты об использовании ассигнований резервного фонда правительства Воронежской области, о предоставлении и погашении бюджетных кредитов, о состоянии государственного долга Воронежской области на начало и конец отчетного финансового года, об исполнении приложений к закону Воронежской области об областном бюджете за отчетный финансовый год; 
6) отчетность об исполнении консолидированного бюджета Воронежской области и бюджета Территориального фонда обязательного медицинского страхования Воронежской области за отчетный финансовый год.
2 этап: представление годового отчета об исполнении областного бюджета за отчетный год в Контрольно-счетную палату Воронежской области. 
Результат реализации мероприятия:
своевременное представление годового отчета об исполнении областного бюджета для заключения</t>
  </si>
  <si>
    <t>Содержание и этапы реализации мероприятия:
проведение контрольных мероприятий по поручениям губернатора Воронежской области, запросам депутатов, постановлениям правоохранительных органов,  заявлениям  и обращениям граждан с целью проверки фактов, изложенных в них, на предмет соблюдения бюджетного законодательства:
1 этап: проведение контрольных мероприятий;
2 этап: реализация материалов контрольных мероприятий; 
3 этап: информирование должностных  лиц, по мотивированному обращению которых проведены контрольные мероприятия;  
4 этап: контроль за устранением выявленных нарушений. 
Результат реализации мероприятия:
предотвращение фактов  неправомерного, нецелевого и неэффективного расходования средств областного бюджета и иных источников, а также имущества, находящегося в собственности Воронежской области</t>
  </si>
  <si>
    <t>Регулярная публикация брошюры «Бюджет для граждан»</t>
  </si>
  <si>
    <t xml:space="preserve">Содержание и этапы реализации мероприятия:
1 этап: сбор и консолидация исходных данных; 
2 этап: направление исходных данных муниципальным образованиям; 
3 этап:размещение исходных данных на тематической странице департамента финансов Воронежской области в информационной системе «Портал Воронежской области в сети Интернет»; 
4 этап: сверка исходных данных. 
Результат реализации мероприятия:
повышение эффективности предоставления дотаций на выравнивание бюджетной обеспеченности поселений, муниципальных районов (городских округов) </t>
  </si>
  <si>
    <t>Содержание и этапы реализации мероприятия:
1 этап: оценка формирования бюджетных проектировок местных бюджетов на очередной финансовый год и плановый период; 
2 этап: проверка проектов решений о местных бюджетах на очередной финансовый год и плановый период на соответствие требованиям бюджетного законодательства Российской Федерации; 
3 этап: подготовка и направление в адрес глав муниципальных районов и городских округов Воронежской области заключений по прогнозной оценке доходов и расходов местных бюджетов на очередной финансовый год и плановый период с рекомендациями по обеспечению сбалансированности местных бюджетов, соблюдению требований бюджетного законодательства и финансовой дисциплины. 
Результат реализации мероприятия:
создание условий для соответствия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t>
  </si>
  <si>
    <t>Содержание и этапы реализации мероприятия:
1 этап: расчет распределения дотаций на выравнивание бюджетной обеспеченности муниципальных районов (городских округов); 
2 этап: подготовка приложений о распределении дотаций на выравнивание бюджетной обеспеченности муниципальных районов (городских округов) к проекту закона об областном бюджете. 
Результат реализации мероприятия:
обеспечение единого подхода ко всем муниципальным образованиям при предоставлении дотаций на выравнивание бюджетной обеспеченности муниципальных районов (городских округов)</t>
  </si>
  <si>
    <t>Ответственные за исполнение</t>
  </si>
  <si>
    <t xml:space="preserve">Должность, Ф.И.О. </t>
  </si>
  <si>
    <t>Ответственный исполнитель: департамент финансов Воронежской области</t>
  </si>
  <si>
    <t>Руководитель департамента
Н.Г. Сафонова</t>
  </si>
  <si>
    <t>Исполнитель: департамент финансов Воронежской области</t>
  </si>
  <si>
    <t>Исполнитель:
департамент финансов Воронежской области</t>
  </si>
  <si>
    <t>Разработка основных подходов по формированию проекта областного бюджета на очередной финансовый год и на плановый период</t>
  </si>
  <si>
    <t xml:space="preserve">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 </t>
  </si>
  <si>
    <t>Ведение специализированного раздела о государственном долге Воронежской области  на тематической странице департамента финансов Воронежской области в информационной системе «Портал Воронежской области в сети Интернет»</t>
  </si>
  <si>
    <t>Проведение публичных слушаний по проекту областного бюджета</t>
  </si>
  <si>
    <t>Проведение ежегодного мониторинга и оценки качества управления муниципальными финансами</t>
  </si>
  <si>
    <t xml:space="preserve">Формирование рейтинга муниципальных районов (городских округов) Воронежской области по качеству управления муниципальными финансами и его размещение  на тематической странице департамента финансов Воронежской области в информационной системе «Портал Воронежской области в сети Интернет» </t>
  </si>
  <si>
    <t>* Для государственной программы, направленной на профилактику правонарушений, кроме исполнительного органа государственной власти Воронежской области, иного главного распорядителя средств областного бюджета указываются координатор и участники государственной программы.</t>
  </si>
  <si>
    <t xml:space="preserve">Наименование *  </t>
  </si>
  <si>
    <t>* Указывается 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 наименование субсидии, код бюджетной классификации (в соответствии с законом Воронежской области об областном бюджете или согласно бюджетной росписи расходов).</t>
  </si>
  <si>
    <r>
      <rPr>
        <vertAlign val="superscript"/>
        <sz val="12"/>
        <color theme="1"/>
        <rFont val="Times New Roman"/>
        <family val="1"/>
        <charset val="204"/>
      </rPr>
      <t>1</t>
    </r>
    <r>
      <rPr>
        <sz val="12"/>
        <color theme="1"/>
        <rFont val="Times New Roman"/>
        <family val="1"/>
        <charset val="204"/>
      </rPr>
      <t xml:space="preserve"> Федеральный план статистических работ.</t>
    </r>
  </si>
  <si>
    <r>
      <rPr>
        <vertAlign val="superscript"/>
        <sz val="12"/>
        <color theme="1"/>
        <rFont val="Times New Roman"/>
        <family val="1"/>
        <charset val="204"/>
      </rPr>
      <t>2</t>
    </r>
    <r>
      <rPr>
        <sz val="12"/>
        <color theme="1"/>
        <rFont val="Times New Roman"/>
        <family val="1"/>
        <charset val="204"/>
      </rPr>
      <t xml:space="preserve"> В графе указывается вид показателя (индикатора), значение которого оценивается в абсолютных или относительных величинах:</t>
    </r>
  </si>
  <si>
    <r>
      <t xml:space="preserve">предусмотрено на год  </t>
    </r>
    <r>
      <rPr>
        <vertAlign val="superscript"/>
        <sz val="12"/>
        <color rgb="FF000000"/>
        <rFont val="Times New Roman"/>
        <family val="1"/>
        <charset val="204"/>
      </rPr>
      <t>1</t>
    </r>
    <r>
      <rPr>
        <sz val="12"/>
        <color rgb="FF000000"/>
        <rFont val="Times New Roman"/>
        <family val="2"/>
      </rPr>
      <t xml:space="preserve">
</t>
    </r>
  </si>
  <si>
    <r>
      <t xml:space="preserve">фактически профинансировано </t>
    </r>
    <r>
      <rPr>
        <vertAlign val="superscript"/>
        <sz val="12"/>
        <color rgb="FF000000"/>
        <rFont val="Times New Roman"/>
        <family val="1"/>
        <charset val="204"/>
      </rPr>
      <t>2</t>
    </r>
  </si>
  <si>
    <r>
      <t xml:space="preserve">областной бюджет </t>
    </r>
    <r>
      <rPr>
        <vertAlign val="superscript"/>
        <sz val="12"/>
        <color rgb="FF000000"/>
        <rFont val="Times New Roman"/>
        <family val="1"/>
        <charset val="204"/>
      </rPr>
      <t>3</t>
    </r>
  </si>
  <si>
    <r>
      <rPr>
        <vertAlign val="superscript"/>
        <sz val="14"/>
        <color theme="1"/>
        <rFont val="Times New Roman"/>
        <family val="1"/>
        <charset val="204"/>
      </rPr>
      <t xml:space="preserve">1 </t>
    </r>
    <r>
      <rPr>
        <sz val="14"/>
        <color theme="1"/>
        <rFont val="Times New Roman"/>
        <family val="1"/>
        <charset val="204"/>
      </rPr>
      <t xml:space="preserve">Предусмотрено на год - объемы расходов, предусмотренные нормативными правовыми актами или соглашениями из соответствующих источников на реализацию мероприятий государственной программы (областной бюджет - расходы, предусмотренные бюджетной росписью расходов областного бюджета на отчетную дату).
</t>
    </r>
  </si>
  <si>
    <r>
      <rPr>
        <vertAlign val="superscript"/>
        <sz val="14"/>
        <color theme="1"/>
        <rFont val="Times New Roman"/>
        <family val="1"/>
        <charset val="204"/>
      </rPr>
      <t>2</t>
    </r>
    <r>
      <rPr>
        <sz val="14"/>
        <color theme="1"/>
        <rFont val="Times New Roman"/>
        <family val="1"/>
        <charset val="204"/>
      </rPr>
      <t xml:space="preserve"> Фактически профинансировано - объемы расходов, произведенные из соответствующих источников на реализацию мероприятий государственной программы за отчетный период (областной бюджет - кассовое исполнение на отчетную дату).</t>
    </r>
  </si>
  <si>
    <r>
      <rPr>
        <vertAlign val="superscript"/>
        <sz val="14"/>
        <color theme="1"/>
        <rFont val="Times New Roman"/>
        <family val="1"/>
        <charset val="204"/>
      </rPr>
      <t>3</t>
    </r>
    <r>
      <rPr>
        <sz val="14"/>
        <color theme="1"/>
        <rFont val="Times New Roman"/>
        <family val="1"/>
        <charset val="204"/>
      </rPr>
      <t xml:space="preserve"> Здесь и далее в таблице для расходов за счет резервных фондов, зарезервированных средств, средств на обслуживание государственного долга Воронежской области и расходов, предусмотренных на исполнение судебных решений по искам к казне Воронежской области, значение принимается равным кассовому исполнению на отчетную дату.</t>
    </r>
  </si>
  <si>
    <r>
      <rPr>
        <vertAlign val="superscript"/>
        <sz val="14"/>
        <rFont val="Times New Roman"/>
        <family val="1"/>
        <charset val="204"/>
      </rPr>
      <t>1</t>
    </r>
    <r>
      <rPr>
        <sz val="14"/>
        <rFont val="Times New Roman"/>
        <family val="1"/>
        <charset val="204"/>
      </rPr>
      <t xml:space="preserve"> В графе указывается дата (число, месяц, год) наступления контрольного события, предусмотренная планом реализации государственной программы Воронежской области.</t>
    </r>
  </si>
  <si>
    <r>
      <rPr>
        <vertAlign val="superscript"/>
        <sz val="14"/>
        <rFont val="Times New Roman"/>
        <family val="1"/>
        <charset val="204"/>
      </rPr>
      <t>2</t>
    </r>
    <r>
      <rPr>
        <sz val="14"/>
        <rFont val="Times New Roman"/>
        <family val="1"/>
        <charset val="204"/>
      </rPr>
      <t xml:space="preserve"> В графе указывается фактическая дата (число, месяц, год) наступления контрольного события.</t>
    </r>
  </si>
  <si>
    <r>
      <rPr>
        <vertAlign val="superscript"/>
        <sz val="14"/>
        <rFont val="Times New Roman"/>
        <family val="1"/>
        <charset val="204"/>
      </rPr>
      <t>3</t>
    </r>
    <r>
      <rPr>
        <sz val="14"/>
        <rFont val="Times New Roman"/>
        <family val="1"/>
        <charset val="204"/>
      </rPr>
      <t xml:space="preserve"> В случае если контрольное событие не наступило в отчетном периоде, в соответствующей строке ставится знак "-".</t>
    </r>
  </si>
  <si>
    <r>
      <rPr>
        <vertAlign val="superscript"/>
        <sz val="14"/>
        <rFont val="Times New Roman"/>
        <family val="1"/>
        <charset val="204"/>
      </rPr>
      <t>4</t>
    </r>
    <r>
      <rPr>
        <sz val="14"/>
        <rFont val="Times New Roman"/>
        <family val="1"/>
        <charset val="204"/>
      </rPr>
      <t xml:space="preserve"> Комментарии указываются в обязательном порядке по каждому контрольному событию, которое наступило с нарушением срока либо не наступило.</t>
    </r>
  </si>
  <si>
    <r>
      <rPr>
        <vertAlign val="superscript"/>
        <sz val="14"/>
        <rFont val="Times New Roman"/>
        <family val="1"/>
        <charset val="204"/>
      </rPr>
      <t>5</t>
    </r>
    <r>
      <rPr>
        <sz val="14"/>
        <rFont val="Times New Roman"/>
        <family val="1"/>
        <charset val="204"/>
      </rPr>
      <t xml:space="preserve"> Количество контрольных событий определяется:</t>
    </r>
  </si>
  <si>
    <r>
      <t xml:space="preserve">согласно закону Воронежской области об областном бюджете на отчетную дату текущего года </t>
    </r>
    <r>
      <rPr>
        <vertAlign val="superscript"/>
        <sz val="14"/>
        <rFont val="Times New Roman"/>
        <family val="1"/>
        <charset val="204"/>
      </rPr>
      <t>1</t>
    </r>
  </si>
  <si>
    <r>
      <t xml:space="preserve">согласно бюджетной росписи расходов областного бюджета на отчетную дату текущего года </t>
    </r>
    <r>
      <rPr>
        <vertAlign val="superscript"/>
        <sz val="14"/>
        <rFont val="Times New Roman"/>
        <family val="1"/>
        <charset val="204"/>
      </rPr>
      <t>2</t>
    </r>
  </si>
  <si>
    <r>
      <t xml:space="preserve">поквартальный кассовый план на отчетную дату нарастающим итогом </t>
    </r>
    <r>
      <rPr>
        <vertAlign val="superscript"/>
        <sz val="16"/>
        <rFont val="Times New Roman"/>
        <family val="1"/>
        <charset val="204"/>
      </rPr>
      <t>2</t>
    </r>
  </si>
  <si>
    <r>
      <rPr>
        <vertAlign val="superscript"/>
        <sz val="14"/>
        <rFont val="Times New Roman"/>
        <family val="1"/>
        <charset val="204"/>
      </rPr>
      <t>1</t>
    </r>
    <r>
      <rPr>
        <sz val="14"/>
        <rFont val="Times New Roman"/>
        <family val="1"/>
        <charset val="204"/>
      </rPr>
      <t xml:space="preserve"> Числовые значения указываются с точностью до одного знака после запятой.</t>
    </r>
  </si>
  <si>
    <r>
      <rPr>
        <vertAlign val="superscript"/>
        <sz val="12"/>
        <color theme="1"/>
        <rFont val="Times New Roman"/>
        <family val="1"/>
        <charset val="204"/>
      </rPr>
      <t>2</t>
    </r>
    <r>
      <rPr>
        <sz val="12"/>
        <color theme="1"/>
        <rFont val="Times New Roman"/>
        <family val="1"/>
        <charset val="204"/>
      </rPr>
      <t xml:space="preserve"> Для расходов за счет резервных фондов, зарезервированных средств, средств на обслуживание государственного долга Воронежской области и расходов, предусмотренных на исполнение судебных решений по искам к казне Воронежской области, значение принимается равным кассовому исполнению на отчетную дату.</t>
    </r>
  </si>
  <si>
    <r>
      <t xml:space="preserve">ссогласно бюджетной росписи расходов областного бюджета на отчетную дату текущего года </t>
    </r>
    <r>
      <rPr>
        <vertAlign val="superscript"/>
        <sz val="14"/>
        <rFont val="Times New Roman"/>
        <family val="1"/>
        <charset val="204"/>
      </rPr>
      <t>2</t>
    </r>
  </si>
  <si>
    <r>
      <t xml:space="preserve">поквартальный кассовый план на отчетную дату нарастающим итогом </t>
    </r>
    <r>
      <rPr>
        <vertAlign val="superscript"/>
        <sz val="14"/>
        <rFont val="Times New Roman"/>
        <family val="1"/>
        <charset val="204"/>
      </rPr>
      <t>2</t>
    </r>
  </si>
  <si>
    <r>
      <t xml:space="preserve">Уровень освоения бюджетных ассигнований (%) </t>
    </r>
    <r>
      <rPr>
        <vertAlign val="superscript"/>
        <sz val="14"/>
        <rFont val="Times New Roman"/>
        <family val="1"/>
        <charset val="204"/>
      </rPr>
      <t>3</t>
    </r>
  </si>
  <si>
    <t>Государствен-
ная программа Воронежской области</t>
  </si>
  <si>
    <t>Отношение фактического финансирования межбюджетных трансфертов бюджетам муниципальных районов и городских округов Воронежской области, направленных на поддержку мер по обеспечению сбалансированности местных бюджетов, к их объему, предусмотренному законом Воронежской области об областном бюджете на соответтствующий период и (или) сводной бюджетной росписью и распределенному муниципальным образованиям в соответствии с постановлениями и распоряжениями правительства Воронежской области</t>
  </si>
  <si>
    <t>Государственная программа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</si>
  <si>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Х</t>
  </si>
  <si>
    <t>Контрольное событие 1.2.2 
Составлен реестр расходных обязательств Воронежской области, свод реестров расходных обязательств муниципальных образований, входящих в состав Воронежской области, и направлен в Минфин России</t>
  </si>
  <si>
    <t>за 2021 год</t>
  </si>
  <si>
    <t>Ответственные за исполнение мероприятий 
Плана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на 2021 год</t>
  </si>
  <si>
    <t xml:space="preserve">внебюджетные источники
</t>
  </si>
  <si>
    <t>в том числе по мероприятиям:</t>
  </si>
  <si>
    <t>внебюджетные источники</t>
  </si>
  <si>
    <t>Подготовка проекта закона Воронежской области «О внесении изменений в закон Воронежской области об  областном бюджете на 2021 год и на плановый период 2022 и 2023 годов»</t>
  </si>
  <si>
    <r>
      <t>Всего</t>
    </r>
    <r>
      <rPr>
        <sz val="9"/>
        <rFont val="Calibri"/>
        <family val="2"/>
        <charset val="204"/>
      </rPr>
      <t>**</t>
    </r>
  </si>
  <si>
    <t>План</t>
  </si>
  <si>
    <t>Факт</t>
  </si>
  <si>
    <t>** В графе "план" указываются бюджетные ассигнования согласно бюджетной росписи расходов областного бюджета на отчетную дату текущего года, в графе "факт" указывается кассовое исполнение на отчетную дату нарастающим итогом.</t>
  </si>
  <si>
    <t>не менее 40,0</t>
  </si>
  <si>
    <t xml:space="preserve">Средний уровень качества финансового менеджмента в отношении главных администраторов средств областного бюджета (главных распорядителей средств областного бюджета, главных администраторов доходов областного бюджета, главных администраторов источников финансирования дефицита областного бюджета)
</t>
  </si>
  <si>
    <t xml:space="preserve">Доля главных администраторов средств областного бюджета (главных распорядителей средств областного бюджета, главных администраторов доходов областного бюджета, главных администраторов источников финансирования дефицита областного бюджета), охваченных оценкой качества финансового менеджмента
</t>
  </si>
  <si>
    <t xml:space="preserve">Соотношение количества проведенных экспертиз нормативных правовых актов и количества плановых значений экспертиз нормативных правовых актов, предусмотренных государственным заданием на оказание государственных услуг (выполнение работ) областным государственным учреждением
</t>
  </si>
  <si>
    <t xml:space="preserve">Соотношение количества обученных человек по программам повышения квалификации и количества планируемых к обучению человек, предусмотренных государственным заданием на оказание государственных услуг (выполнение работ) областным государственным учреждением
</t>
  </si>
  <si>
    <t>Результат реализации подпрограммы: 
повышение качества доступности информации о состоянии бюджетной системы; повышение доверия общества к государственной политике в сфере управления финансами; достижение к концу 2021 года плановых значений показателей</t>
  </si>
  <si>
    <t>Результат реализации государственной программы:                      достижение к концу 2021 года плановых значений показателей государственной программы</t>
  </si>
  <si>
    <t>827 0106 3940155490 100</t>
  </si>
  <si>
    <t>827 0113 3940300590 600</t>
  </si>
  <si>
    <t xml:space="preserve">Результат реализации подпрограммы: 
создание условий для устойчивого исполнения местных бюджетов, а также обеспечение финансирования первоочередных и социально значимых расходов бюджетов муниципальных образований в целях недопущения ухудшения социально-экономической ситуации в муниципалитетах; достижение к концу 2021 года плановых значений показателей
</t>
  </si>
  <si>
    <t xml:space="preserve">Результат реализации подпрограммы:
создание условий для эффективного исполнения органами местного самоуправления переданных государственных полномочий; достижение к концу 2021 года плановых значений показателей
</t>
  </si>
  <si>
    <t xml:space="preserve">Результат реализации подпрограммы:
формирование и развитие обеспечивающих механизмов реализации государственной программы; достижение к концу 2021 года плановых значений показателей
</t>
  </si>
  <si>
    <t>31.03.2021
30.06.2021
30.09.2021
31.12.2021</t>
  </si>
  <si>
    <t>31.03.2021
30.04.2021
30.07.2021
30.10.2021</t>
  </si>
  <si>
    <t>Контрольное событие 1.3.6
Внесен в Воронежскую областную Думу проект закона об исполнении областного бюджета за отчетный год</t>
  </si>
  <si>
    <r>
      <t xml:space="preserve">Контрольное событие 1.3.7
</t>
    </r>
    <r>
      <rPr>
        <sz val="14"/>
        <color indexed="8"/>
        <rFont val="Times New Roman"/>
        <family val="1"/>
        <charset val="204"/>
      </rPr>
      <t>Проведение перечислений за счет средств бюджетных и автономных учреждений, а также средств получателей субсидий из областного бюджета, иных юридических лиц и индивидуальных предпринимателей Воронежской области, лицевые счета которым открыты в департаменте финансов Воронежской области</t>
    </r>
  </si>
  <si>
    <t>Контрольное событие 1.5.1
Подготовлены основные направления государственной долговой политики Воронежской области на 2022 год и плановый период 2023 и 2024 годов</t>
  </si>
  <si>
    <t xml:space="preserve">Контрольное событие 1.5.2
Направлен в Минфин России отчет о выполнении условий реструктуризации задолженности по бюджетным кредитам в соответствии с постановлением Правительства Российской Федерации от 13 декабря 2017 г. № 1531 «О проведении в 2017 году реструктуризации обязательств (задолженности) субъектов Российской Федерации перед Российской Федерацией по бюджетным кредитам» </t>
  </si>
  <si>
    <t xml:space="preserve">Контрольное событие 1.5.3                                                 Направлена в Минфин России информация о выполнении условий реструктуризации задолженности по бюджетным кредитам в соответствии с постановлением Правительства Российской Федерации от 30.03.2015 № 292 «О дополнительных условиях и порядке проведения в 2015 году реструктуризации обязательств (задолженности) субъектов Российской Федерации по бюджетным кредитам» </t>
  </si>
  <si>
    <t>Контрольное событие 1.5.4
Направлена в Минфин России информация о долговых обязательствах, отраженная в государственной долговой книге Воронежской области и муниципальных долговых книгах муниципальных образований Воронежской области</t>
  </si>
  <si>
    <t>Контрольное событие 1.5.5
Составлены  акты сверки по долговым обязательствам Воронежской области перед Российской Федерацией и направлены  в Минфин России</t>
  </si>
  <si>
    <t xml:space="preserve">10.01.2021                           10.02.2021                             10.03.2021                              10.04.2021                            10.05.2021                            10.06.2021                            10.07.2021                            10.08.2021                           10.09.2021                           10.10.2021                            10.11.2021                            10.12.2021               </t>
  </si>
  <si>
    <t>Контрольное событие 1.6.1
Сформирован рейтинг главных администраторов средств областного бюджета (главных распорядителей средств областного бюджета, главных администраторов доходов областного бюджета, главных администраторов источников финансирования дефицита областного бюджета) по результатам проведенного департаментом финансов Воронежской области финансового менеджмента</t>
  </si>
  <si>
    <t>Контрольное событие 1.7.1
Проведены публичные слушания по годовому отчету об исполнении областного бюджета</t>
  </si>
  <si>
    <t>Контрольное событие 1.7.2
Проведены публичные слушания по проекту областного бюджета</t>
  </si>
  <si>
    <t>Контрольное событие 1.7.3
Опубликованы в формате «Бюджет для граждан» основные положения закона об областном бюджете на очередной финансовый год и плановый период и закона об исполнении областного бюджета за отчетный год</t>
  </si>
  <si>
    <t xml:space="preserve">               01.11.2021</t>
  </si>
  <si>
    <t>01.06.2021
10.12.2021</t>
  </si>
  <si>
    <t>31.03.2021                     30.04.2021
30.07.2021
30.10.2021</t>
  </si>
  <si>
    <t>Контрольное событие 2.2.1
Распределены средства областного бюджета, направленные на выравнивание бюджетной обеспеченности муниципальных районов (городских округов) Воронежской области на очередной финансовый год и плановый период</t>
  </si>
  <si>
    <t>Контрольное событие 2.2.2
Распределены средства областного бюджета, направленные бюджетам муниципальных районов на осуществление полномочий органов государственной власти Воронежской области по расчету и предоставлению дотаций поселениям на очередной финансовый год и плановый период</t>
  </si>
  <si>
    <t>Контрольное событие 2.3.1
Распределены дотации бюджетам муниципальных районов и городских округов Воронежской области на поддержку мер по обеспечению сбалансированности местных бюджетов на очередной финансовый год</t>
  </si>
  <si>
    <t xml:space="preserve">Контрольное событие 2.4.1
Распределены субсидии бюджетам муниципальных районов на предоставление финансовой поддержки поселениям на очередной финансовый год </t>
  </si>
  <si>
    <t>Контрольное событие 2.5.1
Подготовлены и направлены заключения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</si>
  <si>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Контрольное событие 2.5.2
Проведен ежегодный мониторинг и оценка качества управления муниципальными финансами</t>
  </si>
  <si>
    <t>Контрольное событие 2.5.3
Проведена экспертная оценка формирования бюджетных проектировок муниципальных районов и городских округов Воронежской области на очередной финансовый год и плановый период и соблюдения требований бюджетного законодательства Российской Федерации</t>
  </si>
  <si>
    <t xml:space="preserve">Контрольное событие 3.3.2
Подготовлены документы, необходимые для перечисления (использования) средств субвенции бюджетами поселений Воронежской области </t>
  </si>
  <si>
    <t>Контрольное событие 4.1.2
Профинансированы расходы, обеспечивающие функционирование департамента финансов Воронежской области (95%)</t>
  </si>
  <si>
    <t>Контрольное событие 4.3.1
Профинансированы расходы подведомственных учреждений (95%)</t>
  </si>
  <si>
    <t>ВСЕГО 100</t>
  </si>
  <si>
    <t>не менее 1,70</t>
  </si>
  <si>
    <t>Исполнитель - исполнительный орган государственной власти Воронежской области, иной главный распорядитель средств областного бюджета</t>
  </si>
  <si>
    <t>Подготовка докладов и презентационных материалов для заседаний правительства Воронежской области, Воронежской областной Думы (комитетов Думы) по рассмотрению проекта областного бюджета на очередной финансовый год и плановый период</t>
  </si>
  <si>
    <t>Проведение перечислений за счет средств бюджетных и автономных учреждений, а также средств получателей субсидий из областного бюджета, иных юридических лиц и индивидуальных предпринимателей Воронежской области, лицевые счета которым открыты в департаменте финансов Воронежской области</t>
  </si>
  <si>
    <t>Осуществление проверки расчетных и иных документов, представленных главными распорядителями средств областного бюджета для оплаты соответствующих денежных обязательств</t>
  </si>
  <si>
    <t>Подготовка докладов и презентационных материалов для заседаний правительства Воронежской области, Воронежской областной Думы (комитетов Думы) по рассмотрению отчета об исполнении областного бюджета за отчетный год</t>
  </si>
  <si>
    <t>Осуществление проверкирасчетных и иных документов, представленных главными распорядителями средств областного бюджета для оплаты соответствующих денежных обязательств</t>
  </si>
  <si>
    <t>Проведение мониторинга качества финансового менеджмента в отношении главных администраторов средств областного бюджета (главных распорядителей средств областного бюджета, главных администраторов доходов областного бюджета, главных администраторов  источников финансирования дефицита областного бюджета)</t>
  </si>
  <si>
    <t>Формирование отчета о результатах мониторинга качества финансового менеджмента в отношении  главных администраторов средств областного бюджета (главных распорядителей средств областного бюджета, главных администраторов доходов областного бюджета, главных администраторов  источников финансирования дефицита областного бюджета)</t>
  </si>
  <si>
    <t xml:space="preserve">Содержание и этапы реализации мероприятия:
1 этап: проверка поступивших документов от главных распорядителей средств областного бюджета;
2 этап: формирование платежных поручений и отправка их в банк для перечисления средств со счета по учету средств клиентов; 
3 этап: отражение на лицевых счетах следующих операций:
а) поступления средств;
б) суммы выплат.
Результат реализации мероприятия:
систематическое проведение перечислений и отражение соответствующих операций на лицевых счетах
</t>
  </si>
  <si>
    <t>Содержание и этапы реализации мероприятия:
осуществление контроля: 
за непревышением бюджетных обязательств над соответствующими лимитами бюджетных обязательств или бюджетными ассигнованиями, доведенными до получателя бюджетных средств, а также соответствием информации о бюджетном обязательстве коду классификации расходов бюджетов;
 соответствием информации о денежном обязательстве информации о поставленном на учет соответствующем бюджетном обязательстве;
соответствием информации, указанной в платежном документе для оплаты денежного обязательства, информации о денежном обязательстве;
наличием документов, подтверждающих возникновение денежного обязательства;
соответствием сведений о государственном контракте в реестре контрактов, предусмотренном законодательством Российской Федерации о контрактной системе в сфере закупок товаров, работ, услуг для обеспечения государственных и муниципальных нужд, и сведений о принятом на учет бюджетном обязательстве, возникшем на основании государственного контракта, условиям государственного контракта;
наличием документов и (или) на соответствие указанной в документах информации требованиям бюджетного законодательства Российской Федерации и иных нормативных правовых актов, регулирующих бюджетные правоотношения.
Результат реализации мероприятия:                                                                                                                                                                                                                                                                                                                                                                                                                                                                     
постановка на учет бюджетных и денежных обязательств, осуществление санкционирования оплаты денежных обязательств в соответствие с требованиями бюджетного законодательства</t>
  </si>
  <si>
    <t>Содержание и этапы реализации мероприятия:
проведение годового мониторинга оценки качества финансового менеджмента по состоянию на 1 января года, следующего за отчетным.
Результат реализации мероприятия:                    
повышение качества финансового менеджмента в отношении главных администраторов средств областного бюджета (главных распорядителей средств областного бюджета, главных администраторов доходов областного бюджета, главных администраторов источников  финансирования дефицита областного бюджета)</t>
  </si>
  <si>
    <t>Результат реализации мероприятия: 
формирование стимулов к повышению качества финансового менеджмента в отношении главных администраторов средств областного бюджета (главных распорядителей средств областного бюджета, главных администраторов доходов областного бюджета, главных администраторов источников  финансирования дефицита областного бюджета)</t>
  </si>
  <si>
    <t>В соответствии с заключенным между Минфином России и департаментом финансов Воронежской области соглашением о предоставлении бюджету Воронежской области из федерального бюджета бюджетного кредита для частичного покрытия дефицита бюджета Воронежской области (в редакции дополнительного соглашения от 26.08.2020 № 6/5/5/5/5/5/5) дефицит бюджета не должен превышать 10% утвержденного общего годового объема доходов областного бюджета без учета утвержденного объема безвозмездных поступлений.</t>
  </si>
  <si>
    <t xml:space="preserve">100
</t>
  </si>
  <si>
    <t xml:space="preserve">105,9
</t>
  </si>
  <si>
    <t xml:space="preserve">Снижение значения показателя произошло за счет того, что в 2021 году в структуре государственного долга Воронежской области полностью отсутствовали рыночные заимствования. </t>
  </si>
  <si>
    <r>
      <rPr>
        <vertAlign val="superscript"/>
        <sz val="12"/>
        <color theme="1"/>
        <rFont val="Times New Roman"/>
        <family val="1"/>
        <charset val="204"/>
      </rPr>
      <t>3</t>
    </r>
    <r>
      <rPr>
        <sz val="12"/>
        <color theme="1"/>
        <rFont val="Times New Roman"/>
        <family val="1"/>
        <charset val="204"/>
      </rPr>
      <t xml:space="preserve"> Указывается плановое значение показателя (индикатора) государственной программы, подпрограммы, основного мероприятия в последней редакции государственной программы, принятой до 01 января года, следующего за отчетным.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
⁴  Степень достижения или недостижения планового значения качественного показателя (индикатора) государственной программы, подпрограммы, основного мероприятия обозначается словом "да" или "нет" соответственно.
</t>
    </r>
  </si>
  <si>
    <t>В соответствии со статьей 81 Бюджетного кодекса Российской Федерации размер резервных фондов исполнительных органов государственной власти не может превышать 3 % утвержденного законами общего объема расходов.</t>
  </si>
  <si>
    <t>13.01.2021
01.04.2021
01.07.2021
01.10.2021</t>
  </si>
  <si>
    <t>05.02.2021
02.04.2021
06.10.2021
06.12.2021</t>
  </si>
  <si>
    <t>25.05.2021
26.10.2021</t>
  </si>
  <si>
    <t>08.01.2021
10.02.2021
10.03.2021
09.04.2021
10.05.2021
10.06.2021
09.07.2021
10.08.2021
10.09.2021
08.10.2021
10.11.2021
10.12.2021</t>
  </si>
  <si>
    <t>31.03.2021
 30.04.2021
30.07.2021
30.10.2021</t>
  </si>
  <si>
    <t>16.03.2021
25.05.2021
25.08.2021
16.11.2021</t>
  </si>
  <si>
    <t>Степень достижения планового значения показателя (индикатора) государственной программы, подпрограммы, основного мероприятия ⁴, %</t>
  </si>
  <si>
    <r>
      <t xml:space="preserve">Пункт ФПСР </t>
    </r>
    <r>
      <rPr>
        <vertAlign val="superscript"/>
        <sz val="12"/>
        <color rgb="FF000000"/>
        <rFont val="Times New Roman"/>
        <family val="1"/>
        <charset val="204"/>
      </rPr>
      <t>1</t>
    </r>
  </si>
  <si>
    <t xml:space="preserve">Реализация мер, предусмотренных соглашением о мерах по социально-экономическому развитию и оздоровлению государственных финансов Воронежской области, в части компетенции департамента финансов Воронежской области
</t>
  </si>
  <si>
    <t>Отчет о выполнении Плана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статьям расходов
по состоянию на «31» декабря 2021 года</t>
  </si>
  <si>
    <t>Произвольный</t>
  </si>
  <si>
    <t>Фактическое значение показателя составило 99 % (при плановом значении показателя &gt;= 95).</t>
  </si>
  <si>
    <t>Фактическое значение показателя составило 96 % (при плановом значении показателя &gt;= 95).</t>
  </si>
  <si>
    <r>
      <rPr>
        <vertAlign val="superscript"/>
        <sz val="14"/>
        <color theme="1"/>
        <rFont val="Times New Roman"/>
        <family val="1"/>
        <charset val="204"/>
      </rPr>
      <t>1</t>
    </r>
    <r>
      <rPr>
        <sz val="14"/>
        <color theme="1"/>
        <rFont val="Times New Roman"/>
        <family val="1"/>
        <charset val="204"/>
      </rPr>
      <t xml:space="preserve"> Числовые значения указываются с точностью до одного знака после запятой.</t>
    </r>
  </si>
  <si>
    <r>
      <rPr>
        <vertAlign val="superscript"/>
        <sz val="14"/>
        <color theme="1"/>
        <rFont val="Times New Roman"/>
        <family val="1"/>
        <charset val="204"/>
      </rPr>
      <t>2</t>
    </r>
    <r>
      <rPr>
        <sz val="14"/>
        <color theme="1"/>
        <rFont val="Times New Roman"/>
        <family val="1"/>
        <charset val="204"/>
      </rPr>
      <t xml:space="preserve"> Для расходов за счет резервных фондов, зарезервированных средств, средств на обслуживание государственного долга Воронежской области и расходов, предусмотренных на исполнение судебных решений по искам к казне Воронежской области, значение принимается равным кассовому исполнению на отчетную дату.</t>
    </r>
  </si>
  <si>
    <r>
      <rPr>
        <vertAlign val="superscript"/>
        <sz val="14"/>
        <color theme="1"/>
        <rFont val="Times New Roman"/>
        <family val="1"/>
        <charset val="204"/>
      </rPr>
      <t>3</t>
    </r>
    <r>
      <rPr>
        <sz val="14"/>
        <color theme="1"/>
        <rFont val="Times New Roman"/>
        <family val="1"/>
        <charset val="204"/>
      </rPr>
      <t xml:space="preserve"> Уровень освоения бюджетных ассигнований рассчитывается как отношение объема кассового исполнения к поквартальному кассовому плану, умноженное на 100.</t>
    </r>
  </si>
  <si>
    <t>Снижение значения показателя произошло за счет сокращения объема государственного долга Воронежской области и роста доходов областного бюджета без учета объема безвозмездных поступлений.</t>
  </si>
  <si>
    <t>Сглажены диспропорции в уровне бюджетных возможностей местных бюджетов и реализации ими полномочий по решению вопросов местного значения в целях нивелирования влияния пандемии коронавирусной инфекции.</t>
  </si>
  <si>
    <t>Задолженность образовалась в декабре 2021 года вследствие неисполнения контрактов перед поставщиками и подрядчиками по проведению работ, связанных с модернизацией уличного освещения администрациями городских и сельских поселений Семилукского муниципального района.</t>
  </si>
  <si>
    <t>Бюджетная (бухгалтерская) отчетность сформирована без нарушений.</t>
  </si>
  <si>
    <t>до начала очередного финансового 
года</t>
  </si>
  <si>
    <t>Отчет о выполнении Плана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«31» декабря 2021 года</t>
  </si>
  <si>
    <t xml:space="preserve">Информация
о расходах федерального, областного, местных бюджетов
и внебюджетных источников на реализацию целей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«31» декабря 2021 года
</t>
  </si>
  <si>
    <t>Результат реализации мероприятия: 
обсуждение годового отчета об исполнении областного бюджета за 2020 год</t>
  </si>
  <si>
    <t>Таловский муниципальный район</t>
  </si>
  <si>
    <t>Таблица 8</t>
  </si>
  <si>
    <t>Таблица 9</t>
  </si>
  <si>
    <t>Таблица 10</t>
  </si>
  <si>
    <t>Таблица 11</t>
  </si>
  <si>
    <t>Таблица 11.1</t>
  </si>
  <si>
    <t>Таблица 12</t>
  </si>
  <si>
    <t>Таблица 13</t>
  </si>
  <si>
    <t>Информация 
о субсидиях, предусмотренных из федерального и областного бюджетов  на реализацию мероприятий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«31» декабря 2021 года</t>
  </si>
  <si>
    <t xml:space="preserve">Информация
о наступлении контрольных событий, предусмотренных планом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«31» декабря 2021 года
</t>
  </si>
  <si>
    <t>Государственные капитальные вложения</t>
  </si>
  <si>
    <r>
      <t xml:space="preserve">Первый заместитель руководителя департамента -                                    
А.Н.Чибисов; 
Заместитель руководителя департамента И.Н. Демченко; Заместитель руководителя департамента
Н.И. Кравцова; </t>
    </r>
    <r>
      <rPr>
        <sz val="14"/>
        <color theme="1"/>
        <rFont val="Times New Roman"/>
        <family val="1"/>
      </rPr>
      <t>Заместитель руководителя департамента</t>
    </r>
    <r>
      <rPr>
        <b/>
        <sz val="14"/>
        <color theme="1"/>
        <rFont val="Times New Roman"/>
        <family val="1"/>
        <charset val="204"/>
      </rPr>
      <t xml:space="preserve">
Л.В. Тычинин; Заместитель руководителя департамента                                              
В.В. Волков; 
Заместитель руководителя департамента - начальник отдела
Т.А. Кравец – Гомза; Заместитель руководителя департамента - начальник отдела                             
М.К. Добросоцкий
</t>
    </r>
  </si>
  <si>
    <t>.</t>
  </si>
  <si>
    <t>Заместитель руководителя департамента - начальник отдела Т.А. Кравец-Гомза</t>
  </si>
  <si>
    <t xml:space="preserve">Заместитель руководителя департамента - начальник отдела Т.А. Кравец-Гомза
</t>
  </si>
  <si>
    <t xml:space="preserve">Заместитель руководителя департамента - начальник отдела Т.А. Кравец-Гомза
</t>
  </si>
  <si>
    <t>Заместитель руководителя департамента - начальник отдела Т.А. Кравец-Гомза; 
Начальник отдела О.В. Измайлова</t>
  </si>
  <si>
    <t>Начальник отдела 
О.В. Измайлова</t>
  </si>
  <si>
    <t>Заместитель руководителя департамента - начальник отдела Т.А. Кравец-Гомза; 
Начальник отдела О.В. Измайлова; Начальник отдела                                             Е.В. Ветохина</t>
  </si>
  <si>
    <t xml:space="preserve">Заместитель руководителя департамента - начальник отдела Т.А. Кравец-Гомза; 
Начальник отдела Е.В. Ветохина; Начальник отдела 
О.В. Измайлова
</t>
  </si>
  <si>
    <t xml:space="preserve">Заместитель руководителя департамента - начальник отдела Т.А. Кравец-Гомза; 
Начальник отдела С.Г. Пастухов; Начальник отдела  
Т.П. Красавина </t>
  </si>
  <si>
    <t xml:space="preserve">Заместитель руководителя департамента - начальник отдела Т.А. Кравец-Гомза; 
Начальник отдела С.Г. Пастухов; Начальник отдела  
Т.П. Красавина 
</t>
  </si>
  <si>
    <t>Начальник отдела О.В. Измайлова</t>
  </si>
  <si>
    <t>Начальник отдела О.В. Измайлова; Начальник отдела 
Е.В. Жеребятьева; Начальник отдела                                   
Е.Г. Орлова</t>
  </si>
  <si>
    <r>
      <t xml:space="preserve">Начальник отдела О.В. Измайлова; Начальник отдела 
Е.В. Жеребятьева; </t>
    </r>
    <r>
      <rPr>
        <sz val="14"/>
        <color theme="1"/>
        <rFont val="Times New Roman"/>
        <family val="1"/>
      </rPr>
      <t xml:space="preserve">Начальник отдела </t>
    </r>
    <r>
      <rPr>
        <b/>
        <sz val="14"/>
        <color theme="1"/>
        <rFont val="Times New Roman"/>
        <family val="1"/>
        <charset val="204"/>
      </rPr>
      <t xml:space="preserve">                                  
Е.Г. Орлова</t>
    </r>
  </si>
  <si>
    <t>Начальник отдела О.В.Измайлова; Начальник отдела 
Е.В. Жеребятьева; Начальник отдела                                   
Е.Г. Орлова</t>
  </si>
  <si>
    <t xml:space="preserve">Начальник отдела                          
Ю.В. Кривкин; Начальник отдела                                                                           
Е.В. Ветохина; Начальник отдела                                                                      
Т.П. Красавина; Начальник отдела                                           
И.С. Чернова; Начальник отдела                                          
О.В. Измайлова; Начальник отдела  
Т.А. Чурсанова; Начальник отдела                                           
Н.Н. Горлова                                                            
</t>
  </si>
  <si>
    <t>Начальник отдела 
Ю.В. Кривкин; Начальник отдела                                                  С.Г. Пастухов</t>
  </si>
  <si>
    <t xml:space="preserve">Начальник отдела 
Ю.В. Кривкин </t>
  </si>
  <si>
    <t xml:space="preserve">Начальник отдела 
Е.В. Ветохина; Начальник отдела 
Ю.В. Кривкин; Начальник отдела  
Т.П. Красавина; Начальник отдела  
И.С. Чернова; Начальник отдела 
О.В. Измайлова; Начальник отдела 
Т.А. Чурсанова; Начальник отдела                                     
Н.Н. Горлова                                                                         
</t>
  </si>
  <si>
    <t xml:space="preserve">Начальник отдела 
Е.В. Ветохина; Начальник отдела 
Ю.В. Кривкин; Начальник отдела  
Т.П. Красавина; Начальник отдела  
И.С. Чернова; Начальник отдела 
О.В. Измайлова; Начальник отдела 
Т.А. Чурсанова; Начальник отдела 
Н.Н. Горлова                                                                   
</t>
  </si>
  <si>
    <t xml:space="preserve">Начальник отдела 
Л.А. Кистенева; Начальник отдела  
Ю.В. Кривкин; Начальник отдела                                          
О.А. Ступников
</t>
  </si>
  <si>
    <t>Начальник отдела 
Ю.В. Кривкин; Начальник отдела  
Е.В. Жеребятьева; Начальник отдела                                 
Е.Г. Орлова</t>
  </si>
  <si>
    <t xml:space="preserve">Начальник отдела 
Ю.В. Кривкин; Начальник отдела                                                                   
Н.Н. Горлова                                                                            
</t>
  </si>
  <si>
    <t xml:space="preserve">Начальник отдела
Ю.В. Кривкин; Начальник отдела                                                       
Л.А. Кистенева; Начальник отдела                                            Н.Н. Горлова; Начальник отдела 
О.А. Ступников                                                                                                                                                                                                                                                                                                                                                                        
</t>
  </si>
  <si>
    <t xml:space="preserve">Начальник отдела 
Т.П. Красавина </t>
  </si>
  <si>
    <t xml:space="preserve">Начальник отдела 
Ю.В. Кривкин; Начальник отдела  
Т.П. Красавина; Начальник отдела                                                           
Н.Н. Горлова                                                                             
</t>
  </si>
  <si>
    <t xml:space="preserve">Начальник отдела 
Ю.В. Кривкин; Начальник отдела  
Е.В. Жеребятьева; Начальник отдела                                  
Е.Г. Орлова
</t>
  </si>
  <si>
    <t xml:space="preserve">Начальник отдела  
Ю.В. Кривкин; Начальник отдела  
Т.П. Красавина; Начальник отдела 
Е.В. Жеребятьева; Начальник отдела                                       
Е.Г. Орлова; Начальник отдела                                                  
Н.Н. Горлова                                                                                 
</t>
  </si>
  <si>
    <t xml:space="preserve">Начальник отдела 
Ю.В. Кривкин; Начальник отдела  
Е.В. Жеребятьева; Начальник отдела                                          
Е.Г. Орлова
</t>
  </si>
  <si>
    <t xml:space="preserve">Начальник отдела 
Ю.В. Кривкин; Начальник отдела 
Е.В. Жеребятьева; Начальник отдела                                       
Е.Г. Орлова 
</t>
  </si>
  <si>
    <t>Начальник отдела 
Ю.В. Кривкин; Начальник отдела  
О.В. Измайлова; Начальник отдела                                                              
Н.Н. Горлова</t>
  </si>
  <si>
    <t xml:space="preserve">Начальник отдела 
Ю.В. Кривкин; Начальник отдела                                                                      
Н.Н. Горлова                                                 
</t>
  </si>
  <si>
    <t xml:space="preserve">Начальник отдела 
Ю.В. Кривкин; Начальник отдела  
О.В. Измайлова; Начальник отдела                                                                        
Н.Н. Горлова                                                                                
</t>
  </si>
  <si>
    <t>Заместитель руководителя департамента - начальник отдела Т.А. Кравец-Гомза; 
Начальник отдела 
О.В. Измайлова</t>
  </si>
  <si>
    <t xml:space="preserve">Заместитель руководителя департамента - начальник отдела Т.А. Кравец-Гомза; Заместитель руководителя департамента - начальник отдела                                                                                                                                                                                                                                                                                                                                                                        
М.К. Добросоцкий; 
Начальник отдела 
И.С. Чернова; Начальник отдела 
Л.А. Кистенева; Начальник отдела  
Т.В. Агибалова; Начальник отдела 
С.Г. Пастухов; Начальник отдела  
Ю.В. Кривкин; Начальник отдела  
Е.В. Жеребятьева; Начальник отдела                                         
Е.Г. Орлова; Начальник отдела 
Т.П. Красавина; Начальник отдела  
О.В. Измайлова; Начальник отдела 
Т.А. Чурсанова; Начальник отдела 
Е.В. Ветохина; Начальник отдела                     
В.Н. Нестеренко; Начальник отдела                                              Н.Н. Горлова; Начальник отдела 
О.А. Ступников                                                                                                                                                                                                                                                                                                                                                                        
</t>
  </si>
  <si>
    <t>Заместитель руководителя департамента - начальник отдела М.К. Добросоцкий; Заместитель руководителя департамента - начальник отдела
Т.А. Кравец-Гомза;
Начальник отдела 
Ю.В. Кривкин; Начальник отдела 
Л.А. Кистенева; Начальник отдела 
И.С. Чернова; Начальник отдела 
Т.В. Агибалова; Начальник отдела 
С.Г. Пастухов; Начальник отдела   
Т.П. Красавина; Начальник отдела  
О.В. Измайлова; Начальник отдела 
Т.А. Чурсанова; Начальник отдела 
Е.В. Ветохина; Начальник отдела                
В.Н. Нестеренко; Начальник отдела                                                                                                                                                                                                                                                                                                                                                                      
Н.Н. Горлова</t>
  </si>
  <si>
    <t xml:space="preserve">Заместитель руководителя департамента - начальник отдела М.К. Добросоцкий; Заместитель руководителя департамента - начальник отдела Т.А. Кравец-Гомза; 
Начальник отдела 
И.С. Чернова; Начальник отдела 
Л.А. Кистенева; Начальник отдела  
Т.В. Агибалова; Начальник отдела 
С.Г. Пастухов; Начальник отдела  
Ю.В. Кривкин; Начальник отдела  
Т.П. Красавина; Начальник отдела  
О.В. Измайлова; Начальник отдела 
Т.А. Чурсанова; Начальник отдела 
Е.В. Ветохина; Начальник отдела                                                Н.Н. Горлова; Начальник отдела                       
О.А. Ступников                                                                                                                                                                                                                                                                                                                                                                        
</t>
  </si>
  <si>
    <t xml:space="preserve">Заместитель руководителя департамента - начальник отдела М.К. Добросоцкий; Заместитель руководителя департамента - начальник отдела                                    
Т.А. Кравец-Гомза;                              Начальник отдела                                                            
Л.А. Кистенева; Начальник отдела                                                                                               
Т.В. Агибалова; Начальник отдела                                             
С.Г. Пастухов; Начальник отдела                                             
Ю.В. Кривкин; Начальник отдела                                               
Т.П. Красавина; Начальник отдела                                          
О.В. Измайлова; Начальник отдела 
Т.А. Чурсанова; Начальник отдела 
Е.В. Ветохина; Начальник отдела     
В.Н. Нестеренко; Начальник отдела                                           Н.Н. Горлова; Начальник отдела                               
О.А. Ступников                                                                                                                                                                                                                                                                                                                                                                        
</t>
  </si>
  <si>
    <t>Начальник отдела 
И.С. Чернова</t>
  </si>
  <si>
    <t>Начальник отдела 
Ю.В. Кривкин; Начальник отдела  
И.С. Чернова</t>
  </si>
  <si>
    <t xml:space="preserve">Начальник отдела 
Л.А. Кистенева; Начальник отдела  
Ю.В. Кривкин </t>
  </si>
  <si>
    <t xml:space="preserve">Заместитель руководителя департамента - начальник отдела Т.А. Кравец-Гомза; 
Начальник отдела                  
Т.П. Красавина; Начальник отдела                                               
С.Г. Пастухов      </t>
  </si>
  <si>
    <t xml:space="preserve">Начальник отдела 
С.Г. Пастухов </t>
  </si>
  <si>
    <t>Заместитель руководителя департамента - начальник отдела М.К. Добросоцкий;  
Начальник отдела 
В.Н. Нестеренко</t>
  </si>
  <si>
    <t>Заместитель руководителя департамента - начальник отдела М.К. Добросоцкий; 
Начальник отдела 
В.Н. Нестеренко</t>
  </si>
  <si>
    <t>Заместитель руководителя департамента - начальник отдела М.К. Добросоцкий;                        
Начальник отдела 
И.С. Чернова; Начальник отдела 
Е.В. Жеребятьева; Начальник отдела                                      
Е.Г. Орлова; Начальник отдела 
В.Н. Нестеренко</t>
  </si>
  <si>
    <t xml:space="preserve">Начальник отдела  
Т.П. Красавина </t>
  </si>
  <si>
    <t xml:space="preserve">Начальник отдела Т.П. Красавина </t>
  </si>
  <si>
    <t xml:space="preserve">Начальник отдела 
Л.А. Кистенева </t>
  </si>
  <si>
    <t xml:space="preserve">Начальник отдела 
Л.А. Кистенева; Начальник отдела  Т.П. Красавина; Начальник отдела                                                 
Т.В. Агибалова; Начальник отдела                                              
О.В. Измайлова; Начальник отдела                                
Е.В. Ветохина; Начальник отдела                                                 
Т.А. Чурсанова  
</t>
  </si>
  <si>
    <t>Начальник отдела 
Л.А. Кистенева; Начальник отдела                                 
О.А. Ступников</t>
  </si>
  <si>
    <t xml:space="preserve">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Т.П. Красавина; Начальник отдела                                 
О.А. Ступников   
</t>
  </si>
  <si>
    <t>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Е.В. Жеребятьева; Начальник отдела  
Е.Г. Орлова; Начальник отдела                                                 
Т.П. Красавина; Начальник отдела                                                                                                                           
Н.Н. Горлова</t>
  </si>
  <si>
    <t xml:space="preserve">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Н.Н. Горлова                                                     </t>
  </si>
  <si>
    <t>Начальник отдела 
О.А. Ступников; Начальник отдела 
Е.В. Жеребятьева; Начальник отдела                                        
Е.Г. Орлова</t>
  </si>
  <si>
    <t xml:space="preserve">Начальник отдела 
О.А. Ступников; Начальник отдела 
Е.В. Жеребятьева; Начальник отдела                                        
Е.Г. Орлова; Начальник отдела                                                      Л.А. Кистенева
</t>
  </si>
  <si>
    <t xml:space="preserve">Начальник отдела 
Е.В. Жеребятьева; Начальник отдела                                           
Е.Г. Орлова                                                     
</t>
  </si>
  <si>
    <t xml:space="preserve">Начальник отдела 
Е.В. Жеребятьева; Начальник отдела                                           
Е.Г. Орлова
</t>
  </si>
  <si>
    <t xml:space="preserve">Начальник отдела  
Е.В. Жеребятьева                                     
</t>
  </si>
  <si>
    <t xml:space="preserve">Начальник отдела 
Е.В. Жеребятьева                                     
</t>
  </si>
  <si>
    <t xml:space="preserve">Начальник отдела 
Е.В. Жеребятьева; Начальник отдела                                      
Е.Г. Орлова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</si>
  <si>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И.С. Чернова; Начальник отдела                                                                          
Н.Н. Горлова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</si>
  <si>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И.С. Чернова; Начальник отдела                                                   
Н.Н. Горлова                                             </t>
  </si>
  <si>
    <t xml:space="preserve">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И.С. Чернова
</t>
  </si>
  <si>
    <t>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</si>
  <si>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Начальник отдела                                                       
Н.Н. Горлова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</si>
  <si>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Начальник отдела                                                       
Н.Н. Горлова  </t>
  </si>
  <si>
    <t>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</si>
  <si>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Н.Н. Горлова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</si>
  <si>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t>
  </si>
  <si>
    <t xml:space="preserve">Начальник отдела
Л.А. Кистенева; Начальник отдела 
Н.Н. Горлова                                                                       
</t>
  </si>
  <si>
    <t>Начальник отдела                                                                                                               
И.С. Чернова; Начальник отдела
О.А. Ступников</t>
  </si>
  <si>
    <t xml:space="preserve">Первый заместитель руководителя департамента -                                    
А.Н.Чибисов;                             
Заместитель руководителя департамента                                        
И.Н. Демченко; Заместитель руководителя департамента                                        
Л.В. Тычинин; Заместитель руководителя департамента                                                          
В.В. Волков; Заместитель руководителя департамента    
Н.И. Кравцова  
</t>
  </si>
  <si>
    <t>Заместитель руководителя департамента 
Л.В. Тычинин; Заместитель руководителя департамента 
В.В. Волков</t>
  </si>
  <si>
    <t xml:space="preserve">Заместитель руководителя департамента 
И.Н. Демченко; Заместитель руководителя департамента 
Л.В. Тычинин; Заместитель руководителя департамента 
Н.И. Кравцова; 
Заместитель руководителя департамента - начальник отдела Т.А. Кравец-Гомза
</t>
  </si>
  <si>
    <t xml:space="preserve">Заместитель руководителя департамента - начальник отдела
Т.А. Кравец-Гомза; Заместители руководителя департамента - начальник отдела
М.К. Добросоцкий;                                                                       
Начальник отдела
Е.В. Ветохина; Начальник отдела
Т.В. Агибалова; Начальник отдела
Е. В. Жеребятьева; Начальник отдела                                                                                                                                                                                                                                                                                                                                                                                                                
Е.Г. Орлова; Начальник отдела
Л.А. Кистенева; Начальник отдела 
Ю.В. Кривкин; Начальник отдела 
Т.П. Красавина; Начальник отдела 
И.С. Чернова; Начальник отдела 
О.В. Измайлова; Начальник отдела
Т.А. Чурсанова; Начальник отдела                                                                                                                                                                                                                                                                                                                                                                                           
В.Н. Нестеренко; Начальник отдела                                         Н.Н. Горлова; Начальник отдела 
О.А. Ступников                                                                                                                                                                                                                                                                                                                                                                        
                      </t>
  </si>
  <si>
    <t xml:space="preserve">Заместитель руководителя департамента - начальник отдела Т.А. Кравец-Гомза; Заместитель руководителя департамента - начальник отдела                                  
М.К. Добросоцкий;                                   
Начальник отдела                                                   
Е.В. Ветохина; Начальник отдела                                                 
Т.В. Агибалова; Начальник отдела                                                
Е. В. Жеребятьева; Начальник отдела
Е.Г. Орлова; Начальник отдела                                                
Л.А. Кистенева; Начальник отдела                                           
Ю.В. Кривкин; Начальник отдела                                             
Т.П. Красавина; Начальник отдела                                           
И.С. Чернова; Начальник отдела                                           
Т.А. Чурсанова; Начальник отдела                                             
О.В. Измайлова; Начальник отдела 
В.Н. Нестеренко; Начальник отдела                                           Н.Н. Горлова; Начальник отдела                             
О.А. Ступников                                                                                                                                                                                                                                                                                                                                                                        
</t>
  </si>
  <si>
    <t xml:space="preserve">Заместитель руководителя департамента - начальник отдела Т.А. Кравец-Гомза; Заместитель руководителя департамента - начальник отдела                                     
М.К. Добросоцкий;                                     
Начальник отдела                                     
Е.В. Ветохина; Начальник отдела                                             
Т.В. Агибалова; Начальник отдела                                           
Е. В. Жеребятьева; Начальник отдела
Е.Г. Орлова; Начальник отдела                                             
Л.А. Кистенева; Начальник отдела                                        
Ю.В. Кривкин; Начальник отдела                                             
Т.П. Красавина; Начальник отдела                                              
И.С. Чернова; Начальник отдела                                               
Т.А. Чурсанова; Начальник отдела                                           
О.В. Измайлова; Начальник отдела
В.Н. Нестеренко; Начальник отдела                                          Н.Н. Горлова; Начальник отдела                                            
О.А. Ступников                                                                                                                                                                                                                                                                                                                                                                        
</t>
  </si>
  <si>
    <t xml:space="preserve">Заместитель руководителя департамента - начальник отдела Т.А. Кравец-Гомза; Заместитель руководителя департамента - начальник отдела                                   
М.К. Добросоцкий;                                  
Начальник отдела                                      
И.С. Чернова; Начальник отдела                                                  
Л.А. Кистенева; Начальник отдела                                                  
Е.В. Ветохина; Начальник отдела                                                 
Т.В. Агибалова; Начальник отдела                                                
Е. В. Жеребятьева; Начальник отдела
Е.Г. Орлова; Начальник отдела                                                                     
Ю.В. Кривкин; Начальник отдела                                            
Т.П. Красавина; Начальник отдела                                                                          
О.В. Измайлова; Начальник отдела 
Т.А. Чурсанова; Начальник отдела                                            
В.Н. Нестеренко; Начальник отдела                                         Н.Н. Горлова; Начальник отдела  
О.А. Ступников                                                                                                                                                                                                                                                                                                                                                                        
</t>
  </si>
  <si>
    <t xml:space="preserve">Заместитель руководителя департамента - начальник отдела Т.А. Кравец-Гомза; 
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Начальник отдела                                                             
О.А. Ступников; Начальник отдела                                            Н.Н. Горлова; Начальник отдела                
С.Г. Пастухов                                                                                                                                                                                                                                                                                                                                                                      
</t>
  </si>
  <si>
    <t xml:space="preserve">Заместитель руководителя департамента - начальник отдела Т.А. Кравец-Гомза;                            
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Начальник отдела                                                              
С.Г. Пастухов     </t>
  </si>
  <si>
    <t xml:space="preserve">Заместитель руководителя департамента - начальник отдела Т.А. Кравец-Гомза; 
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Начальник отдела                                                       
Н.Н. Горлова; Начальник отдела                                                                                                                                                     
О.А. Ступников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</si>
  <si>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Е.В. Жеребятьева; Начальник отдела  
Е.Г. Орлова; Начальник отдела 
Т.П. Красавина; Начальник отдела                                           
И.С. Чернова; Начальник отдела                                                Н.Н. Горлова; Начальник отдела    
О.А. Ступников; Начальник отдела                                           
С.Г. Пастухов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</si>
  <si>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Н.Н. Горлова                                                   </t>
  </si>
  <si>
    <t xml:space="preserve">Заместитель руководителя департамента - начальник отдела Т.А. Кравец-Гомза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</si>
  <si>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Н.Н. Горлова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</si>
  <si>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Н.Н. Горлова                                                     </t>
  </si>
  <si>
    <t xml:space="preserve">Заместитель руководителя департамента - начальник отдела М.К. Добросоцкий; Заместитель руководителя департамента - начальник отдела                                 
Т.А. Кравец-Гомза;                         
Начальник отдела                               
С.Г. Пастухов; Начальник отдела                                                
Л.А. Кистенева; Начальник отдела                     
Е.В. Ветохина; Начальник отдела                                            
Т.В. Агибалова; Начальник отдела                                          
Ю.В. Кривкин; Начальник отдела                                          
Е.В. Жеребятьева; Начальник отдела                               
Е.Г. Орлова; Начальник отдела 
Т.П. Красавина; Начальник отдела                                          
И.С. Чернова; Начальник отдела                                                                                  
О.В. Измайлова; Начальник отдела 
Т.А. Чурсанова; Начальник отдела                                        
В.Н. Нестеренко; Начальник отдела                                          Н.Н. Горлова; Начальник отдела                                       
О.А. Ступников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</si>
</sst>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56">
    <font>
      <sz val="8"/>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rgb="FF000000"/>
      <name val="Times New Roman"/>
      <family val="2"/>
    </font>
    <font>
      <sz val="8"/>
      <color theme="1"/>
      <name val="Calibri"/>
      <family val="2"/>
      <scheme val="minor"/>
    </font>
    <font>
      <sz val="10"/>
      <name val="Arial Cyr"/>
      <charset val="204"/>
    </font>
    <font>
      <sz val="10"/>
      <name val="Times New Roman"/>
      <family val="1"/>
      <charset val="204"/>
    </font>
    <font>
      <sz val="16"/>
      <name val="Times New Roman"/>
      <family val="1"/>
      <charset val="204"/>
    </font>
    <font>
      <sz val="14"/>
      <name val="Times New Roman"/>
      <family val="1"/>
      <charset val="204"/>
    </font>
    <font>
      <sz val="13"/>
      <name val="Times New Roman"/>
      <family val="1"/>
      <charset val="204"/>
    </font>
    <font>
      <sz val="12"/>
      <name val="Times New Roman"/>
      <family val="1"/>
      <charset val="204"/>
    </font>
    <font>
      <b/>
      <sz val="14"/>
      <name val="Times New Roman"/>
      <family val="1"/>
      <charset val="204"/>
    </font>
    <font>
      <sz val="11"/>
      <name val="Times New Roman"/>
      <family val="1"/>
      <charset val="204"/>
    </font>
    <font>
      <sz val="10"/>
      <color rgb="FF000000"/>
      <name val="Arial"/>
      <family val="2"/>
    </font>
    <font>
      <sz val="18"/>
      <name val="Times New Roman"/>
      <family val="1"/>
      <charset val="204"/>
    </font>
    <font>
      <sz val="18"/>
      <color indexed="8"/>
      <name val="Times New Roman"/>
      <family val="1"/>
      <charset val="204"/>
    </font>
    <font>
      <b/>
      <sz val="10"/>
      <name val="Times New Roman"/>
      <family val="1"/>
      <charset val="204"/>
    </font>
    <font>
      <i/>
      <sz val="11"/>
      <name val="Times New Roman"/>
      <family val="1"/>
      <charset val="204"/>
    </font>
    <font>
      <sz val="14"/>
      <color theme="1"/>
      <name val="Times New Roman"/>
      <family val="1"/>
      <charset val="204"/>
    </font>
    <font>
      <b/>
      <sz val="14"/>
      <color theme="1"/>
      <name val="Times New Roman"/>
      <family val="1"/>
      <charset val="204"/>
    </font>
    <font>
      <sz val="14"/>
      <color rgb="FF000000"/>
      <name val="Times New Roman"/>
      <family val="1"/>
      <charset val="204"/>
    </font>
    <font>
      <sz val="15"/>
      <name val="Times New Roman"/>
      <family val="1"/>
      <charset val="204"/>
    </font>
    <font>
      <sz val="18"/>
      <name val="Arial Cyr"/>
      <charset val="204"/>
    </font>
    <font>
      <b/>
      <sz val="10"/>
      <color rgb="FF000000"/>
      <name val="Arial"/>
      <family val="2"/>
    </font>
    <font>
      <sz val="14.5"/>
      <name val="Times New Roman"/>
      <family val="1"/>
      <charset val="204"/>
    </font>
    <font>
      <i/>
      <sz val="10"/>
      <name val="Times New Roman"/>
      <family val="1"/>
      <charset val="204"/>
    </font>
    <font>
      <sz val="14"/>
      <color indexed="8"/>
      <name val="Times New Roman"/>
      <family val="1"/>
      <charset val="204"/>
    </font>
    <font>
      <i/>
      <sz val="14"/>
      <name val="Times New Roman"/>
      <family val="1"/>
      <charset val="204"/>
    </font>
    <font>
      <vertAlign val="superscript"/>
      <sz val="12"/>
      <color rgb="FF000000"/>
      <name val="Times New Roman"/>
      <family val="1"/>
      <charset val="204"/>
    </font>
    <font>
      <sz val="12"/>
      <color theme="1"/>
      <name val="Times New Roman"/>
      <family val="1"/>
      <charset val="204"/>
    </font>
    <font>
      <vertAlign val="superscript"/>
      <sz val="14"/>
      <color rgb="FF000000"/>
      <name val="Times New Roman"/>
      <family val="1"/>
      <charset val="204"/>
    </font>
    <font>
      <vertAlign val="superscript"/>
      <sz val="14"/>
      <name val="Times New Roman"/>
      <family val="1"/>
      <charset val="204"/>
    </font>
    <font>
      <sz val="14"/>
      <name val="Arial Cyr"/>
      <charset val="204"/>
    </font>
    <font>
      <b/>
      <sz val="14"/>
      <name val="Arial Cyr"/>
      <charset val="204"/>
    </font>
    <font>
      <b/>
      <vertAlign val="superscript"/>
      <sz val="14"/>
      <name val="Times New Roman"/>
      <family val="1"/>
      <charset val="204"/>
    </font>
    <font>
      <sz val="14"/>
      <color rgb="FFFF0000"/>
      <name val="Times New Roman"/>
      <family val="1"/>
      <charset val="204"/>
    </font>
    <font>
      <sz val="12"/>
      <color rgb="FF000000"/>
      <name val="Times New Roman"/>
      <family val="1"/>
      <charset val="204"/>
    </font>
    <font>
      <sz val="14"/>
      <color theme="1"/>
      <name val="Calibri"/>
      <family val="2"/>
      <scheme val="minor"/>
    </font>
    <font>
      <b/>
      <sz val="12"/>
      <color rgb="FF000000"/>
      <name val="Times New Roman"/>
      <family val="1"/>
      <charset val="204"/>
    </font>
    <font>
      <sz val="9"/>
      <name val="Times New Roman"/>
      <family val="1"/>
      <charset val="204"/>
    </font>
    <font>
      <sz val="9"/>
      <name val="Arial Cyr"/>
      <charset val="204"/>
    </font>
    <font>
      <sz val="9"/>
      <color theme="1"/>
      <name val="Calibri"/>
      <family val="2"/>
      <scheme val="minor"/>
    </font>
    <font>
      <b/>
      <sz val="9"/>
      <name val="Times New Roman"/>
      <family val="1"/>
      <charset val="204"/>
    </font>
    <font>
      <b/>
      <sz val="9"/>
      <name val="Arial Cyr"/>
      <charset val="204"/>
    </font>
    <font>
      <b/>
      <sz val="9"/>
      <color theme="1"/>
      <name val="Calibri"/>
      <family val="2"/>
      <scheme val="minor"/>
    </font>
    <font>
      <sz val="9"/>
      <color theme="1"/>
      <name val="Times New Roman"/>
      <family val="1"/>
      <charset val="204"/>
    </font>
    <font>
      <vertAlign val="superscript"/>
      <sz val="12"/>
      <color theme="1"/>
      <name val="Times New Roman"/>
      <family val="1"/>
      <charset val="204"/>
    </font>
    <font>
      <vertAlign val="superscript"/>
      <sz val="14"/>
      <color theme="1"/>
      <name val="Times New Roman"/>
      <family val="1"/>
      <charset val="204"/>
    </font>
    <font>
      <vertAlign val="superscript"/>
      <sz val="16"/>
      <name val="Times New Roman"/>
      <family val="1"/>
      <charset val="204"/>
    </font>
    <font>
      <sz val="20"/>
      <color theme="1"/>
      <name val="Calibri"/>
      <family val="2"/>
      <scheme val="minor"/>
    </font>
    <font>
      <sz val="9"/>
      <name val="Calibri"/>
      <family val="2"/>
      <charset val="204"/>
    </font>
    <font>
      <sz val="18"/>
      <color theme="1"/>
      <name val="Times New Roman"/>
      <family val="1"/>
      <charset val="204"/>
    </font>
    <font>
      <sz val="20"/>
      <color theme="1"/>
      <name val="Times New Roman"/>
      <family val="1"/>
      <charset val="204"/>
    </font>
    <font>
      <sz val="12"/>
      <color rgb="FF646D82"/>
      <name val="Times New Roman"/>
      <family val="1"/>
      <charset val="204"/>
    </font>
    <font>
      <sz val="14"/>
      <color theme="1"/>
      <name val="Times New Roman"/>
      <family val="1"/>
    </font>
  </fonts>
  <fills count="7">
    <fill>
      <patternFill patternType="none"/>
    </fill>
    <fill>
      <patternFill patternType="gray125"/>
    </fill>
    <fill>
      <patternFill patternType="solid">
        <fgColor rgb="FFDCE6F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indexed="9"/>
        <bgColor indexed="64"/>
      </patternFill>
    </fill>
  </fills>
  <borders count="3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D9D9D9"/>
      </left>
      <right style="thin">
        <color rgb="FFD9D9D9"/>
      </right>
      <top/>
      <bottom style="thin">
        <color rgb="FFD9D9D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D9D9D9"/>
      </left>
      <right style="thin">
        <color rgb="FFD9D9D9"/>
      </right>
      <top/>
      <bottom style="thin">
        <color rgb="FFB9CDE5"/>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indexed="64"/>
      </right>
      <top style="thin">
        <color rgb="FF000000"/>
      </top>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s>
  <cellStyleXfs count="9">
    <xf numFmtId="0" fontId="0" fillId="0" borderId="0"/>
    <xf numFmtId="0" fontId="5" fillId="0" borderId="1"/>
    <xf numFmtId="0" fontId="5" fillId="0" borderId="1"/>
    <xf numFmtId="0" fontId="6" fillId="0" borderId="1"/>
    <xf numFmtId="4" fontId="14" fillId="0" borderId="8">
      <alignment horizontal="right" vertical="top" shrinkToFit="1"/>
    </xf>
    <xf numFmtId="0" fontId="3" fillId="0" borderId="1"/>
    <xf numFmtId="4" fontId="24" fillId="2" borderId="12">
      <alignment horizontal="right" vertical="top" shrinkToFit="1"/>
    </xf>
    <xf numFmtId="0" fontId="2" fillId="0" borderId="1"/>
    <xf numFmtId="0" fontId="1" fillId="0" borderId="1"/>
  </cellStyleXfs>
  <cellXfs count="428">
    <xf numFmtId="0" fontId="0" fillId="0" borderId="0" xfId="0"/>
    <xf numFmtId="0" fontId="7" fillId="0" borderId="1" xfId="3" applyFont="1" applyFill="1"/>
    <xf numFmtId="0" fontId="13" fillId="0" borderId="1" xfId="3" applyFont="1" applyFill="1"/>
    <xf numFmtId="0" fontId="23" fillId="0" borderId="1" xfId="3" applyFont="1" applyFill="1"/>
    <xf numFmtId="0" fontId="6" fillId="0" borderId="1" xfId="3" applyFont="1" applyFill="1"/>
    <xf numFmtId="0" fontId="8" fillId="0" borderId="1" xfId="3" applyFont="1" applyFill="1" applyAlignment="1">
      <alignment wrapText="1"/>
    </xf>
    <xf numFmtId="0" fontId="10" fillId="0" borderId="1" xfId="3" applyFont="1" applyFill="1" applyBorder="1"/>
    <xf numFmtId="0" fontId="12" fillId="0" borderId="4" xfId="3" applyFont="1" applyFill="1" applyBorder="1" applyAlignment="1">
      <alignment horizontal="center" vertical="center" wrapText="1"/>
    </xf>
    <xf numFmtId="0" fontId="8" fillId="0" borderId="1" xfId="3" applyFont="1" applyFill="1"/>
    <xf numFmtId="0" fontId="9" fillId="0" borderId="4" xfId="3" applyFont="1" applyFill="1" applyBorder="1" applyAlignment="1">
      <alignment horizontal="center" vertical="top" wrapText="1"/>
    </xf>
    <xf numFmtId="0" fontId="10" fillId="0" borderId="1" xfId="3" applyFont="1" applyFill="1"/>
    <xf numFmtId="0" fontId="11" fillId="0" borderId="1" xfId="3" applyFont="1" applyFill="1" applyBorder="1" applyAlignment="1">
      <alignment vertical="center" wrapText="1"/>
    </xf>
    <xf numFmtId="164" fontId="12" fillId="0" borderId="4" xfId="3" applyNumberFormat="1" applyFont="1" applyFill="1" applyBorder="1" applyAlignment="1">
      <alignment horizontal="right" vertical="top" wrapText="1"/>
    </xf>
    <xf numFmtId="0" fontId="7" fillId="0" borderId="1" xfId="3" applyFont="1" applyFill="1" applyAlignment="1">
      <alignment vertical="top"/>
    </xf>
    <xf numFmtId="164" fontId="9" fillId="0" borderId="4" xfId="3" applyNumberFormat="1" applyFont="1" applyFill="1" applyBorder="1" applyAlignment="1">
      <alignment vertical="top"/>
    </xf>
    <xf numFmtId="0" fontId="25" fillId="0" borderId="1" xfId="3" applyFont="1" applyFill="1" applyAlignment="1">
      <alignment vertical="top"/>
    </xf>
    <xf numFmtId="0" fontId="26" fillId="0" borderId="1" xfId="3" applyFont="1" applyFill="1" applyAlignment="1">
      <alignment vertical="top"/>
    </xf>
    <xf numFmtId="0" fontId="26" fillId="0" borderId="1" xfId="3" applyFont="1" applyFill="1" applyBorder="1" applyAlignment="1">
      <alignment vertical="top"/>
    </xf>
    <xf numFmtId="0" fontId="18" fillId="0" borderId="1" xfId="3" applyFont="1" applyFill="1" applyAlignment="1">
      <alignment vertical="top"/>
    </xf>
    <xf numFmtId="0" fontId="17" fillId="0" borderId="1" xfId="3" applyFont="1" applyFill="1" applyAlignment="1">
      <alignment vertical="top"/>
    </xf>
    <xf numFmtId="164" fontId="9" fillId="0" borderId="4" xfId="3" applyNumberFormat="1" applyFont="1" applyFill="1" applyBorder="1"/>
    <xf numFmtId="164" fontId="28" fillId="0" borderId="4" xfId="3" applyNumberFormat="1" applyFont="1" applyFill="1" applyBorder="1" applyAlignment="1">
      <alignment vertical="top"/>
    </xf>
    <xf numFmtId="0" fontId="11" fillId="0" borderId="1" xfId="3" applyFont="1" applyFill="1" applyAlignment="1"/>
    <xf numFmtId="0" fontId="9" fillId="0" borderId="4" xfId="0" applyFont="1" applyFill="1" applyBorder="1" applyAlignment="1">
      <alignment vertical="top" wrapText="1"/>
    </xf>
    <xf numFmtId="14" fontId="19" fillId="0" borderId="4" xfId="0" applyNumberFormat="1" applyFont="1" applyFill="1" applyBorder="1" applyAlignment="1">
      <alignment horizontal="center" vertical="center" wrapText="1"/>
    </xf>
    <xf numFmtId="14" fontId="9" fillId="0" borderId="4" xfId="0" applyNumberFormat="1" applyFont="1" applyFill="1" applyBorder="1" applyAlignment="1">
      <alignment horizontal="center" vertical="center" wrapText="1"/>
    </xf>
    <xf numFmtId="0" fontId="19" fillId="0" borderId="6" xfId="0" applyFont="1" applyFill="1" applyBorder="1" applyAlignment="1">
      <alignment vertical="top" wrapText="1"/>
    </xf>
    <xf numFmtId="0" fontId="9" fillId="0" borderId="6" xfId="0" applyFont="1" applyFill="1" applyBorder="1" applyAlignment="1">
      <alignment vertical="top" wrapText="1"/>
    </xf>
    <xf numFmtId="14" fontId="19" fillId="0" borderId="6" xfId="0" applyNumberFormat="1" applyFont="1" applyFill="1" applyBorder="1" applyAlignment="1">
      <alignment horizontal="center" vertical="center" wrapText="1"/>
    </xf>
    <xf numFmtId="0" fontId="19" fillId="0" borderId="4" xfId="0" applyFont="1" applyFill="1" applyBorder="1" applyAlignment="1">
      <alignment vertical="top" wrapText="1"/>
    </xf>
    <xf numFmtId="0" fontId="11" fillId="0" borderId="1" xfId="3" applyFont="1" applyFill="1"/>
    <xf numFmtId="0" fontId="9" fillId="0" borderId="4" xfId="3" applyFont="1" applyFill="1" applyBorder="1" applyAlignment="1">
      <alignment horizontal="center" vertical="center"/>
    </xf>
    <xf numFmtId="0" fontId="9" fillId="0" borderId="1" xfId="3" applyFont="1" applyFill="1" applyAlignment="1">
      <alignment horizontal="center" vertical="center"/>
    </xf>
    <xf numFmtId="14" fontId="9" fillId="0" borderId="4" xfId="3" applyNumberFormat="1" applyFont="1" applyFill="1" applyBorder="1" applyAlignment="1">
      <alignment horizontal="center" vertical="center"/>
    </xf>
    <xf numFmtId="14" fontId="9" fillId="0" borderId="4" xfId="3" applyNumberFormat="1" applyFont="1" applyFill="1" applyBorder="1" applyAlignment="1">
      <alignment horizontal="center" vertical="center" wrapText="1"/>
    </xf>
    <xf numFmtId="0" fontId="19" fillId="0" borderId="4" xfId="0" applyFont="1" applyFill="1" applyBorder="1" applyAlignment="1">
      <alignment horizontal="center" vertical="top" wrapText="1"/>
    </xf>
    <xf numFmtId="0" fontId="11" fillId="0" borderId="1" xfId="3" applyFont="1" applyFill="1" applyAlignment="1">
      <alignment horizontal="right" vertical="center"/>
    </xf>
    <xf numFmtId="0" fontId="12" fillId="0" borderId="5" xfId="3" applyFont="1" applyFill="1" applyBorder="1" applyAlignment="1">
      <alignment vertical="top" wrapText="1"/>
    </xf>
    <xf numFmtId="0" fontId="12" fillId="0" borderId="7" xfId="3" applyFont="1" applyFill="1" applyBorder="1" applyAlignment="1">
      <alignment vertical="top" wrapText="1"/>
    </xf>
    <xf numFmtId="0" fontId="12" fillId="0" borderId="4" xfId="3" applyFont="1" applyFill="1" applyBorder="1" applyAlignment="1">
      <alignment vertical="top" wrapText="1"/>
    </xf>
    <xf numFmtId="0" fontId="33" fillId="0" borderId="1" xfId="3" applyFont="1" applyFill="1"/>
    <xf numFmtId="0" fontId="9" fillId="0" borderId="1" xfId="3" applyFont="1" applyFill="1" applyBorder="1"/>
    <xf numFmtId="0" fontId="34" fillId="0" borderId="1" xfId="3" applyFont="1" applyFill="1"/>
    <xf numFmtId="0" fontId="9" fillId="0" borderId="1" xfId="3" applyFont="1" applyFill="1"/>
    <xf numFmtId="0" fontId="9" fillId="0" borderId="1" xfId="3" applyFont="1" applyFill="1" applyAlignment="1">
      <alignment horizontal="right" vertical="center" wrapText="1"/>
    </xf>
    <xf numFmtId="0" fontId="9" fillId="0" borderId="1" xfId="3" applyFont="1" applyFill="1" applyAlignment="1">
      <alignment wrapText="1"/>
    </xf>
    <xf numFmtId="0" fontId="9" fillId="0" borderId="1" xfId="3" applyFont="1" applyFill="1" applyAlignment="1">
      <alignment horizontal="right"/>
    </xf>
    <xf numFmtId="0" fontId="4" fillId="0" borderId="2" xfId="0"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164" fontId="4" fillId="0" borderId="2" xfId="0" applyNumberFormat="1" applyFont="1" applyFill="1" applyBorder="1" applyAlignment="1">
      <alignment horizontal="center" vertical="top" wrapText="1"/>
    </xf>
    <xf numFmtId="164" fontId="4" fillId="0" borderId="13" xfId="0" applyNumberFormat="1" applyFont="1" applyFill="1" applyBorder="1" applyAlignment="1">
      <alignment horizontal="center" vertical="top" wrapText="1"/>
    </xf>
    <xf numFmtId="164" fontId="4" fillId="0" borderId="4" xfId="0" applyNumberFormat="1" applyFont="1" applyFill="1" applyBorder="1" applyAlignment="1">
      <alignment horizontal="center" vertical="top" wrapText="1"/>
    </xf>
    <xf numFmtId="49" fontId="4" fillId="0" borderId="2" xfId="0" applyNumberFormat="1" applyFont="1" applyFill="1" applyBorder="1" applyAlignment="1">
      <alignment horizontal="left" vertical="top" wrapText="1"/>
    </xf>
    <xf numFmtId="0" fontId="37" fillId="0" borderId="2" xfId="0" applyFont="1" applyFill="1" applyBorder="1" applyAlignment="1">
      <alignment horizontal="left" vertical="top" wrapText="1"/>
    </xf>
    <xf numFmtId="0" fontId="37" fillId="0" borderId="16" xfId="0" applyFont="1" applyFill="1" applyBorder="1" applyAlignment="1">
      <alignment horizontal="left" vertical="top" wrapText="1"/>
    </xf>
    <xf numFmtId="0" fontId="37" fillId="0" borderId="2" xfId="0" applyFont="1" applyFill="1" applyBorder="1" applyAlignment="1">
      <alignment horizontal="center" vertical="center"/>
    </xf>
    <xf numFmtId="0" fontId="9" fillId="0" borderId="5" xfId="3" applyFont="1" applyFill="1" applyBorder="1" applyAlignment="1">
      <alignment vertical="top" wrapText="1"/>
    </xf>
    <xf numFmtId="164" fontId="9" fillId="0" borderId="9" xfId="3" applyNumberFormat="1" applyFont="1" applyFill="1" applyBorder="1" applyAlignment="1">
      <alignment horizontal="right" vertical="top" wrapText="1"/>
    </xf>
    <xf numFmtId="3" fontId="12" fillId="0" borderId="4" xfId="3" applyNumberFormat="1" applyFont="1" applyFill="1" applyBorder="1" applyAlignment="1">
      <alignment horizontal="right" vertical="top"/>
    </xf>
    <xf numFmtId="164" fontId="12" fillId="0" borderId="4" xfId="3" applyNumberFormat="1" applyFont="1" applyFill="1" applyBorder="1" applyAlignment="1">
      <alignment horizontal="right" vertical="top"/>
    </xf>
    <xf numFmtId="0" fontId="9" fillId="0" borderId="4" xfId="3" applyFont="1" applyFill="1" applyBorder="1" applyAlignment="1">
      <alignment horizontal="right"/>
    </xf>
    <xf numFmtId="0" fontId="9" fillId="0" borderId="4" xfId="3" applyFont="1" applyFill="1" applyBorder="1" applyAlignment="1">
      <alignment horizontal="right" vertical="top"/>
    </xf>
    <xf numFmtId="0" fontId="13" fillId="0" borderId="1" xfId="3" applyFont="1" applyFill="1" applyAlignment="1">
      <alignment horizontal="left"/>
    </xf>
    <xf numFmtId="164" fontId="19" fillId="0" borderId="4" xfId="3" applyNumberFormat="1" applyFont="1" applyFill="1" applyBorder="1" applyAlignment="1">
      <alignment vertical="top" wrapText="1"/>
    </xf>
    <xf numFmtId="4" fontId="6" fillId="0" borderId="1" xfId="3" applyNumberFormat="1" applyFont="1" applyFill="1"/>
    <xf numFmtId="49" fontId="39" fillId="0" borderId="2" xfId="0" applyNumberFormat="1" applyFont="1" applyFill="1" applyBorder="1" applyAlignment="1">
      <alignment horizontal="left" vertical="top" wrapText="1"/>
    </xf>
    <xf numFmtId="164" fontId="39" fillId="0" borderId="2" xfId="0" applyNumberFormat="1" applyFont="1" applyFill="1" applyBorder="1" applyAlignment="1">
      <alignment horizontal="center" vertical="top" wrapText="1"/>
    </xf>
    <xf numFmtId="0" fontId="39" fillId="0" borderId="2" xfId="0" applyFont="1" applyFill="1" applyBorder="1" applyAlignment="1">
      <alignment horizontal="left" vertical="top" wrapText="1"/>
    </xf>
    <xf numFmtId="0" fontId="13" fillId="0" borderId="1" xfId="0" applyFont="1" applyFill="1" applyBorder="1"/>
    <xf numFmtId="0" fontId="0" fillId="0" borderId="1" xfId="0" applyFill="1" applyBorder="1"/>
    <xf numFmtId="0" fontId="10" fillId="0" borderId="1" xfId="0" applyFont="1" applyFill="1" applyBorder="1"/>
    <xf numFmtId="0" fontId="12" fillId="0" borderId="4" xfId="0" applyFont="1" applyFill="1" applyBorder="1" applyAlignment="1">
      <alignment vertical="top" wrapText="1"/>
    </xf>
    <xf numFmtId="0" fontId="12" fillId="0" borderId="4" xfId="0" applyFont="1" applyFill="1" applyBorder="1" applyAlignment="1">
      <alignment horizontal="left" vertical="top" wrapText="1"/>
    </xf>
    <xf numFmtId="0" fontId="22" fillId="0" borderId="1" xfId="0" applyFont="1" applyFill="1" applyBorder="1"/>
    <xf numFmtId="0" fontId="9" fillId="0" borderId="1" xfId="0" applyFont="1" applyFill="1" applyBorder="1" applyAlignment="1">
      <alignment vertical="top" wrapText="1"/>
    </xf>
    <xf numFmtId="0" fontId="0" fillId="0" borderId="1" xfId="0" applyFill="1" applyBorder="1" applyAlignment="1">
      <alignment wrapText="1"/>
    </xf>
    <xf numFmtId="0" fontId="15" fillId="0" borderId="1" xfId="0" applyFont="1" applyFill="1" applyBorder="1" applyAlignment="1">
      <alignment horizontal="right" wrapText="1"/>
    </xf>
    <xf numFmtId="0" fontId="40" fillId="0" borderId="4" xfId="3" applyFont="1" applyFill="1" applyBorder="1" applyAlignment="1">
      <alignment horizontal="center" vertical="center" wrapText="1"/>
    </xf>
    <xf numFmtId="0" fontId="12" fillId="0" borderId="4" xfId="3" applyFont="1" applyFill="1" applyBorder="1" applyAlignment="1">
      <alignment horizontal="left" vertical="center" wrapText="1"/>
    </xf>
    <xf numFmtId="0" fontId="4" fillId="0" borderId="1" xfId="0" applyFont="1" applyFill="1" applyBorder="1" applyAlignment="1">
      <alignment horizontal="left" vertical="top" wrapText="1"/>
    </xf>
    <xf numFmtId="0" fontId="37" fillId="0" borderId="1" xfId="0" applyFont="1" applyFill="1" applyBorder="1" applyAlignment="1">
      <alignment horizontal="left" vertical="top" wrapText="1"/>
    </xf>
    <xf numFmtId="164" fontId="4" fillId="0" borderId="1" xfId="0" applyNumberFormat="1" applyFont="1" applyFill="1" applyBorder="1" applyAlignment="1">
      <alignment horizontal="center" vertical="top" wrapText="1"/>
    </xf>
    <xf numFmtId="0" fontId="12" fillId="0" borderId="1" xfId="3" applyFont="1" applyFill="1" applyAlignment="1">
      <alignment horizontal="center" vertical="center" wrapText="1"/>
    </xf>
    <xf numFmtId="0" fontId="34" fillId="0" borderId="4" xfId="3" applyFont="1" applyFill="1" applyBorder="1" applyAlignment="1">
      <alignment horizontal="center" vertical="center"/>
    </xf>
    <xf numFmtId="0" fontId="12" fillId="0" borderId="5" xfId="3" applyFont="1" applyFill="1" applyBorder="1" applyAlignment="1">
      <alignment horizontal="left" vertical="center" wrapText="1"/>
    </xf>
    <xf numFmtId="49" fontId="12" fillId="0" borderId="4" xfId="3" applyNumberFormat="1" applyFont="1" applyFill="1" applyBorder="1" applyAlignment="1">
      <alignment horizontal="left" vertical="top" wrapText="1"/>
    </xf>
    <xf numFmtId="164" fontId="9" fillId="0" borderId="4" xfId="3" applyNumberFormat="1" applyFont="1" applyFill="1" applyBorder="1" applyAlignment="1">
      <alignment horizontal="right" vertical="top" wrapText="1"/>
    </xf>
    <xf numFmtId="0" fontId="50" fillId="0" borderId="1" xfId="0" applyNumberFormat="1" applyFont="1" applyFill="1" applyBorder="1"/>
    <xf numFmtId="0" fontId="50" fillId="0" borderId="1" xfId="0" applyFont="1" applyFill="1" applyBorder="1"/>
    <xf numFmtId="0" fontId="37" fillId="0" borderId="13" xfId="0" applyFont="1" applyFill="1" applyBorder="1" applyAlignment="1">
      <alignment horizontal="center" vertical="center"/>
    </xf>
    <xf numFmtId="0" fontId="37" fillId="0" borderId="14" xfId="0" applyFont="1" applyFill="1" applyBorder="1" applyAlignment="1">
      <alignment horizontal="left" vertical="top" wrapText="1"/>
    </xf>
    <xf numFmtId="0" fontId="39" fillId="0" borderId="21" xfId="0" applyFont="1" applyFill="1" applyBorder="1" applyAlignment="1">
      <alignment horizontal="left" vertical="top" wrapText="1"/>
    </xf>
    <xf numFmtId="0" fontId="39" fillId="0" borderId="4" xfId="0" applyFont="1" applyFill="1" applyBorder="1" applyAlignment="1">
      <alignment vertical="top" wrapText="1"/>
    </xf>
    <xf numFmtId="0" fontId="37" fillId="0" borderId="21" xfId="0" applyFont="1" applyFill="1" applyBorder="1" applyAlignment="1">
      <alignment horizontal="left" vertical="top" wrapText="1"/>
    </xf>
    <xf numFmtId="49" fontId="37" fillId="0" borderId="21" xfId="0" applyNumberFormat="1" applyFont="1" applyFill="1" applyBorder="1" applyAlignment="1">
      <alignment horizontal="left" vertical="top" wrapText="1"/>
    </xf>
    <xf numFmtId="0" fontId="39" fillId="0" borderId="4" xfId="0" applyFont="1" applyFill="1" applyBorder="1" applyAlignment="1">
      <alignment horizontal="left" vertical="top" wrapText="1"/>
    </xf>
    <xf numFmtId="0" fontId="39" fillId="0" borderId="23" xfId="0" applyFont="1" applyFill="1" applyBorder="1" applyAlignment="1">
      <alignment horizontal="left" vertical="top" wrapText="1"/>
    </xf>
    <xf numFmtId="0" fontId="4" fillId="0" borderId="2" xfId="0" applyFont="1" applyFill="1" applyBorder="1" applyAlignment="1">
      <alignment horizontal="center" wrapText="1"/>
    </xf>
    <xf numFmtId="164" fontId="39" fillId="0" borderId="4" xfId="0" applyNumberFormat="1" applyFont="1" applyFill="1" applyBorder="1" applyAlignment="1">
      <alignment horizontal="center" vertical="top" wrapText="1"/>
    </xf>
    <xf numFmtId="164" fontId="39" fillId="0" borderId="21" xfId="0" applyNumberFormat="1" applyFont="1" applyFill="1" applyBorder="1" applyAlignment="1">
      <alignment horizontal="center" vertical="top" wrapText="1"/>
    </xf>
    <xf numFmtId="0" fontId="22" fillId="0" borderId="1" xfId="3" applyFont="1" applyFill="1"/>
    <xf numFmtId="0" fontId="0" fillId="0" borderId="4" xfId="0" applyFill="1" applyBorder="1" applyAlignment="1"/>
    <xf numFmtId="49" fontId="39" fillId="0" borderId="4" xfId="0" applyNumberFormat="1" applyFont="1" applyFill="1" applyBorder="1" applyAlignment="1">
      <alignment horizontal="left" vertical="top" wrapText="1"/>
    </xf>
    <xf numFmtId="14" fontId="19" fillId="0" borderId="4" xfId="0" applyNumberFormat="1" applyFont="1" applyFill="1" applyBorder="1" applyAlignment="1">
      <alignment vertical="center" wrapText="1"/>
    </xf>
    <xf numFmtId="0" fontId="53" fillId="0" borderId="1" xfId="0" applyFont="1" applyFill="1" applyBorder="1" applyAlignment="1">
      <alignment horizontal="center" vertical="center" wrapText="1"/>
    </xf>
    <xf numFmtId="0" fontId="20" fillId="0" borderId="4" xfId="0" applyFont="1" applyFill="1" applyBorder="1" applyAlignment="1">
      <alignment vertical="top" wrapText="1"/>
    </xf>
    <xf numFmtId="49" fontId="19" fillId="0" borderId="4" xfId="0" applyNumberFormat="1" applyFont="1" applyFill="1" applyBorder="1" applyAlignment="1">
      <alignment horizontal="left" vertical="top" wrapText="1"/>
    </xf>
    <xf numFmtId="0" fontId="19" fillId="0" borderId="4" xfId="0" applyFont="1" applyFill="1" applyBorder="1" applyAlignment="1">
      <alignment horizontal="left" vertical="top" wrapText="1"/>
    </xf>
    <xf numFmtId="0" fontId="19" fillId="0" borderId="5" xfId="0" applyFont="1" applyFill="1" applyBorder="1" applyAlignment="1">
      <alignment vertical="top" wrapText="1"/>
    </xf>
    <xf numFmtId="0" fontId="20" fillId="0" borderId="4" xfId="0" applyFont="1" applyFill="1" applyBorder="1" applyAlignment="1">
      <alignment horizontal="left" vertical="top" wrapText="1"/>
    </xf>
    <xf numFmtId="0" fontId="19" fillId="0" borderId="4" xfId="0" applyNumberFormat="1" applyFont="1" applyFill="1" applyBorder="1" applyAlignment="1">
      <alignment horizontal="left" vertical="top" wrapText="1"/>
    </xf>
    <xf numFmtId="0" fontId="19" fillId="0" borderId="4" xfId="3" applyFont="1" applyFill="1" applyBorder="1" applyAlignment="1">
      <alignment horizontal="left" vertical="top" wrapText="1"/>
    </xf>
    <xf numFmtId="49" fontId="19" fillId="0" borderId="4" xfId="3" applyNumberFormat="1" applyFont="1" applyFill="1" applyBorder="1" applyAlignment="1">
      <alignment horizontal="left" vertical="top" wrapText="1"/>
    </xf>
    <xf numFmtId="164" fontId="9" fillId="0" borderId="9" xfId="3" applyNumberFormat="1" applyFont="1" applyFill="1" applyBorder="1" applyAlignment="1">
      <alignment vertical="top" wrapText="1"/>
    </xf>
    <xf numFmtId="164" fontId="9" fillId="0" borderId="5" xfId="3" applyNumberFormat="1" applyFont="1" applyFill="1" applyBorder="1" applyAlignment="1">
      <alignment vertical="top" wrapText="1"/>
    </xf>
    <xf numFmtId="0" fontId="15" fillId="0" borderId="1" xfId="3" applyFont="1" applyFill="1" applyAlignment="1">
      <alignment horizontal="right" vertical="center" wrapText="1"/>
    </xf>
    <xf numFmtId="0" fontId="39" fillId="0" borderId="13" xfId="0" applyFont="1" applyFill="1" applyBorder="1" applyAlignment="1">
      <alignment horizontal="left" vertical="top" wrapText="1"/>
    </xf>
    <xf numFmtId="0" fontId="8" fillId="0" borderId="1" xfId="3" applyFont="1" applyFill="1" applyAlignment="1">
      <alignment horizontal="center" vertical="center" wrapText="1"/>
    </xf>
    <xf numFmtId="0" fontId="4" fillId="0" borderId="2" xfId="0" applyFont="1" applyFill="1" applyBorder="1" applyAlignment="1">
      <alignment horizontal="center" vertical="center" wrapText="1"/>
    </xf>
    <xf numFmtId="49" fontId="39" fillId="0" borderId="14" xfId="0" applyNumberFormat="1" applyFont="1" applyFill="1" applyBorder="1" applyAlignment="1">
      <alignment horizontal="left" vertical="top" wrapText="1"/>
    </xf>
    <xf numFmtId="164" fontId="39" fillId="0" borderId="14" xfId="0" applyNumberFormat="1" applyFont="1" applyFill="1" applyBorder="1" applyAlignment="1">
      <alignment horizontal="center" vertical="top" wrapText="1"/>
    </xf>
    <xf numFmtId="0" fontId="12" fillId="0" borderId="4" xfId="3" applyFont="1" applyFill="1" applyBorder="1" applyAlignment="1">
      <alignment horizontal="center" vertical="center"/>
    </xf>
    <xf numFmtId="164" fontId="4" fillId="0" borderId="14" xfId="0" applyNumberFormat="1" applyFont="1" applyFill="1" applyBorder="1" applyAlignment="1">
      <alignment horizontal="center" vertical="top" wrapText="1"/>
    </xf>
    <xf numFmtId="0" fontId="4" fillId="0" borderId="31" xfId="0" applyFont="1" applyFill="1" applyBorder="1" applyAlignment="1">
      <alignment horizontal="left" vertical="top" wrapText="1"/>
    </xf>
    <xf numFmtId="164" fontId="4" fillId="0" borderId="31" xfId="0" applyNumberFormat="1" applyFont="1" applyFill="1" applyBorder="1" applyAlignment="1">
      <alignment horizontal="center" vertical="top" wrapText="1"/>
    </xf>
    <xf numFmtId="0" fontId="39" fillId="0" borderId="24" xfId="0" applyFont="1" applyFill="1" applyBorder="1" applyAlignment="1">
      <alignment horizontal="left" vertical="top" wrapText="1"/>
    </xf>
    <xf numFmtId="0" fontId="39" fillId="0" borderId="31" xfId="0" applyFont="1" applyFill="1" applyBorder="1" applyAlignment="1">
      <alignment horizontal="left" vertical="top" wrapText="1"/>
    </xf>
    <xf numFmtId="164" fontId="39" fillId="0" borderId="31" xfId="0" applyNumberFormat="1" applyFont="1" applyFill="1" applyBorder="1" applyAlignment="1">
      <alignment horizontal="center" vertical="top" wrapText="1"/>
    </xf>
    <xf numFmtId="0" fontId="37" fillId="0" borderId="31" xfId="0" applyFont="1" applyFill="1" applyBorder="1" applyAlignment="1">
      <alignment horizontal="left" vertical="top" wrapText="1"/>
    </xf>
    <xf numFmtId="0" fontId="54" fillId="0" borderId="1" xfId="1" applyFont="1" applyFill="1" applyBorder="1" applyAlignment="1">
      <alignment vertical="center"/>
    </xf>
    <xf numFmtId="0" fontId="37" fillId="0" borderId="2" xfId="1" applyFont="1" applyFill="1" applyBorder="1" applyAlignment="1">
      <alignment horizontal="center" vertical="center" wrapText="1"/>
    </xf>
    <xf numFmtId="0" fontId="37" fillId="0" borderId="2" xfId="1" applyFont="1" applyFill="1" applyBorder="1" applyAlignment="1">
      <alignment horizontal="center" vertical="center"/>
    </xf>
    <xf numFmtId="0" fontId="37" fillId="0" borderId="2" xfId="1" applyFont="1" applyFill="1" applyBorder="1" applyAlignment="1">
      <alignment horizontal="left" vertical="top" wrapText="1"/>
    </xf>
    <xf numFmtId="0" fontId="37" fillId="0" borderId="2" xfId="1" applyFont="1" applyFill="1" applyBorder="1" applyAlignment="1">
      <alignment horizontal="center" vertical="top" wrapText="1"/>
    </xf>
    <xf numFmtId="0" fontId="37" fillId="0" borderId="2" xfId="1" applyNumberFormat="1" applyFont="1" applyFill="1" applyBorder="1" applyAlignment="1">
      <alignment horizontal="center" vertical="top" wrapText="1"/>
    </xf>
    <xf numFmtId="0" fontId="37" fillId="0" borderId="4" xfId="5" applyFont="1" applyFill="1" applyBorder="1" applyAlignment="1">
      <alignment horizontal="center" vertical="top" wrapText="1"/>
    </xf>
    <xf numFmtId="0" fontId="30" fillId="0" borderId="1" xfId="1" applyFont="1" applyFill="1"/>
    <xf numFmtId="0" fontId="30" fillId="0" borderId="1" xfId="1" applyFont="1" applyFill="1" applyAlignment="1">
      <alignment horizontal="right"/>
    </xf>
    <xf numFmtId="0" fontId="54" fillId="0" borderId="1" xfId="1" applyFont="1" applyFill="1" applyBorder="1" applyAlignment="1">
      <alignment vertical="center" wrapText="1"/>
    </xf>
    <xf numFmtId="0" fontId="30" fillId="0" borderId="3" xfId="1" applyFont="1" applyFill="1" applyBorder="1" applyAlignment="1"/>
    <xf numFmtId="0" fontId="30" fillId="0" borderId="1" xfId="1" applyFont="1" applyFill="1" applyAlignment="1">
      <alignment vertical="top"/>
    </xf>
    <xf numFmtId="0" fontId="9" fillId="0" borderId="4" xfId="3" applyFont="1" applyFill="1" applyBorder="1" applyAlignment="1">
      <alignment horizontal="center" vertical="center" wrapText="1"/>
    </xf>
    <xf numFmtId="0" fontId="12" fillId="0" borderId="4" xfId="3" applyFont="1" applyFill="1" applyBorder="1" applyAlignment="1">
      <alignment horizontal="left" vertical="top" wrapText="1"/>
    </xf>
    <xf numFmtId="0" fontId="12" fillId="0" borderId="5" xfId="3" applyFont="1" applyFill="1" applyBorder="1" applyAlignment="1">
      <alignment horizontal="left" vertical="top" wrapText="1"/>
    </xf>
    <xf numFmtId="0" fontId="12" fillId="0" borderId="7" xfId="3" applyFont="1" applyFill="1" applyBorder="1" applyAlignment="1">
      <alignment horizontal="left" vertical="top" wrapText="1"/>
    </xf>
    <xf numFmtId="0" fontId="12" fillId="0" borderId="6" xfId="3" applyFont="1" applyFill="1" applyBorder="1" applyAlignment="1">
      <alignment horizontal="left" vertical="top" wrapText="1"/>
    </xf>
    <xf numFmtId="0" fontId="9" fillId="0" borderId="9" xfId="3" applyFont="1" applyFill="1" applyBorder="1" applyAlignment="1">
      <alignment horizontal="center" vertical="center" wrapText="1"/>
    </xf>
    <xf numFmtId="0" fontId="9" fillId="0" borderId="4" xfId="0" applyFont="1" applyFill="1" applyBorder="1" applyAlignment="1">
      <alignment horizontal="left" vertical="top" wrapText="1"/>
    </xf>
    <xf numFmtId="164" fontId="9" fillId="0" borderId="4" xfId="3" applyNumberFormat="1" applyFont="1" applyFill="1" applyBorder="1" applyAlignment="1">
      <alignment vertical="top" wrapText="1"/>
    </xf>
    <xf numFmtId="0" fontId="9" fillId="0" borderId="1" xfId="3" applyFont="1" applyFill="1" applyAlignment="1">
      <alignment horizontal="center" vertical="center" wrapText="1"/>
    </xf>
    <xf numFmtId="164" fontId="9" fillId="3" borderId="4" xfId="3" applyNumberFormat="1" applyFont="1" applyFill="1" applyBorder="1" applyAlignment="1">
      <alignment vertical="top"/>
    </xf>
    <xf numFmtId="49" fontId="39" fillId="4" borderId="2" xfId="0" applyNumberFormat="1" applyFont="1" applyFill="1" applyBorder="1" applyAlignment="1">
      <alignment horizontal="left" vertical="top" wrapText="1"/>
    </xf>
    <xf numFmtId="164" fontId="39" fillId="4" borderId="2" xfId="0" applyNumberFormat="1" applyFont="1" applyFill="1" applyBorder="1" applyAlignment="1">
      <alignment horizontal="center" vertical="top" wrapText="1"/>
    </xf>
    <xf numFmtId="0" fontId="39" fillId="4" borderId="2" xfId="0" applyFont="1" applyFill="1" applyBorder="1" applyAlignment="1">
      <alignment horizontal="left" vertical="top" wrapText="1"/>
    </xf>
    <xf numFmtId="0" fontId="39" fillId="4" borderId="13" xfId="0" applyFont="1" applyFill="1" applyBorder="1" applyAlignment="1">
      <alignment horizontal="left" vertical="top" wrapText="1"/>
    </xf>
    <xf numFmtId="164" fontId="39" fillId="4" borderId="13" xfId="0" applyNumberFormat="1" applyFont="1" applyFill="1" applyBorder="1" applyAlignment="1">
      <alignment horizontal="center" vertical="top" wrapText="1"/>
    </xf>
    <xf numFmtId="49" fontId="39" fillId="3" borderId="14" xfId="0" applyNumberFormat="1" applyFont="1" applyFill="1" applyBorder="1" applyAlignment="1">
      <alignment horizontal="left" vertical="top" wrapText="1"/>
    </xf>
    <xf numFmtId="164" fontId="39" fillId="3" borderId="14" xfId="0" applyNumberFormat="1" applyFont="1" applyFill="1" applyBorder="1" applyAlignment="1">
      <alignment horizontal="center" vertical="top" wrapText="1"/>
    </xf>
    <xf numFmtId="49" fontId="39" fillId="3" borderId="2" xfId="0" applyNumberFormat="1" applyFont="1" applyFill="1" applyBorder="1" applyAlignment="1">
      <alignment horizontal="left" vertical="top" wrapText="1"/>
    </xf>
    <xf numFmtId="164" fontId="39" fillId="3" borderId="2" xfId="0" applyNumberFormat="1" applyFont="1" applyFill="1" applyBorder="1" applyAlignment="1">
      <alignment horizontal="center" vertical="top" wrapText="1"/>
    </xf>
    <xf numFmtId="0" fontId="39" fillId="3" borderId="2" xfId="0" applyFont="1" applyFill="1" applyBorder="1" applyAlignment="1">
      <alignment horizontal="left" vertical="top" wrapText="1"/>
    </xf>
    <xf numFmtId="164" fontId="12" fillId="3" borderId="4" xfId="3" applyNumberFormat="1" applyFont="1" applyFill="1" applyBorder="1" applyAlignment="1">
      <alignment horizontal="right" vertical="top" wrapText="1"/>
    </xf>
    <xf numFmtId="3" fontId="12" fillId="3" borderId="4" xfId="3" applyNumberFormat="1" applyFont="1" applyFill="1" applyBorder="1" applyAlignment="1">
      <alignment horizontal="right" vertical="top"/>
    </xf>
    <xf numFmtId="0" fontId="9" fillId="0" borderId="4" xfId="3" applyFont="1" applyFill="1" applyBorder="1" applyAlignment="1">
      <alignment horizontal="center" vertical="center" wrapText="1"/>
    </xf>
    <xf numFmtId="0" fontId="9" fillId="3" borderId="4" xfId="3" applyFont="1" applyFill="1" applyBorder="1" applyAlignment="1">
      <alignment horizontal="left" vertical="top" wrapText="1"/>
    </xf>
    <xf numFmtId="49" fontId="12" fillId="3" borderId="4" xfId="3" applyNumberFormat="1" applyFont="1" applyFill="1" applyBorder="1" applyAlignment="1">
      <alignment horizontal="left" vertical="top" wrapText="1"/>
    </xf>
    <xf numFmtId="49" fontId="9" fillId="3" borderId="4" xfId="3" applyNumberFormat="1" applyFont="1" applyFill="1" applyBorder="1" applyAlignment="1">
      <alignment horizontal="left" vertical="top" wrapText="1"/>
    </xf>
    <xf numFmtId="0" fontId="9" fillId="0" borderId="4" xfId="3" applyFont="1" applyFill="1" applyBorder="1" applyAlignment="1">
      <alignment horizontal="left" vertical="top" wrapText="1"/>
    </xf>
    <xf numFmtId="0" fontId="9" fillId="0" borderId="6" xfId="3" applyFont="1" applyFill="1" applyBorder="1" applyAlignment="1">
      <alignment horizontal="left" vertical="top" wrapText="1"/>
    </xf>
    <xf numFmtId="49" fontId="9" fillId="0" borderId="4" xfId="3" applyNumberFormat="1" applyFont="1" applyFill="1" applyBorder="1" applyAlignment="1">
      <alignment horizontal="left" vertical="top" wrapText="1"/>
    </xf>
    <xf numFmtId="49" fontId="9" fillId="0" borderId="5" xfId="3" applyNumberFormat="1" applyFont="1" applyFill="1" applyBorder="1" applyAlignment="1">
      <alignment horizontal="left" vertical="top" wrapText="1"/>
    </xf>
    <xf numFmtId="49" fontId="9" fillId="0" borderId="6" xfId="3" applyNumberFormat="1" applyFont="1" applyFill="1" applyBorder="1" applyAlignment="1">
      <alignment horizontal="left" vertical="top" wrapText="1"/>
    </xf>
    <xf numFmtId="164" fontId="9" fillId="3" borderId="4" xfId="3" applyNumberFormat="1" applyFont="1" applyFill="1" applyBorder="1" applyAlignment="1">
      <alignment vertical="top" wrapText="1"/>
    </xf>
    <xf numFmtId="0" fontId="8" fillId="0" borderId="4" xfId="3" applyFont="1" applyFill="1" applyBorder="1" applyAlignment="1">
      <alignment horizontal="center" vertical="center" wrapText="1"/>
    </xf>
    <xf numFmtId="0" fontId="16" fillId="0" borderId="1" xfId="3" applyFont="1" applyFill="1" applyBorder="1" applyAlignment="1">
      <alignment horizontal="center" vertical="center" wrapText="1"/>
    </xf>
    <xf numFmtId="49" fontId="20" fillId="0" borderId="4" xfId="3" applyNumberFormat="1" applyFont="1" applyFill="1" applyBorder="1" applyAlignment="1">
      <alignment horizontal="left" vertical="top" wrapText="1"/>
    </xf>
    <xf numFmtId="166" fontId="9" fillId="0" borderId="4" xfId="3" applyNumberFormat="1" applyFont="1" applyFill="1" applyBorder="1" applyAlignment="1">
      <alignment vertical="top"/>
    </xf>
    <xf numFmtId="166" fontId="9" fillId="0" borderId="9" xfId="3" applyNumberFormat="1" applyFont="1" applyFill="1" applyBorder="1" applyAlignment="1">
      <alignment horizontal="right" vertical="top" wrapText="1"/>
    </xf>
    <xf numFmtId="164" fontId="9" fillId="0" borderId="5" xfId="3" applyNumberFormat="1" applyFont="1" applyFill="1" applyBorder="1" applyAlignment="1">
      <alignment horizontal="right" vertical="top" wrapText="1"/>
    </xf>
    <xf numFmtId="164" fontId="9" fillId="0" borderId="6" xfId="3" applyNumberFormat="1" applyFont="1" applyFill="1" applyBorder="1" applyAlignment="1">
      <alignment horizontal="right" vertical="top" wrapText="1"/>
    </xf>
    <xf numFmtId="0" fontId="20" fillId="0" borderId="4" xfId="3" applyFont="1" applyFill="1" applyBorder="1" applyAlignment="1">
      <alignment horizontal="left" vertical="top" wrapText="1"/>
    </xf>
    <xf numFmtId="164" fontId="20" fillId="0" borderId="4" xfId="3" applyNumberFormat="1" applyFont="1" applyFill="1" applyBorder="1" applyAlignment="1">
      <alignment horizontal="right" vertical="top" wrapText="1"/>
    </xf>
    <xf numFmtId="164" fontId="19" fillId="0" borderId="4" xfId="3" applyNumberFormat="1" applyFont="1" applyFill="1" applyBorder="1" applyAlignment="1">
      <alignment horizontal="right" vertical="top" wrapText="1"/>
    </xf>
    <xf numFmtId="164" fontId="19" fillId="0" borderId="9" xfId="3" applyNumberFormat="1" applyFont="1" applyFill="1" applyBorder="1" applyAlignment="1">
      <alignment horizontal="right" vertical="top" wrapText="1"/>
    </xf>
    <xf numFmtId="164" fontId="12" fillId="0" borderId="9" xfId="3" applyNumberFormat="1" applyFont="1" applyFill="1" applyBorder="1" applyAlignment="1">
      <alignment horizontal="right" vertical="top" wrapText="1"/>
    </xf>
    <xf numFmtId="164" fontId="12" fillId="0" borderId="4" xfId="3" applyNumberFormat="1" applyFont="1" applyFill="1" applyBorder="1" applyAlignment="1">
      <alignment vertical="top"/>
    </xf>
    <xf numFmtId="49" fontId="12" fillId="0" borderId="4" xfId="3" applyNumberFormat="1" applyFont="1" applyFill="1" applyBorder="1" applyAlignment="1">
      <alignment vertical="top" wrapText="1"/>
    </xf>
    <xf numFmtId="0" fontId="38" fillId="0" borderId="0" xfId="0" applyFont="1" applyFill="1"/>
    <xf numFmtId="0" fontId="0" fillId="0" borderId="0" xfId="0" applyFill="1"/>
    <xf numFmtId="0" fontId="12" fillId="3" borderId="4" xfId="3" applyFont="1" applyFill="1" applyBorder="1" applyAlignment="1">
      <alignment horizontal="left" vertical="top" wrapText="1"/>
    </xf>
    <xf numFmtId="0" fontId="7" fillId="3" borderId="1" xfId="3" applyFont="1" applyFill="1" applyAlignment="1">
      <alignment vertical="top"/>
    </xf>
    <xf numFmtId="49" fontId="12" fillId="3" borderId="4" xfId="3" applyNumberFormat="1" applyFont="1" applyFill="1" applyBorder="1" applyAlignment="1">
      <alignment horizontal="left" vertical="top"/>
    </xf>
    <xf numFmtId="164" fontId="12" fillId="3" borderId="4" xfId="3" applyNumberFormat="1" applyFont="1" applyFill="1" applyBorder="1" applyAlignment="1">
      <alignment horizontal="right" vertical="top"/>
    </xf>
    <xf numFmtId="49" fontId="20" fillId="3" borderId="4" xfId="3" applyNumberFormat="1" applyFont="1" applyFill="1" applyBorder="1" applyAlignment="1">
      <alignment horizontal="left" vertical="top" wrapText="1"/>
    </xf>
    <xf numFmtId="164" fontId="20" fillId="3" borderId="4" xfId="3" applyNumberFormat="1" applyFont="1" applyFill="1" applyBorder="1" applyAlignment="1">
      <alignment horizontal="right" vertical="top"/>
    </xf>
    <xf numFmtId="49" fontId="12" fillId="4" borderId="4" xfId="3" applyNumberFormat="1" applyFont="1" applyFill="1" applyBorder="1" applyAlignment="1">
      <alignment horizontal="left" vertical="top" wrapText="1"/>
    </xf>
    <xf numFmtId="164" fontId="12" fillId="4" borderId="4" xfId="3" applyNumberFormat="1" applyFont="1" applyFill="1" applyBorder="1" applyAlignment="1">
      <alignment horizontal="right" vertical="top" wrapText="1"/>
    </xf>
    <xf numFmtId="3" fontId="12" fillId="4" borderId="4" xfId="3" applyNumberFormat="1" applyFont="1" applyFill="1" applyBorder="1" applyAlignment="1">
      <alignment horizontal="right" vertical="top"/>
    </xf>
    <xf numFmtId="0" fontId="7" fillId="4" borderId="1" xfId="3" applyFont="1" applyFill="1" applyAlignment="1">
      <alignment vertical="top"/>
    </xf>
    <xf numFmtId="164" fontId="12" fillId="3" borderId="9" xfId="3" applyNumberFormat="1" applyFont="1" applyFill="1" applyBorder="1" applyAlignment="1">
      <alignment horizontal="right" vertical="top" wrapText="1"/>
    </xf>
    <xf numFmtId="164" fontId="12" fillId="3" borderId="4" xfId="3" applyNumberFormat="1" applyFont="1" applyFill="1" applyBorder="1" applyAlignment="1">
      <alignment vertical="top"/>
    </xf>
    <xf numFmtId="0" fontId="40" fillId="0" borderId="1" xfId="3" applyNumberFormat="1" applyFont="1" applyAlignment="1">
      <alignment vertical="center" wrapText="1"/>
    </xf>
    <xf numFmtId="0" fontId="40" fillId="0" borderId="1" xfId="3" applyFont="1" applyAlignment="1">
      <alignment vertical="center"/>
    </xf>
    <xf numFmtId="0" fontId="41" fillId="0" borderId="1" xfId="3" applyFont="1"/>
    <xf numFmtId="0" fontId="40" fillId="0" borderId="1" xfId="3" applyFont="1" applyAlignment="1">
      <alignment horizontal="center" vertical="center"/>
    </xf>
    <xf numFmtId="0" fontId="41" fillId="0" borderId="1" xfId="3" applyFont="1" applyAlignment="1">
      <alignment vertical="center"/>
    </xf>
    <xf numFmtId="0" fontId="42" fillId="0" borderId="1" xfId="2" applyFont="1"/>
    <xf numFmtId="0" fontId="40" fillId="0" borderId="1" xfId="3" applyFont="1" applyAlignment="1">
      <alignment vertical="center" wrapText="1"/>
    </xf>
    <xf numFmtId="0" fontId="40" fillId="0" borderId="1" xfId="3" applyFont="1" applyAlignment="1">
      <alignment horizontal="center" vertical="center" wrapText="1"/>
    </xf>
    <xf numFmtId="0" fontId="40" fillId="0" borderId="1" xfId="3" applyFont="1" applyAlignment="1"/>
    <xf numFmtId="0" fontId="40" fillId="0" borderId="4" xfId="3" applyNumberFormat="1" applyFont="1" applyBorder="1" applyAlignment="1">
      <alignment horizontal="center" vertical="center" wrapText="1"/>
    </xf>
    <xf numFmtId="0" fontId="40" fillId="5" borderId="1" xfId="3" applyFont="1" applyFill="1" applyAlignment="1">
      <alignment vertical="center"/>
    </xf>
    <xf numFmtId="0" fontId="43" fillId="5" borderId="4" xfId="3" applyNumberFormat="1" applyFont="1" applyFill="1" applyBorder="1" applyAlignment="1">
      <alignment horizontal="left" vertical="top" wrapText="1"/>
    </xf>
    <xf numFmtId="164" fontId="43" fillId="5" borderId="4" xfId="3" applyNumberFormat="1" applyFont="1" applyFill="1" applyBorder="1" applyAlignment="1">
      <alignment vertical="center" wrapText="1"/>
    </xf>
    <xf numFmtId="0" fontId="43" fillId="5" borderId="1" xfId="3" applyFont="1" applyFill="1" applyAlignment="1">
      <alignment vertical="center"/>
    </xf>
    <xf numFmtId="0" fontId="44" fillId="0" borderId="1" xfId="3" applyFont="1"/>
    <xf numFmtId="0" fontId="45" fillId="0" borderId="1" xfId="2" applyFont="1"/>
    <xf numFmtId="0" fontId="43" fillId="5" borderId="4" xfId="3" applyNumberFormat="1" applyFont="1" applyFill="1" applyBorder="1" applyAlignment="1">
      <alignment vertical="top" wrapText="1"/>
    </xf>
    <xf numFmtId="0" fontId="43" fillId="5" borderId="5" xfId="3" applyNumberFormat="1" applyFont="1" applyFill="1" applyBorder="1" applyAlignment="1">
      <alignment vertical="top" wrapText="1"/>
    </xf>
    <xf numFmtId="3" fontId="43" fillId="5" borderId="4" xfId="3" applyNumberFormat="1" applyFont="1" applyFill="1" applyBorder="1" applyAlignment="1">
      <alignment horizontal="left" vertical="top" wrapText="1"/>
    </xf>
    <xf numFmtId="164" fontId="43" fillId="5" borderId="4" xfId="3" applyNumberFormat="1" applyFont="1" applyFill="1" applyBorder="1" applyAlignment="1">
      <alignment horizontal="right" vertical="center" wrapText="1"/>
    </xf>
    <xf numFmtId="0" fontId="43" fillId="5" borderId="7" xfId="3" applyNumberFormat="1" applyFont="1" applyFill="1" applyBorder="1" applyAlignment="1">
      <alignment vertical="top" wrapText="1"/>
    </xf>
    <xf numFmtId="0" fontId="43" fillId="5" borderId="6" xfId="3" applyNumberFormat="1" applyFont="1" applyFill="1" applyBorder="1" applyAlignment="1">
      <alignment vertical="top" wrapText="1"/>
    </xf>
    <xf numFmtId="3" fontId="40" fillId="5" borderId="4" xfId="3" applyNumberFormat="1" applyFont="1" applyFill="1" applyBorder="1" applyAlignment="1">
      <alignment horizontal="left" vertical="top" wrapText="1"/>
    </xf>
    <xf numFmtId="164" fontId="40" fillId="6" borderId="4" xfId="3" applyNumberFormat="1" applyFont="1" applyFill="1" applyBorder="1" applyAlignment="1">
      <alignment vertical="center" wrapText="1"/>
    </xf>
    <xf numFmtId="0" fontId="40" fillId="5" borderId="4" xfId="3" applyNumberFormat="1" applyFont="1" applyFill="1" applyBorder="1" applyAlignment="1">
      <alignment horizontal="left" vertical="top" wrapText="1"/>
    </xf>
    <xf numFmtId="0" fontId="46" fillId="0" borderId="1" xfId="2" applyNumberFormat="1" applyFont="1" applyAlignment="1">
      <alignment wrapText="1"/>
    </xf>
    <xf numFmtId="0" fontId="46" fillId="0" borderId="1" xfId="2" applyNumberFormat="1" applyFont="1" applyAlignment="1">
      <alignment vertical="top" wrapText="1"/>
    </xf>
    <xf numFmtId="0" fontId="46" fillId="0" borderId="1" xfId="2" applyFont="1"/>
    <xf numFmtId="0" fontId="40" fillId="0" borderId="1" xfId="3" applyFont="1"/>
    <xf numFmtId="0" fontId="9" fillId="0" borderId="4" xfId="3" applyFont="1" applyFill="1" applyBorder="1" applyAlignment="1">
      <alignment horizontal="left" vertical="top" wrapText="1"/>
    </xf>
    <xf numFmtId="0" fontId="9" fillId="3" borderId="4" xfId="3" applyFont="1" applyFill="1" applyBorder="1" applyAlignment="1">
      <alignment horizontal="left" vertical="top" wrapText="1"/>
    </xf>
    <xf numFmtId="0" fontId="20" fillId="0" borderId="5" xfId="0" applyFont="1" applyFill="1" applyBorder="1" applyAlignment="1">
      <alignment horizontal="left" vertical="top" wrapText="1"/>
    </xf>
    <xf numFmtId="0" fontId="52" fillId="0" borderId="4" xfId="0" applyFont="1" applyFill="1" applyBorder="1" applyAlignment="1">
      <alignment horizontal="center" vertical="center" wrapText="1"/>
    </xf>
    <xf numFmtId="0" fontId="19" fillId="0" borderId="4" xfId="0" applyNumberFormat="1" applyFont="1" applyFill="1" applyBorder="1" applyAlignment="1">
      <alignment vertical="top" wrapText="1"/>
    </xf>
    <xf numFmtId="0" fontId="20" fillId="0" borderId="5" xfId="0" applyFont="1" applyFill="1" applyBorder="1" applyAlignment="1">
      <alignment horizontal="left" vertical="top" wrapText="1"/>
    </xf>
    <xf numFmtId="0" fontId="20" fillId="0" borderId="6" xfId="0" applyFont="1" applyFill="1" applyBorder="1" applyAlignment="1">
      <alignment horizontal="left" vertical="top" wrapText="1"/>
    </xf>
    <xf numFmtId="0" fontId="13" fillId="0" borderId="1" xfId="0" applyNumberFormat="1" applyFont="1" applyFill="1" applyBorder="1" applyAlignment="1">
      <alignment horizontal="left" vertical="top" wrapText="1"/>
    </xf>
    <xf numFmtId="0" fontId="53" fillId="0" borderId="1" xfId="0" applyFont="1" applyFill="1" applyBorder="1" applyAlignment="1">
      <alignment horizontal="center" vertical="center" wrapText="1"/>
    </xf>
    <xf numFmtId="0" fontId="52" fillId="0" borderId="4" xfId="0" applyFont="1" applyFill="1" applyBorder="1" applyAlignment="1">
      <alignment horizontal="center" vertical="center" wrapText="1"/>
    </xf>
    <xf numFmtId="0" fontId="37" fillId="0" borderId="13" xfId="1" applyFont="1" applyFill="1" applyBorder="1" applyAlignment="1">
      <alignment horizontal="center" vertical="top" wrapText="1"/>
    </xf>
    <xf numFmtId="0" fontId="37" fillId="0" borderId="14" xfId="1" applyFont="1" applyFill="1" applyBorder="1" applyAlignment="1">
      <alignment horizontal="center" vertical="top" wrapText="1"/>
    </xf>
    <xf numFmtId="0" fontId="37" fillId="0" borderId="13" xfId="1" applyFont="1" applyFill="1" applyBorder="1" applyAlignment="1">
      <alignment horizontal="left" vertical="top" wrapText="1"/>
    </xf>
    <xf numFmtId="0" fontId="37" fillId="0" borderId="14" xfId="1" applyFont="1" applyFill="1" applyBorder="1" applyAlignment="1">
      <alignment horizontal="left" vertical="top" wrapText="1"/>
    </xf>
    <xf numFmtId="0" fontId="37" fillId="0" borderId="15" xfId="1" applyFont="1" applyFill="1" applyBorder="1" applyAlignment="1">
      <alignment horizontal="left" vertical="top" wrapText="1"/>
    </xf>
    <xf numFmtId="0" fontId="37" fillId="0" borderId="1" xfId="1" applyFont="1" applyFill="1" applyBorder="1" applyAlignment="1">
      <alignment horizontal="center" vertical="center" wrapText="1"/>
    </xf>
    <xf numFmtId="0" fontId="37" fillId="0" borderId="2" xfId="1" applyFont="1" applyFill="1" applyBorder="1" applyAlignment="1">
      <alignment horizontal="center" vertical="center" wrapText="1"/>
    </xf>
    <xf numFmtId="0" fontId="37" fillId="0" borderId="13" xfId="1" applyFont="1" applyFill="1" applyBorder="1" applyAlignment="1">
      <alignment horizontal="center" vertical="center" wrapText="1"/>
    </xf>
    <xf numFmtId="0" fontId="37" fillId="0" borderId="14" xfId="1" applyFont="1" applyFill="1" applyBorder="1" applyAlignment="1">
      <alignment horizontal="center" vertical="center" wrapText="1"/>
    </xf>
    <xf numFmtId="0" fontId="30" fillId="0" borderId="1" xfId="1" applyFont="1" applyFill="1" applyAlignment="1">
      <alignment horizontal="justify"/>
    </xf>
    <xf numFmtId="0" fontId="30" fillId="0" borderId="1" xfId="1" applyFont="1" applyFill="1" applyAlignment="1">
      <alignment horizontal="justify" vertical="top" wrapText="1"/>
    </xf>
    <xf numFmtId="0" fontId="30" fillId="0" borderId="1" xfId="1" applyFont="1" applyFill="1" applyAlignment="1">
      <alignment horizontal="justify" vertical="top"/>
    </xf>
    <xf numFmtId="0" fontId="37" fillId="0" borderId="2" xfId="1" applyFont="1" applyFill="1" applyBorder="1" applyAlignment="1">
      <alignment horizontal="left" vertical="top" wrapText="1"/>
    </xf>
    <xf numFmtId="49" fontId="12" fillId="3" borderId="5" xfId="3" applyNumberFormat="1" applyFont="1" applyFill="1" applyBorder="1" applyAlignment="1">
      <alignment horizontal="left" vertical="top" wrapText="1"/>
    </xf>
    <xf numFmtId="49" fontId="12" fillId="3" borderId="7" xfId="3" applyNumberFormat="1" applyFont="1" applyFill="1" applyBorder="1" applyAlignment="1">
      <alignment horizontal="left" vertical="top" wrapText="1"/>
    </xf>
    <xf numFmtId="49" fontId="12" fillId="3" borderId="6" xfId="3" applyNumberFormat="1" applyFont="1" applyFill="1" applyBorder="1" applyAlignment="1">
      <alignment horizontal="left" vertical="top" wrapText="1"/>
    </xf>
    <xf numFmtId="0" fontId="8" fillId="0" borderId="32" xfId="3" applyFont="1" applyFill="1" applyBorder="1" applyAlignment="1">
      <alignment horizontal="center" vertical="center" wrapText="1"/>
    </xf>
    <xf numFmtId="0" fontId="9" fillId="0" borderId="4" xfId="3" applyFont="1" applyFill="1" applyBorder="1" applyAlignment="1">
      <alignment horizontal="center" vertical="center" wrapText="1"/>
    </xf>
    <xf numFmtId="164" fontId="9" fillId="0" borderId="4" xfId="3" applyNumberFormat="1" applyFont="1" applyFill="1" applyBorder="1" applyAlignment="1">
      <alignment horizontal="center" vertical="center" wrapText="1"/>
    </xf>
    <xf numFmtId="0" fontId="12" fillId="0" borderId="4" xfId="3" applyFont="1" applyFill="1" applyBorder="1" applyAlignment="1">
      <alignment horizontal="left" vertical="top" wrapText="1"/>
    </xf>
    <xf numFmtId="0" fontId="9" fillId="0" borderId="4" xfId="3" applyFont="1" applyFill="1" applyBorder="1" applyAlignment="1">
      <alignment horizontal="left" vertical="top" wrapText="1"/>
    </xf>
    <xf numFmtId="165" fontId="12" fillId="0" borderId="5" xfId="3" applyNumberFormat="1" applyFont="1" applyFill="1" applyBorder="1" applyAlignment="1">
      <alignment horizontal="left" vertical="top" wrapText="1"/>
    </xf>
    <xf numFmtId="165" fontId="12" fillId="0" borderId="7" xfId="3" applyNumberFormat="1" applyFont="1" applyFill="1" applyBorder="1" applyAlignment="1">
      <alignment horizontal="left" vertical="top" wrapText="1"/>
    </xf>
    <xf numFmtId="165" fontId="12" fillId="0" borderId="6" xfId="3" applyNumberFormat="1" applyFont="1" applyFill="1" applyBorder="1" applyAlignment="1">
      <alignment horizontal="left" vertical="top" wrapText="1"/>
    </xf>
    <xf numFmtId="49" fontId="12" fillId="0" borderId="4" xfId="3" applyNumberFormat="1" applyFont="1" applyFill="1" applyBorder="1" applyAlignment="1">
      <alignment horizontal="left" vertical="top" wrapText="1"/>
    </xf>
    <xf numFmtId="49" fontId="9" fillId="0" borderId="4" xfId="3" applyNumberFormat="1" applyFont="1" applyFill="1" applyBorder="1" applyAlignment="1">
      <alignment horizontal="left" vertical="top" wrapText="1"/>
    </xf>
    <xf numFmtId="49" fontId="12" fillId="4" borderId="5" xfId="3" applyNumberFormat="1" applyFont="1" applyFill="1" applyBorder="1" applyAlignment="1">
      <alignment horizontal="left" vertical="top" wrapText="1"/>
    </xf>
    <xf numFmtId="49" fontId="12" fillId="4" borderId="6" xfId="3" applyNumberFormat="1" applyFont="1" applyFill="1" applyBorder="1" applyAlignment="1">
      <alignment horizontal="left" vertical="top" wrapText="1"/>
    </xf>
    <xf numFmtId="0" fontId="12" fillId="0" borderId="5" xfId="3" applyFont="1" applyFill="1" applyBorder="1" applyAlignment="1">
      <alignment horizontal="left" vertical="top" wrapText="1"/>
    </xf>
    <xf numFmtId="0" fontId="12" fillId="0" borderId="7" xfId="3" applyFont="1" applyFill="1" applyBorder="1" applyAlignment="1">
      <alignment horizontal="left" vertical="top" wrapText="1"/>
    </xf>
    <xf numFmtId="0" fontId="12" fillId="0" borderId="6" xfId="3" applyFont="1" applyFill="1" applyBorder="1" applyAlignment="1">
      <alignment horizontal="left" vertical="top" wrapText="1"/>
    </xf>
    <xf numFmtId="0" fontId="9" fillId="0" borderId="5" xfId="3" applyFont="1" applyFill="1" applyBorder="1" applyAlignment="1">
      <alignment horizontal="center" vertical="center" wrapText="1"/>
    </xf>
    <xf numFmtId="0" fontId="9" fillId="0" borderId="7" xfId="3" applyFont="1" applyFill="1" applyBorder="1" applyAlignment="1">
      <alignment horizontal="center" vertical="center" wrapText="1"/>
    </xf>
    <xf numFmtId="0" fontId="9" fillId="0" borderId="6" xfId="3" applyFont="1" applyFill="1" applyBorder="1" applyAlignment="1">
      <alignment horizontal="center" vertical="center" wrapText="1"/>
    </xf>
    <xf numFmtId="0" fontId="9" fillId="0" borderId="9" xfId="3" applyFont="1" applyFill="1" applyBorder="1" applyAlignment="1">
      <alignment horizontal="center" vertical="center" wrapText="1"/>
    </xf>
    <xf numFmtId="0" fontId="9" fillId="0" borderId="10" xfId="3" applyFont="1" applyFill="1" applyBorder="1" applyAlignment="1">
      <alignment horizontal="center" vertical="center" wrapText="1"/>
    </xf>
    <xf numFmtId="0" fontId="9" fillId="0" borderId="11" xfId="3" applyFont="1" applyFill="1" applyBorder="1" applyAlignment="1">
      <alignment horizontal="center" vertical="center" wrapText="1"/>
    </xf>
    <xf numFmtId="0" fontId="12" fillId="3" borderId="5" xfId="3" applyFont="1" applyFill="1" applyBorder="1" applyAlignment="1">
      <alignment horizontal="left" vertical="top" wrapText="1"/>
    </xf>
    <xf numFmtId="0" fontId="12" fillId="3" borderId="7" xfId="3" applyFont="1" applyFill="1" applyBorder="1" applyAlignment="1">
      <alignment horizontal="left" vertical="top" wrapText="1"/>
    </xf>
    <xf numFmtId="0" fontId="12" fillId="3" borderId="6" xfId="3" applyFont="1" applyFill="1" applyBorder="1" applyAlignment="1">
      <alignment horizontal="left" vertical="top" wrapText="1"/>
    </xf>
    <xf numFmtId="49" fontId="9" fillId="0" borderId="5" xfId="3" applyNumberFormat="1" applyFont="1" applyFill="1" applyBorder="1" applyAlignment="1">
      <alignment horizontal="left" vertical="top" wrapText="1"/>
    </xf>
    <xf numFmtId="49" fontId="9" fillId="0" borderId="7" xfId="3" applyNumberFormat="1" applyFont="1" applyFill="1" applyBorder="1" applyAlignment="1">
      <alignment horizontal="left" vertical="top" wrapText="1"/>
    </xf>
    <xf numFmtId="49" fontId="9" fillId="0" borderId="6" xfId="3" applyNumberFormat="1" applyFont="1" applyFill="1" applyBorder="1" applyAlignment="1">
      <alignment horizontal="left" vertical="top" wrapText="1"/>
    </xf>
    <xf numFmtId="0" fontId="9" fillId="0" borderId="5" xfId="3" applyFont="1" applyFill="1" applyBorder="1" applyAlignment="1">
      <alignment horizontal="left" vertical="top" wrapText="1"/>
    </xf>
    <xf numFmtId="0" fontId="9" fillId="0" borderId="6" xfId="3" applyFont="1" applyFill="1" applyBorder="1" applyAlignment="1">
      <alignment horizontal="left" vertical="top" wrapText="1"/>
    </xf>
    <xf numFmtId="11" fontId="9" fillId="0" borderId="5" xfId="3" applyNumberFormat="1" applyFont="1" applyFill="1" applyBorder="1" applyAlignment="1">
      <alignment horizontal="left" vertical="top" wrapText="1"/>
    </xf>
    <xf numFmtId="0" fontId="0" fillId="0" borderId="7" xfId="0" applyFill="1" applyBorder="1"/>
    <xf numFmtId="0" fontId="0" fillId="0" borderId="6" xfId="0" applyFill="1" applyBorder="1"/>
    <xf numFmtId="11" fontId="9" fillId="0" borderId="4" xfId="3" applyNumberFormat="1" applyFont="1" applyFill="1" applyBorder="1" applyAlignment="1">
      <alignment horizontal="left" vertical="top" wrapText="1"/>
    </xf>
    <xf numFmtId="14" fontId="9" fillId="0" borderId="5" xfId="3" applyNumberFormat="1" applyFont="1" applyFill="1" applyBorder="1" applyAlignment="1">
      <alignment horizontal="left" vertical="top" wrapText="1"/>
    </xf>
    <xf numFmtId="14" fontId="9" fillId="0" borderId="7" xfId="3" applyNumberFormat="1" applyFont="1" applyFill="1" applyBorder="1" applyAlignment="1">
      <alignment horizontal="left" vertical="top" wrapText="1"/>
    </xf>
    <xf numFmtId="14" fontId="9" fillId="0" borderId="6" xfId="3" applyNumberFormat="1" applyFont="1" applyFill="1" applyBorder="1" applyAlignment="1">
      <alignment horizontal="left" vertical="top" wrapText="1"/>
    </xf>
    <xf numFmtId="0" fontId="9" fillId="0" borderId="7" xfId="3" applyFont="1" applyFill="1" applyBorder="1" applyAlignment="1">
      <alignment horizontal="left" vertical="top" wrapText="1"/>
    </xf>
    <xf numFmtId="0" fontId="38" fillId="0" borderId="7" xfId="0" applyFont="1" applyFill="1" applyBorder="1"/>
    <xf numFmtId="0" fontId="38" fillId="0" borderId="6" xfId="0" applyFont="1" applyFill="1" applyBorder="1"/>
    <xf numFmtId="164" fontId="9" fillId="0" borderId="5" xfId="3" applyNumberFormat="1" applyFont="1" applyFill="1" applyBorder="1" applyAlignment="1">
      <alignment horizontal="right" vertical="top" wrapText="1"/>
    </xf>
    <xf numFmtId="164" fontId="9" fillId="0" borderId="6" xfId="3" applyNumberFormat="1" applyFont="1" applyFill="1" applyBorder="1" applyAlignment="1">
      <alignment horizontal="right" vertical="top" wrapText="1"/>
    </xf>
    <xf numFmtId="49" fontId="12" fillId="0" borderId="5" xfId="3" applyNumberFormat="1" applyFont="1" applyFill="1" applyBorder="1" applyAlignment="1">
      <alignment horizontal="left" vertical="top" wrapText="1"/>
    </xf>
    <xf numFmtId="49" fontId="12" fillId="0" borderId="7" xfId="3" applyNumberFormat="1" applyFont="1" applyFill="1" applyBorder="1" applyAlignment="1">
      <alignment horizontal="left" vertical="top" wrapText="1"/>
    </xf>
    <xf numFmtId="164" fontId="9" fillId="0" borderId="4" xfId="3" applyNumberFormat="1" applyFont="1" applyFill="1" applyBorder="1" applyAlignment="1">
      <alignment horizontal="right" vertical="top" wrapText="1"/>
    </xf>
    <xf numFmtId="0" fontId="9" fillId="0" borderId="4" xfId="3" applyNumberFormat="1" applyFont="1" applyFill="1" applyBorder="1" applyAlignment="1">
      <alignment horizontal="left" vertical="top" wrapText="1"/>
    </xf>
    <xf numFmtId="0" fontId="9" fillId="0" borderId="5" xfId="3" applyNumberFormat="1" applyFont="1" applyFill="1" applyBorder="1" applyAlignment="1">
      <alignment horizontal="left" vertical="top" wrapText="1"/>
    </xf>
    <xf numFmtId="0" fontId="9" fillId="0" borderId="7" xfId="3" applyNumberFormat="1" applyFont="1" applyFill="1" applyBorder="1" applyAlignment="1">
      <alignment horizontal="left" vertical="top" wrapText="1"/>
    </xf>
    <xf numFmtId="0" fontId="9" fillId="0" borderId="6" xfId="3" applyNumberFormat="1" applyFont="1" applyFill="1" applyBorder="1" applyAlignment="1">
      <alignment horizontal="left" vertical="top" wrapText="1"/>
    </xf>
    <xf numFmtId="49" fontId="12" fillId="0" borderId="6" xfId="3" applyNumberFormat="1" applyFont="1" applyFill="1" applyBorder="1" applyAlignment="1">
      <alignment horizontal="left" vertical="top" wrapText="1"/>
    </xf>
    <xf numFmtId="14" fontId="12" fillId="0" borderId="5" xfId="3" applyNumberFormat="1" applyFont="1" applyFill="1" applyBorder="1" applyAlignment="1">
      <alignment horizontal="left" vertical="top" wrapText="1"/>
    </xf>
    <xf numFmtId="14" fontId="12" fillId="0" borderId="7" xfId="3" applyNumberFormat="1" applyFont="1" applyFill="1" applyBorder="1" applyAlignment="1">
      <alignment horizontal="left" vertical="top" wrapText="1"/>
    </xf>
    <xf numFmtId="14" fontId="12" fillId="0" borderId="6" xfId="3" applyNumberFormat="1" applyFont="1" applyFill="1" applyBorder="1" applyAlignment="1">
      <alignment horizontal="left" vertical="top" wrapText="1"/>
    </xf>
    <xf numFmtId="0" fontId="19" fillId="0" borderId="5" xfId="3" applyFont="1" applyFill="1" applyBorder="1" applyAlignment="1">
      <alignment horizontal="left" vertical="top" wrapText="1"/>
    </xf>
    <xf numFmtId="0" fontId="19" fillId="0" borderId="7" xfId="3" applyFont="1" applyFill="1" applyBorder="1" applyAlignment="1">
      <alignment horizontal="left" vertical="top" wrapText="1"/>
    </xf>
    <xf numFmtId="0" fontId="19" fillId="0" borderId="6" xfId="3" applyFont="1" applyFill="1" applyBorder="1" applyAlignment="1">
      <alignment horizontal="left" vertical="top" wrapText="1"/>
    </xf>
    <xf numFmtId="0" fontId="20" fillId="0" borderId="5" xfId="3" applyFont="1" applyFill="1" applyBorder="1" applyAlignment="1" applyProtection="1">
      <alignment horizontal="left" vertical="top" wrapText="1"/>
      <protection locked="0"/>
    </xf>
    <xf numFmtId="0" fontId="20" fillId="0" borderId="7" xfId="3" applyFont="1" applyFill="1" applyBorder="1" applyAlignment="1" applyProtection="1">
      <alignment horizontal="left" vertical="top" wrapText="1"/>
      <protection locked="0"/>
    </xf>
    <xf numFmtId="0" fontId="20" fillId="0" borderId="6" xfId="3" applyFont="1" applyFill="1" applyBorder="1" applyAlignment="1" applyProtection="1">
      <alignment horizontal="left" vertical="top" wrapText="1"/>
      <protection locked="0"/>
    </xf>
    <xf numFmtId="49" fontId="20" fillId="0" borderId="5" xfId="3" applyNumberFormat="1" applyFont="1" applyFill="1" applyBorder="1" applyAlignment="1">
      <alignment horizontal="left" vertical="top" wrapText="1"/>
    </xf>
    <xf numFmtId="49" fontId="20" fillId="0" borderId="7" xfId="3" applyNumberFormat="1" applyFont="1" applyFill="1" applyBorder="1" applyAlignment="1">
      <alignment horizontal="left" vertical="top" wrapText="1"/>
    </xf>
    <xf numFmtId="0" fontId="20" fillId="0" borderId="5" xfId="3" applyFont="1" applyFill="1" applyBorder="1" applyAlignment="1">
      <alignment horizontal="left" vertical="top" wrapText="1"/>
    </xf>
    <xf numFmtId="0" fontId="20" fillId="0" borderId="7" xfId="3" applyFont="1" applyFill="1" applyBorder="1" applyAlignment="1">
      <alignment horizontal="left" vertical="top" wrapText="1"/>
    </xf>
    <xf numFmtId="0" fontId="20" fillId="0" borderId="6" xfId="3" applyFont="1" applyFill="1" applyBorder="1" applyAlignment="1">
      <alignment horizontal="left" vertical="top" wrapText="1"/>
    </xf>
    <xf numFmtId="14" fontId="12" fillId="3" borderId="5" xfId="3" applyNumberFormat="1" applyFont="1" applyFill="1" applyBorder="1" applyAlignment="1">
      <alignment horizontal="left" vertical="top" wrapText="1"/>
    </xf>
    <xf numFmtId="14" fontId="12" fillId="3" borderId="7" xfId="3" applyNumberFormat="1" applyFont="1" applyFill="1" applyBorder="1" applyAlignment="1">
      <alignment horizontal="left" vertical="top" wrapText="1"/>
    </xf>
    <xf numFmtId="14" fontId="12" fillId="3" borderId="6" xfId="3" applyNumberFormat="1" applyFont="1" applyFill="1" applyBorder="1" applyAlignment="1">
      <alignment horizontal="left" vertical="top" wrapText="1"/>
    </xf>
    <xf numFmtId="49" fontId="19" fillId="0" borderId="5" xfId="3" applyNumberFormat="1" applyFont="1" applyFill="1" applyBorder="1" applyAlignment="1">
      <alignment horizontal="left" vertical="top" wrapText="1"/>
    </xf>
    <xf numFmtId="49" fontId="19" fillId="0" borderId="7" xfId="3" applyNumberFormat="1" applyFont="1" applyFill="1" applyBorder="1" applyAlignment="1">
      <alignment horizontal="left" vertical="top" wrapText="1"/>
    </xf>
    <xf numFmtId="0" fontId="19" fillId="0" borderId="4" xfId="3" applyFont="1" applyFill="1" applyBorder="1" applyAlignment="1" applyProtection="1">
      <alignment horizontal="left" vertical="top" wrapText="1"/>
      <protection locked="0"/>
    </xf>
    <xf numFmtId="0" fontId="19" fillId="0" borderId="4" xfId="3" applyFont="1" applyFill="1" applyBorder="1" applyAlignment="1">
      <alignment horizontal="left" vertical="top" wrapText="1"/>
    </xf>
    <xf numFmtId="49" fontId="19" fillId="0" borderId="4" xfId="3" applyNumberFormat="1" applyFont="1" applyFill="1" applyBorder="1" applyAlignment="1">
      <alignment horizontal="left" vertical="top" wrapText="1"/>
    </xf>
    <xf numFmtId="0" fontId="19" fillId="0" borderId="5" xfId="3" applyFont="1" applyFill="1" applyBorder="1" applyAlignment="1" applyProtection="1">
      <alignment horizontal="left" vertical="top" wrapText="1"/>
      <protection locked="0"/>
    </xf>
    <xf numFmtId="0" fontId="19" fillId="0" borderId="7" xfId="3" applyFont="1" applyFill="1" applyBorder="1" applyAlignment="1" applyProtection="1">
      <alignment horizontal="left" vertical="top" wrapText="1"/>
      <protection locked="0"/>
    </xf>
    <xf numFmtId="0" fontId="19" fillId="0" borderId="6" xfId="3" applyFont="1" applyFill="1" applyBorder="1" applyAlignment="1" applyProtection="1">
      <alignment horizontal="left" vertical="top" wrapText="1"/>
      <protection locked="0"/>
    </xf>
    <xf numFmtId="0" fontId="12" fillId="3" borderId="4" xfId="3" applyFont="1" applyFill="1" applyBorder="1" applyAlignment="1">
      <alignment horizontal="left" vertical="top" wrapText="1"/>
    </xf>
    <xf numFmtId="49" fontId="12" fillId="3" borderId="4" xfId="3" applyNumberFormat="1" applyFont="1" applyFill="1" applyBorder="1" applyAlignment="1">
      <alignment horizontal="left" vertical="top" wrapText="1"/>
    </xf>
    <xf numFmtId="0" fontId="9" fillId="3" borderId="4" xfId="3" applyFont="1" applyFill="1" applyBorder="1" applyAlignment="1">
      <alignment horizontal="left" vertical="top" wrapText="1"/>
    </xf>
    <xf numFmtId="0" fontId="9" fillId="0" borderId="4" xfId="0" applyFont="1" applyFill="1" applyBorder="1" applyAlignment="1">
      <alignment horizontal="left" vertical="top" wrapText="1"/>
    </xf>
    <xf numFmtId="0" fontId="12" fillId="0" borderId="5" xfId="3" applyFont="1" applyFill="1" applyBorder="1" applyAlignment="1" applyProtection="1">
      <alignment horizontal="left" vertical="top" wrapText="1"/>
      <protection locked="0"/>
    </xf>
    <xf numFmtId="0" fontId="12" fillId="0" borderId="7" xfId="3" applyFont="1" applyFill="1" applyBorder="1" applyAlignment="1" applyProtection="1">
      <alignment horizontal="left" vertical="top" wrapText="1"/>
      <protection locked="0"/>
    </xf>
    <xf numFmtId="0" fontId="9" fillId="0" borderId="4" xfId="3" applyFont="1" applyFill="1" applyBorder="1" applyAlignment="1" applyProtection="1">
      <alignment horizontal="left" vertical="top" wrapText="1"/>
      <protection locked="0"/>
    </xf>
    <xf numFmtId="0" fontId="19" fillId="0" borderId="0" xfId="0" applyFont="1" applyFill="1" applyAlignment="1">
      <alignment horizontal="justify"/>
    </xf>
    <xf numFmtId="3" fontId="12" fillId="0" borderId="5" xfId="3" applyNumberFormat="1" applyFont="1" applyFill="1" applyBorder="1" applyAlignment="1">
      <alignment horizontal="right" vertical="top"/>
    </xf>
    <xf numFmtId="3" fontId="12" fillId="0" borderId="6" xfId="3" applyNumberFormat="1" applyFont="1" applyFill="1" applyBorder="1" applyAlignment="1">
      <alignment horizontal="right" vertical="top"/>
    </xf>
    <xf numFmtId="166" fontId="9" fillId="0" borderId="5" xfId="3" applyNumberFormat="1" applyFont="1" applyFill="1" applyBorder="1" applyAlignment="1">
      <alignment vertical="top"/>
    </xf>
    <xf numFmtId="166" fontId="9" fillId="0" borderId="6" xfId="3" applyNumberFormat="1" applyFont="1" applyFill="1" applyBorder="1" applyAlignment="1">
      <alignment vertical="top"/>
    </xf>
    <xf numFmtId="164" fontId="9" fillId="0" borderId="9" xfId="3" applyNumberFormat="1" applyFont="1" applyFill="1" applyBorder="1" applyAlignment="1">
      <alignment vertical="top" wrapText="1"/>
    </xf>
    <xf numFmtId="164" fontId="9" fillId="0" borderId="4" xfId="3" applyNumberFormat="1" applyFont="1" applyFill="1" applyBorder="1" applyAlignment="1">
      <alignment vertical="top" wrapText="1"/>
    </xf>
    <xf numFmtId="164" fontId="9" fillId="0" borderId="5" xfId="3" applyNumberFormat="1" applyFont="1" applyFill="1" applyBorder="1" applyAlignment="1">
      <alignment vertical="top" wrapText="1"/>
    </xf>
    <xf numFmtId="164" fontId="9" fillId="0" borderId="6" xfId="3" applyNumberFormat="1" applyFont="1" applyFill="1" applyBorder="1" applyAlignment="1">
      <alignment vertical="top" wrapText="1"/>
    </xf>
    <xf numFmtId="0" fontId="12" fillId="0" borderId="4" xfId="3" applyNumberFormat="1" applyFont="1" applyFill="1" applyBorder="1" applyAlignment="1">
      <alignment horizontal="left" vertical="top" wrapText="1"/>
    </xf>
    <xf numFmtId="0" fontId="9" fillId="0" borderId="5" xfId="3" applyFont="1" applyFill="1" applyBorder="1" applyAlignment="1" applyProtection="1">
      <alignment horizontal="left" vertical="top" wrapText="1"/>
      <protection locked="0"/>
    </xf>
    <xf numFmtId="0" fontId="9" fillId="0" borderId="7" xfId="3" applyFont="1" applyFill="1" applyBorder="1" applyAlignment="1" applyProtection="1">
      <alignment horizontal="left" vertical="top" wrapText="1"/>
      <protection locked="0"/>
    </xf>
    <xf numFmtId="0" fontId="9" fillId="0" borderId="6" xfId="3" applyFont="1" applyFill="1" applyBorder="1" applyAlignment="1" applyProtection="1">
      <alignment horizontal="left" vertical="top" wrapText="1"/>
      <protection locked="0"/>
    </xf>
    <xf numFmtId="49" fontId="19" fillId="0" borderId="6" xfId="3" applyNumberFormat="1" applyFont="1" applyFill="1" applyBorder="1" applyAlignment="1">
      <alignment horizontal="left" vertical="top" wrapText="1"/>
    </xf>
    <xf numFmtId="0" fontId="30" fillId="0" borderId="0" xfId="0" applyFont="1" applyFill="1" applyAlignment="1">
      <alignment horizontal="justify" vertical="top"/>
    </xf>
    <xf numFmtId="49" fontId="9" fillId="3" borderId="5" xfId="3" applyNumberFormat="1" applyFont="1" applyFill="1" applyBorder="1" applyAlignment="1">
      <alignment horizontal="left" vertical="top" wrapText="1"/>
    </xf>
    <xf numFmtId="49" fontId="9" fillId="3" borderId="7" xfId="3" applyNumberFormat="1" applyFont="1" applyFill="1" applyBorder="1" applyAlignment="1">
      <alignment horizontal="left" vertical="top" wrapText="1"/>
    </xf>
    <xf numFmtId="49" fontId="9" fillId="3" borderId="6" xfId="3" applyNumberFormat="1" applyFont="1" applyFill="1" applyBorder="1" applyAlignment="1">
      <alignment horizontal="left" vertical="top" wrapText="1"/>
    </xf>
    <xf numFmtId="0" fontId="8" fillId="0" borderId="4" xfId="3" applyFont="1" applyFill="1" applyBorder="1" applyAlignment="1">
      <alignment horizontal="center" vertical="center" wrapText="1"/>
    </xf>
    <xf numFmtId="11" fontId="9" fillId="0" borderId="7" xfId="3" applyNumberFormat="1" applyFont="1" applyFill="1" applyBorder="1" applyAlignment="1">
      <alignment horizontal="left" vertical="top" wrapText="1"/>
    </xf>
    <xf numFmtId="11" fontId="9" fillId="0" borderId="6" xfId="3" applyNumberFormat="1" applyFont="1" applyFill="1" applyBorder="1" applyAlignment="1">
      <alignment horizontal="left" vertical="top" wrapText="1"/>
    </xf>
    <xf numFmtId="49" fontId="9" fillId="0" borderId="20" xfId="3" applyNumberFormat="1" applyFont="1" applyFill="1" applyBorder="1" applyAlignment="1">
      <alignment horizontal="left" vertical="top" wrapText="1"/>
    </xf>
    <xf numFmtId="0" fontId="15" fillId="0" borderId="1" xfId="3" applyFont="1" applyFill="1" applyAlignment="1">
      <alignment horizontal="right" vertical="center" wrapText="1"/>
    </xf>
    <xf numFmtId="0" fontId="16" fillId="0" borderId="1" xfId="3" applyFont="1" applyFill="1" applyBorder="1" applyAlignment="1">
      <alignment horizontal="center" vertical="center" wrapText="1"/>
    </xf>
    <xf numFmtId="0" fontId="8" fillId="0" borderId="9" xfId="3" applyFont="1" applyFill="1" applyBorder="1" applyAlignment="1">
      <alignment horizontal="center" vertical="center" wrapText="1"/>
    </xf>
    <xf numFmtId="0" fontId="8" fillId="0" borderId="10" xfId="3" applyFont="1" applyFill="1" applyBorder="1" applyAlignment="1">
      <alignment horizontal="center" vertical="center" wrapText="1"/>
    </xf>
    <xf numFmtId="0" fontId="8" fillId="0" borderId="11" xfId="3" applyFont="1" applyFill="1" applyBorder="1" applyAlignment="1">
      <alignment horizontal="center" vertical="center" wrapText="1"/>
    </xf>
    <xf numFmtId="0" fontId="8" fillId="0" borderId="4" xfId="3" applyFont="1" applyFill="1" applyBorder="1" applyAlignment="1">
      <alignment horizontal="center" vertical="top" wrapText="1"/>
    </xf>
    <xf numFmtId="0" fontId="12" fillId="0" borderId="9" xfId="3" applyFont="1" applyFill="1" applyBorder="1" applyAlignment="1">
      <alignment horizontal="center" vertical="center" wrapText="1"/>
    </xf>
    <xf numFmtId="0" fontId="12" fillId="0" borderId="10" xfId="3" applyFont="1" applyFill="1" applyBorder="1" applyAlignment="1">
      <alignment horizontal="center" vertical="center" wrapText="1"/>
    </xf>
    <xf numFmtId="0" fontId="12" fillId="0" borderId="11" xfId="3" applyFont="1" applyFill="1" applyBorder="1" applyAlignment="1">
      <alignment horizontal="center" vertical="center" wrapText="1"/>
    </xf>
    <xf numFmtId="0" fontId="9" fillId="0" borderId="1" xfId="3" applyFont="1" applyFill="1" applyAlignment="1">
      <alignment horizontal="center" vertical="center" wrapText="1"/>
    </xf>
    <xf numFmtId="0" fontId="21" fillId="0" borderId="5" xfId="3" applyFont="1" applyFill="1" applyBorder="1" applyAlignment="1">
      <alignment horizontal="center" vertical="center" wrapText="1"/>
    </xf>
    <xf numFmtId="0" fontId="21" fillId="0" borderId="6" xfId="3" applyFont="1" applyFill="1" applyBorder="1" applyAlignment="1">
      <alignment horizontal="center" vertical="center" wrapText="1"/>
    </xf>
    <xf numFmtId="0" fontId="4" fillId="0" borderId="13" xfId="0" applyFont="1" applyFill="1" applyBorder="1" applyAlignment="1">
      <alignment horizontal="left" vertical="top" wrapText="1"/>
    </xf>
    <xf numFmtId="0" fontId="4" fillId="0" borderId="15" xfId="0" applyFont="1" applyFill="1" applyBorder="1" applyAlignment="1">
      <alignment horizontal="left" vertical="top" wrapText="1"/>
    </xf>
    <xf numFmtId="0" fontId="4" fillId="0" borderId="14" xfId="0" applyFont="1" applyFill="1" applyBorder="1" applyAlignment="1">
      <alignment horizontal="left" vertical="top" wrapText="1"/>
    </xf>
    <xf numFmtId="0" fontId="39" fillId="0" borderId="13" xfId="0" applyFont="1" applyFill="1" applyBorder="1" applyAlignment="1">
      <alignment horizontal="left" vertical="top" wrapText="1"/>
    </xf>
    <xf numFmtId="0" fontId="39" fillId="0" borderId="15" xfId="0" applyFont="1" applyFill="1" applyBorder="1" applyAlignment="1">
      <alignment horizontal="left" vertical="top" wrapText="1"/>
    </xf>
    <xf numFmtId="0" fontId="39" fillId="0" borderId="14" xfId="0" applyFont="1" applyFill="1" applyBorder="1" applyAlignment="1">
      <alignment horizontal="left" vertical="top" wrapText="1"/>
    </xf>
    <xf numFmtId="0" fontId="4" fillId="0" borderId="17" xfId="0" applyFont="1" applyFill="1" applyBorder="1" applyAlignment="1">
      <alignment horizontal="left" vertical="top" wrapText="1"/>
    </xf>
    <xf numFmtId="0" fontId="4" fillId="0" borderId="18" xfId="0" applyFont="1" applyFill="1" applyBorder="1" applyAlignment="1">
      <alignment horizontal="left" vertical="top" wrapText="1"/>
    </xf>
    <xf numFmtId="0" fontId="4" fillId="0" borderId="4" xfId="0" applyFont="1" applyFill="1" applyBorder="1" applyAlignment="1">
      <alignment horizontal="left" vertical="top" wrapText="1"/>
    </xf>
    <xf numFmtId="0" fontId="39" fillId="3" borderId="13" xfId="0" applyFont="1" applyFill="1" applyBorder="1" applyAlignment="1">
      <alignment horizontal="left" vertical="top" wrapText="1"/>
    </xf>
    <xf numFmtId="0" fontId="39" fillId="3" borderId="15" xfId="0" applyFont="1" applyFill="1" applyBorder="1" applyAlignment="1">
      <alignment horizontal="left" vertical="top" wrapText="1"/>
    </xf>
    <xf numFmtId="0" fontId="39" fillId="3" borderId="14" xfId="0" applyFont="1" applyFill="1" applyBorder="1" applyAlignment="1">
      <alignment horizontal="left" vertical="top" wrapText="1"/>
    </xf>
    <xf numFmtId="0" fontId="4" fillId="0" borderId="25" xfId="0" applyFont="1" applyFill="1" applyBorder="1" applyAlignment="1">
      <alignment horizontal="left" vertical="top" wrapText="1"/>
    </xf>
    <xf numFmtId="0" fontId="8" fillId="0" borderId="1" xfId="3" applyFont="1" applyFill="1" applyAlignment="1">
      <alignment horizontal="center" vertical="top" wrapText="1"/>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19" fillId="0" borderId="0" xfId="0" applyFont="1" applyFill="1" applyAlignment="1">
      <alignment horizontal="left" vertical="top" wrapText="1"/>
    </xf>
    <xf numFmtId="0" fontId="19" fillId="0" borderId="0" xfId="0" applyFont="1" applyFill="1" applyAlignment="1">
      <alignment horizontal="justify" vertical="top"/>
    </xf>
    <xf numFmtId="0" fontId="4" fillId="0" borderId="19" xfId="0" applyFont="1" applyFill="1" applyBorder="1" applyAlignment="1">
      <alignment horizontal="left" vertical="top" wrapText="1"/>
    </xf>
    <xf numFmtId="0" fontId="4" fillId="0" borderId="7" xfId="0" applyFont="1" applyFill="1" applyBorder="1" applyAlignment="1">
      <alignment horizontal="left" vertical="top" wrapText="1"/>
    </xf>
    <xf numFmtId="0" fontId="39" fillId="0" borderId="25" xfId="0" applyFont="1" applyFill="1" applyBorder="1" applyAlignment="1">
      <alignment horizontal="left" vertical="top" wrapText="1"/>
    </xf>
    <xf numFmtId="0" fontId="4" fillId="0" borderId="26" xfId="0" applyFont="1" applyFill="1" applyBorder="1" applyAlignment="1">
      <alignment horizontal="left" vertical="top" wrapText="1"/>
    </xf>
    <xf numFmtId="0" fontId="39" fillId="4" borderId="4" xfId="0" applyFont="1" applyFill="1" applyBorder="1" applyAlignment="1">
      <alignment horizontal="left" vertical="top" wrapText="1"/>
    </xf>
    <xf numFmtId="0" fontId="39" fillId="4" borderId="22" xfId="0" applyFont="1" applyFill="1" applyBorder="1" applyAlignment="1">
      <alignment horizontal="left" vertical="top" wrapText="1"/>
    </xf>
    <xf numFmtId="0" fontId="39" fillId="4" borderId="23" xfId="0" applyFont="1" applyFill="1" applyBorder="1" applyAlignment="1">
      <alignment horizontal="left" vertical="top" wrapText="1"/>
    </xf>
    <xf numFmtId="0" fontId="39" fillId="4" borderId="24" xfId="0" applyFont="1" applyFill="1" applyBorder="1" applyAlignment="1">
      <alignment horizontal="left" vertical="top" wrapText="1"/>
    </xf>
    <xf numFmtId="0" fontId="40" fillId="0" borderId="5" xfId="3" applyNumberFormat="1" applyFont="1" applyBorder="1" applyAlignment="1">
      <alignment horizontal="center" vertical="center" wrapText="1"/>
    </xf>
    <xf numFmtId="0" fontId="40" fillId="0" borderId="7" xfId="3" applyNumberFormat="1" applyFont="1" applyBorder="1" applyAlignment="1">
      <alignment horizontal="center" vertical="center" wrapText="1"/>
    </xf>
    <xf numFmtId="0" fontId="40" fillId="0" borderId="6" xfId="3" applyNumberFormat="1" applyFont="1" applyBorder="1" applyAlignment="1">
      <alignment horizontal="center" vertical="center" wrapText="1"/>
    </xf>
    <xf numFmtId="0" fontId="40" fillId="0" borderId="27" xfId="3" applyNumberFormat="1" applyFont="1" applyBorder="1" applyAlignment="1">
      <alignment horizontal="center" vertical="center" wrapText="1"/>
    </xf>
    <xf numFmtId="0" fontId="40" fillId="0" borderId="28" xfId="3" applyNumberFormat="1" applyFont="1" applyBorder="1" applyAlignment="1">
      <alignment horizontal="center" vertical="center" wrapText="1"/>
    </xf>
    <xf numFmtId="0" fontId="40" fillId="0" borderId="29" xfId="3" applyNumberFormat="1" applyFont="1" applyBorder="1" applyAlignment="1">
      <alignment horizontal="center" vertical="center" wrapText="1"/>
    </xf>
    <xf numFmtId="0" fontId="40" fillId="0" borderId="30" xfId="3" applyNumberFormat="1" applyFont="1" applyBorder="1" applyAlignment="1">
      <alignment horizontal="center" vertical="center" wrapText="1"/>
    </xf>
    <xf numFmtId="0" fontId="40" fillId="0" borderId="9" xfId="2" applyFont="1" applyFill="1" applyBorder="1" applyAlignment="1">
      <alignment horizontal="center" vertical="center" textRotation="90" wrapText="1"/>
    </xf>
    <xf numFmtId="0" fontId="40" fillId="0" borderId="11" xfId="2" applyFont="1" applyFill="1" applyBorder="1" applyAlignment="1">
      <alignment horizontal="center" vertical="center" textRotation="90" wrapText="1"/>
    </xf>
    <xf numFmtId="0" fontId="40" fillId="0" borderId="9" xfId="3" applyFont="1" applyBorder="1" applyAlignment="1">
      <alignment horizontal="center" vertical="center"/>
    </xf>
    <xf numFmtId="0" fontId="40" fillId="0" borderId="10" xfId="3" applyFont="1" applyBorder="1" applyAlignment="1">
      <alignment horizontal="center" vertical="center"/>
    </xf>
    <xf numFmtId="0" fontId="40" fillId="0" borderId="11" xfId="3" applyFont="1" applyBorder="1" applyAlignment="1">
      <alignment horizontal="center" vertical="center"/>
    </xf>
    <xf numFmtId="0" fontId="40" fillId="5" borderId="5" xfId="3" applyNumberFormat="1" applyFont="1" applyFill="1" applyBorder="1" applyAlignment="1">
      <alignment horizontal="left" vertical="top" wrapText="1"/>
    </xf>
    <xf numFmtId="0" fontId="40" fillId="5" borderId="7" xfId="3" applyNumberFormat="1" applyFont="1" applyFill="1" applyBorder="1" applyAlignment="1">
      <alignment horizontal="left" vertical="top" wrapText="1"/>
    </xf>
    <xf numFmtId="0" fontId="40" fillId="5" borderId="6" xfId="3" applyNumberFormat="1" applyFont="1" applyFill="1" applyBorder="1" applyAlignment="1">
      <alignment horizontal="left" vertical="top" wrapText="1"/>
    </xf>
    <xf numFmtId="49" fontId="40" fillId="6" borderId="5" xfId="3" applyNumberFormat="1" applyFont="1" applyFill="1" applyBorder="1" applyAlignment="1">
      <alignment horizontal="left" vertical="top" wrapText="1"/>
    </xf>
    <xf numFmtId="49" fontId="40" fillId="6" borderId="7" xfId="3" applyNumberFormat="1" applyFont="1" applyFill="1" applyBorder="1" applyAlignment="1">
      <alignment horizontal="left" vertical="top" wrapText="1"/>
    </xf>
    <xf numFmtId="49" fontId="40" fillId="6" borderId="6" xfId="3" applyNumberFormat="1" applyFont="1" applyFill="1" applyBorder="1" applyAlignment="1">
      <alignment horizontal="left" vertical="top" wrapText="1"/>
    </xf>
    <xf numFmtId="3" fontId="43" fillId="5" borderId="5" xfId="3" applyNumberFormat="1" applyFont="1" applyFill="1" applyBorder="1" applyAlignment="1">
      <alignment horizontal="left" vertical="top" wrapText="1"/>
    </xf>
    <xf numFmtId="3" fontId="43" fillId="5" borderId="7" xfId="3" applyNumberFormat="1" applyFont="1" applyFill="1" applyBorder="1" applyAlignment="1">
      <alignment horizontal="left" vertical="top" wrapText="1"/>
    </xf>
    <xf numFmtId="3" fontId="43" fillId="5" borderId="6" xfId="3" applyNumberFormat="1" applyFont="1" applyFill="1" applyBorder="1" applyAlignment="1">
      <alignment horizontal="left" vertical="top" wrapText="1"/>
    </xf>
    <xf numFmtId="0" fontId="43" fillId="5" borderId="5" xfId="3" applyNumberFormat="1" applyFont="1" applyFill="1" applyBorder="1" applyAlignment="1">
      <alignment horizontal="left" vertical="top" wrapText="1"/>
    </xf>
    <xf numFmtId="0" fontId="43" fillId="5" borderId="7" xfId="3" applyNumberFormat="1" applyFont="1" applyFill="1" applyBorder="1" applyAlignment="1">
      <alignment horizontal="left" vertical="top" wrapText="1"/>
    </xf>
    <xf numFmtId="0" fontId="43" fillId="5" borderId="6" xfId="3" applyNumberFormat="1" applyFont="1" applyFill="1" applyBorder="1" applyAlignment="1">
      <alignment horizontal="left" vertical="top" wrapText="1"/>
    </xf>
    <xf numFmtId="0" fontId="46" fillId="0" borderId="1" xfId="2" applyFont="1" applyAlignment="1">
      <alignment horizontal="left"/>
    </xf>
    <xf numFmtId="0" fontId="40" fillId="0" borderId="1" xfId="3" applyFont="1" applyAlignment="1">
      <alignment horizontal="right" vertical="center"/>
    </xf>
    <xf numFmtId="0" fontId="40" fillId="0" borderId="1" xfId="3" applyFont="1" applyAlignment="1">
      <alignment horizontal="center" vertical="center" wrapText="1"/>
    </xf>
    <xf numFmtId="0" fontId="40" fillId="0" borderId="1" xfId="3" applyFont="1" applyAlignment="1">
      <alignment horizontal="right" vertical="top" wrapText="1"/>
    </xf>
    <xf numFmtId="0" fontId="46" fillId="0" borderId="1" xfId="2" applyNumberFormat="1" applyFont="1" applyAlignment="1">
      <alignment horizontal="left" vertical="top" wrapText="1"/>
    </xf>
  </cellXfs>
  <cellStyles count="9">
    <cellStyle name="Обычный" xfId="0" builtinId="0"/>
    <cellStyle name="Обычный 2" xfId="1" xr:uid="{00000000-0005-0000-0000-000003000000}"/>
    <cellStyle name="Обычный 2 2" xfId="5" xr:uid="{00000000-0005-0000-0000-000004000000}"/>
    <cellStyle name="Обычный 2 2 2" xfId="7" xr:uid="{00000000-0005-0000-0000-000005000000}"/>
    <cellStyle name="Обычный 2 2 3" xfId="8" xr:uid="{00000000-0005-0000-0000-000006000000}"/>
    <cellStyle name="Обычный 3" xfId="2" xr:uid="{00000000-0005-0000-0000-000007000000}"/>
    <cellStyle name="Обычный 4" xfId="3" xr:uid="{00000000-0005-0000-0000-000008000000}"/>
    <cellStyle name="ex66" xfId="6" xr:uid="{00000000-0005-0000-0000-000000000000}"/>
    <cellStyle name="ex74" xfId="4"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33"/>
  <sheetViews>
    <sheetView tabSelected="1" view="pageBreakPreview" zoomScale="125" zoomScaleNormal="60" zoomScaleSheetLayoutView="50" workbookViewId="0">
      <pane xSplit="4" ySplit="1" topLeftCell="E130" activePane="bottomRight" state="frozen"/>
      <selection pane="topRight" activeCell="E1" sqref="E1"/>
      <selection pane="bottomLeft" activeCell="A5" sqref="A5"/>
      <selection pane="bottomRight" activeCell="E131" sqref="E131"/>
    </sheetView>
  </sheetViews>
  <sheetFormatPr baseColWidth="10" defaultColWidth="8.75" defaultRowHeight="19"/>
  <cols>
    <col min="1" max="1" width="31.25" style="68" customWidth="1"/>
    <col min="2" max="2" width="77.25" style="68" customWidth="1"/>
    <col min="3" max="3" width="31" style="68" customWidth="1"/>
    <col min="4" max="4" width="56.25" style="73" customWidth="1"/>
    <col min="5" max="12" width="9.25" style="69"/>
    <col min="13" max="13" width="9.25" style="69" customWidth="1"/>
    <col min="14" max="255" width="9.25" style="69"/>
    <col min="256" max="256" width="31.25" style="69" customWidth="1"/>
    <col min="257" max="257" width="77.25" style="69" customWidth="1"/>
    <col min="258" max="258" width="31" style="69" customWidth="1"/>
    <col min="259" max="259" width="56.25" style="69" customWidth="1"/>
    <col min="260" max="268" width="9.25" style="69"/>
    <col min="269" max="269" width="9.25" style="69" customWidth="1"/>
    <col min="270" max="511" width="9.25" style="69"/>
    <col min="512" max="512" width="31.25" style="69" customWidth="1"/>
    <col min="513" max="513" width="77.25" style="69" customWidth="1"/>
    <col min="514" max="514" width="31" style="69" customWidth="1"/>
    <col min="515" max="515" width="56.25" style="69" customWidth="1"/>
    <col min="516" max="524" width="9.25" style="69"/>
    <col min="525" max="525" width="9.25" style="69" customWidth="1"/>
    <col min="526" max="767" width="9.25" style="69"/>
    <col min="768" max="768" width="31.25" style="69" customWidth="1"/>
    <col min="769" max="769" width="77.25" style="69" customWidth="1"/>
    <col min="770" max="770" width="31" style="69" customWidth="1"/>
    <col min="771" max="771" width="56.25" style="69" customWidth="1"/>
    <col min="772" max="780" width="9.25" style="69"/>
    <col min="781" max="781" width="9.25" style="69" customWidth="1"/>
    <col min="782" max="1023" width="9.25" style="69"/>
    <col min="1024" max="1024" width="31.25" style="69" customWidth="1"/>
    <col min="1025" max="1025" width="77.25" style="69" customWidth="1"/>
    <col min="1026" max="1026" width="31" style="69" customWidth="1"/>
    <col min="1027" max="1027" width="56.25" style="69" customWidth="1"/>
    <col min="1028" max="1036" width="9.25" style="69"/>
    <col min="1037" max="1037" width="9.25" style="69" customWidth="1"/>
    <col min="1038" max="1279" width="9.25" style="69"/>
    <col min="1280" max="1280" width="31.25" style="69" customWidth="1"/>
    <col min="1281" max="1281" width="77.25" style="69" customWidth="1"/>
    <col min="1282" max="1282" width="31" style="69" customWidth="1"/>
    <col min="1283" max="1283" width="56.25" style="69" customWidth="1"/>
    <col min="1284" max="1292" width="9.25" style="69"/>
    <col min="1293" max="1293" width="9.25" style="69" customWidth="1"/>
    <col min="1294" max="1535" width="9.25" style="69"/>
    <col min="1536" max="1536" width="31.25" style="69" customWidth="1"/>
    <col min="1537" max="1537" width="77.25" style="69" customWidth="1"/>
    <col min="1538" max="1538" width="31" style="69" customWidth="1"/>
    <col min="1539" max="1539" width="56.25" style="69" customWidth="1"/>
    <col min="1540" max="1548" width="9.25" style="69"/>
    <col min="1549" max="1549" width="9.25" style="69" customWidth="1"/>
    <col min="1550" max="1791" width="9.25" style="69"/>
    <col min="1792" max="1792" width="31.25" style="69" customWidth="1"/>
    <col min="1793" max="1793" width="77.25" style="69" customWidth="1"/>
    <col min="1794" max="1794" width="31" style="69" customWidth="1"/>
    <col min="1795" max="1795" width="56.25" style="69" customWidth="1"/>
    <col min="1796" max="1804" width="9.25" style="69"/>
    <col min="1805" max="1805" width="9.25" style="69" customWidth="1"/>
    <col min="1806" max="2047" width="9.25" style="69"/>
    <col min="2048" max="2048" width="31.25" style="69" customWidth="1"/>
    <col min="2049" max="2049" width="77.25" style="69" customWidth="1"/>
    <col min="2050" max="2050" width="31" style="69" customWidth="1"/>
    <col min="2051" max="2051" width="56.25" style="69" customWidth="1"/>
    <col min="2052" max="2060" width="9.25" style="69"/>
    <col min="2061" max="2061" width="9.25" style="69" customWidth="1"/>
    <col min="2062" max="2303" width="9.25" style="69"/>
    <col min="2304" max="2304" width="31.25" style="69" customWidth="1"/>
    <col min="2305" max="2305" width="77.25" style="69" customWidth="1"/>
    <col min="2306" max="2306" width="31" style="69" customWidth="1"/>
    <col min="2307" max="2307" width="56.25" style="69" customWidth="1"/>
    <col min="2308" max="2316" width="9.25" style="69"/>
    <col min="2317" max="2317" width="9.25" style="69" customWidth="1"/>
    <col min="2318" max="2559" width="9.25" style="69"/>
    <col min="2560" max="2560" width="31.25" style="69" customWidth="1"/>
    <col min="2561" max="2561" width="77.25" style="69" customWidth="1"/>
    <col min="2562" max="2562" width="31" style="69" customWidth="1"/>
    <col min="2563" max="2563" width="56.25" style="69" customWidth="1"/>
    <col min="2564" max="2572" width="9.25" style="69"/>
    <col min="2573" max="2573" width="9.25" style="69" customWidth="1"/>
    <col min="2574" max="2815" width="9.25" style="69"/>
    <col min="2816" max="2816" width="31.25" style="69" customWidth="1"/>
    <col min="2817" max="2817" width="77.25" style="69" customWidth="1"/>
    <col min="2818" max="2818" width="31" style="69" customWidth="1"/>
    <col min="2819" max="2819" width="56.25" style="69" customWidth="1"/>
    <col min="2820" max="2828" width="9.25" style="69"/>
    <col min="2829" max="2829" width="9.25" style="69" customWidth="1"/>
    <col min="2830" max="3071" width="9.25" style="69"/>
    <col min="3072" max="3072" width="31.25" style="69" customWidth="1"/>
    <col min="3073" max="3073" width="77.25" style="69" customWidth="1"/>
    <col min="3074" max="3074" width="31" style="69" customWidth="1"/>
    <col min="3075" max="3075" width="56.25" style="69" customWidth="1"/>
    <col min="3076" max="3084" width="9.25" style="69"/>
    <col min="3085" max="3085" width="9.25" style="69" customWidth="1"/>
    <col min="3086" max="3327" width="9.25" style="69"/>
    <col min="3328" max="3328" width="31.25" style="69" customWidth="1"/>
    <col min="3329" max="3329" width="77.25" style="69" customWidth="1"/>
    <col min="3330" max="3330" width="31" style="69" customWidth="1"/>
    <col min="3331" max="3331" width="56.25" style="69" customWidth="1"/>
    <col min="3332" max="3340" width="9.25" style="69"/>
    <col min="3341" max="3341" width="9.25" style="69" customWidth="1"/>
    <col min="3342" max="3583" width="9.25" style="69"/>
    <col min="3584" max="3584" width="31.25" style="69" customWidth="1"/>
    <col min="3585" max="3585" width="77.25" style="69" customWidth="1"/>
    <col min="3586" max="3586" width="31" style="69" customWidth="1"/>
    <col min="3587" max="3587" width="56.25" style="69" customWidth="1"/>
    <col min="3588" max="3596" width="9.25" style="69"/>
    <col min="3597" max="3597" width="9.25" style="69" customWidth="1"/>
    <col min="3598" max="3839" width="9.25" style="69"/>
    <col min="3840" max="3840" width="31.25" style="69" customWidth="1"/>
    <col min="3841" max="3841" width="77.25" style="69" customWidth="1"/>
    <col min="3842" max="3842" width="31" style="69" customWidth="1"/>
    <col min="3843" max="3843" width="56.25" style="69" customWidth="1"/>
    <col min="3844" max="3852" width="9.25" style="69"/>
    <col min="3853" max="3853" width="9.25" style="69" customWidth="1"/>
    <col min="3854" max="4095" width="9.25" style="69"/>
    <col min="4096" max="4096" width="31.25" style="69" customWidth="1"/>
    <col min="4097" max="4097" width="77.25" style="69" customWidth="1"/>
    <col min="4098" max="4098" width="31" style="69" customWidth="1"/>
    <col min="4099" max="4099" width="56.25" style="69" customWidth="1"/>
    <col min="4100" max="4108" width="9.25" style="69"/>
    <col min="4109" max="4109" width="9.25" style="69" customWidth="1"/>
    <col min="4110" max="4351" width="9.25" style="69"/>
    <col min="4352" max="4352" width="31.25" style="69" customWidth="1"/>
    <col min="4353" max="4353" width="77.25" style="69" customWidth="1"/>
    <col min="4354" max="4354" width="31" style="69" customWidth="1"/>
    <col min="4355" max="4355" width="56.25" style="69" customWidth="1"/>
    <col min="4356" max="4364" width="9.25" style="69"/>
    <col min="4365" max="4365" width="9.25" style="69" customWidth="1"/>
    <col min="4366" max="4607" width="9.25" style="69"/>
    <col min="4608" max="4608" width="31.25" style="69" customWidth="1"/>
    <col min="4609" max="4609" width="77.25" style="69" customWidth="1"/>
    <col min="4610" max="4610" width="31" style="69" customWidth="1"/>
    <col min="4611" max="4611" width="56.25" style="69" customWidth="1"/>
    <col min="4612" max="4620" width="9.25" style="69"/>
    <col min="4621" max="4621" width="9.25" style="69" customWidth="1"/>
    <col min="4622" max="4863" width="9.25" style="69"/>
    <col min="4864" max="4864" width="31.25" style="69" customWidth="1"/>
    <col min="4865" max="4865" width="77.25" style="69" customWidth="1"/>
    <col min="4866" max="4866" width="31" style="69" customWidth="1"/>
    <col min="4867" max="4867" width="56.25" style="69" customWidth="1"/>
    <col min="4868" max="4876" width="9.25" style="69"/>
    <col min="4877" max="4877" width="9.25" style="69" customWidth="1"/>
    <col min="4878" max="5119" width="9.25" style="69"/>
    <col min="5120" max="5120" width="31.25" style="69" customWidth="1"/>
    <col min="5121" max="5121" width="77.25" style="69" customWidth="1"/>
    <col min="5122" max="5122" width="31" style="69" customWidth="1"/>
    <col min="5123" max="5123" width="56.25" style="69" customWidth="1"/>
    <col min="5124" max="5132" width="9.25" style="69"/>
    <col min="5133" max="5133" width="9.25" style="69" customWidth="1"/>
    <col min="5134" max="5375" width="9.25" style="69"/>
    <col min="5376" max="5376" width="31.25" style="69" customWidth="1"/>
    <col min="5377" max="5377" width="77.25" style="69" customWidth="1"/>
    <col min="5378" max="5378" width="31" style="69" customWidth="1"/>
    <col min="5379" max="5379" width="56.25" style="69" customWidth="1"/>
    <col min="5380" max="5388" width="9.25" style="69"/>
    <col min="5389" max="5389" width="9.25" style="69" customWidth="1"/>
    <col min="5390" max="5631" width="9.25" style="69"/>
    <col min="5632" max="5632" width="31.25" style="69" customWidth="1"/>
    <col min="5633" max="5633" width="77.25" style="69" customWidth="1"/>
    <col min="5634" max="5634" width="31" style="69" customWidth="1"/>
    <col min="5635" max="5635" width="56.25" style="69" customWidth="1"/>
    <col min="5636" max="5644" width="9.25" style="69"/>
    <col min="5645" max="5645" width="9.25" style="69" customWidth="1"/>
    <col min="5646" max="5887" width="9.25" style="69"/>
    <col min="5888" max="5888" width="31.25" style="69" customWidth="1"/>
    <col min="5889" max="5889" width="77.25" style="69" customWidth="1"/>
    <col min="5890" max="5890" width="31" style="69" customWidth="1"/>
    <col min="5891" max="5891" width="56.25" style="69" customWidth="1"/>
    <col min="5892" max="5900" width="9.25" style="69"/>
    <col min="5901" max="5901" width="9.25" style="69" customWidth="1"/>
    <col min="5902" max="6143" width="9.25" style="69"/>
    <col min="6144" max="6144" width="31.25" style="69" customWidth="1"/>
    <col min="6145" max="6145" width="77.25" style="69" customWidth="1"/>
    <col min="6146" max="6146" width="31" style="69" customWidth="1"/>
    <col min="6147" max="6147" width="56.25" style="69" customWidth="1"/>
    <col min="6148" max="6156" width="9.25" style="69"/>
    <col min="6157" max="6157" width="9.25" style="69" customWidth="1"/>
    <col min="6158" max="6399" width="9.25" style="69"/>
    <col min="6400" max="6400" width="31.25" style="69" customWidth="1"/>
    <col min="6401" max="6401" width="77.25" style="69" customWidth="1"/>
    <col min="6402" max="6402" width="31" style="69" customWidth="1"/>
    <col min="6403" max="6403" width="56.25" style="69" customWidth="1"/>
    <col min="6404" max="6412" width="9.25" style="69"/>
    <col min="6413" max="6413" width="9.25" style="69" customWidth="1"/>
    <col min="6414" max="6655" width="9.25" style="69"/>
    <col min="6656" max="6656" width="31.25" style="69" customWidth="1"/>
    <col min="6657" max="6657" width="77.25" style="69" customWidth="1"/>
    <col min="6658" max="6658" width="31" style="69" customWidth="1"/>
    <col min="6659" max="6659" width="56.25" style="69" customWidth="1"/>
    <col min="6660" max="6668" width="9.25" style="69"/>
    <col min="6669" max="6669" width="9.25" style="69" customWidth="1"/>
    <col min="6670" max="6911" width="9.25" style="69"/>
    <col min="6912" max="6912" width="31.25" style="69" customWidth="1"/>
    <col min="6913" max="6913" width="77.25" style="69" customWidth="1"/>
    <col min="6914" max="6914" width="31" style="69" customWidth="1"/>
    <col min="6915" max="6915" width="56.25" style="69" customWidth="1"/>
    <col min="6916" max="6924" width="9.25" style="69"/>
    <col min="6925" max="6925" width="9.25" style="69" customWidth="1"/>
    <col min="6926" max="7167" width="9.25" style="69"/>
    <col min="7168" max="7168" width="31.25" style="69" customWidth="1"/>
    <col min="7169" max="7169" width="77.25" style="69" customWidth="1"/>
    <col min="7170" max="7170" width="31" style="69" customWidth="1"/>
    <col min="7171" max="7171" width="56.25" style="69" customWidth="1"/>
    <col min="7172" max="7180" width="9.25" style="69"/>
    <col min="7181" max="7181" width="9.25" style="69" customWidth="1"/>
    <col min="7182" max="7423" width="9.25" style="69"/>
    <col min="7424" max="7424" width="31.25" style="69" customWidth="1"/>
    <col min="7425" max="7425" width="77.25" style="69" customWidth="1"/>
    <col min="7426" max="7426" width="31" style="69" customWidth="1"/>
    <col min="7427" max="7427" width="56.25" style="69" customWidth="1"/>
    <col min="7428" max="7436" width="9.25" style="69"/>
    <col min="7437" max="7437" width="9.25" style="69" customWidth="1"/>
    <col min="7438" max="7679" width="9.25" style="69"/>
    <col min="7680" max="7680" width="31.25" style="69" customWidth="1"/>
    <col min="7681" max="7681" width="77.25" style="69" customWidth="1"/>
    <col min="7682" max="7682" width="31" style="69" customWidth="1"/>
    <col min="7683" max="7683" width="56.25" style="69" customWidth="1"/>
    <col min="7684" max="7692" width="9.25" style="69"/>
    <col min="7693" max="7693" width="9.25" style="69" customWidth="1"/>
    <col min="7694" max="7935" width="9.25" style="69"/>
    <col min="7936" max="7936" width="31.25" style="69" customWidth="1"/>
    <col min="7937" max="7937" width="77.25" style="69" customWidth="1"/>
    <col min="7938" max="7938" width="31" style="69" customWidth="1"/>
    <col min="7939" max="7939" width="56.25" style="69" customWidth="1"/>
    <col min="7940" max="7948" width="9.25" style="69"/>
    <col min="7949" max="7949" width="9.25" style="69" customWidth="1"/>
    <col min="7950" max="8191" width="9.25" style="69"/>
    <col min="8192" max="8192" width="31.25" style="69" customWidth="1"/>
    <col min="8193" max="8193" width="77.25" style="69" customWidth="1"/>
    <col min="8194" max="8194" width="31" style="69" customWidth="1"/>
    <col min="8195" max="8195" width="56.25" style="69" customWidth="1"/>
    <col min="8196" max="8204" width="9.25" style="69"/>
    <col min="8205" max="8205" width="9.25" style="69" customWidth="1"/>
    <col min="8206" max="8447" width="9.25" style="69"/>
    <col min="8448" max="8448" width="31.25" style="69" customWidth="1"/>
    <col min="8449" max="8449" width="77.25" style="69" customWidth="1"/>
    <col min="8450" max="8450" width="31" style="69" customWidth="1"/>
    <col min="8451" max="8451" width="56.25" style="69" customWidth="1"/>
    <col min="8452" max="8460" width="9.25" style="69"/>
    <col min="8461" max="8461" width="9.25" style="69" customWidth="1"/>
    <col min="8462" max="8703" width="9.25" style="69"/>
    <col min="8704" max="8704" width="31.25" style="69" customWidth="1"/>
    <col min="8705" max="8705" width="77.25" style="69" customWidth="1"/>
    <col min="8706" max="8706" width="31" style="69" customWidth="1"/>
    <col min="8707" max="8707" width="56.25" style="69" customWidth="1"/>
    <col min="8708" max="8716" width="9.25" style="69"/>
    <col min="8717" max="8717" width="9.25" style="69" customWidth="1"/>
    <col min="8718" max="8959" width="9.25" style="69"/>
    <col min="8960" max="8960" width="31.25" style="69" customWidth="1"/>
    <col min="8961" max="8961" width="77.25" style="69" customWidth="1"/>
    <col min="8962" max="8962" width="31" style="69" customWidth="1"/>
    <col min="8963" max="8963" width="56.25" style="69" customWidth="1"/>
    <col min="8964" max="8972" width="9.25" style="69"/>
    <col min="8973" max="8973" width="9.25" style="69" customWidth="1"/>
    <col min="8974" max="9215" width="9.25" style="69"/>
    <col min="9216" max="9216" width="31.25" style="69" customWidth="1"/>
    <col min="9217" max="9217" width="77.25" style="69" customWidth="1"/>
    <col min="9218" max="9218" width="31" style="69" customWidth="1"/>
    <col min="9219" max="9219" width="56.25" style="69" customWidth="1"/>
    <col min="9220" max="9228" width="9.25" style="69"/>
    <col min="9229" max="9229" width="9.25" style="69" customWidth="1"/>
    <col min="9230" max="9471" width="9.25" style="69"/>
    <col min="9472" max="9472" width="31.25" style="69" customWidth="1"/>
    <col min="9473" max="9473" width="77.25" style="69" customWidth="1"/>
    <col min="9474" max="9474" width="31" style="69" customWidth="1"/>
    <col min="9475" max="9475" width="56.25" style="69" customWidth="1"/>
    <col min="9476" max="9484" width="9.25" style="69"/>
    <col min="9485" max="9485" width="9.25" style="69" customWidth="1"/>
    <col min="9486" max="9727" width="9.25" style="69"/>
    <col min="9728" max="9728" width="31.25" style="69" customWidth="1"/>
    <col min="9729" max="9729" width="77.25" style="69" customWidth="1"/>
    <col min="9730" max="9730" width="31" style="69" customWidth="1"/>
    <col min="9731" max="9731" width="56.25" style="69" customWidth="1"/>
    <col min="9732" max="9740" width="9.25" style="69"/>
    <col min="9741" max="9741" width="9.25" style="69" customWidth="1"/>
    <col min="9742" max="9983" width="9.25" style="69"/>
    <col min="9984" max="9984" width="31.25" style="69" customWidth="1"/>
    <col min="9985" max="9985" width="77.25" style="69" customWidth="1"/>
    <col min="9986" max="9986" width="31" style="69" customWidth="1"/>
    <col min="9987" max="9987" width="56.25" style="69" customWidth="1"/>
    <col min="9988" max="9996" width="9.25" style="69"/>
    <col min="9997" max="9997" width="9.25" style="69" customWidth="1"/>
    <col min="9998" max="10239" width="9.25" style="69"/>
    <col min="10240" max="10240" width="31.25" style="69" customWidth="1"/>
    <col min="10241" max="10241" width="77.25" style="69" customWidth="1"/>
    <col min="10242" max="10242" width="31" style="69" customWidth="1"/>
    <col min="10243" max="10243" width="56.25" style="69" customWidth="1"/>
    <col min="10244" max="10252" width="9.25" style="69"/>
    <col min="10253" max="10253" width="9.25" style="69" customWidth="1"/>
    <col min="10254" max="10495" width="9.25" style="69"/>
    <col min="10496" max="10496" width="31.25" style="69" customWidth="1"/>
    <col min="10497" max="10497" width="77.25" style="69" customWidth="1"/>
    <col min="10498" max="10498" width="31" style="69" customWidth="1"/>
    <col min="10499" max="10499" width="56.25" style="69" customWidth="1"/>
    <col min="10500" max="10508" width="9.25" style="69"/>
    <col min="10509" max="10509" width="9.25" style="69" customWidth="1"/>
    <col min="10510" max="10751" width="9.25" style="69"/>
    <col min="10752" max="10752" width="31.25" style="69" customWidth="1"/>
    <col min="10753" max="10753" width="77.25" style="69" customWidth="1"/>
    <col min="10754" max="10754" width="31" style="69" customWidth="1"/>
    <col min="10755" max="10755" width="56.25" style="69" customWidth="1"/>
    <col min="10756" max="10764" width="9.25" style="69"/>
    <col min="10765" max="10765" width="9.25" style="69" customWidth="1"/>
    <col min="10766" max="11007" width="9.25" style="69"/>
    <col min="11008" max="11008" width="31.25" style="69" customWidth="1"/>
    <col min="11009" max="11009" width="77.25" style="69" customWidth="1"/>
    <col min="11010" max="11010" width="31" style="69" customWidth="1"/>
    <col min="11011" max="11011" width="56.25" style="69" customWidth="1"/>
    <col min="11012" max="11020" width="9.25" style="69"/>
    <col min="11021" max="11021" width="9.25" style="69" customWidth="1"/>
    <col min="11022" max="11263" width="9.25" style="69"/>
    <col min="11264" max="11264" width="31.25" style="69" customWidth="1"/>
    <col min="11265" max="11265" width="77.25" style="69" customWidth="1"/>
    <col min="11266" max="11266" width="31" style="69" customWidth="1"/>
    <col min="11267" max="11267" width="56.25" style="69" customWidth="1"/>
    <col min="11268" max="11276" width="9.25" style="69"/>
    <col min="11277" max="11277" width="9.25" style="69" customWidth="1"/>
    <col min="11278" max="11519" width="9.25" style="69"/>
    <col min="11520" max="11520" width="31.25" style="69" customWidth="1"/>
    <col min="11521" max="11521" width="77.25" style="69" customWidth="1"/>
    <col min="11522" max="11522" width="31" style="69" customWidth="1"/>
    <col min="11523" max="11523" width="56.25" style="69" customWidth="1"/>
    <col min="11524" max="11532" width="9.25" style="69"/>
    <col min="11533" max="11533" width="9.25" style="69" customWidth="1"/>
    <col min="11534" max="11775" width="9.25" style="69"/>
    <col min="11776" max="11776" width="31.25" style="69" customWidth="1"/>
    <col min="11777" max="11777" width="77.25" style="69" customWidth="1"/>
    <col min="11778" max="11778" width="31" style="69" customWidth="1"/>
    <col min="11779" max="11779" width="56.25" style="69" customWidth="1"/>
    <col min="11780" max="11788" width="9.25" style="69"/>
    <col min="11789" max="11789" width="9.25" style="69" customWidth="1"/>
    <col min="11790" max="12031" width="9.25" style="69"/>
    <col min="12032" max="12032" width="31.25" style="69" customWidth="1"/>
    <col min="12033" max="12033" width="77.25" style="69" customWidth="1"/>
    <col min="12034" max="12034" width="31" style="69" customWidth="1"/>
    <col min="12035" max="12035" width="56.25" style="69" customWidth="1"/>
    <col min="12036" max="12044" width="9.25" style="69"/>
    <col min="12045" max="12045" width="9.25" style="69" customWidth="1"/>
    <col min="12046" max="12287" width="9.25" style="69"/>
    <col min="12288" max="12288" width="31.25" style="69" customWidth="1"/>
    <col min="12289" max="12289" width="77.25" style="69" customWidth="1"/>
    <col min="12290" max="12290" width="31" style="69" customWidth="1"/>
    <col min="12291" max="12291" width="56.25" style="69" customWidth="1"/>
    <col min="12292" max="12300" width="9.25" style="69"/>
    <col min="12301" max="12301" width="9.25" style="69" customWidth="1"/>
    <col min="12302" max="12543" width="9.25" style="69"/>
    <col min="12544" max="12544" width="31.25" style="69" customWidth="1"/>
    <col min="12545" max="12545" width="77.25" style="69" customWidth="1"/>
    <col min="12546" max="12546" width="31" style="69" customWidth="1"/>
    <col min="12547" max="12547" width="56.25" style="69" customWidth="1"/>
    <col min="12548" max="12556" width="9.25" style="69"/>
    <col min="12557" max="12557" width="9.25" style="69" customWidth="1"/>
    <col min="12558" max="12799" width="9.25" style="69"/>
    <col min="12800" max="12800" width="31.25" style="69" customWidth="1"/>
    <col min="12801" max="12801" width="77.25" style="69" customWidth="1"/>
    <col min="12802" max="12802" width="31" style="69" customWidth="1"/>
    <col min="12803" max="12803" width="56.25" style="69" customWidth="1"/>
    <col min="12804" max="12812" width="9.25" style="69"/>
    <col min="12813" max="12813" width="9.25" style="69" customWidth="1"/>
    <col min="12814" max="13055" width="9.25" style="69"/>
    <col min="13056" max="13056" width="31.25" style="69" customWidth="1"/>
    <col min="13057" max="13057" width="77.25" style="69" customWidth="1"/>
    <col min="13058" max="13058" width="31" style="69" customWidth="1"/>
    <col min="13059" max="13059" width="56.25" style="69" customWidth="1"/>
    <col min="13060" max="13068" width="9.25" style="69"/>
    <col min="13069" max="13069" width="9.25" style="69" customWidth="1"/>
    <col min="13070" max="13311" width="9.25" style="69"/>
    <col min="13312" max="13312" width="31.25" style="69" customWidth="1"/>
    <col min="13313" max="13313" width="77.25" style="69" customWidth="1"/>
    <col min="13314" max="13314" width="31" style="69" customWidth="1"/>
    <col min="13315" max="13315" width="56.25" style="69" customWidth="1"/>
    <col min="13316" max="13324" width="9.25" style="69"/>
    <col min="13325" max="13325" width="9.25" style="69" customWidth="1"/>
    <col min="13326" max="13567" width="9.25" style="69"/>
    <col min="13568" max="13568" width="31.25" style="69" customWidth="1"/>
    <col min="13569" max="13569" width="77.25" style="69" customWidth="1"/>
    <col min="13570" max="13570" width="31" style="69" customWidth="1"/>
    <col min="13571" max="13571" width="56.25" style="69" customWidth="1"/>
    <col min="13572" max="13580" width="9.25" style="69"/>
    <col min="13581" max="13581" width="9.25" style="69" customWidth="1"/>
    <col min="13582" max="13823" width="9.25" style="69"/>
    <col min="13824" max="13824" width="31.25" style="69" customWidth="1"/>
    <col min="13825" max="13825" width="77.25" style="69" customWidth="1"/>
    <col min="13826" max="13826" width="31" style="69" customWidth="1"/>
    <col min="13827" max="13827" width="56.25" style="69" customWidth="1"/>
    <col min="13828" max="13836" width="9.25" style="69"/>
    <col min="13837" max="13837" width="9.25" style="69" customWidth="1"/>
    <col min="13838" max="14079" width="9.25" style="69"/>
    <col min="14080" max="14080" width="31.25" style="69" customWidth="1"/>
    <col min="14081" max="14081" width="77.25" style="69" customWidth="1"/>
    <col min="14082" max="14082" width="31" style="69" customWidth="1"/>
    <col min="14083" max="14083" width="56.25" style="69" customWidth="1"/>
    <col min="14084" max="14092" width="9.25" style="69"/>
    <col min="14093" max="14093" width="9.25" style="69" customWidth="1"/>
    <col min="14094" max="14335" width="9.25" style="69"/>
    <col min="14336" max="14336" width="31.25" style="69" customWidth="1"/>
    <col min="14337" max="14337" width="77.25" style="69" customWidth="1"/>
    <col min="14338" max="14338" width="31" style="69" customWidth="1"/>
    <col min="14339" max="14339" width="56.25" style="69" customWidth="1"/>
    <col min="14340" max="14348" width="9.25" style="69"/>
    <col min="14349" max="14349" width="9.25" style="69" customWidth="1"/>
    <col min="14350" max="14591" width="9.25" style="69"/>
    <col min="14592" max="14592" width="31.25" style="69" customWidth="1"/>
    <col min="14593" max="14593" width="77.25" style="69" customWidth="1"/>
    <col min="14594" max="14594" width="31" style="69" customWidth="1"/>
    <col min="14595" max="14595" width="56.25" style="69" customWidth="1"/>
    <col min="14596" max="14604" width="9.25" style="69"/>
    <col min="14605" max="14605" width="9.25" style="69" customWidth="1"/>
    <col min="14606" max="14847" width="9.25" style="69"/>
    <col min="14848" max="14848" width="31.25" style="69" customWidth="1"/>
    <col min="14849" max="14849" width="77.25" style="69" customWidth="1"/>
    <col min="14850" max="14850" width="31" style="69" customWidth="1"/>
    <col min="14851" max="14851" width="56.25" style="69" customWidth="1"/>
    <col min="14852" max="14860" width="9.25" style="69"/>
    <col min="14861" max="14861" width="9.25" style="69" customWidth="1"/>
    <col min="14862" max="15103" width="9.25" style="69"/>
    <col min="15104" max="15104" width="31.25" style="69" customWidth="1"/>
    <col min="15105" max="15105" width="77.25" style="69" customWidth="1"/>
    <col min="15106" max="15106" width="31" style="69" customWidth="1"/>
    <col min="15107" max="15107" width="56.25" style="69" customWidth="1"/>
    <col min="15108" max="15116" width="9.25" style="69"/>
    <col min="15117" max="15117" width="9.25" style="69" customWidth="1"/>
    <col min="15118" max="15359" width="9.25" style="69"/>
    <col min="15360" max="15360" width="31.25" style="69" customWidth="1"/>
    <col min="15361" max="15361" width="77.25" style="69" customWidth="1"/>
    <col min="15362" max="15362" width="31" style="69" customWidth="1"/>
    <col min="15363" max="15363" width="56.25" style="69" customWidth="1"/>
    <col min="15364" max="15372" width="9.25" style="69"/>
    <col min="15373" max="15373" width="9.25" style="69" customWidth="1"/>
    <col min="15374" max="15615" width="9.25" style="69"/>
    <col min="15616" max="15616" width="31.25" style="69" customWidth="1"/>
    <col min="15617" max="15617" width="77.25" style="69" customWidth="1"/>
    <col min="15618" max="15618" width="31" style="69" customWidth="1"/>
    <col min="15619" max="15619" width="56.25" style="69" customWidth="1"/>
    <col min="15620" max="15628" width="9.25" style="69"/>
    <col min="15629" max="15629" width="9.25" style="69" customWidth="1"/>
    <col min="15630" max="15871" width="9.25" style="69"/>
    <col min="15872" max="15872" width="31.25" style="69" customWidth="1"/>
    <col min="15873" max="15873" width="77.25" style="69" customWidth="1"/>
    <col min="15874" max="15874" width="31" style="69" customWidth="1"/>
    <col min="15875" max="15875" width="56.25" style="69" customWidth="1"/>
    <col min="15876" max="15884" width="9.25" style="69"/>
    <col min="15885" max="15885" width="9.25" style="69" customWidth="1"/>
    <col min="15886" max="16127" width="9.25" style="69"/>
    <col min="16128" max="16128" width="31.25" style="69" customWidth="1"/>
    <col min="16129" max="16129" width="77.25" style="69" customWidth="1"/>
    <col min="16130" max="16130" width="31" style="69" customWidth="1"/>
    <col min="16131" max="16131" width="56.25" style="69" customWidth="1"/>
    <col min="16132" max="16140" width="9.25" style="69"/>
    <col min="16141" max="16141" width="9.25" style="69" customWidth="1"/>
    <col min="16142" max="16384" width="9.25" style="69"/>
  </cols>
  <sheetData>
    <row r="1" spans="1:7" ht="42.75" customHeight="1">
      <c r="D1" s="76" t="s">
        <v>692</v>
      </c>
    </row>
    <row r="2" spans="1:7" s="70" customFormat="1" ht="186.75" customHeight="1">
      <c r="A2" s="238" t="s">
        <v>599</v>
      </c>
      <c r="B2" s="238"/>
      <c r="C2" s="238"/>
      <c r="D2" s="238"/>
    </row>
    <row r="3" spans="1:7" ht="28.5" customHeight="1">
      <c r="A3" s="104"/>
      <c r="B3" s="104"/>
      <c r="C3" s="104"/>
      <c r="D3" s="104"/>
    </row>
    <row r="4" spans="1:7" ht="33.75" customHeight="1">
      <c r="A4" s="239" t="s">
        <v>0</v>
      </c>
      <c r="B4" s="239" t="s">
        <v>251</v>
      </c>
      <c r="C4" s="239" t="s">
        <v>557</v>
      </c>
      <c r="D4" s="239"/>
    </row>
    <row r="5" spans="1:7" ht="298.5" customHeight="1">
      <c r="A5" s="239"/>
      <c r="B5" s="239"/>
      <c r="C5" s="233" t="s">
        <v>649</v>
      </c>
      <c r="D5" s="233" t="s">
        <v>558</v>
      </c>
    </row>
    <row r="6" spans="1:7" ht="34.5" customHeight="1">
      <c r="A6" s="233">
        <v>1</v>
      </c>
      <c r="B6" s="233">
        <v>2</v>
      </c>
      <c r="C6" s="233">
        <v>3</v>
      </c>
      <c r="D6" s="233">
        <v>4</v>
      </c>
    </row>
    <row r="7" spans="1:7" ht="117" customHeight="1">
      <c r="A7" s="105" t="s">
        <v>252</v>
      </c>
      <c r="B7" s="105" t="s">
        <v>10</v>
      </c>
      <c r="C7" s="105" t="s">
        <v>559</v>
      </c>
      <c r="D7" s="105" t="s">
        <v>560</v>
      </c>
    </row>
    <row r="8" spans="1:7" ht="274.5" customHeight="1">
      <c r="A8" s="105" t="s">
        <v>20</v>
      </c>
      <c r="B8" s="105" t="s">
        <v>21</v>
      </c>
      <c r="C8" s="105" t="s">
        <v>561</v>
      </c>
      <c r="D8" s="105" t="s">
        <v>702</v>
      </c>
    </row>
    <row r="9" spans="1:7" ht="362.25" customHeight="1">
      <c r="A9" s="105" t="s">
        <v>22</v>
      </c>
      <c r="B9" s="105" t="s">
        <v>23</v>
      </c>
      <c r="C9" s="105" t="s">
        <v>562</v>
      </c>
      <c r="D9" s="105" t="s">
        <v>777</v>
      </c>
      <c r="G9" s="69" t="s">
        <v>703</v>
      </c>
    </row>
    <row r="10" spans="1:7" ht="359.25" customHeight="1">
      <c r="A10" s="29" t="s">
        <v>24</v>
      </c>
      <c r="B10" s="29" t="s">
        <v>468</v>
      </c>
      <c r="C10" s="29" t="s">
        <v>562</v>
      </c>
      <c r="D10" s="29" t="s">
        <v>778</v>
      </c>
    </row>
    <row r="11" spans="1:7" ht="365.25" customHeight="1">
      <c r="A11" s="29" t="s">
        <v>81</v>
      </c>
      <c r="B11" s="29" t="s">
        <v>82</v>
      </c>
      <c r="C11" s="29" t="s">
        <v>561</v>
      </c>
      <c r="D11" s="29" t="s">
        <v>779</v>
      </c>
    </row>
    <row r="12" spans="1:7" ht="359.25" customHeight="1">
      <c r="A12" s="29" t="s">
        <v>83</v>
      </c>
      <c r="B12" s="29" t="s">
        <v>84</v>
      </c>
      <c r="C12" s="29" t="s">
        <v>561</v>
      </c>
      <c r="D12" s="29" t="s">
        <v>780</v>
      </c>
    </row>
    <row r="13" spans="1:7" ht="301.5" customHeight="1">
      <c r="A13" s="105" t="s">
        <v>85</v>
      </c>
      <c r="B13" s="105" t="s">
        <v>86</v>
      </c>
      <c r="C13" s="105" t="s">
        <v>561</v>
      </c>
      <c r="D13" s="105" t="s">
        <v>781</v>
      </c>
    </row>
    <row r="14" spans="1:7" ht="83" customHeight="1">
      <c r="A14" s="29" t="s">
        <v>87</v>
      </c>
      <c r="B14" s="29" t="s">
        <v>88</v>
      </c>
      <c r="C14" s="29" t="s">
        <v>561</v>
      </c>
      <c r="D14" s="29" t="s">
        <v>773</v>
      </c>
    </row>
    <row r="15" spans="1:7" ht="267" customHeight="1">
      <c r="A15" s="29" t="s">
        <v>89</v>
      </c>
      <c r="B15" s="29" t="s">
        <v>90</v>
      </c>
      <c r="C15" s="29" t="s">
        <v>561</v>
      </c>
      <c r="D15" s="29" t="s">
        <v>782</v>
      </c>
    </row>
    <row r="16" spans="1:7" ht="155.25" customHeight="1">
      <c r="A16" s="29" t="s">
        <v>91</v>
      </c>
      <c r="B16" s="234" t="s">
        <v>261</v>
      </c>
      <c r="C16" s="29" t="s">
        <v>561</v>
      </c>
      <c r="D16" s="29" t="s">
        <v>772</v>
      </c>
    </row>
    <row r="17" spans="1:4" ht="105.75" customHeight="1">
      <c r="A17" s="29" t="s">
        <v>92</v>
      </c>
      <c r="B17" s="29" t="s">
        <v>93</v>
      </c>
      <c r="C17" s="29" t="s">
        <v>561</v>
      </c>
      <c r="D17" s="29" t="s">
        <v>744</v>
      </c>
    </row>
    <row r="18" spans="1:4" ht="162.75" customHeight="1">
      <c r="A18" s="29" t="s">
        <v>94</v>
      </c>
      <c r="B18" s="29" t="s">
        <v>563</v>
      </c>
      <c r="C18" s="29" t="s">
        <v>561</v>
      </c>
      <c r="D18" s="29" t="s">
        <v>771</v>
      </c>
    </row>
    <row r="19" spans="1:4" ht="221.25" customHeight="1">
      <c r="A19" s="29" t="s">
        <v>95</v>
      </c>
      <c r="B19" s="29" t="s">
        <v>96</v>
      </c>
      <c r="C19" s="29" t="s">
        <v>561</v>
      </c>
      <c r="D19" s="29" t="s">
        <v>770</v>
      </c>
    </row>
    <row r="20" spans="1:4" ht="176.25" customHeight="1">
      <c r="A20" s="29" t="s">
        <v>97</v>
      </c>
      <c r="B20" s="29" t="s">
        <v>98</v>
      </c>
      <c r="C20" s="29" t="s">
        <v>561</v>
      </c>
      <c r="D20" s="29" t="s">
        <v>769</v>
      </c>
    </row>
    <row r="21" spans="1:4" ht="192.75" customHeight="1">
      <c r="A21" s="29" t="s">
        <v>99</v>
      </c>
      <c r="B21" s="29" t="s">
        <v>100</v>
      </c>
      <c r="C21" s="29" t="s">
        <v>561</v>
      </c>
      <c r="D21" s="29" t="s">
        <v>768</v>
      </c>
    </row>
    <row r="22" spans="1:4" ht="189" customHeight="1">
      <c r="A22" s="29" t="s">
        <v>101</v>
      </c>
      <c r="B22" s="29" t="s">
        <v>268</v>
      </c>
      <c r="C22" s="29" t="s">
        <v>561</v>
      </c>
      <c r="D22" s="29" t="s">
        <v>768</v>
      </c>
    </row>
    <row r="23" spans="1:4" ht="211.5" customHeight="1">
      <c r="A23" s="29" t="s">
        <v>102</v>
      </c>
      <c r="B23" s="29" t="s">
        <v>103</v>
      </c>
      <c r="C23" s="29" t="s">
        <v>561</v>
      </c>
      <c r="D23" s="29" t="s">
        <v>768</v>
      </c>
    </row>
    <row r="24" spans="1:4" ht="204.75" customHeight="1">
      <c r="A24" s="29" t="s">
        <v>104</v>
      </c>
      <c r="B24" s="29" t="s">
        <v>105</v>
      </c>
      <c r="C24" s="29" t="s">
        <v>561</v>
      </c>
      <c r="D24" s="29" t="s">
        <v>768</v>
      </c>
    </row>
    <row r="25" spans="1:4" ht="290.25" customHeight="1">
      <c r="A25" s="29" t="s">
        <v>106</v>
      </c>
      <c r="B25" s="29" t="s">
        <v>107</v>
      </c>
      <c r="C25" s="29" t="s">
        <v>561</v>
      </c>
      <c r="D25" s="29" t="s">
        <v>783</v>
      </c>
    </row>
    <row r="26" spans="1:4" ht="207" customHeight="1">
      <c r="A26" s="29" t="s">
        <v>108</v>
      </c>
      <c r="B26" s="29" t="s">
        <v>109</v>
      </c>
      <c r="C26" s="29" t="s">
        <v>561</v>
      </c>
      <c r="D26" s="29" t="s">
        <v>767</v>
      </c>
    </row>
    <row r="27" spans="1:4" ht="213" customHeight="1">
      <c r="A27" s="29" t="s">
        <v>110</v>
      </c>
      <c r="B27" s="29" t="s">
        <v>650</v>
      </c>
      <c r="C27" s="29" t="s">
        <v>561</v>
      </c>
      <c r="D27" s="29" t="s">
        <v>767</v>
      </c>
    </row>
    <row r="28" spans="1:4" ht="342" customHeight="1">
      <c r="A28" s="105" t="s">
        <v>25</v>
      </c>
      <c r="B28" s="105" t="s">
        <v>26</v>
      </c>
      <c r="C28" s="105" t="s">
        <v>561</v>
      </c>
      <c r="D28" s="105" t="s">
        <v>784</v>
      </c>
    </row>
    <row r="29" spans="1:4" ht="162.75" customHeight="1">
      <c r="A29" s="29" t="s">
        <v>111</v>
      </c>
      <c r="B29" s="29" t="s">
        <v>275</v>
      </c>
      <c r="C29" s="29" t="s">
        <v>561</v>
      </c>
      <c r="D29" s="29" t="s">
        <v>766</v>
      </c>
    </row>
    <row r="30" spans="1:4" ht="246" customHeight="1">
      <c r="A30" s="29" t="s">
        <v>112</v>
      </c>
      <c r="B30" s="29" t="s">
        <v>113</v>
      </c>
      <c r="C30" s="29" t="s">
        <v>561</v>
      </c>
      <c r="D30" s="29" t="s">
        <v>785</v>
      </c>
    </row>
    <row r="31" spans="1:4" ht="179.25" customHeight="1">
      <c r="A31" s="29" t="s">
        <v>114</v>
      </c>
      <c r="B31" s="29" t="s">
        <v>278</v>
      </c>
      <c r="C31" s="29" t="s">
        <v>561</v>
      </c>
      <c r="D31" s="29" t="s">
        <v>765</v>
      </c>
    </row>
    <row r="32" spans="1:4" ht="258" customHeight="1">
      <c r="A32" s="29" t="s">
        <v>115</v>
      </c>
      <c r="B32" s="29" t="s">
        <v>280</v>
      </c>
      <c r="C32" s="29" t="s">
        <v>561</v>
      </c>
      <c r="D32" s="29" t="s">
        <v>764</v>
      </c>
    </row>
    <row r="33" spans="1:4" ht="264.75" customHeight="1">
      <c r="A33" s="29" t="s">
        <v>116</v>
      </c>
      <c r="B33" s="29" t="s">
        <v>603</v>
      </c>
      <c r="C33" s="29" t="s">
        <v>561</v>
      </c>
      <c r="D33" s="29" t="s">
        <v>763</v>
      </c>
    </row>
    <row r="34" spans="1:4" ht="123" customHeight="1">
      <c r="A34" s="29" t="s">
        <v>117</v>
      </c>
      <c r="B34" s="29" t="s">
        <v>283</v>
      </c>
      <c r="C34" s="29" t="s">
        <v>561</v>
      </c>
      <c r="D34" s="29" t="s">
        <v>762</v>
      </c>
    </row>
    <row r="35" spans="1:4" ht="132.75" customHeight="1">
      <c r="A35" s="29" t="s">
        <v>118</v>
      </c>
      <c r="B35" s="29" t="s">
        <v>651</v>
      </c>
      <c r="C35" s="29" t="s">
        <v>561</v>
      </c>
      <c r="D35" s="29" t="s">
        <v>762</v>
      </c>
    </row>
    <row r="36" spans="1:4" ht="105" customHeight="1">
      <c r="A36" s="29" t="s">
        <v>119</v>
      </c>
      <c r="B36" s="29" t="s">
        <v>120</v>
      </c>
      <c r="C36" s="29" t="s">
        <v>561</v>
      </c>
      <c r="D36" s="29" t="s">
        <v>761</v>
      </c>
    </row>
    <row r="37" spans="1:4" ht="114" customHeight="1">
      <c r="A37" s="29" t="s">
        <v>121</v>
      </c>
      <c r="B37" s="29" t="s">
        <v>564</v>
      </c>
      <c r="C37" s="29" t="s">
        <v>561</v>
      </c>
      <c r="D37" s="29" t="s">
        <v>760</v>
      </c>
    </row>
    <row r="38" spans="1:4" ht="96.75" customHeight="1">
      <c r="A38" s="29" t="s">
        <v>122</v>
      </c>
      <c r="B38" s="29" t="s">
        <v>123</v>
      </c>
      <c r="C38" s="29" t="s">
        <v>561</v>
      </c>
      <c r="D38" s="29" t="s">
        <v>786</v>
      </c>
    </row>
    <row r="39" spans="1:4" ht="96" customHeight="1">
      <c r="A39" s="29" t="s">
        <v>27</v>
      </c>
      <c r="B39" s="29" t="s">
        <v>652</v>
      </c>
      <c r="C39" s="29" t="s">
        <v>561</v>
      </c>
      <c r="D39" s="29" t="s">
        <v>759</v>
      </c>
    </row>
    <row r="40" spans="1:4" ht="100.5" customHeight="1">
      <c r="A40" s="29" t="s">
        <v>124</v>
      </c>
      <c r="B40" s="29" t="s">
        <v>152</v>
      </c>
      <c r="C40" s="29" t="s">
        <v>561</v>
      </c>
      <c r="D40" s="29" t="s">
        <v>758</v>
      </c>
    </row>
    <row r="41" spans="1:4" ht="104.25" customHeight="1">
      <c r="A41" s="29" t="s">
        <v>126</v>
      </c>
      <c r="B41" s="29" t="s">
        <v>28</v>
      </c>
      <c r="C41" s="29" t="s">
        <v>561</v>
      </c>
      <c r="D41" s="29" t="s">
        <v>757</v>
      </c>
    </row>
    <row r="42" spans="1:4" ht="86.25" customHeight="1">
      <c r="A42" s="29" t="s">
        <v>128</v>
      </c>
      <c r="B42" s="29" t="s">
        <v>125</v>
      </c>
      <c r="C42" s="29" t="s">
        <v>561</v>
      </c>
      <c r="D42" s="29" t="s">
        <v>756</v>
      </c>
    </row>
    <row r="43" spans="1:4" ht="86.25" customHeight="1">
      <c r="A43" s="29" t="s">
        <v>129</v>
      </c>
      <c r="B43" s="29" t="s">
        <v>127</v>
      </c>
      <c r="C43" s="29" t="s">
        <v>561</v>
      </c>
      <c r="D43" s="29" t="s">
        <v>744</v>
      </c>
    </row>
    <row r="44" spans="1:4" ht="242.25" customHeight="1">
      <c r="A44" s="29" t="s">
        <v>130</v>
      </c>
      <c r="B44" s="29" t="s">
        <v>405</v>
      </c>
      <c r="C44" s="29" t="s">
        <v>561</v>
      </c>
      <c r="D44" s="29" t="s">
        <v>787</v>
      </c>
    </row>
    <row r="45" spans="1:4" ht="244.5" customHeight="1">
      <c r="A45" s="29" t="s">
        <v>132</v>
      </c>
      <c r="B45" s="29" t="s">
        <v>131</v>
      </c>
      <c r="C45" s="29" t="s">
        <v>561</v>
      </c>
      <c r="D45" s="29" t="s">
        <v>788</v>
      </c>
    </row>
    <row r="46" spans="1:4" ht="185.25" customHeight="1">
      <c r="A46" s="29" t="s">
        <v>134</v>
      </c>
      <c r="B46" s="29" t="s">
        <v>133</v>
      </c>
      <c r="C46" s="29" t="s">
        <v>561</v>
      </c>
      <c r="D46" s="29" t="s">
        <v>755</v>
      </c>
    </row>
    <row r="47" spans="1:4" ht="221.25" customHeight="1">
      <c r="A47" s="29" t="s">
        <v>29</v>
      </c>
      <c r="B47" s="29" t="s">
        <v>653</v>
      </c>
      <c r="C47" s="29" t="s">
        <v>561</v>
      </c>
      <c r="D47" s="29" t="s">
        <v>754</v>
      </c>
    </row>
    <row r="48" spans="1:4" ht="84" customHeight="1">
      <c r="A48" s="29" t="s">
        <v>406</v>
      </c>
      <c r="B48" s="29" t="s">
        <v>30</v>
      </c>
      <c r="C48" s="29" t="s">
        <v>561</v>
      </c>
      <c r="D48" s="29" t="s">
        <v>750</v>
      </c>
    </row>
    <row r="49" spans="1:4" ht="160.5" customHeight="1">
      <c r="A49" s="105" t="s">
        <v>31</v>
      </c>
      <c r="B49" s="105" t="s">
        <v>32</v>
      </c>
      <c r="C49" s="105" t="s">
        <v>561</v>
      </c>
      <c r="D49" s="105" t="s">
        <v>753</v>
      </c>
    </row>
    <row r="50" spans="1:4" ht="85.5" customHeight="1">
      <c r="A50" s="29" t="s">
        <v>135</v>
      </c>
      <c r="B50" s="29" t="s">
        <v>136</v>
      </c>
      <c r="C50" s="29" t="s">
        <v>561</v>
      </c>
      <c r="D50" s="29" t="s">
        <v>752</v>
      </c>
    </row>
    <row r="51" spans="1:4" ht="100.5" customHeight="1">
      <c r="A51" s="29" t="s">
        <v>33</v>
      </c>
      <c r="B51" s="29" t="s">
        <v>293</v>
      </c>
      <c r="C51" s="29" t="s">
        <v>561</v>
      </c>
      <c r="D51" s="29" t="s">
        <v>751</v>
      </c>
    </row>
    <row r="52" spans="1:4" ht="97.5" customHeight="1">
      <c r="A52" s="29" t="s">
        <v>137</v>
      </c>
      <c r="B52" s="29" t="s">
        <v>138</v>
      </c>
      <c r="C52" s="29" t="s">
        <v>561</v>
      </c>
      <c r="D52" s="29" t="s">
        <v>750</v>
      </c>
    </row>
    <row r="53" spans="1:4" ht="97.5" customHeight="1">
      <c r="A53" s="105" t="s">
        <v>34</v>
      </c>
      <c r="B53" s="105" t="s">
        <v>386</v>
      </c>
      <c r="C53" s="105" t="s">
        <v>561</v>
      </c>
      <c r="D53" s="105" t="s">
        <v>749</v>
      </c>
    </row>
    <row r="54" spans="1:4" ht="80.25" customHeight="1">
      <c r="A54" s="29" t="s">
        <v>139</v>
      </c>
      <c r="B54" s="29" t="s">
        <v>140</v>
      </c>
      <c r="C54" s="29" t="s">
        <v>561</v>
      </c>
      <c r="D54" s="29" t="s">
        <v>749</v>
      </c>
    </row>
    <row r="55" spans="1:4" ht="85.5" customHeight="1">
      <c r="A55" s="29" t="s">
        <v>141</v>
      </c>
      <c r="B55" s="29" t="s">
        <v>142</v>
      </c>
      <c r="C55" s="29" t="s">
        <v>561</v>
      </c>
      <c r="D55" s="29" t="s">
        <v>749</v>
      </c>
    </row>
    <row r="56" spans="1:4" ht="76.5" customHeight="1">
      <c r="A56" s="29" t="s">
        <v>143</v>
      </c>
      <c r="B56" s="29" t="s">
        <v>144</v>
      </c>
      <c r="C56" s="29" t="s">
        <v>561</v>
      </c>
      <c r="D56" s="29" t="s">
        <v>749</v>
      </c>
    </row>
    <row r="57" spans="1:4" ht="140.25" customHeight="1">
      <c r="A57" s="29" t="s">
        <v>145</v>
      </c>
      <c r="B57" s="29" t="s">
        <v>407</v>
      </c>
      <c r="C57" s="29" t="s">
        <v>561</v>
      </c>
      <c r="D57" s="29" t="s">
        <v>749</v>
      </c>
    </row>
    <row r="58" spans="1:4" ht="106.5" customHeight="1">
      <c r="A58" s="29" t="s">
        <v>146</v>
      </c>
      <c r="B58" s="29" t="s">
        <v>147</v>
      </c>
      <c r="C58" s="29" t="s">
        <v>561</v>
      </c>
      <c r="D58" s="29" t="s">
        <v>749</v>
      </c>
    </row>
    <row r="59" spans="1:4" ht="126.75" customHeight="1">
      <c r="A59" s="29" t="s">
        <v>36</v>
      </c>
      <c r="B59" s="29" t="s">
        <v>302</v>
      </c>
      <c r="C59" s="29" t="s">
        <v>561</v>
      </c>
      <c r="D59" s="29" t="s">
        <v>748</v>
      </c>
    </row>
    <row r="60" spans="1:4" ht="100.5" customHeight="1">
      <c r="A60" s="29" t="s">
        <v>37</v>
      </c>
      <c r="B60" s="29" t="s">
        <v>38</v>
      </c>
      <c r="C60" s="29" t="s">
        <v>561</v>
      </c>
      <c r="D60" s="29" t="s">
        <v>726</v>
      </c>
    </row>
    <row r="61" spans="1:4" ht="166.5" customHeight="1">
      <c r="A61" s="105" t="s">
        <v>148</v>
      </c>
      <c r="B61" s="105" t="s">
        <v>149</v>
      </c>
      <c r="C61" s="105" t="s">
        <v>561</v>
      </c>
      <c r="D61" s="105" t="s">
        <v>747</v>
      </c>
    </row>
    <row r="62" spans="1:4" ht="139.5" customHeight="1">
      <c r="A62" s="29" t="s">
        <v>150</v>
      </c>
      <c r="B62" s="29" t="s">
        <v>655</v>
      </c>
      <c r="C62" s="29" t="s">
        <v>561</v>
      </c>
      <c r="D62" s="29" t="s">
        <v>740</v>
      </c>
    </row>
    <row r="63" spans="1:4" ht="135.75" customHeight="1">
      <c r="A63" s="29" t="s">
        <v>151</v>
      </c>
      <c r="B63" s="29" t="s">
        <v>656</v>
      </c>
      <c r="C63" s="29" t="s">
        <v>561</v>
      </c>
      <c r="D63" s="29" t="s">
        <v>740</v>
      </c>
    </row>
    <row r="64" spans="1:4" ht="105.75" customHeight="1">
      <c r="A64" s="29" t="s">
        <v>153</v>
      </c>
      <c r="B64" s="29" t="s">
        <v>304</v>
      </c>
      <c r="C64" s="29" t="s">
        <v>561</v>
      </c>
      <c r="D64" s="29" t="s">
        <v>746</v>
      </c>
    </row>
    <row r="65" spans="1:4" ht="111.75" customHeight="1">
      <c r="A65" s="29" t="s">
        <v>154</v>
      </c>
      <c r="B65" s="29" t="s">
        <v>306</v>
      </c>
      <c r="C65" s="29" t="s">
        <v>561</v>
      </c>
      <c r="D65" s="29" t="s">
        <v>745</v>
      </c>
    </row>
    <row r="66" spans="1:4" ht="78.75" customHeight="1">
      <c r="A66" s="29" t="s">
        <v>155</v>
      </c>
      <c r="B66" s="29" t="s">
        <v>156</v>
      </c>
      <c r="C66" s="29" t="s">
        <v>561</v>
      </c>
      <c r="D66" s="29" t="s">
        <v>740</v>
      </c>
    </row>
    <row r="67" spans="1:4" ht="168" customHeight="1">
      <c r="A67" s="235" t="s">
        <v>157</v>
      </c>
      <c r="B67" s="235" t="s">
        <v>158</v>
      </c>
      <c r="C67" s="235" t="s">
        <v>561</v>
      </c>
      <c r="D67" s="235" t="s">
        <v>789</v>
      </c>
    </row>
    <row r="68" spans="1:4" ht="220.5" customHeight="1">
      <c r="A68" s="236"/>
      <c r="B68" s="236"/>
      <c r="C68" s="236"/>
      <c r="D68" s="236"/>
    </row>
    <row r="69" spans="1:4" ht="154.5" customHeight="1">
      <c r="A69" s="29" t="s">
        <v>159</v>
      </c>
      <c r="B69" s="29" t="s">
        <v>545</v>
      </c>
      <c r="C69" s="29" t="s">
        <v>561</v>
      </c>
      <c r="D69" s="29" t="s">
        <v>744</v>
      </c>
    </row>
    <row r="70" spans="1:4" ht="126" customHeight="1">
      <c r="A70" s="29" t="s">
        <v>160</v>
      </c>
      <c r="B70" s="29" t="s">
        <v>565</v>
      </c>
      <c r="C70" s="29" t="s">
        <v>561</v>
      </c>
      <c r="D70" s="29" t="s">
        <v>743</v>
      </c>
    </row>
    <row r="71" spans="1:4" ht="139.5" customHeight="1">
      <c r="A71" s="29" t="s">
        <v>161</v>
      </c>
      <c r="B71" s="29" t="s">
        <v>309</v>
      </c>
      <c r="C71" s="29" t="s">
        <v>561</v>
      </c>
      <c r="D71" s="29" t="s">
        <v>742</v>
      </c>
    </row>
    <row r="72" spans="1:4" ht="85.25" customHeight="1">
      <c r="A72" s="29" t="s">
        <v>162</v>
      </c>
      <c r="B72" s="29" t="s">
        <v>566</v>
      </c>
      <c r="C72" s="29" t="s">
        <v>561</v>
      </c>
      <c r="D72" s="29" t="s">
        <v>741</v>
      </c>
    </row>
    <row r="73" spans="1:4" ht="144.75" customHeight="1">
      <c r="A73" s="29" t="s">
        <v>163</v>
      </c>
      <c r="B73" s="29" t="s">
        <v>311</v>
      </c>
      <c r="C73" s="29" t="s">
        <v>561</v>
      </c>
      <c r="D73" s="29" t="s">
        <v>740</v>
      </c>
    </row>
    <row r="74" spans="1:4" ht="109.5" customHeight="1">
      <c r="A74" s="29" t="s">
        <v>164</v>
      </c>
      <c r="B74" s="29" t="s">
        <v>313</v>
      </c>
      <c r="C74" s="29" t="s">
        <v>561</v>
      </c>
      <c r="D74" s="29" t="s">
        <v>740</v>
      </c>
    </row>
    <row r="75" spans="1:4" ht="316.5" customHeight="1">
      <c r="A75" s="29" t="s">
        <v>165</v>
      </c>
      <c r="B75" s="29" t="s">
        <v>166</v>
      </c>
      <c r="C75" s="29" t="s">
        <v>561</v>
      </c>
      <c r="D75" s="29" t="s">
        <v>739</v>
      </c>
    </row>
    <row r="76" spans="1:4" ht="321.75" customHeight="1">
      <c r="A76" s="29" t="s">
        <v>167</v>
      </c>
      <c r="B76" s="29" t="s">
        <v>168</v>
      </c>
      <c r="C76" s="29" t="s">
        <v>561</v>
      </c>
      <c r="D76" s="29" t="s">
        <v>738</v>
      </c>
    </row>
    <row r="77" spans="1:4" ht="303" customHeight="1">
      <c r="A77" s="29" t="s">
        <v>169</v>
      </c>
      <c r="B77" s="29" t="s">
        <v>553</v>
      </c>
      <c r="C77" s="29" t="s">
        <v>561</v>
      </c>
      <c r="D77" s="29" t="s">
        <v>737</v>
      </c>
    </row>
    <row r="78" spans="1:4" ht="384" customHeight="1">
      <c r="A78" s="29" t="s">
        <v>170</v>
      </c>
      <c r="B78" s="106" t="s">
        <v>317</v>
      </c>
      <c r="C78" s="29" t="s">
        <v>561</v>
      </c>
      <c r="D78" s="29" t="s">
        <v>736</v>
      </c>
    </row>
    <row r="79" spans="1:4" ht="112.5" customHeight="1">
      <c r="A79" s="232" t="s">
        <v>382</v>
      </c>
      <c r="B79" s="232" t="s">
        <v>410</v>
      </c>
      <c r="C79" s="232" t="s">
        <v>561</v>
      </c>
      <c r="D79" s="232" t="s">
        <v>735</v>
      </c>
    </row>
    <row r="80" spans="1:4" ht="108.75" customHeight="1">
      <c r="A80" s="107" t="s">
        <v>376</v>
      </c>
      <c r="B80" s="107" t="s">
        <v>377</v>
      </c>
      <c r="C80" s="29" t="s">
        <v>561</v>
      </c>
      <c r="D80" s="29" t="s">
        <v>735</v>
      </c>
    </row>
    <row r="81" spans="1:4" ht="117.75" customHeight="1">
      <c r="A81" s="107" t="s">
        <v>379</v>
      </c>
      <c r="B81" s="107" t="s">
        <v>380</v>
      </c>
      <c r="C81" s="29" t="s">
        <v>561</v>
      </c>
      <c r="D81" s="29" t="s">
        <v>735</v>
      </c>
    </row>
    <row r="82" spans="1:4" ht="187.5" customHeight="1">
      <c r="A82" s="105" t="s">
        <v>13</v>
      </c>
      <c r="B82" s="105" t="s">
        <v>14</v>
      </c>
      <c r="C82" s="105" t="s">
        <v>561</v>
      </c>
      <c r="D82" s="105" t="s">
        <v>774</v>
      </c>
    </row>
    <row r="83" spans="1:4" ht="108" customHeight="1">
      <c r="A83" s="105" t="s">
        <v>319</v>
      </c>
      <c r="B83" s="105" t="s">
        <v>172</v>
      </c>
      <c r="C83" s="105" t="s">
        <v>561</v>
      </c>
      <c r="D83" s="105" t="s">
        <v>734</v>
      </c>
    </row>
    <row r="84" spans="1:4" ht="129.75" customHeight="1">
      <c r="A84" s="29" t="s">
        <v>173</v>
      </c>
      <c r="B84" s="29" t="s">
        <v>416</v>
      </c>
      <c r="C84" s="29" t="s">
        <v>561</v>
      </c>
      <c r="D84" s="29" t="s">
        <v>733</v>
      </c>
    </row>
    <row r="85" spans="1:4" ht="104.25" customHeight="1">
      <c r="A85" s="29" t="s">
        <v>174</v>
      </c>
      <c r="B85" s="108" t="s">
        <v>417</v>
      </c>
      <c r="C85" s="29" t="s">
        <v>561</v>
      </c>
      <c r="D85" s="29" t="s">
        <v>732</v>
      </c>
    </row>
    <row r="86" spans="1:4" ht="93" customHeight="1">
      <c r="A86" s="105" t="s">
        <v>39</v>
      </c>
      <c r="B86" s="109" t="s">
        <v>40</v>
      </c>
      <c r="C86" s="105" t="s">
        <v>561</v>
      </c>
      <c r="D86" s="105" t="s">
        <v>731</v>
      </c>
    </row>
    <row r="87" spans="1:4" ht="110.25" customHeight="1">
      <c r="A87" s="29" t="s">
        <v>175</v>
      </c>
      <c r="B87" s="107" t="s">
        <v>176</v>
      </c>
      <c r="C87" s="29" t="s">
        <v>561</v>
      </c>
      <c r="D87" s="29" t="s">
        <v>719</v>
      </c>
    </row>
    <row r="88" spans="1:4" ht="102.75" customHeight="1">
      <c r="A88" s="29" t="s">
        <v>177</v>
      </c>
      <c r="B88" s="29" t="s">
        <v>418</v>
      </c>
      <c r="C88" s="29" t="s">
        <v>561</v>
      </c>
      <c r="D88" s="29" t="s">
        <v>719</v>
      </c>
    </row>
    <row r="89" spans="1:4" ht="108" customHeight="1">
      <c r="A89" s="29" t="s">
        <v>178</v>
      </c>
      <c r="B89" s="29" t="s">
        <v>179</v>
      </c>
      <c r="C89" s="29" t="s">
        <v>561</v>
      </c>
      <c r="D89" s="29" t="s">
        <v>719</v>
      </c>
    </row>
    <row r="90" spans="1:4" ht="148.5" customHeight="1">
      <c r="A90" s="29" t="s">
        <v>41</v>
      </c>
      <c r="B90" s="29" t="s">
        <v>419</v>
      </c>
      <c r="C90" s="29" t="s">
        <v>561</v>
      </c>
      <c r="D90" s="29" t="s">
        <v>730</v>
      </c>
    </row>
    <row r="91" spans="1:4" ht="104.25" customHeight="1">
      <c r="A91" s="29" t="s">
        <v>42</v>
      </c>
      <c r="B91" s="29" t="s">
        <v>325</v>
      </c>
      <c r="C91" s="29" t="s">
        <v>561</v>
      </c>
      <c r="D91" s="29" t="s">
        <v>730</v>
      </c>
    </row>
    <row r="92" spans="1:4" ht="125.25" customHeight="1">
      <c r="A92" s="105" t="s">
        <v>15</v>
      </c>
      <c r="B92" s="105" t="s">
        <v>16</v>
      </c>
      <c r="C92" s="105" t="s">
        <v>561</v>
      </c>
      <c r="D92" s="105" t="s">
        <v>729</v>
      </c>
    </row>
    <row r="93" spans="1:4" ht="107.25" customHeight="1">
      <c r="A93" s="29" t="s">
        <v>180</v>
      </c>
      <c r="B93" s="29" t="s">
        <v>327</v>
      </c>
      <c r="C93" s="29" t="s">
        <v>561</v>
      </c>
      <c r="D93" s="29" t="s">
        <v>719</v>
      </c>
    </row>
    <row r="94" spans="1:4" ht="99" customHeight="1">
      <c r="A94" s="29" t="s">
        <v>43</v>
      </c>
      <c r="B94" s="29" t="s">
        <v>329</v>
      </c>
      <c r="C94" s="29" t="s">
        <v>561</v>
      </c>
      <c r="D94" s="29" t="s">
        <v>728</v>
      </c>
    </row>
    <row r="95" spans="1:4" ht="122" customHeight="1">
      <c r="A95" s="29" t="s">
        <v>181</v>
      </c>
      <c r="B95" s="29" t="s">
        <v>331</v>
      </c>
      <c r="C95" s="29" t="s">
        <v>561</v>
      </c>
      <c r="D95" s="29" t="s">
        <v>727</v>
      </c>
    </row>
    <row r="96" spans="1:4" ht="108" customHeight="1">
      <c r="A96" s="29" t="s">
        <v>182</v>
      </c>
      <c r="B96" s="29" t="s">
        <v>333</v>
      </c>
      <c r="C96" s="29" t="s">
        <v>561</v>
      </c>
      <c r="D96" s="29" t="s">
        <v>726</v>
      </c>
    </row>
    <row r="97" spans="1:4" ht="111" customHeight="1">
      <c r="A97" s="105" t="s">
        <v>17</v>
      </c>
      <c r="B97" s="105" t="s">
        <v>18</v>
      </c>
      <c r="C97" s="105" t="s">
        <v>561</v>
      </c>
      <c r="D97" s="105" t="s">
        <v>725</v>
      </c>
    </row>
    <row r="98" spans="1:4" ht="101.25" customHeight="1">
      <c r="A98" s="29" t="s">
        <v>183</v>
      </c>
      <c r="B98" s="29" t="s">
        <v>335</v>
      </c>
      <c r="C98" s="29" t="s">
        <v>561</v>
      </c>
      <c r="D98" s="29" t="s">
        <v>724</v>
      </c>
    </row>
    <row r="99" spans="1:4" ht="128.25" customHeight="1">
      <c r="A99" s="29" t="s">
        <v>19</v>
      </c>
      <c r="B99" s="29" t="s">
        <v>370</v>
      </c>
      <c r="C99" s="29" t="s">
        <v>561</v>
      </c>
      <c r="D99" s="29" t="s">
        <v>723</v>
      </c>
    </row>
    <row r="100" spans="1:4" ht="90.75" customHeight="1">
      <c r="A100" s="29" t="s">
        <v>184</v>
      </c>
      <c r="B100" s="29" t="s">
        <v>185</v>
      </c>
      <c r="C100" s="29" t="s">
        <v>561</v>
      </c>
      <c r="D100" s="29" t="s">
        <v>719</v>
      </c>
    </row>
    <row r="101" spans="1:4" ht="115.5" customHeight="1">
      <c r="A101" s="29" t="s">
        <v>44</v>
      </c>
      <c r="B101" s="29" t="s">
        <v>338</v>
      </c>
      <c r="C101" s="29" t="s">
        <v>561</v>
      </c>
      <c r="D101" s="29" t="s">
        <v>722</v>
      </c>
    </row>
    <row r="102" spans="1:4" ht="162" customHeight="1">
      <c r="A102" s="105" t="s">
        <v>186</v>
      </c>
      <c r="B102" s="105" t="s">
        <v>187</v>
      </c>
      <c r="C102" s="105" t="s">
        <v>561</v>
      </c>
      <c r="D102" s="105" t="s">
        <v>721</v>
      </c>
    </row>
    <row r="103" spans="1:4" ht="188.25" customHeight="1">
      <c r="A103" s="29" t="s">
        <v>188</v>
      </c>
      <c r="B103" s="29" t="s">
        <v>341</v>
      </c>
      <c r="C103" s="29" t="s">
        <v>561</v>
      </c>
      <c r="D103" s="29" t="s">
        <v>720</v>
      </c>
    </row>
    <row r="104" spans="1:4" ht="123" customHeight="1">
      <c r="A104" s="29" t="s">
        <v>189</v>
      </c>
      <c r="B104" s="29" t="s">
        <v>343</v>
      </c>
      <c r="C104" s="29" t="s">
        <v>561</v>
      </c>
      <c r="D104" s="29" t="s">
        <v>719</v>
      </c>
    </row>
    <row r="105" spans="1:4" ht="102" customHeight="1">
      <c r="A105" s="29" t="s">
        <v>190</v>
      </c>
      <c r="B105" s="29" t="s">
        <v>567</v>
      </c>
      <c r="C105" s="29" t="s">
        <v>561</v>
      </c>
      <c r="D105" s="29" t="s">
        <v>719</v>
      </c>
    </row>
    <row r="106" spans="1:4" ht="148.5" customHeight="1">
      <c r="A106" s="29" t="s">
        <v>191</v>
      </c>
      <c r="B106" s="29" t="s">
        <v>568</v>
      </c>
      <c r="C106" s="29" t="s">
        <v>561</v>
      </c>
      <c r="D106" s="107" t="s">
        <v>718</v>
      </c>
    </row>
    <row r="107" spans="1:4" ht="108" customHeight="1">
      <c r="A107" s="29" t="s">
        <v>192</v>
      </c>
      <c r="B107" s="29" t="s">
        <v>347</v>
      </c>
      <c r="C107" s="29" t="s">
        <v>561</v>
      </c>
      <c r="D107" s="29" t="s">
        <v>719</v>
      </c>
    </row>
    <row r="108" spans="1:4" ht="173.25" customHeight="1">
      <c r="A108" s="29" t="s">
        <v>193</v>
      </c>
      <c r="B108" s="29" t="s">
        <v>349</v>
      </c>
      <c r="C108" s="29" t="s">
        <v>561</v>
      </c>
      <c r="D108" s="29" t="s">
        <v>717</v>
      </c>
    </row>
    <row r="109" spans="1:4" ht="103.25" customHeight="1">
      <c r="A109" s="105" t="s">
        <v>45</v>
      </c>
      <c r="B109" s="105" t="s">
        <v>46</v>
      </c>
      <c r="C109" s="105" t="s">
        <v>561</v>
      </c>
      <c r="D109" s="105" t="s">
        <v>775</v>
      </c>
    </row>
    <row r="110" spans="1:4" ht="148.5" customHeight="1">
      <c r="A110" s="105" t="s">
        <v>47</v>
      </c>
      <c r="B110" s="105" t="s">
        <v>48</v>
      </c>
      <c r="C110" s="105" t="s">
        <v>561</v>
      </c>
      <c r="D110" s="105" t="s">
        <v>716</v>
      </c>
    </row>
    <row r="111" spans="1:4" ht="140.25" customHeight="1">
      <c r="A111" s="29" t="s">
        <v>194</v>
      </c>
      <c r="B111" s="29" t="s">
        <v>195</v>
      </c>
      <c r="C111" s="29" t="s">
        <v>561</v>
      </c>
      <c r="D111" s="29" t="s">
        <v>713</v>
      </c>
    </row>
    <row r="112" spans="1:4" ht="126" customHeight="1">
      <c r="A112" s="29" t="s">
        <v>196</v>
      </c>
      <c r="B112" s="110" t="s">
        <v>540</v>
      </c>
      <c r="C112" s="29" t="s">
        <v>561</v>
      </c>
      <c r="D112" s="29" t="s">
        <v>708</v>
      </c>
    </row>
    <row r="113" spans="1:4" ht="144.75" customHeight="1">
      <c r="A113" s="29" t="s">
        <v>49</v>
      </c>
      <c r="B113" s="29" t="s">
        <v>50</v>
      </c>
      <c r="C113" s="29" t="s">
        <v>561</v>
      </c>
      <c r="D113" s="29" t="s">
        <v>714</v>
      </c>
    </row>
    <row r="114" spans="1:4" ht="135.75" customHeight="1">
      <c r="A114" s="29" t="s">
        <v>197</v>
      </c>
      <c r="B114" s="29" t="s">
        <v>198</v>
      </c>
      <c r="C114" s="29" t="s">
        <v>561</v>
      </c>
      <c r="D114" s="29" t="s">
        <v>708</v>
      </c>
    </row>
    <row r="115" spans="1:4" ht="107.25" customHeight="1">
      <c r="A115" s="105" t="s">
        <v>51</v>
      </c>
      <c r="B115" s="105" t="s">
        <v>52</v>
      </c>
      <c r="C115" s="105" t="s">
        <v>561</v>
      </c>
      <c r="D115" s="105" t="s">
        <v>715</v>
      </c>
    </row>
    <row r="116" spans="1:4" ht="133">
      <c r="A116" s="29" t="s">
        <v>199</v>
      </c>
      <c r="B116" s="29" t="s">
        <v>200</v>
      </c>
      <c r="C116" s="29" t="s">
        <v>561</v>
      </c>
      <c r="D116" s="29" t="s">
        <v>708</v>
      </c>
    </row>
    <row r="117" spans="1:4" ht="115.5" customHeight="1">
      <c r="A117" s="29" t="s">
        <v>53</v>
      </c>
      <c r="B117" s="29" t="s">
        <v>477</v>
      </c>
      <c r="C117" s="29" t="s">
        <v>561</v>
      </c>
      <c r="D117" s="29" t="s">
        <v>714</v>
      </c>
    </row>
    <row r="118" spans="1:4" ht="184.5" customHeight="1">
      <c r="A118" s="29" t="s">
        <v>201</v>
      </c>
      <c r="B118" s="107" t="s">
        <v>478</v>
      </c>
      <c r="C118" s="29" t="s">
        <v>561</v>
      </c>
      <c r="D118" s="29" t="s">
        <v>713</v>
      </c>
    </row>
    <row r="119" spans="1:4" ht="168" customHeight="1">
      <c r="A119" s="105" t="s">
        <v>54</v>
      </c>
      <c r="B119" s="105" t="s">
        <v>55</v>
      </c>
      <c r="C119" s="105" t="s">
        <v>561</v>
      </c>
      <c r="D119" s="105" t="s">
        <v>776</v>
      </c>
    </row>
    <row r="120" spans="1:4" ht="126" customHeight="1">
      <c r="A120" s="105" t="s">
        <v>56</v>
      </c>
      <c r="B120" s="105" t="s">
        <v>57</v>
      </c>
      <c r="C120" s="105" t="s">
        <v>561</v>
      </c>
      <c r="D120" s="105" t="s">
        <v>712</v>
      </c>
    </row>
    <row r="121" spans="1:4" ht="99.75" customHeight="1">
      <c r="A121" s="29" t="s">
        <v>202</v>
      </c>
      <c r="B121" s="29" t="s">
        <v>371</v>
      </c>
      <c r="C121" s="29" t="s">
        <v>561</v>
      </c>
      <c r="D121" s="29" t="s">
        <v>704</v>
      </c>
    </row>
    <row r="122" spans="1:4" ht="123.75" customHeight="1">
      <c r="A122" s="29" t="s">
        <v>203</v>
      </c>
      <c r="B122" s="29" t="s">
        <v>204</v>
      </c>
      <c r="C122" s="29" t="s">
        <v>561</v>
      </c>
      <c r="D122" s="29" t="s">
        <v>711</v>
      </c>
    </row>
    <row r="123" spans="1:4" ht="123.75" customHeight="1">
      <c r="A123" s="29" t="s">
        <v>58</v>
      </c>
      <c r="B123" s="29" t="s">
        <v>359</v>
      </c>
      <c r="C123" s="29" t="s">
        <v>561</v>
      </c>
      <c r="D123" s="29" t="s">
        <v>705</v>
      </c>
    </row>
    <row r="124" spans="1:4" ht="106.5" customHeight="1">
      <c r="A124" s="29" t="s">
        <v>205</v>
      </c>
      <c r="B124" s="29" t="s">
        <v>360</v>
      </c>
      <c r="C124" s="29" t="s">
        <v>561</v>
      </c>
      <c r="D124" s="29" t="s">
        <v>705</v>
      </c>
    </row>
    <row r="125" spans="1:4" ht="120.75" customHeight="1">
      <c r="A125" s="105" t="s">
        <v>59</v>
      </c>
      <c r="B125" s="105" t="s">
        <v>60</v>
      </c>
      <c r="C125" s="105" t="s">
        <v>561</v>
      </c>
      <c r="D125" s="105" t="s">
        <v>710</v>
      </c>
    </row>
    <row r="126" spans="1:4" ht="102.75" customHeight="1">
      <c r="A126" s="29" t="s">
        <v>212</v>
      </c>
      <c r="B126" s="29" t="s">
        <v>213</v>
      </c>
      <c r="C126" s="29" t="s">
        <v>561</v>
      </c>
      <c r="D126" s="29" t="s">
        <v>708</v>
      </c>
    </row>
    <row r="127" spans="1:4" ht="97.5" customHeight="1">
      <c r="A127" s="29" t="s">
        <v>61</v>
      </c>
      <c r="B127" s="29" t="s">
        <v>62</v>
      </c>
      <c r="C127" s="29" t="s">
        <v>561</v>
      </c>
      <c r="D127" s="29" t="s">
        <v>706</v>
      </c>
    </row>
    <row r="128" spans="1:4" ht="126.75" customHeight="1">
      <c r="A128" s="29" t="s">
        <v>214</v>
      </c>
      <c r="B128" s="29" t="s">
        <v>366</v>
      </c>
      <c r="C128" s="29" t="s">
        <v>561</v>
      </c>
      <c r="D128" s="29" t="s">
        <v>709</v>
      </c>
    </row>
    <row r="129" spans="1:40" ht="105" customHeight="1">
      <c r="A129" s="23" t="s">
        <v>212</v>
      </c>
      <c r="B129" s="23" t="s">
        <v>213</v>
      </c>
      <c r="C129" s="23" t="s">
        <v>561</v>
      </c>
      <c r="D129" s="23" t="s">
        <v>708</v>
      </c>
    </row>
    <row r="130" spans="1:40" ht="102" customHeight="1">
      <c r="A130" s="23" t="s">
        <v>61</v>
      </c>
      <c r="B130" s="23" t="s">
        <v>62</v>
      </c>
      <c r="C130" s="23" t="s">
        <v>561</v>
      </c>
      <c r="D130" s="23" t="s">
        <v>706</v>
      </c>
    </row>
    <row r="131" spans="1:40" ht="103.5" customHeight="1">
      <c r="A131" s="23" t="s">
        <v>214</v>
      </c>
      <c r="B131" s="23" t="s">
        <v>366</v>
      </c>
      <c r="C131" s="23" t="s">
        <v>561</v>
      </c>
      <c r="D131" s="23" t="s">
        <v>707</v>
      </c>
      <c r="L131" s="87"/>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c r="AK131" s="88"/>
      <c r="AL131" s="88"/>
      <c r="AM131" s="88"/>
      <c r="AN131" s="88"/>
    </row>
    <row r="132" spans="1:40" ht="24.75" customHeight="1">
      <c r="A132" s="74"/>
      <c r="B132" s="74"/>
      <c r="C132" s="74"/>
      <c r="D132" s="74"/>
    </row>
    <row r="133" spans="1:40" s="75" customFormat="1" ht="40.5" customHeight="1">
      <c r="A133" s="237" t="s">
        <v>569</v>
      </c>
      <c r="B133" s="237"/>
      <c r="C133" s="237"/>
      <c r="D133" s="237"/>
    </row>
  </sheetData>
  <mergeCells count="9">
    <mergeCell ref="D67:D68"/>
    <mergeCell ref="A133:D133"/>
    <mergeCell ref="A2:D2"/>
    <mergeCell ref="A4:A5"/>
    <mergeCell ref="B4:B5"/>
    <mergeCell ref="C4:D4"/>
    <mergeCell ref="A67:A68"/>
    <mergeCell ref="B67:B68"/>
    <mergeCell ref="C67:C68"/>
  </mergeCells>
  <pageMargins left="0.70866141732283472" right="0.70866141732283472" top="0.74803149606299213" bottom="0.74803149606299213" header="0.31496062992125984" footer="0.31496062992125984"/>
  <pageSetup paperSize="9" scale="47" orientation="portrait" r:id="rId1"/>
  <headerFooter differentFirst="1">
    <oddHeader>&amp;C&amp;P</oddHeader>
  </headerFooter>
  <rowBreaks count="1" manualBreakCount="1">
    <brk id="118"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46"/>
  <sheetViews>
    <sheetView showGridLines="0" view="pageBreakPreview" zoomScale="60" workbookViewId="0">
      <pane ySplit="8" topLeftCell="A9" activePane="bottomLeft" state="frozen"/>
      <selection pane="bottomLeft" activeCell="M7" sqref="M7"/>
    </sheetView>
  </sheetViews>
  <sheetFormatPr baseColWidth="10" defaultColWidth="9.25" defaultRowHeight="16"/>
  <cols>
    <col min="1" max="1" width="3.25" style="136" customWidth="1"/>
    <col min="2" max="2" width="21.75" style="136" customWidth="1"/>
    <col min="3" max="3" width="52.5" style="136" customWidth="1"/>
    <col min="4" max="4" width="51" style="136" customWidth="1"/>
    <col min="5" max="5" width="13" style="136" customWidth="1"/>
    <col min="6" max="6" width="20.25" style="136" customWidth="1"/>
    <col min="7" max="7" width="14.75" style="136" customWidth="1"/>
    <col min="8" max="8" width="22.75" style="136" customWidth="1"/>
    <col min="9" max="10" width="21.75" style="136" customWidth="1"/>
    <col min="11" max="11" width="58.75" style="136" customWidth="1"/>
    <col min="12" max="12" width="9.25" style="136" customWidth="1"/>
    <col min="13" max="13" width="68.75" style="136" customWidth="1"/>
    <col min="14" max="16384" width="9.25" style="136"/>
  </cols>
  <sheetData>
    <row r="1" spans="2:11">
      <c r="K1" s="137" t="s">
        <v>693</v>
      </c>
    </row>
    <row r="3" spans="2:11" ht="64.5" customHeight="1">
      <c r="B3" s="245" t="s">
        <v>458</v>
      </c>
      <c r="C3" s="245"/>
      <c r="D3" s="245"/>
      <c r="E3" s="245"/>
      <c r="F3" s="245"/>
      <c r="G3" s="245"/>
      <c r="H3" s="245"/>
      <c r="I3" s="245"/>
      <c r="J3" s="245"/>
      <c r="K3" s="245"/>
    </row>
    <row r="4" spans="2:11" ht="27" customHeight="1">
      <c r="B4" s="245" t="s">
        <v>598</v>
      </c>
      <c r="C4" s="245"/>
      <c r="D4" s="245"/>
      <c r="E4" s="245"/>
      <c r="F4" s="245"/>
      <c r="G4" s="245"/>
      <c r="H4" s="245"/>
      <c r="I4" s="245"/>
      <c r="J4" s="245"/>
      <c r="K4" s="245"/>
    </row>
    <row r="5" spans="2:11" hidden="1">
      <c r="B5" s="138"/>
      <c r="C5" s="138"/>
      <c r="D5" s="138"/>
      <c r="E5" s="138"/>
      <c r="F5" s="129"/>
      <c r="G5" s="138"/>
      <c r="H5" s="138"/>
      <c r="I5" s="138"/>
      <c r="J5" s="138"/>
      <c r="K5" s="138"/>
    </row>
    <row r="6" spans="2:11" ht="79.5" customHeight="1">
      <c r="B6" s="246" t="s">
        <v>0</v>
      </c>
      <c r="C6" s="246" t="s">
        <v>456</v>
      </c>
      <c r="D6" s="246" t="s">
        <v>215</v>
      </c>
      <c r="E6" s="246" t="s">
        <v>674</v>
      </c>
      <c r="F6" s="246" t="s">
        <v>459</v>
      </c>
      <c r="G6" s="246" t="s">
        <v>216</v>
      </c>
      <c r="H6" s="246" t="s">
        <v>457</v>
      </c>
      <c r="I6" s="246"/>
      <c r="J6" s="247" t="s">
        <v>673</v>
      </c>
      <c r="K6" s="246" t="s">
        <v>217</v>
      </c>
    </row>
    <row r="7" spans="2:11" ht="117.75" customHeight="1">
      <c r="B7" s="246"/>
      <c r="C7" s="246"/>
      <c r="D7" s="246"/>
      <c r="E7" s="246"/>
      <c r="F7" s="246"/>
      <c r="G7" s="246"/>
      <c r="H7" s="130" t="s">
        <v>460</v>
      </c>
      <c r="I7" s="130" t="s">
        <v>504</v>
      </c>
      <c r="J7" s="248"/>
      <c r="K7" s="246"/>
    </row>
    <row r="8" spans="2:11">
      <c r="B8" s="131" t="s">
        <v>2</v>
      </c>
      <c r="C8" s="131" t="s">
        <v>3</v>
      </c>
      <c r="D8" s="131" t="s">
        <v>4</v>
      </c>
      <c r="E8" s="131" t="s">
        <v>5</v>
      </c>
      <c r="F8" s="131" t="s">
        <v>6</v>
      </c>
      <c r="G8" s="131" t="s">
        <v>7</v>
      </c>
      <c r="H8" s="131" t="s">
        <v>8</v>
      </c>
      <c r="I8" s="131" t="s">
        <v>9</v>
      </c>
      <c r="J8" s="131">
        <v>9</v>
      </c>
      <c r="K8" s="131">
        <v>10</v>
      </c>
    </row>
    <row r="9" spans="2:11" ht="246.75" customHeight="1">
      <c r="B9" s="242" t="s">
        <v>593</v>
      </c>
      <c r="C9" s="242" t="s">
        <v>524</v>
      </c>
      <c r="D9" s="133" t="s">
        <v>218</v>
      </c>
      <c r="E9" s="133"/>
      <c r="F9" s="133" t="s">
        <v>219</v>
      </c>
      <c r="G9" s="133" t="s">
        <v>220</v>
      </c>
      <c r="H9" s="133" t="s">
        <v>503</v>
      </c>
      <c r="I9" s="133">
        <v>0</v>
      </c>
      <c r="J9" s="133">
        <v>100</v>
      </c>
      <c r="K9" s="134" t="s">
        <v>661</v>
      </c>
    </row>
    <row r="10" spans="2:11" ht="85.5" customHeight="1">
      <c r="B10" s="244"/>
      <c r="C10" s="244"/>
      <c r="D10" s="133" t="s">
        <v>221</v>
      </c>
      <c r="E10" s="133"/>
      <c r="F10" s="133" t="s">
        <v>219</v>
      </c>
      <c r="G10" s="133" t="s">
        <v>220</v>
      </c>
      <c r="H10" s="133">
        <v>30.2</v>
      </c>
      <c r="I10" s="133">
        <v>14.9</v>
      </c>
      <c r="J10" s="133">
        <v>202.7</v>
      </c>
      <c r="K10" s="133" t="s">
        <v>683</v>
      </c>
    </row>
    <row r="11" spans="2:11" ht="158.25" customHeight="1">
      <c r="B11" s="244"/>
      <c r="C11" s="244"/>
      <c r="D11" s="133" t="s">
        <v>609</v>
      </c>
      <c r="E11" s="133"/>
      <c r="F11" s="133" t="s">
        <v>222</v>
      </c>
      <c r="G11" s="133" t="s">
        <v>223</v>
      </c>
      <c r="H11" s="133" t="s">
        <v>608</v>
      </c>
      <c r="I11" s="133" t="s">
        <v>608</v>
      </c>
      <c r="J11" s="133">
        <v>100</v>
      </c>
      <c r="K11" s="133"/>
    </row>
    <row r="12" spans="2:11" ht="120" customHeight="1">
      <c r="B12" s="243"/>
      <c r="C12" s="243"/>
      <c r="D12" s="133" t="s">
        <v>224</v>
      </c>
      <c r="E12" s="133"/>
      <c r="F12" s="133" t="s">
        <v>222</v>
      </c>
      <c r="G12" s="133" t="s">
        <v>225</v>
      </c>
      <c r="H12" s="133" t="s">
        <v>648</v>
      </c>
      <c r="I12" s="133">
        <v>1.8</v>
      </c>
      <c r="J12" s="133" t="s">
        <v>663</v>
      </c>
      <c r="K12" s="133" t="s">
        <v>684</v>
      </c>
    </row>
    <row r="13" spans="2:11" ht="126.75" customHeight="1">
      <c r="B13" s="240" t="s">
        <v>20</v>
      </c>
      <c r="C13" s="242" t="s">
        <v>523</v>
      </c>
      <c r="D13" s="133" t="s">
        <v>226</v>
      </c>
      <c r="E13" s="133"/>
      <c r="F13" s="133" t="s">
        <v>677</v>
      </c>
      <c r="G13" s="133" t="s">
        <v>505</v>
      </c>
      <c r="H13" s="133" t="s">
        <v>227</v>
      </c>
      <c r="I13" s="133" t="s">
        <v>227</v>
      </c>
      <c r="J13" s="133" t="s">
        <v>232</v>
      </c>
      <c r="K13" s="133"/>
    </row>
    <row r="14" spans="2:11" ht="144" customHeight="1">
      <c r="B14" s="241"/>
      <c r="C14" s="243"/>
      <c r="D14" s="133" t="s">
        <v>675</v>
      </c>
      <c r="E14" s="133"/>
      <c r="F14" s="133" t="s">
        <v>222</v>
      </c>
      <c r="G14" s="133" t="s">
        <v>511</v>
      </c>
      <c r="H14" s="133">
        <v>100</v>
      </c>
      <c r="I14" s="133">
        <v>100</v>
      </c>
      <c r="J14" s="133">
        <v>100</v>
      </c>
      <c r="K14" s="133"/>
    </row>
    <row r="15" spans="2:11" ht="132.75" customHeight="1">
      <c r="B15" s="132" t="s">
        <v>22</v>
      </c>
      <c r="C15" s="132" t="s">
        <v>23</v>
      </c>
      <c r="D15" s="133" t="s">
        <v>228</v>
      </c>
      <c r="E15" s="133"/>
      <c r="F15" s="133" t="s">
        <v>677</v>
      </c>
      <c r="G15" s="133" t="s">
        <v>505</v>
      </c>
      <c r="H15" s="133" t="s">
        <v>229</v>
      </c>
      <c r="I15" s="133" t="s">
        <v>229</v>
      </c>
      <c r="J15" s="133" t="s">
        <v>232</v>
      </c>
      <c r="K15" s="133"/>
    </row>
    <row r="16" spans="2:11" ht="95.25" customHeight="1">
      <c r="B16" s="132" t="s">
        <v>85</v>
      </c>
      <c r="C16" s="132" t="s">
        <v>86</v>
      </c>
      <c r="D16" s="133" t="s">
        <v>231</v>
      </c>
      <c r="E16" s="133"/>
      <c r="F16" s="133" t="s">
        <v>677</v>
      </c>
      <c r="G16" s="133" t="s">
        <v>506</v>
      </c>
      <c r="H16" s="133" t="s">
        <v>232</v>
      </c>
      <c r="I16" s="133" t="s">
        <v>232</v>
      </c>
      <c r="J16" s="133" t="s">
        <v>232</v>
      </c>
      <c r="K16" s="133"/>
    </row>
    <row r="17" spans="2:11" ht="99.75" customHeight="1">
      <c r="B17" s="242" t="s">
        <v>25</v>
      </c>
      <c r="C17" s="242" t="s">
        <v>26</v>
      </c>
      <c r="D17" s="133" t="s">
        <v>233</v>
      </c>
      <c r="E17" s="133"/>
      <c r="F17" s="133" t="s">
        <v>677</v>
      </c>
      <c r="G17" s="133" t="s">
        <v>505</v>
      </c>
      <c r="H17" s="133" t="s">
        <v>687</v>
      </c>
      <c r="I17" s="133" t="s">
        <v>234</v>
      </c>
      <c r="J17" s="133" t="s">
        <v>232</v>
      </c>
      <c r="K17" s="133"/>
    </row>
    <row r="18" spans="2:11" ht="138.75" customHeight="1">
      <c r="B18" s="244"/>
      <c r="C18" s="244"/>
      <c r="D18" s="133" t="s">
        <v>235</v>
      </c>
      <c r="E18" s="133"/>
      <c r="F18" s="133" t="s">
        <v>222</v>
      </c>
      <c r="G18" s="133" t="s">
        <v>220</v>
      </c>
      <c r="H18" s="133" t="s">
        <v>230</v>
      </c>
      <c r="I18" s="133">
        <v>100</v>
      </c>
      <c r="J18" s="133">
        <v>100</v>
      </c>
      <c r="K18" s="133"/>
    </row>
    <row r="19" spans="2:11" ht="126" customHeight="1">
      <c r="B19" s="243"/>
      <c r="C19" s="243"/>
      <c r="D19" s="133" t="s">
        <v>513</v>
      </c>
      <c r="E19" s="133"/>
      <c r="F19" s="133" t="s">
        <v>219</v>
      </c>
      <c r="G19" s="133" t="s">
        <v>220</v>
      </c>
      <c r="H19" s="133">
        <v>0</v>
      </c>
      <c r="I19" s="133">
        <v>0.01</v>
      </c>
      <c r="J19" s="133">
        <v>0</v>
      </c>
      <c r="K19" s="133" t="s">
        <v>685</v>
      </c>
    </row>
    <row r="20" spans="2:11" ht="100.5" customHeight="1">
      <c r="B20" s="132" t="s">
        <v>31</v>
      </c>
      <c r="C20" s="132" t="s">
        <v>32</v>
      </c>
      <c r="D20" s="133" t="s">
        <v>236</v>
      </c>
      <c r="E20" s="133"/>
      <c r="F20" s="133" t="s">
        <v>219</v>
      </c>
      <c r="G20" s="133" t="s">
        <v>220</v>
      </c>
      <c r="H20" s="133" t="s">
        <v>507</v>
      </c>
      <c r="I20" s="133">
        <v>0.39</v>
      </c>
      <c r="J20" s="133">
        <v>769.2</v>
      </c>
      <c r="K20" s="133" t="s">
        <v>666</v>
      </c>
    </row>
    <row r="21" spans="2:11" ht="108" customHeight="1">
      <c r="B21" s="132" t="s">
        <v>34</v>
      </c>
      <c r="C21" s="132" t="s">
        <v>35</v>
      </c>
      <c r="D21" s="133" t="s">
        <v>237</v>
      </c>
      <c r="E21" s="133"/>
      <c r="F21" s="133" t="s">
        <v>219</v>
      </c>
      <c r="G21" s="133" t="s">
        <v>220</v>
      </c>
      <c r="H21" s="133" t="s">
        <v>479</v>
      </c>
      <c r="I21" s="133">
        <v>0.01</v>
      </c>
      <c r="J21" s="133">
        <v>50000</v>
      </c>
      <c r="K21" s="133" t="s">
        <v>664</v>
      </c>
    </row>
    <row r="22" spans="2:11" ht="135" customHeight="1">
      <c r="B22" s="252" t="s">
        <v>148</v>
      </c>
      <c r="C22" s="252" t="s">
        <v>149</v>
      </c>
      <c r="D22" s="133" t="s">
        <v>238</v>
      </c>
      <c r="E22" s="133"/>
      <c r="F22" s="133" t="s">
        <v>222</v>
      </c>
      <c r="G22" s="133" t="s">
        <v>220</v>
      </c>
      <c r="H22" s="133" t="s">
        <v>230</v>
      </c>
      <c r="I22" s="133">
        <v>100</v>
      </c>
      <c r="J22" s="133">
        <v>100</v>
      </c>
      <c r="K22" s="133"/>
    </row>
    <row r="23" spans="2:11" ht="117.75" customHeight="1">
      <c r="B23" s="252"/>
      <c r="C23" s="252"/>
      <c r="D23" s="133" t="s">
        <v>239</v>
      </c>
      <c r="E23" s="133"/>
      <c r="F23" s="133" t="s">
        <v>222</v>
      </c>
      <c r="G23" s="133" t="s">
        <v>220</v>
      </c>
      <c r="H23" s="133" t="s">
        <v>230</v>
      </c>
      <c r="I23" s="133">
        <v>100</v>
      </c>
      <c r="J23" s="133">
        <v>100</v>
      </c>
      <c r="K23" s="133"/>
    </row>
    <row r="24" spans="2:11" ht="164.25" customHeight="1">
      <c r="B24" s="252"/>
      <c r="C24" s="252"/>
      <c r="D24" s="133" t="s">
        <v>610</v>
      </c>
      <c r="E24" s="133"/>
      <c r="F24" s="133" t="s">
        <v>222</v>
      </c>
      <c r="G24" s="133" t="s">
        <v>220</v>
      </c>
      <c r="H24" s="133" t="s">
        <v>230</v>
      </c>
      <c r="I24" s="133">
        <v>100</v>
      </c>
      <c r="J24" s="133">
        <v>100</v>
      </c>
      <c r="K24" s="133"/>
    </row>
    <row r="25" spans="2:11" ht="108" customHeight="1">
      <c r="B25" s="132" t="s">
        <v>157</v>
      </c>
      <c r="C25" s="132" t="s">
        <v>158</v>
      </c>
      <c r="D25" s="133" t="s">
        <v>240</v>
      </c>
      <c r="E25" s="133"/>
      <c r="F25" s="133" t="s">
        <v>222</v>
      </c>
      <c r="G25" s="133" t="s">
        <v>241</v>
      </c>
      <c r="H25" s="133" t="s">
        <v>3</v>
      </c>
      <c r="I25" s="133">
        <v>2</v>
      </c>
      <c r="J25" s="133">
        <v>100</v>
      </c>
      <c r="K25" s="133"/>
    </row>
    <row r="26" spans="2:11" ht="153.75" customHeight="1">
      <c r="B26" s="132" t="s">
        <v>382</v>
      </c>
      <c r="C26" s="132" t="s">
        <v>509</v>
      </c>
      <c r="D26" s="133" t="s">
        <v>508</v>
      </c>
      <c r="E26" s="133"/>
      <c r="F26" s="133" t="s">
        <v>222</v>
      </c>
      <c r="G26" s="133" t="s">
        <v>511</v>
      </c>
      <c r="H26" s="133" t="s">
        <v>510</v>
      </c>
      <c r="I26" s="133">
        <v>100</v>
      </c>
      <c r="J26" s="133">
        <v>100</v>
      </c>
      <c r="K26" s="133" t="s">
        <v>686</v>
      </c>
    </row>
    <row r="27" spans="2:11" ht="102.75" customHeight="1">
      <c r="B27" s="132" t="s">
        <v>13</v>
      </c>
      <c r="C27" s="132" t="s">
        <v>525</v>
      </c>
      <c r="D27" s="133" t="s">
        <v>242</v>
      </c>
      <c r="E27" s="133"/>
      <c r="F27" s="133" t="s">
        <v>222</v>
      </c>
      <c r="G27" s="133" t="s">
        <v>223</v>
      </c>
      <c r="H27" s="133" t="s">
        <v>512</v>
      </c>
      <c r="I27" s="133" t="s">
        <v>512</v>
      </c>
      <c r="J27" s="133">
        <v>100</v>
      </c>
      <c r="K27" s="133"/>
    </row>
    <row r="28" spans="2:11" ht="157.5" customHeight="1">
      <c r="B28" s="132" t="s">
        <v>171</v>
      </c>
      <c r="C28" s="132" t="s">
        <v>172</v>
      </c>
      <c r="D28" s="133" t="s">
        <v>243</v>
      </c>
      <c r="E28" s="133"/>
      <c r="F28" s="133" t="s">
        <v>677</v>
      </c>
      <c r="G28" s="133" t="s">
        <v>505</v>
      </c>
      <c r="H28" s="133" t="s">
        <v>229</v>
      </c>
      <c r="I28" s="133" t="s">
        <v>229</v>
      </c>
      <c r="J28" s="133" t="s">
        <v>232</v>
      </c>
      <c r="K28" s="133"/>
    </row>
    <row r="29" spans="2:11" ht="173.25" customHeight="1">
      <c r="B29" s="132" t="s">
        <v>39</v>
      </c>
      <c r="C29" s="132" t="s">
        <v>40</v>
      </c>
      <c r="D29" s="133" t="s">
        <v>244</v>
      </c>
      <c r="E29" s="133"/>
      <c r="F29" s="133" t="s">
        <v>222</v>
      </c>
      <c r="G29" s="133" t="s">
        <v>220</v>
      </c>
      <c r="H29" s="133" t="s">
        <v>230</v>
      </c>
      <c r="I29" s="133">
        <v>100</v>
      </c>
      <c r="J29" s="133">
        <v>100</v>
      </c>
      <c r="K29" s="133"/>
    </row>
    <row r="30" spans="2:11" ht="255.75" customHeight="1">
      <c r="B30" s="132" t="s">
        <v>15</v>
      </c>
      <c r="C30" s="132" t="s">
        <v>16</v>
      </c>
      <c r="D30" s="133" t="s">
        <v>594</v>
      </c>
      <c r="E30" s="133"/>
      <c r="F30" s="133" t="s">
        <v>222</v>
      </c>
      <c r="G30" s="133" t="s">
        <v>220</v>
      </c>
      <c r="H30" s="133" t="s">
        <v>230</v>
      </c>
      <c r="I30" s="133">
        <v>100</v>
      </c>
      <c r="J30" s="133">
        <v>100</v>
      </c>
      <c r="K30" s="133"/>
    </row>
    <row r="31" spans="2:11" ht="172.5" customHeight="1">
      <c r="B31" s="132" t="s">
        <v>17</v>
      </c>
      <c r="C31" s="132" t="s">
        <v>18</v>
      </c>
      <c r="D31" s="133" t="s">
        <v>245</v>
      </c>
      <c r="E31" s="133"/>
      <c r="F31" s="133" t="s">
        <v>222</v>
      </c>
      <c r="G31" s="133" t="s">
        <v>220</v>
      </c>
      <c r="H31" s="133">
        <v>100</v>
      </c>
      <c r="I31" s="133">
        <v>100</v>
      </c>
      <c r="J31" s="133">
        <v>100</v>
      </c>
      <c r="K31" s="133"/>
    </row>
    <row r="32" spans="2:11" ht="85.5" customHeight="1">
      <c r="B32" s="132" t="s">
        <v>186</v>
      </c>
      <c r="C32" s="132" t="s">
        <v>187</v>
      </c>
      <c r="D32" s="133" t="s">
        <v>246</v>
      </c>
      <c r="E32" s="133"/>
      <c r="F32" s="133" t="s">
        <v>222</v>
      </c>
      <c r="G32" s="133" t="s">
        <v>220</v>
      </c>
      <c r="H32" s="133" t="s">
        <v>230</v>
      </c>
      <c r="I32" s="133">
        <v>100</v>
      </c>
      <c r="J32" s="133">
        <v>100</v>
      </c>
      <c r="K32" s="133"/>
    </row>
    <row r="33" spans="2:11" ht="198" customHeight="1">
      <c r="B33" s="132" t="s">
        <v>45</v>
      </c>
      <c r="C33" s="132" t="s">
        <v>526</v>
      </c>
      <c r="D33" s="133" t="s">
        <v>247</v>
      </c>
      <c r="E33" s="133"/>
      <c r="F33" s="133" t="s">
        <v>222</v>
      </c>
      <c r="G33" s="133" t="s">
        <v>220</v>
      </c>
      <c r="H33" s="133" t="s">
        <v>230</v>
      </c>
      <c r="I33" s="133">
        <v>100</v>
      </c>
      <c r="J33" s="133" t="s">
        <v>662</v>
      </c>
      <c r="K33" s="133"/>
    </row>
    <row r="34" spans="2:11" ht="246.75" customHeight="1">
      <c r="B34" s="132" t="s">
        <v>47</v>
      </c>
      <c r="C34" s="132" t="s">
        <v>48</v>
      </c>
      <c r="D34" s="133" t="s">
        <v>248</v>
      </c>
      <c r="E34" s="133"/>
      <c r="F34" s="133" t="s">
        <v>222</v>
      </c>
      <c r="G34" s="133" t="s">
        <v>220</v>
      </c>
      <c r="H34" s="133" t="s">
        <v>230</v>
      </c>
      <c r="I34" s="133">
        <v>100</v>
      </c>
      <c r="J34" s="133" t="s">
        <v>662</v>
      </c>
      <c r="K34" s="133"/>
    </row>
    <row r="35" spans="2:11" ht="243" customHeight="1">
      <c r="B35" s="132" t="s">
        <v>51</v>
      </c>
      <c r="C35" s="132" t="s">
        <v>52</v>
      </c>
      <c r="D35" s="133" t="s">
        <v>514</v>
      </c>
      <c r="E35" s="133"/>
      <c r="F35" s="133" t="s">
        <v>222</v>
      </c>
      <c r="G35" s="133" t="s">
        <v>220</v>
      </c>
      <c r="H35" s="133" t="s">
        <v>230</v>
      </c>
      <c r="I35" s="133">
        <v>100</v>
      </c>
      <c r="J35" s="133" t="s">
        <v>662</v>
      </c>
      <c r="K35" s="133"/>
    </row>
    <row r="36" spans="2:11" ht="101.25" customHeight="1">
      <c r="B36" s="132" t="s">
        <v>54</v>
      </c>
      <c r="C36" s="132" t="s">
        <v>527</v>
      </c>
      <c r="D36" s="135" t="s">
        <v>374</v>
      </c>
      <c r="E36" s="135"/>
      <c r="F36" s="135" t="s">
        <v>219</v>
      </c>
      <c r="G36" s="135" t="s">
        <v>375</v>
      </c>
      <c r="H36" s="135">
        <v>0</v>
      </c>
      <c r="I36" s="133">
        <v>0</v>
      </c>
      <c r="J36" s="133">
        <v>100</v>
      </c>
      <c r="K36" s="133"/>
    </row>
    <row r="37" spans="2:11" ht="89.25" customHeight="1">
      <c r="B37" s="132" t="s">
        <v>56</v>
      </c>
      <c r="C37" s="132" t="s">
        <v>57</v>
      </c>
      <c r="D37" s="133" t="s">
        <v>249</v>
      </c>
      <c r="E37" s="133"/>
      <c r="F37" s="133" t="s">
        <v>222</v>
      </c>
      <c r="G37" s="133" t="s">
        <v>220</v>
      </c>
      <c r="H37" s="133" t="s">
        <v>515</v>
      </c>
      <c r="I37" s="133">
        <v>99</v>
      </c>
      <c r="J37" s="133">
        <v>104.2</v>
      </c>
      <c r="K37" s="133" t="s">
        <v>678</v>
      </c>
    </row>
    <row r="38" spans="2:11" ht="85.5" customHeight="1">
      <c r="B38" s="242" t="s">
        <v>59</v>
      </c>
      <c r="C38" s="242" t="s">
        <v>60</v>
      </c>
      <c r="D38" s="133" t="s">
        <v>250</v>
      </c>
      <c r="E38" s="133"/>
      <c r="F38" s="133" t="s">
        <v>222</v>
      </c>
      <c r="G38" s="133" t="s">
        <v>220</v>
      </c>
      <c r="H38" s="133" t="s">
        <v>515</v>
      </c>
      <c r="I38" s="133">
        <v>96</v>
      </c>
      <c r="J38" s="133">
        <v>101.1</v>
      </c>
      <c r="K38" s="133" t="s">
        <v>679</v>
      </c>
    </row>
    <row r="39" spans="2:11" ht="146.25" customHeight="1">
      <c r="B39" s="244"/>
      <c r="C39" s="244"/>
      <c r="D39" s="133" t="s">
        <v>611</v>
      </c>
      <c r="E39" s="133"/>
      <c r="F39" s="133" t="s">
        <v>222</v>
      </c>
      <c r="G39" s="133" t="s">
        <v>220</v>
      </c>
      <c r="H39" s="133">
        <v>100</v>
      </c>
      <c r="I39" s="133">
        <v>100</v>
      </c>
      <c r="J39" s="133">
        <v>100</v>
      </c>
      <c r="K39" s="133"/>
    </row>
    <row r="40" spans="2:11" ht="146.25" customHeight="1">
      <c r="B40" s="243"/>
      <c r="C40" s="243"/>
      <c r="D40" s="133" t="s">
        <v>612</v>
      </c>
      <c r="E40" s="133"/>
      <c r="F40" s="133" t="s">
        <v>222</v>
      </c>
      <c r="G40" s="133" t="s">
        <v>220</v>
      </c>
      <c r="H40" s="133">
        <v>100</v>
      </c>
      <c r="I40" s="133">
        <v>100</v>
      </c>
      <c r="J40" s="133">
        <v>100</v>
      </c>
      <c r="K40" s="133"/>
    </row>
    <row r="41" spans="2:11" ht="13.5" customHeight="1">
      <c r="B41" s="139"/>
    </row>
    <row r="42" spans="2:11" ht="20.25" customHeight="1">
      <c r="B42" s="249" t="s">
        <v>572</v>
      </c>
      <c r="C42" s="249"/>
      <c r="D42" s="249"/>
      <c r="E42" s="249"/>
      <c r="F42" s="249"/>
      <c r="G42" s="249"/>
      <c r="H42" s="249"/>
      <c r="I42" s="249"/>
      <c r="J42" s="249"/>
      <c r="K42" s="249"/>
    </row>
    <row r="43" spans="2:11" ht="20.25" customHeight="1">
      <c r="B43" s="249" t="s">
        <v>573</v>
      </c>
      <c r="C43" s="249"/>
      <c r="D43" s="249"/>
      <c r="E43" s="249"/>
      <c r="F43" s="249"/>
      <c r="G43" s="249"/>
      <c r="H43" s="249"/>
      <c r="I43" s="249"/>
      <c r="J43" s="249"/>
      <c r="K43" s="249"/>
    </row>
    <row r="44" spans="2:11" ht="20.25" customHeight="1">
      <c r="B44" s="249" t="s">
        <v>461</v>
      </c>
      <c r="C44" s="249"/>
      <c r="D44" s="249"/>
      <c r="E44" s="249"/>
      <c r="F44" s="249"/>
      <c r="G44" s="249"/>
      <c r="H44" s="249"/>
      <c r="I44" s="249"/>
      <c r="J44" s="249"/>
      <c r="K44" s="249"/>
    </row>
    <row r="45" spans="2:11" ht="20.25" customHeight="1">
      <c r="B45" s="249" t="s">
        <v>462</v>
      </c>
      <c r="C45" s="249"/>
      <c r="D45" s="249"/>
      <c r="E45" s="249"/>
      <c r="F45" s="249"/>
      <c r="G45" s="249"/>
      <c r="H45" s="249"/>
      <c r="I45" s="249"/>
      <c r="J45" s="249"/>
      <c r="K45" s="249"/>
    </row>
    <row r="46" spans="2:11" s="140" customFormat="1" ht="80.25" customHeight="1">
      <c r="B46" s="250" t="s">
        <v>665</v>
      </c>
      <c r="C46" s="251"/>
      <c r="D46" s="251"/>
      <c r="E46" s="251"/>
      <c r="F46" s="251"/>
      <c r="G46" s="251"/>
      <c r="H46" s="251"/>
      <c r="I46" s="251"/>
      <c r="J46" s="251"/>
      <c r="K46" s="251"/>
    </row>
  </sheetData>
  <mergeCells count="26">
    <mergeCell ref="B44:K44"/>
    <mergeCell ref="B46:K46"/>
    <mergeCell ref="B45:K45"/>
    <mergeCell ref="B42:K42"/>
    <mergeCell ref="B22:B24"/>
    <mergeCell ref="C22:C24"/>
    <mergeCell ref="B43:K43"/>
    <mergeCell ref="B3:K3"/>
    <mergeCell ref="B4:K4"/>
    <mergeCell ref="B6:B7"/>
    <mergeCell ref="C6:C7"/>
    <mergeCell ref="D6:D7"/>
    <mergeCell ref="E6:E7"/>
    <mergeCell ref="F6:F7"/>
    <mergeCell ref="G6:G7"/>
    <mergeCell ref="H6:I6"/>
    <mergeCell ref="K6:K7"/>
    <mergeCell ref="J6:J7"/>
    <mergeCell ref="B13:B14"/>
    <mergeCell ref="C13:C14"/>
    <mergeCell ref="B9:B12"/>
    <mergeCell ref="C9:C12"/>
    <mergeCell ref="B38:B40"/>
    <mergeCell ref="C38:C40"/>
    <mergeCell ref="B17:B19"/>
    <mergeCell ref="C17:C19"/>
  </mergeCells>
  <pageMargins left="0.19685039370078741" right="0" top="0.39370078740157483" bottom="0.23622047244094491" header="0.15748031496062992" footer="0.15748031496062992"/>
  <pageSetup paperSize="9" scale="47" orientation="landscape" r:id="rId1"/>
  <headerFooter differentFirst="1">
    <oddHeader>&amp;C&amp;P</oddHeader>
  </headerFooter>
  <rowBreaks count="5" manualBreakCount="5">
    <brk id="12" max="10" man="1"/>
    <brk id="19" max="10" man="1"/>
    <brk id="26" max="10" man="1"/>
    <brk id="30" max="10" man="1"/>
    <brk id="34"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423"/>
  <sheetViews>
    <sheetView view="pageBreakPreview" zoomScale="50" zoomScaleNormal="50" zoomScaleSheetLayoutView="50" zoomScalePageLayoutView="60" workbookViewId="0">
      <pane xSplit="5" ySplit="7" topLeftCell="F8" activePane="bottomRight" state="frozen"/>
      <selection pane="topRight" activeCell="F1" sqref="F1"/>
      <selection pane="bottomLeft" activeCell="A16" sqref="A16"/>
      <selection pane="bottomRight" activeCell="T1" sqref="T1"/>
    </sheetView>
  </sheetViews>
  <sheetFormatPr baseColWidth="10" defaultColWidth="8.75" defaultRowHeight="20" outlineLevelRow="1"/>
  <cols>
    <col min="1" max="1" width="28.25" style="62" customWidth="1"/>
    <col min="2" max="2" width="63.5" style="2" customWidth="1"/>
    <col min="3" max="3" width="80" style="8" customWidth="1"/>
    <col min="4" max="4" width="37.25" style="8" customWidth="1"/>
    <col min="5" max="5" width="44.75" style="2" customWidth="1"/>
    <col min="6" max="6" width="24.25" style="1" customWidth="1"/>
    <col min="7" max="7" width="19.25" style="1" customWidth="1"/>
    <col min="8" max="8" width="21.5" style="1" customWidth="1"/>
    <col min="9" max="9" width="21" style="1" customWidth="1"/>
    <col min="10" max="10" width="20" style="1" customWidth="1"/>
    <col min="11" max="11" width="21.25" style="1" customWidth="1"/>
    <col min="12" max="12" width="18.75" style="1" customWidth="1"/>
    <col min="13" max="13" width="23.75" style="1" customWidth="1"/>
    <col min="14" max="14" width="24.25" style="1" customWidth="1"/>
    <col min="15" max="15" width="20" style="1" customWidth="1"/>
    <col min="16" max="16" width="22.25" style="1" customWidth="1"/>
    <col min="17" max="17" width="23.25" style="1" customWidth="1"/>
    <col min="18" max="18" width="19.25" style="1" customWidth="1"/>
    <col min="19" max="19" width="21.25" style="1" customWidth="1"/>
    <col min="20" max="20" width="27.75" style="1" customWidth="1"/>
    <col min="21" max="21" width="9.25" style="1"/>
    <col min="22" max="22" width="9.25" style="1" customWidth="1"/>
    <col min="23" max="248" width="9.25" style="1"/>
    <col min="249" max="249" width="28.25" style="1" customWidth="1"/>
    <col min="250" max="250" width="63.5" style="1" customWidth="1"/>
    <col min="251" max="251" width="0" style="1" hidden="1" customWidth="1"/>
    <col min="252" max="252" width="37.25" style="1" customWidth="1"/>
    <col min="253" max="253" width="38" style="1" customWidth="1"/>
    <col min="254" max="254" width="24.25" style="1" customWidth="1"/>
    <col min="255" max="255" width="19.25" style="1" customWidth="1"/>
    <col min="256" max="256" width="21.5" style="1" customWidth="1"/>
    <col min="257" max="257" width="21" style="1" customWidth="1"/>
    <col min="258" max="258" width="20" style="1" customWidth="1"/>
    <col min="259" max="259" width="21.25" style="1" customWidth="1"/>
    <col min="260" max="260" width="18.75" style="1" customWidth="1"/>
    <col min="261" max="261" width="23.75" style="1" customWidth="1"/>
    <col min="262" max="262" width="24.25" style="1" customWidth="1"/>
    <col min="263" max="263" width="20" style="1" customWidth="1"/>
    <col min="264" max="264" width="20.25" style="1" customWidth="1"/>
    <col min="265" max="265" width="23.25" style="1" customWidth="1"/>
    <col min="266" max="266" width="16" style="1" customWidth="1"/>
    <col min="267" max="267" width="18.75" style="1" customWidth="1"/>
    <col min="268" max="268" width="27.75" style="1" customWidth="1"/>
    <col min="269" max="504" width="9.25" style="1"/>
    <col min="505" max="505" width="28.25" style="1" customWidth="1"/>
    <col min="506" max="506" width="63.5" style="1" customWidth="1"/>
    <col min="507" max="507" width="0" style="1" hidden="1" customWidth="1"/>
    <col min="508" max="508" width="37.25" style="1" customWidth="1"/>
    <col min="509" max="509" width="38" style="1" customWidth="1"/>
    <col min="510" max="510" width="24.25" style="1" customWidth="1"/>
    <col min="511" max="511" width="19.25" style="1" customWidth="1"/>
    <col min="512" max="512" width="21.5" style="1" customWidth="1"/>
    <col min="513" max="513" width="21" style="1" customWidth="1"/>
    <col min="514" max="514" width="20" style="1" customWidth="1"/>
    <col min="515" max="515" width="21.25" style="1" customWidth="1"/>
    <col min="516" max="516" width="18.75" style="1" customWidth="1"/>
    <col min="517" max="517" width="23.75" style="1" customWidth="1"/>
    <col min="518" max="518" width="24.25" style="1" customWidth="1"/>
    <col min="519" max="519" width="20" style="1" customWidth="1"/>
    <col min="520" max="520" width="20.25" style="1" customWidth="1"/>
    <col min="521" max="521" width="23.25" style="1" customWidth="1"/>
    <col min="522" max="522" width="16" style="1" customWidth="1"/>
    <col min="523" max="523" width="18.75" style="1" customWidth="1"/>
    <col min="524" max="524" width="27.75" style="1" customWidth="1"/>
    <col min="525" max="760" width="9.25" style="1"/>
    <col min="761" max="761" width="28.25" style="1" customWidth="1"/>
    <col min="762" max="762" width="63.5" style="1" customWidth="1"/>
    <col min="763" max="763" width="0" style="1" hidden="1" customWidth="1"/>
    <col min="764" max="764" width="37.25" style="1" customWidth="1"/>
    <col min="765" max="765" width="38" style="1" customWidth="1"/>
    <col min="766" max="766" width="24.25" style="1" customWidth="1"/>
    <col min="767" max="767" width="19.25" style="1" customWidth="1"/>
    <col min="768" max="768" width="21.5" style="1" customWidth="1"/>
    <col min="769" max="769" width="21" style="1" customWidth="1"/>
    <col min="770" max="770" width="20" style="1" customWidth="1"/>
    <col min="771" max="771" width="21.25" style="1" customWidth="1"/>
    <col min="772" max="772" width="18.75" style="1" customWidth="1"/>
    <col min="773" max="773" width="23.75" style="1" customWidth="1"/>
    <col min="774" max="774" width="24.25" style="1" customWidth="1"/>
    <col min="775" max="775" width="20" style="1" customWidth="1"/>
    <col min="776" max="776" width="20.25" style="1" customWidth="1"/>
    <col min="777" max="777" width="23.25" style="1" customWidth="1"/>
    <col min="778" max="778" width="16" style="1" customWidth="1"/>
    <col min="779" max="779" width="18.75" style="1" customWidth="1"/>
    <col min="780" max="780" width="27.75" style="1" customWidth="1"/>
    <col min="781" max="1016" width="9.25" style="1"/>
    <col min="1017" max="1017" width="28.25" style="1" customWidth="1"/>
    <col min="1018" max="1018" width="63.5" style="1" customWidth="1"/>
    <col min="1019" max="1019" width="0" style="1" hidden="1" customWidth="1"/>
    <col min="1020" max="1020" width="37.25" style="1" customWidth="1"/>
    <col min="1021" max="1021" width="38" style="1" customWidth="1"/>
    <col min="1022" max="1022" width="24.25" style="1" customWidth="1"/>
    <col min="1023" max="1023" width="19.25" style="1" customWidth="1"/>
    <col min="1024" max="1024" width="21.5" style="1" customWidth="1"/>
    <col min="1025" max="1025" width="21" style="1" customWidth="1"/>
    <col min="1026" max="1026" width="20" style="1" customWidth="1"/>
    <col min="1027" max="1027" width="21.25" style="1" customWidth="1"/>
    <col min="1028" max="1028" width="18.75" style="1" customWidth="1"/>
    <col min="1029" max="1029" width="23.75" style="1" customWidth="1"/>
    <col min="1030" max="1030" width="24.25" style="1" customWidth="1"/>
    <col min="1031" max="1031" width="20" style="1" customWidth="1"/>
    <col min="1032" max="1032" width="20.25" style="1" customWidth="1"/>
    <col min="1033" max="1033" width="23.25" style="1" customWidth="1"/>
    <col min="1034" max="1034" width="16" style="1" customWidth="1"/>
    <col min="1035" max="1035" width="18.75" style="1" customWidth="1"/>
    <col min="1036" max="1036" width="27.75" style="1" customWidth="1"/>
    <col min="1037" max="1272" width="9.25" style="1"/>
    <col min="1273" max="1273" width="28.25" style="1" customWidth="1"/>
    <col min="1274" max="1274" width="63.5" style="1" customWidth="1"/>
    <col min="1275" max="1275" width="0" style="1" hidden="1" customWidth="1"/>
    <col min="1276" max="1276" width="37.25" style="1" customWidth="1"/>
    <col min="1277" max="1277" width="38" style="1" customWidth="1"/>
    <col min="1278" max="1278" width="24.25" style="1" customWidth="1"/>
    <col min="1279" max="1279" width="19.25" style="1" customWidth="1"/>
    <col min="1280" max="1280" width="21.5" style="1" customWidth="1"/>
    <col min="1281" max="1281" width="21" style="1" customWidth="1"/>
    <col min="1282" max="1282" width="20" style="1" customWidth="1"/>
    <col min="1283" max="1283" width="21.25" style="1" customWidth="1"/>
    <col min="1284" max="1284" width="18.75" style="1" customWidth="1"/>
    <col min="1285" max="1285" width="23.75" style="1" customWidth="1"/>
    <col min="1286" max="1286" width="24.25" style="1" customWidth="1"/>
    <col min="1287" max="1287" width="20" style="1" customWidth="1"/>
    <col min="1288" max="1288" width="20.25" style="1" customWidth="1"/>
    <col min="1289" max="1289" width="23.25" style="1" customWidth="1"/>
    <col min="1290" max="1290" width="16" style="1" customWidth="1"/>
    <col min="1291" max="1291" width="18.75" style="1" customWidth="1"/>
    <col min="1292" max="1292" width="27.75" style="1" customWidth="1"/>
    <col min="1293" max="1528" width="9.25" style="1"/>
    <col min="1529" max="1529" width="28.25" style="1" customWidth="1"/>
    <col min="1530" max="1530" width="63.5" style="1" customWidth="1"/>
    <col min="1531" max="1531" width="0" style="1" hidden="1" customWidth="1"/>
    <col min="1532" max="1532" width="37.25" style="1" customWidth="1"/>
    <col min="1533" max="1533" width="38" style="1" customWidth="1"/>
    <col min="1534" max="1534" width="24.25" style="1" customWidth="1"/>
    <col min="1535" max="1535" width="19.25" style="1" customWidth="1"/>
    <col min="1536" max="1536" width="21.5" style="1" customWidth="1"/>
    <col min="1537" max="1537" width="21" style="1" customWidth="1"/>
    <col min="1538" max="1538" width="20" style="1" customWidth="1"/>
    <col min="1539" max="1539" width="21.25" style="1" customWidth="1"/>
    <col min="1540" max="1540" width="18.75" style="1" customWidth="1"/>
    <col min="1541" max="1541" width="23.75" style="1" customWidth="1"/>
    <col min="1542" max="1542" width="24.25" style="1" customWidth="1"/>
    <col min="1543" max="1543" width="20" style="1" customWidth="1"/>
    <col min="1544" max="1544" width="20.25" style="1" customWidth="1"/>
    <col min="1545" max="1545" width="23.25" style="1" customWidth="1"/>
    <col min="1546" max="1546" width="16" style="1" customWidth="1"/>
    <col min="1547" max="1547" width="18.75" style="1" customWidth="1"/>
    <col min="1548" max="1548" width="27.75" style="1" customWidth="1"/>
    <col min="1549" max="1784" width="9.25" style="1"/>
    <col min="1785" max="1785" width="28.25" style="1" customWidth="1"/>
    <col min="1786" max="1786" width="63.5" style="1" customWidth="1"/>
    <col min="1787" max="1787" width="0" style="1" hidden="1" customWidth="1"/>
    <col min="1788" max="1788" width="37.25" style="1" customWidth="1"/>
    <col min="1789" max="1789" width="38" style="1" customWidth="1"/>
    <col min="1790" max="1790" width="24.25" style="1" customWidth="1"/>
    <col min="1791" max="1791" width="19.25" style="1" customWidth="1"/>
    <col min="1792" max="1792" width="21.5" style="1" customWidth="1"/>
    <col min="1793" max="1793" width="21" style="1" customWidth="1"/>
    <col min="1794" max="1794" width="20" style="1" customWidth="1"/>
    <col min="1795" max="1795" width="21.25" style="1" customWidth="1"/>
    <col min="1796" max="1796" width="18.75" style="1" customWidth="1"/>
    <col min="1797" max="1797" width="23.75" style="1" customWidth="1"/>
    <col min="1798" max="1798" width="24.25" style="1" customWidth="1"/>
    <col min="1799" max="1799" width="20" style="1" customWidth="1"/>
    <col min="1800" max="1800" width="20.25" style="1" customWidth="1"/>
    <col min="1801" max="1801" width="23.25" style="1" customWidth="1"/>
    <col min="1802" max="1802" width="16" style="1" customWidth="1"/>
    <col min="1803" max="1803" width="18.75" style="1" customWidth="1"/>
    <col min="1804" max="1804" width="27.75" style="1" customWidth="1"/>
    <col min="1805" max="2040" width="9.25" style="1"/>
    <col min="2041" max="2041" width="28.25" style="1" customWidth="1"/>
    <col min="2042" max="2042" width="63.5" style="1" customWidth="1"/>
    <col min="2043" max="2043" width="0" style="1" hidden="1" customWidth="1"/>
    <col min="2044" max="2044" width="37.25" style="1" customWidth="1"/>
    <col min="2045" max="2045" width="38" style="1" customWidth="1"/>
    <col min="2046" max="2046" width="24.25" style="1" customWidth="1"/>
    <col min="2047" max="2047" width="19.25" style="1" customWidth="1"/>
    <col min="2048" max="2048" width="21.5" style="1" customWidth="1"/>
    <col min="2049" max="2049" width="21" style="1" customWidth="1"/>
    <col min="2050" max="2050" width="20" style="1" customWidth="1"/>
    <col min="2051" max="2051" width="21.25" style="1" customWidth="1"/>
    <col min="2052" max="2052" width="18.75" style="1" customWidth="1"/>
    <col min="2053" max="2053" width="23.75" style="1" customWidth="1"/>
    <col min="2054" max="2054" width="24.25" style="1" customWidth="1"/>
    <col min="2055" max="2055" width="20" style="1" customWidth="1"/>
    <col min="2056" max="2056" width="20.25" style="1" customWidth="1"/>
    <col min="2057" max="2057" width="23.25" style="1" customWidth="1"/>
    <col min="2058" max="2058" width="16" style="1" customWidth="1"/>
    <col min="2059" max="2059" width="18.75" style="1" customWidth="1"/>
    <col min="2060" max="2060" width="27.75" style="1" customWidth="1"/>
    <col min="2061" max="2296" width="9.25" style="1"/>
    <col min="2297" max="2297" width="28.25" style="1" customWidth="1"/>
    <col min="2298" max="2298" width="63.5" style="1" customWidth="1"/>
    <col min="2299" max="2299" width="0" style="1" hidden="1" customWidth="1"/>
    <col min="2300" max="2300" width="37.25" style="1" customWidth="1"/>
    <col min="2301" max="2301" width="38" style="1" customWidth="1"/>
    <col min="2302" max="2302" width="24.25" style="1" customWidth="1"/>
    <col min="2303" max="2303" width="19.25" style="1" customWidth="1"/>
    <col min="2304" max="2304" width="21.5" style="1" customWidth="1"/>
    <col min="2305" max="2305" width="21" style="1" customWidth="1"/>
    <col min="2306" max="2306" width="20" style="1" customWidth="1"/>
    <col min="2307" max="2307" width="21.25" style="1" customWidth="1"/>
    <col min="2308" max="2308" width="18.75" style="1" customWidth="1"/>
    <col min="2309" max="2309" width="23.75" style="1" customWidth="1"/>
    <col min="2310" max="2310" width="24.25" style="1" customWidth="1"/>
    <col min="2311" max="2311" width="20" style="1" customWidth="1"/>
    <col min="2312" max="2312" width="20.25" style="1" customWidth="1"/>
    <col min="2313" max="2313" width="23.25" style="1" customWidth="1"/>
    <col min="2314" max="2314" width="16" style="1" customWidth="1"/>
    <col min="2315" max="2315" width="18.75" style="1" customWidth="1"/>
    <col min="2316" max="2316" width="27.75" style="1" customWidth="1"/>
    <col min="2317" max="2552" width="9.25" style="1"/>
    <col min="2553" max="2553" width="28.25" style="1" customWidth="1"/>
    <col min="2554" max="2554" width="63.5" style="1" customWidth="1"/>
    <col min="2555" max="2555" width="0" style="1" hidden="1" customWidth="1"/>
    <col min="2556" max="2556" width="37.25" style="1" customWidth="1"/>
    <col min="2557" max="2557" width="38" style="1" customWidth="1"/>
    <col min="2558" max="2558" width="24.25" style="1" customWidth="1"/>
    <col min="2559" max="2559" width="19.25" style="1" customWidth="1"/>
    <col min="2560" max="2560" width="21.5" style="1" customWidth="1"/>
    <col min="2561" max="2561" width="21" style="1" customWidth="1"/>
    <col min="2562" max="2562" width="20" style="1" customWidth="1"/>
    <col min="2563" max="2563" width="21.25" style="1" customWidth="1"/>
    <col min="2564" max="2564" width="18.75" style="1" customWidth="1"/>
    <col min="2565" max="2565" width="23.75" style="1" customWidth="1"/>
    <col min="2566" max="2566" width="24.25" style="1" customWidth="1"/>
    <col min="2567" max="2567" width="20" style="1" customWidth="1"/>
    <col min="2568" max="2568" width="20.25" style="1" customWidth="1"/>
    <col min="2569" max="2569" width="23.25" style="1" customWidth="1"/>
    <col min="2570" max="2570" width="16" style="1" customWidth="1"/>
    <col min="2571" max="2571" width="18.75" style="1" customWidth="1"/>
    <col min="2572" max="2572" width="27.75" style="1" customWidth="1"/>
    <col min="2573" max="2808" width="9.25" style="1"/>
    <col min="2809" max="2809" width="28.25" style="1" customWidth="1"/>
    <col min="2810" max="2810" width="63.5" style="1" customWidth="1"/>
    <col min="2811" max="2811" width="0" style="1" hidden="1" customWidth="1"/>
    <col min="2812" max="2812" width="37.25" style="1" customWidth="1"/>
    <col min="2813" max="2813" width="38" style="1" customWidth="1"/>
    <col min="2814" max="2814" width="24.25" style="1" customWidth="1"/>
    <col min="2815" max="2815" width="19.25" style="1" customWidth="1"/>
    <col min="2816" max="2816" width="21.5" style="1" customWidth="1"/>
    <col min="2817" max="2817" width="21" style="1" customWidth="1"/>
    <col min="2818" max="2818" width="20" style="1" customWidth="1"/>
    <col min="2819" max="2819" width="21.25" style="1" customWidth="1"/>
    <col min="2820" max="2820" width="18.75" style="1" customWidth="1"/>
    <col min="2821" max="2821" width="23.75" style="1" customWidth="1"/>
    <col min="2822" max="2822" width="24.25" style="1" customWidth="1"/>
    <col min="2823" max="2823" width="20" style="1" customWidth="1"/>
    <col min="2824" max="2824" width="20.25" style="1" customWidth="1"/>
    <col min="2825" max="2825" width="23.25" style="1" customWidth="1"/>
    <col min="2826" max="2826" width="16" style="1" customWidth="1"/>
    <col min="2827" max="2827" width="18.75" style="1" customWidth="1"/>
    <col min="2828" max="2828" width="27.75" style="1" customWidth="1"/>
    <col min="2829" max="3064" width="9.25" style="1"/>
    <col min="3065" max="3065" width="28.25" style="1" customWidth="1"/>
    <col min="3066" max="3066" width="63.5" style="1" customWidth="1"/>
    <col min="3067" max="3067" width="0" style="1" hidden="1" customWidth="1"/>
    <col min="3068" max="3068" width="37.25" style="1" customWidth="1"/>
    <col min="3069" max="3069" width="38" style="1" customWidth="1"/>
    <col min="3070" max="3070" width="24.25" style="1" customWidth="1"/>
    <col min="3071" max="3071" width="19.25" style="1" customWidth="1"/>
    <col min="3072" max="3072" width="21.5" style="1" customWidth="1"/>
    <col min="3073" max="3073" width="21" style="1" customWidth="1"/>
    <col min="3074" max="3074" width="20" style="1" customWidth="1"/>
    <col min="3075" max="3075" width="21.25" style="1" customWidth="1"/>
    <col min="3076" max="3076" width="18.75" style="1" customWidth="1"/>
    <col min="3077" max="3077" width="23.75" style="1" customWidth="1"/>
    <col min="3078" max="3078" width="24.25" style="1" customWidth="1"/>
    <col min="3079" max="3079" width="20" style="1" customWidth="1"/>
    <col min="3080" max="3080" width="20.25" style="1" customWidth="1"/>
    <col min="3081" max="3081" width="23.25" style="1" customWidth="1"/>
    <col min="3082" max="3082" width="16" style="1" customWidth="1"/>
    <col min="3083" max="3083" width="18.75" style="1" customWidth="1"/>
    <col min="3084" max="3084" width="27.75" style="1" customWidth="1"/>
    <col min="3085" max="3320" width="9.25" style="1"/>
    <col min="3321" max="3321" width="28.25" style="1" customWidth="1"/>
    <col min="3322" max="3322" width="63.5" style="1" customWidth="1"/>
    <col min="3323" max="3323" width="0" style="1" hidden="1" customWidth="1"/>
    <col min="3324" max="3324" width="37.25" style="1" customWidth="1"/>
    <col min="3325" max="3325" width="38" style="1" customWidth="1"/>
    <col min="3326" max="3326" width="24.25" style="1" customWidth="1"/>
    <col min="3327" max="3327" width="19.25" style="1" customWidth="1"/>
    <col min="3328" max="3328" width="21.5" style="1" customWidth="1"/>
    <col min="3329" max="3329" width="21" style="1" customWidth="1"/>
    <col min="3330" max="3330" width="20" style="1" customWidth="1"/>
    <col min="3331" max="3331" width="21.25" style="1" customWidth="1"/>
    <col min="3332" max="3332" width="18.75" style="1" customWidth="1"/>
    <col min="3333" max="3333" width="23.75" style="1" customWidth="1"/>
    <col min="3334" max="3334" width="24.25" style="1" customWidth="1"/>
    <col min="3335" max="3335" width="20" style="1" customWidth="1"/>
    <col min="3336" max="3336" width="20.25" style="1" customWidth="1"/>
    <col min="3337" max="3337" width="23.25" style="1" customWidth="1"/>
    <col min="3338" max="3338" width="16" style="1" customWidth="1"/>
    <col min="3339" max="3339" width="18.75" style="1" customWidth="1"/>
    <col min="3340" max="3340" width="27.75" style="1" customWidth="1"/>
    <col min="3341" max="3576" width="9.25" style="1"/>
    <col min="3577" max="3577" width="28.25" style="1" customWidth="1"/>
    <col min="3578" max="3578" width="63.5" style="1" customWidth="1"/>
    <col min="3579" max="3579" width="0" style="1" hidden="1" customWidth="1"/>
    <col min="3580" max="3580" width="37.25" style="1" customWidth="1"/>
    <col min="3581" max="3581" width="38" style="1" customWidth="1"/>
    <col min="3582" max="3582" width="24.25" style="1" customWidth="1"/>
    <col min="3583" max="3583" width="19.25" style="1" customWidth="1"/>
    <col min="3584" max="3584" width="21.5" style="1" customWidth="1"/>
    <col min="3585" max="3585" width="21" style="1" customWidth="1"/>
    <col min="3586" max="3586" width="20" style="1" customWidth="1"/>
    <col min="3587" max="3587" width="21.25" style="1" customWidth="1"/>
    <col min="3588" max="3588" width="18.75" style="1" customWidth="1"/>
    <col min="3589" max="3589" width="23.75" style="1" customWidth="1"/>
    <col min="3590" max="3590" width="24.25" style="1" customWidth="1"/>
    <col min="3591" max="3591" width="20" style="1" customWidth="1"/>
    <col min="3592" max="3592" width="20.25" style="1" customWidth="1"/>
    <col min="3593" max="3593" width="23.25" style="1" customWidth="1"/>
    <col min="3594" max="3594" width="16" style="1" customWidth="1"/>
    <col min="3595" max="3595" width="18.75" style="1" customWidth="1"/>
    <col min="3596" max="3596" width="27.75" style="1" customWidth="1"/>
    <col min="3597" max="3832" width="9.25" style="1"/>
    <col min="3833" max="3833" width="28.25" style="1" customWidth="1"/>
    <col min="3834" max="3834" width="63.5" style="1" customWidth="1"/>
    <col min="3835" max="3835" width="0" style="1" hidden="1" customWidth="1"/>
    <col min="3836" max="3836" width="37.25" style="1" customWidth="1"/>
    <col min="3837" max="3837" width="38" style="1" customWidth="1"/>
    <col min="3838" max="3838" width="24.25" style="1" customWidth="1"/>
    <col min="3839" max="3839" width="19.25" style="1" customWidth="1"/>
    <col min="3840" max="3840" width="21.5" style="1" customWidth="1"/>
    <col min="3841" max="3841" width="21" style="1" customWidth="1"/>
    <col min="3842" max="3842" width="20" style="1" customWidth="1"/>
    <col min="3843" max="3843" width="21.25" style="1" customWidth="1"/>
    <col min="3844" max="3844" width="18.75" style="1" customWidth="1"/>
    <col min="3845" max="3845" width="23.75" style="1" customWidth="1"/>
    <col min="3846" max="3846" width="24.25" style="1" customWidth="1"/>
    <col min="3847" max="3847" width="20" style="1" customWidth="1"/>
    <col min="3848" max="3848" width="20.25" style="1" customWidth="1"/>
    <col min="3849" max="3849" width="23.25" style="1" customWidth="1"/>
    <col min="3850" max="3850" width="16" style="1" customWidth="1"/>
    <col min="3851" max="3851" width="18.75" style="1" customWidth="1"/>
    <col min="3852" max="3852" width="27.75" style="1" customWidth="1"/>
    <col min="3853" max="4088" width="9.25" style="1"/>
    <col min="4089" max="4089" width="28.25" style="1" customWidth="1"/>
    <col min="4090" max="4090" width="63.5" style="1" customWidth="1"/>
    <col min="4091" max="4091" width="0" style="1" hidden="1" customWidth="1"/>
    <col min="4092" max="4092" width="37.25" style="1" customWidth="1"/>
    <col min="4093" max="4093" width="38" style="1" customWidth="1"/>
    <col min="4094" max="4094" width="24.25" style="1" customWidth="1"/>
    <col min="4095" max="4095" width="19.25" style="1" customWidth="1"/>
    <col min="4096" max="4096" width="21.5" style="1" customWidth="1"/>
    <col min="4097" max="4097" width="21" style="1" customWidth="1"/>
    <col min="4098" max="4098" width="20" style="1" customWidth="1"/>
    <col min="4099" max="4099" width="21.25" style="1" customWidth="1"/>
    <col min="4100" max="4100" width="18.75" style="1" customWidth="1"/>
    <col min="4101" max="4101" width="23.75" style="1" customWidth="1"/>
    <col min="4102" max="4102" width="24.25" style="1" customWidth="1"/>
    <col min="4103" max="4103" width="20" style="1" customWidth="1"/>
    <col min="4104" max="4104" width="20.25" style="1" customWidth="1"/>
    <col min="4105" max="4105" width="23.25" style="1" customWidth="1"/>
    <col min="4106" max="4106" width="16" style="1" customWidth="1"/>
    <col min="4107" max="4107" width="18.75" style="1" customWidth="1"/>
    <col min="4108" max="4108" width="27.75" style="1" customWidth="1"/>
    <col min="4109" max="4344" width="9.25" style="1"/>
    <col min="4345" max="4345" width="28.25" style="1" customWidth="1"/>
    <col min="4346" max="4346" width="63.5" style="1" customWidth="1"/>
    <col min="4347" max="4347" width="0" style="1" hidden="1" customWidth="1"/>
    <col min="4348" max="4348" width="37.25" style="1" customWidth="1"/>
    <col min="4349" max="4349" width="38" style="1" customWidth="1"/>
    <col min="4350" max="4350" width="24.25" style="1" customWidth="1"/>
    <col min="4351" max="4351" width="19.25" style="1" customWidth="1"/>
    <col min="4352" max="4352" width="21.5" style="1" customWidth="1"/>
    <col min="4353" max="4353" width="21" style="1" customWidth="1"/>
    <col min="4354" max="4354" width="20" style="1" customWidth="1"/>
    <col min="4355" max="4355" width="21.25" style="1" customWidth="1"/>
    <col min="4356" max="4356" width="18.75" style="1" customWidth="1"/>
    <col min="4357" max="4357" width="23.75" style="1" customWidth="1"/>
    <col min="4358" max="4358" width="24.25" style="1" customWidth="1"/>
    <col min="4359" max="4359" width="20" style="1" customWidth="1"/>
    <col min="4360" max="4360" width="20.25" style="1" customWidth="1"/>
    <col min="4361" max="4361" width="23.25" style="1" customWidth="1"/>
    <col min="4362" max="4362" width="16" style="1" customWidth="1"/>
    <col min="4363" max="4363" width="18.75" style="1" customWidth="1"/>
    <col min="4364" max="4364" width="27.75" style="1" customWidth="1"/>
    <col min="4365" max="4600" width="9.25" style="1"/>
    <col min="4601" max="4601" width="28.25" style="1" customWidth="1"/>
    <col min="4602" max="4602" width="63.5" style="1" customWidth="1"/>
    <col min="4603" max="4603" width="0" style="1" hidden="1" customWidth="1"/>
    <col min="4604" max="4604" width="37.25" style="1" customWidth="1"/>
    <col min="4605" max="4605" width="38" style="1" customWidth="1"/>
    <col min="4606" max="4606" width="24.25" style="1" customWidth="1"/>
    <col min="4607" max="4607" width="19.25" style="1" customWidth="1"/>
    <col min="4608" max="4608" width="21.5" style="1" customWidth="1"/>
    <col min="4609" max="4609" width="21" style="1" customWidth="1"/>
    <col min="4610" max="4610" width="20" style="1" customWidth="1"/>
    <col min="4611" max="4611" width="21.25" style="1" customWidth="1"/>
    <col min="4612" max="4612" width="18.75" style="1" customWidth="1"/>
    <col min="4613" max="4613" width="23.75" style="1" customWidth="1"/>
    <col min="4614" max="4614" width="24.25" style="1" customWidth="1"/>
    <col min="4615" max="4615" width="20" style="1" customWidth="1"/>
    <col min="4616" max="4616" width="20.25" style="1" customWidth="1"/>
    <col min="4617" max="4617" width="23.25" style="1" customWidth="1"/>
    <col min="4618" max="4618" width="16" style="1" customWidth="1"/>
    <col min="4619" max="4619" width="18.75" style="1" customWidth="1"/>
    <col min="4620" max="4620" width="27.75" style="1" customWidth="1"/>
    <col min="4621" max="4856" width="9.25" style="1"/>
    <col min="4857" max="4857" width="28.25" style="1" customWidth="1"/>
    <col min="4858" max="4858" width="63.5" style="1" customWidth="1"/>
    <col min="4859" max="4859" width="0" style="1" hidden="1" customWidth="1"/>
    <col min="4860" max="4860" width="37.25" style="1" customWidth="1"/>
    <col min="4861" max="4861" width="38" style="1" customWidth="1"/>
    <col min="4862" max="4862" width="24.25" style="1" customWidth="1"/>
    <col min="4863" max="4863" width="19.25" style="1" customWidth="1"/>
    <col min="4864" max="4864" width="21.5" style="1" customWidth="1"/>
    <col min="4865" max="4865" width="21" style="1" customWidth="1"/>
    <col min="4866" max="4866" width="20" style="1" customWidth="1"/>
    <col min="4867" max="4867" width="21.25" style="1" customWidth="1"/>
    <col min="4868" max="4868" width="18.75" style="1" customWidth="1"/>
    <col min="4869" max="4869" width="23.75" style="1" customWidth="1"/>
    <col min="4870" max="4870" width="24.25" style="1" customWidth="1"/>
    <col min="4871" max="4871" width="20" style="1" customWidth="1"/>
    <col min="4872" max="4872" width="20.25" style="1" customWidth="1"/>
    <col min="4873" max="4873" width="23.25" style="1" customWidth="1"/>
    <col min="4874" max="4874" width="16" style="1" customWidth="1"/>
    <col min="4875" max="4875" width="18.75" style="1" customWidth="1"/>
    <col min="4876" max="4876" width="27.75" style="1" customWidth="1"/>
    <col min="4877" max="5112" width="9.25" style="1"/>
    <col min="5113" max="5113" width="28.25" style="1" customWidth="1"/>
    <col min="5114" max="5114" width="63.5" style="1" customWidth="1"/>
    <col min="5115" max="5115" width="0" style="1" hidden="1" customWidth="1"/>
    <col min="5116" max="5116" width="37.25" style="1" customWidth="1"/>
    <col min="5117" max="5117" width="38" style="1" customWidth="1"/>
    <col min="5118" max="5118" width="24.25" style="1" customWidth="1"/>
    <col min="5119" max="5119" width="19.25" style="1" customWidth="1"/>
    <col min="5120" max="5120" width="21.5" style="1" customWidth="1"/>
    <col min="5121" max="5121" width="21" style="1" customWidth="1"/>
    <col min="5122" max="5122" width="20" style="1" customWidth="1"/>
    <col min="5123" max="5123" width="21.25" style="1" customWidth="1"/>
    <col min="5124" max="5124" width="18.75" style="1" customWidth="1"/>
    <col min="5125" max="5125" width="23.75" style="1" customWidth="1"/>
    <col min="5126" max="5126" width="24.25" style="1" customWidth="1"/>
    <col min="5127" max="5127" width="20" style="1" customWidth="1"/>
    <col min="5128" max="5128" width="20.25" style="1" customWidth="1"/>
    <col min="5129" max="5129" width="23.25" style="1" customWidth="1"/>
    <col min="5130" max="5130" width="16" style="1" customWidth="1"/>
    <col min="5131" max="5131" width="18.75" style="1" customWidth="1"/>
    <col min="5132" max="5132" width="27.75" style="1" customWidth="1"/>
    <col min="5133" max="5368" width="9.25" style="1"/>
    <col min="5369" max="5369" width="28.25" style="1" customWidth="1"/>
    <col min="5370" max="5370" width="63.5" style="1" customWidth="1"/>
    <col min="5371" max="5371" width="0" style="1" hidden="1" customWidth="1"/>
    <col min="5372" max="5372" width="37.25" style="1" customWidth="1"/>
    <col min="5373" max="5373" width="38" style="1" customWidth="1"/>
    <col min="5374" max="5374" width="24.25" style="1" customWidth="1"/>
    <col min="5375" max="5375" width="19.25" style="1" customWidth="1"/>
    <col min="5376" max="5376" width="21.5" style="1" customWidth="1"/>
    <col min="5377" max="5377" width="21" style="1" customWidth="1"/>
    <col min="5378" max="5378" width="20" style="1" customWidth="1"/>
    <col min="5379" max="5379" width="21.25" style="1" customWidth="1"/>
    <col min="5380" max="5380" width="18.75" style="1" customWidth="1"/>
    <col min="5381" max="5381" width="23.75" style="1" customWidth="1"/>
    <col min="5382" max="5382" width="24.25" style="1" customWidth="1"/>
    <col min="5383" max="5383" width="20" style="1" customWidth="1"/>
    <col min="5384" max="5384" width="20.25" style="1" customWidth="1"/>
    <col min="5385" max="5385" width="23.25" style="1" customWidth="1"/>
    <col min="5386" max="5386" width="16" style="1" customWidth="1"/>
    <col min="5387" max="5387" width="18.75" style="1" customWidth="1"/>
    <col min="5388" max="5388" width="27.75" style="1" customWidth="1"/>
    <col min="5389" max="5624" width="9.25" style="1"/>
    <col min="5625" max="5625" width="28.25" style="1" customWidth="1"/>
    <col min="5626" max="5626" width="63.5" style="1" customWidth="1"/>
    <col min="5627" max="5627" width="0" style="1" hidden="1" customWidth="1"/>
    <col min="5628" max="5628" width="37.25" style="1" customWidth="1"/>
    <col min="5629" max="5629" width="38" style="1" customWidth="1"/>
    <col min="5630" max="5630" width="24.25" style="1" customWidth="1"/>
    <col min="5631" max="5631" width="19.25" style="1" customWidth="1"/>
    <col min="5632" max="5632" width="21.5" style="1" customWidth="1"/>
    <col min="5633" max="5633" width="21" style="1" customWidth="1"/>
    <col min="5634" max="5634" width="20" style="1" customWidth="1"/>
    <col min="5635" max="5635" width="21.25" style="1" customWidth="1"/>
    <col min="5636" max="5636" width="18.75" style="1" customWidth="1"/>
    <col min="5637" max="5637" width="23.75" style="1" customWidth="1"/>
    <col min="5638" max="5638" width="24.25" style="1" customWidth="1"/>
    <col min="5639" max="5639" width="20" style="1" customWidth="1"/>
    <col min="5640" max="5640" width="20.25" style="1" customWidth="1"/>
    <col min="5641" max="5641" width="23.25" style="1" customWidth="1"/>
    <col min="5642" max="5642" width="16" style="1" customWidth="1"/>
    <col min="5643" max="5643" width="18.75" style="1" customWidth="1"/>
    <col min="5644" max="5644" width="27.75" style="1" customWidth="1"/>
    <col min="5645" max="5880" width="9.25" style="1"/>
    <col min="5881" max="5881" width="28.25" style="1" customWidth="1"/>
    <col min="5882" max="5882" width="63.5" style="1" customWidth="1"/>
    <col min="5883" max="5883" width="0" style="1" hidden="1" customWidth="1"/>
    <col min="5884" max="5884" width="37.25" style="1" customWidth="1"/>
    <col min="5885" max="5885" width="38" style="1" customWidth="1"/>
    <col min="5886" max="5886" width="24.25" style="1" customWidth="1"/>
    <col min="5887" max="5887" width="19.25" style="1" customWidth="1"/>
    <col min="5888" max="5888" width="21.5" style="1" customWidth="1"/>
    <col min="5889" max="5889" width="21" style="1" customWidth="1"/>
    <col min="5890" max="5890" width="20" style="1" customWidth="1"/>
    <col min="5891" max="5891" width="21.25" style="1" customWidth="1"/>
    <col min="5892" max="5892" width="18.75" style="1" customWidth="1"/>
    <col min="5893" max="5893" width="23.75" style="1" customWidth="1"/>
    <col min="5894" max="5894" width="24.25" style="1" customWidth="1"/>
    <col min="5895" max="5895" width="20" style="1" customWidth="1"/>
    <col min="5896" max="5896" width="20.25" style="1" customWidth="1"/>
    <col min="5897" max="5897" width="23.25" style="1" customWidth="1"/>
    <col min="5898" max="5898" width="16" style="1" customWidth="1"/>
    <col min="5899" max="5899" width="18.75" style="1" customWidth="1"/>
    <col min="5900" max="5900" width="27.75" style="1" customWidth="1"/>
    <col min="5901" max="6136" width="9.25" style="1"/>
    <col min="6137" max="6137" width="28.25" style="1" customWidth="1"/>
    <col min="6138" max="6138" width="63.5" style="1" customWidth="1"/>
    <col min="6139" max="6139" width="0" style="1" hidden="1" customWidth="1"/>
    <col min="6140" max="6140" width="37.25" style="1" customWidth="1"/>
    <col min="6141" max="6141" width="38" style="1" customWidth="1"/>
    <col min="6142" max="6142" width="24.25" style="1" customWidth="1"/>
    <col min="6143" max="6143" width="19.25" style="1" customWidth="1"/>
    <col min="6144" max="6144" width="21.5" style="1" customWidth="1"/>
    <col min="6145" max="6145" width="21" style="1" customWidth="1"/>
    <col min="6146" max="6146" width="20" style="1" customWidth="1"/>
    <col min="6147" max="6147" width="21.25" style="1" customWidth="1"/>
    <col min="6148" max="6148" width="18.75" style="1" customWidth="1"/>
    <col min="6149" max="6149" width="23.75" style="1" customWidth="1"/>
    <col min="6150" max="6150" width="24.25" style="1" customWidth="1"/>
    <col min="6151" max="6151" width="20" style="1" customWidth="1"/>
    <col min="6152" max="6152" width="20.25" style="1" customWidth="1"/>
    <col min="6153" max="6153" width="23.25" style="1" customWidth="1"/>
    <col min="6154" max="6154" width="16" style="1" customWidth="1"/>
    <col min="6155" max="6155" width="18.75" style="1" customWidth="1"/>
    <col min="6156" max="6156" width="27.75" style="1" customWidth="1"/>
    <col min="6157" max="6392" width="9.25" style="1"/>
    <col min="6393" max="6393" width="28.25" style="1" customWidth="1"/>
    <col min="6394" max="6394" width="63.5" style="1" customWidth="1"/>
    <col min="6395" max="6395" width="0" style="1" hidden="1" customWidth="1"/>
    <col min="6396" max="6396" width="37.25" style="1" customWidth="1"/>
    <col min="6397" max="6397" width="38" style="1" customWidth="1"/>
    <col min="6398" max="6398" width="24.25" style="1" customWidth="1"/>
    <col min="6399" max="6399" width="19.25" style="1" customWidth="1"/>
    <col min="6400" max="6400" width="21.5" style="1" customWidth="1"/>
    <col min="6401" max="6401" width="21" style="1" customWidth="1"/>
    <col min="6402" max="6402" width="20" style="1" customWidth="1"/>
    <col min="6403" max="6403" width="21.25" style="1" customWidth="1"/>
    <col min="6404" max="6404" width="18.75" style="1" customWidth="1"/>
    <col min="6405" max="6405" width="23.75" style="1" customWidth="1"/>
    <col min="6406" max="6406" width="24.25" style="1" customWidth="1"/>
    <col min="6407" max="6407" width="20" style="1" customWidth="1"/>
    <col min="6408" max="6408" width="20.25" style="1" customWidth="1"/>
    <col min="6409" max="6409" width="23.25" style="1" customWidth="1"/>
    <col min="6410" max="6410" width="16" style="1" customWidth="1"/>
    <col min="6411" max="6411" width="18.75" style="1" customWidth="1"/>
    <col min="6412" max="6412" width="27.75" style="1" customWidth="1"/>
    <col min="6413" max="6648" width="9.25" style="1"/>
    <col min="6649" max="6649" width="28.25" style="1" customWidth="1"/>
    <col min="6650" max="6650" width="63.5" style="1" customWidth="1"/>
    <col min="6651" max="6651" width="0" style="1" hidden="1" customWidth="1"/>
    <col min="6652" max="6652" width="37.25" style="1" customWidth="1"/>
    <col min="6653" max="6653" width="38" style="1" customWidth="1"/>
    <col min="6654" max="6654" width="24.25" style="1" customWidth="1"/>
    <col min="6655" max="6655" width="19.25" style="1" customWidth="1"/>
    <col min="6656" max="6656" width="21.5" style="1" customWidth="1"/>
    <col min="6657" max="6657" width="21" style="1" customWidth="1"/>
    <col min="6658" max="6658" width="20" style="1" customWidth="1"/>
    <col min="6659" max="6659" width="21.25" style="1" customWidth="1"/>
    <col min="6660" max="6660" width="18.75" style="1" customWidth="1"/>
    <col min="6661" max="6661" width="23.75" style="1" customWidth="1"/>
    <col min="6662" max="6662" width="24.25" style="1" customWidth="1"/>
    <col min="6663" max="6663" width="20" style="1" customWidth="1"/>
    <col min="6664" max="6664" width="20.25" style="1" customWidth="1"/>
    <col min="6665" max="6665" width="23.25" style="1" customWidth="1"/>
    <col min="6666" max="6666" width="16" style="1" customWidth="1"/>
    <col min="6667" max="6667" width="18.75" style="1" customWidth="1"/>
    <col min="6668" max="6668" width="27.75" style="1" customWidth="1"/>
    <col min="6669" max="6904" width="9.25" style="1"/>
    <col min="6905" max="6905" width="28.25" style="1" customWidth="1"/>
    <col min="6906" max="6906" width="63.5" style="1" customWidth="1"/>
    <col min="6907" max="6907" width="0" style="1" hidden="1" customWidth="1"/>
    <col min="6908" max="6908" width="37.25" style="1" customWidth="1"/>
    <col min="6909" max="6909" width="38" style="1" customWidth="1"/>
    <col min="6910" max="6910" width="24.25" style="1" customWidth="1"/>
    <col min="6911" max="6911" width="19.25" style="1" customWidth="1"/>
    <col min="6912" max="6912" width="21.5" style="1" customWidth="1"/>
    <col min="6913" max="6913" width="21" style="1" customWidth="1"/>
    <col min="6914" max="6914" width="20" style="1" customWidth="1"/>
    <col min="6915" max="6915" width="21.25" style="1" customWidth="1"/>
    <col min="6916" max="6916" width="18.75" style="1" customWidth="1"/>
    <col min="6917" max="6917" width="23.75" style="1" customWidth="1"/>
    <col min="6918" max="6918" width="24.25" style="1" customWidth="1"/>
    <col min="6919" max="6919" width="20" style="1" customWidth="1"/>
    <col min="6920" max="6920" width="20.25" style="1" customWidth="1"/>
    <col min="6921" max="6921" width="23.25" style="1" customWidth="1"/>
    <col min="6922" max="6922" width="16" style="1" customWidth="1"/>
    <col min="6923" max="6923" width="18.75" style="1" customWidth="1"/>
    <col min="6924" max="6924" width="27.75" style="1" customWidth="1"/>
    <col min="6925" max="7160" width="9.25" style="1"/>
    <col min="7161" max="7161" width="28.25" style="1" customWidth="1"/>
    <col min="7162" max="7162" width="63.5" style="1" customWidth="1"/>
    <col min="7163" max="7163" width="0" style="1" hidden="1" customWidth="1"/>
    <col min="7164" max="7164" width="37.25" style="1" customWidth="1"/>
    <col min="7165" max="7165" width="38" style="1" customWidth="1"/>
    <col min="7166" max="7166" width="24.25" style="1" customWidth="1"/>
    <col min="7167" max="7167" width="19.25" style="1" customWidth="1"/>
    <col min="7168" max="7168" width="21.5" style="1" customWidth="1"/>
    <col min="7169" max="7169" width="21" style="1" customWidth="1"/>
    <col min="7170" max="7170" width="20" style="1" customWidth="1"/>
    <col min="7171" max="7171" width="21.25" style="1" customWidth="1"/>
    <col min="7172" max="7172" width="18.75" style="1" customWidth="1"/>
    <col min="7173" max="7173" width="23.75" style="1" customWidth="1"/>
    <col min="7174" max="7174" width="24.25" style="1" customWidth="1"/>
    <col min="7175" max="7175" width="20" style="1" customWidth="1"/>
    <col min="7176" max="7176" width="20.25" style="1" customWidth="1"/>
    <col min="7177" max="7177" width="23.25" style="1" customWidth="1"/>
    <col min="7178" max="7178" width="16" style="1" customWidth="1"/>
    <col min="7179" max="7179" width="18.75" style="1" customWidth="1"/>
    <col min="7180" max="7180" width="27.75" style="1" customWidth="1"/>
    <col min="7181" max="7416" width="9.25" style="1"/>
    <col min="7417" max="7417" width="28.25" style="1" customWidth="1"/>
    <col min="7418" max="7418" width="63.5" style="1" customWidth="1"/>
    <col min="7419" max="7419" width="0" style="1" hidden="1" customWidth="1"/>
    <col min="7420" max="7420" width="37.25" style="1" customWidth="1"/>
    <col min="7421" max="7421" width="38" style="1" customWidth="1"/>
    <col min="7422" max="7422" width="24.25" style="1" customWidth="1"/>
    <col min="7423" max="7423" width="19.25" style="1" customWidth="1"/>
    <col min="7424" max="7424" width="21.5" style="1" customWidth="1"/>
    <col min="7425" max="7425" width="21" style="1" customWidth="1"/>
    <col min="7426" max="7426" width="20" style="1" customWidth="1"/>
    <col min="7427" max="7427" width="21.25" style="1" customWidth="1"/>
    <col min="7428" max="7428" width="18.75" style="1" customWidth="1"/>
    <col min="7429" max="7429" width="23.75" style="1" customWidth="1"/>
    <col min="7430" max="7430" width="24.25" style="1" customWidth="1"/>
    <col min="7431" max="7431" width="20" style="1" customWidth="1"/>
    <col min="7432" max="7432" width="20.25" style="1" customWidth="1"/>
    <col min="7433" max="7433" width="23.25" style="1" customWidth="1"/>
    <col min="7434" max="7434" width="16" style="1" customWidth="1"/>
    <col min="7435" max="7435" width="18.75" style="1" customWidth="1"/>
    <col min="7436" max="7436" width="27.75" style="1" customWidth="1"/>
    <col min="7437" max="7672" width="9.25" style="1"/>
    <col min="7673" max="7673" width="28.25" style="1" customWidth="1"/>
    <col min="7674" max="7674" width="63.5" style="1" customWidth="1"/>
    <col min="7675" max="7675" width="0" style="1" hidden="1" customWidth="1"/>
    <col min="7676" max="7676" width="37.25" style="1" customWidth="1"/>
    <col min="7677" max="7677" width="38" style="1" customWidth="1"/>
    <col min="7678" max="7678" width="24.25" style="1" customWidth="1"/>
    <col min="7679" max="7679" width="19.25" style="1" customWidth="1"/>
    <col min="7680" max="7680" width="21.5" style="1" customWidth="1"/>
    <col min="7681" max="7681" width="21" style="1" customWidth="1"/>
    <col min="7682" max="7682" width="20" style="1" customWidth="1"/>
    <col min="7683" max="7683" width="21.25" style="1" customWidth="1"/>
    <col min="7684" max="7684" width="18.75" style="1" customWidth="1"/>
    <col min="7685" max="7685" width="23.75" style="1" customWidth="1"/>
    <col min="7686" max="7686" width="24.25" style="1" customWidth="1"/>
    <col min="7687" max="7687" width="20" style="1" customWidth="1"/>
    <col min="7688" max="7688" width="20.25" style="1" customWidth="1"/>
    <col min="7689" max="7689" width="23.25" style="1" customWidth="1"/>
    <col min="7690" max="7690" width="16" style="1" customWidth="1"/>
    <col min="7691" max="7691" width="18.75" style="1" customWidth="1"/>
    <col min="7692" max="7692" width="27.75" style="1" customWidth="1"/>
    <col min="7693" max="7928" width="9.25" style="1"/>
    <col min="7929" max="7929" width="28.25" style="1" customWidth="1"/>
    <col min="7930" max="7930" width="63.5" style="1" customWidth="1"/>
    <col min="7931" max="7931" width="0" style="1" hidden="1" customWidth="1"/>
    <col min="7932" max="7932" width="37.25" style="1" customWidth="1"/>
    <col min="7933" max="7933" width="38" style="1" customWidth="1"/>
    <col min="7934" max="7934" width="24.25" style="1" customWidth="1"/>
    <col min="7935" max="7935" width="19.25" style="1" customWidth="1"/>
    <col min="7936" max="7936" width="21.5" style="1" customWidth="1"/>
    <col min="7937" max="7937" width="21" style="1" customWidth="1"/>
    <col min="7938" max="7938" width="20" style="1" customWidth="1"/>
    <col min="7939" max="7939" width="21.25" style="1" customWidth="1"/>
    <col min="7940" max="7940" width="18.75" style="1" customWidth="1"/>
    <col min="7941" max="7941" width="23.75" style="1" customWidth="1"/>
    <col min="7942" max="7942" width="24.25" style="1" customWidth="1"/>
    <col min="7943" max="7943" width="20" style="1" customWidth="1"/>
    <col min="7944" max="7944" width="20.25" style="1" customWidth="1"/>
    <col min="7945" max="7945" width="23.25" style="1" customWidth="1"/>
    <col min="7946" max="7946" width="16" style="1" customWidth="1"/>
    <col min="7947" max="7947" width="18.75" style="1" customWidth="1"/>
    <col min="7948" max="7948" width="27.75" style="1" customWidth="1"/>
    <col min="7949" max="8184" width="9.25" style="1"/>
    <col min="8185" max="8185" width="28.25" style="1" customWidth="1"/>
    <col min="8186" max="8186" width="63.5" style="1" customWidth="1"/>
    <col min="8187" max="8187" width="0" style="1" hidden="1" customWidth="1"/>
    <col min="8188" max="8188" width="37.25" style="1" customWidth="1"/>
    <col min="8189" max="8189" width="38" style="1" customWidth="1"/>
    <col min="8190" max="8190" width="24.25" style="1" customWidth="1"/>
    <col min="8191" max="8191" width="19.25" style="1" customWidth="1"/>
    <col min="8192" max="8192" width="21.5" style="1" customWidth="1"/>
    <col min="8193" max="8193" width="21" style="1" customWidth="1"/>
    <col min="8194" max="8194" width="20" style="1" customWidth="1"/>
    <col min="8195" max="8195" width="21.25" style="1" customWidth="1"/>
    <col min="8196" max="8196" width="18.75" style="1" customWidth="1"/>
    <col min="8197" max="8197" width="23.75" style="1" customWidth="1"/>
    <col min="8198" max="8198" width="24.25" style="1" customWidth="1"/>
    <col min="8199" max="8199" width="20" style="1" customWidth="1"/>
    <col min="8200" max="8200" width="20.25" style="1" customWidth="1"/>
    <col min="8201" max="8201" width="23.25" style="1" customWidth="1"/>
    <col min="8202" max="8202" width="16" style="1" customWidth="1"/>
    <col min="8203" max="8203" width="18.75" style="1" customWidth="1"/>
    <col min="8204" max="8204" width="27.75" style="1" customWidth="1"/>
    <col min="8205" max="8440" width="9.25" style="1"/>
    <col min="8441" max="8441" width="28.25" style="1" customWidth="1"/>
    <col min="8442" max="8442" width="63.5" style="1" customWidth="1"/>
    <col min="8443" max="8443" width="0" style="1" hidden="1" customWidth="1"/>
    <col min="8444" max="8444" width="37.25" style="1" customWidth="1"/>
    <col min="8445" max="8445" width="38" style="1" customWidth="1"/>
    <col min="8446" max="8446" width="24.25" style="1" customWidth="1"/>
    <col min="8447" max="8447" width="19.25" style="1" customWidth="1"/>
    <col min="8448" max="8448" width="21.5" style="1" customWidth="1"/>
    <col min="8449" max="8449" width="21" style="1" customWidth="1"/>
    <col min="8450" max="8450" width="20" style="1" customWidth="1"/>
    <col min="8451" max="8451" width="21.25" style="1" customWidth="1"/>
    <col min="8452" max="8452" width="18.75" style="1" customWidth="1"/>
    <col min="8453" max="8453" width="23.75" style="1" customWidth="1"/>
    <col min="8454" max="8454" width="24.25" style="1" customWidth="1"/>
    <col min="8455" max="8455" width="20" style="1" customWidth="1"/>
    <col min="8456" max="8456" width="20.25" style="1" customWidth="1"/>
    <col min="8457" max="8457" width="23.25" style="1" customWidth="1"/>
    <col min="8458" max="8458" width="16" style="1" customWidth="1"/>
    <col min="8459" max="8459" width="18.75" style="1" customWidth="1"/>
    <col min="8460" max="8460" width="27.75" style="1" customWidth="1"/>
    <col min="8461" max="8696" width="9.25" style="1"/>
    <col min="8697" max="8697" width="28.25" style="1" customWidth="1"/>
    <col min="8698" max="8698" width="63.5" style="1" customWidth="1"/>
    <col min="8699" max="8699" width="0" style="1" hidden="1" customWidth="1"/>
    <col min="8700" max="8700" width="37.25" style="1" customWidth="1"/>
    <col min="8701" max="8701" width="38" style="1" customWidth="1"/>
    <col min="8702" max="8702" width="24.25" style="1" customWidth="1"/>
    <col min="8703" max="8703" width="19.25" style="1" customWidth="1"/>
    <col min="8704" max="8704" width="21.5" style="1" customWidth="1"/>
    <col min="8705" max="8705" width="21" style="1" customWidth="1"/>
    <col min="8706" max="8706" width="20" style="1" customWidth="1"/>
    <col min="8707" max="8707" width="21.25" style="1" customWidth="1"/>
    <col min="8708" max="8708" width="18.75" style="1" customWidth="1"/>
    <col min="8709" max="8709" width="23.75" style="1" customWidth="1"/>
    <col min="8710" max="8710" width="24.25" style="1" customWidth="1"/>
    <col min="8711" max="8711" width="20" style="1" customWidth="1"/>
    <col min="8712" max="8712" width="20.25" style="1" customWidth="1"/>
    <col min="8713" max="8713" width="23.25" style="1" customWidth="1"/>
    <col min="8714" max="8714" width="16" style="1" customWidth="1"/>
    <col min="8715" max="8715" width="18.75" style="1" customWidth="1"/>
    <col min="8716" max="8716" width="27.75" style="1" customWidth="1"/>
    <col min="8717" max="8952" width="9.25" style="1"/>
    <col min="8953" max="8953" width="28.25" style="1" customWidth="1"/>
    <col min="8954" max="8954" width="63.5" style="1" customWidth="1"/>
    <col min="8955" max="8955" width="0" style="1" hidden="1" customWidth="1"/>
    <col min="8956" max="8956" width="37.25" style="1" customWidth="1"/>
    <col min="8957" max="8957" width="38" style="1" customWidth="1"/>
    <col min="8958" max="8958" width="24.25" style="1" customWidth="1"/>
    <col min="8959" max="8959" width="19.25" style="1" customWidth="1"/>
    <col min="8960" max="8960" width="21.5" style="1" customWidth="1"/>
    <col min="8961" max="8961" width="21" style="1" customWidth="1"/>
    <col min="8962" max="8962" width="20" style="1" customWidth="1"/>
    <col min="8963" max="8963" width="21.25" style="1" customWidth="1"/>
    <col min="8964" max="8964" width="18.75" style="1" customWidth="1"/>
    <col min="8965" max="8965" width="23.75" style="1" customWidth="1"/>
    <col min="8966" max="8966" width="24.25" style="1" customWidth="1"/>
    <col min="8967" max="8967" width="20" style="1" customWidth="1"/>
    <col min="8968" max="8968" width="20.25" style="1" customWidth="1"/>
    <col min="8969" max="8969" width="23.25" style="1" customWidth="1"/>
    <col min="8970" max="8970" width="16" style="1" customWidth="1"/>
    <col min="8971" max="8971" width="18.75" style="1" customWidth="1"/>
    <col min="8972" max="8972" width="27.75" style="1" customWidth="1"/>
    <col min="8973" max="9208" width="9.25" style="1"/>
    <col min="9209" max="9209" width="28.25" style="1" customWidth="1"/>
    <col min="9210" max="9210" width="63.5" style="1" customWidth="1"/>
    <col min="9211" max="9211" width="0" style="1" hidden="1" customWidth="1"/>
    <col min="9212" max="9212" width="37.25" style="1" customWidth="1"/>
    <col min="9213" max="9213" width="38" style="1" customWidth="1"/>
    <col min="9214" max="9214" width="24.25" style="1" customWidth="1"/>
    <col min="9215" max="9215" width="19.25" style="1" customWidth="1"/>
    <col min="9216" max="9216" width="21.5" style="1" customWidth="1"/>
    <col min="9217" max="9217" width="21" style="1" customWidth="1"/>
    <col min="9218" max="9218" width="20" style="1" customWidth="1"/>
    <col min="9219" max="9219" width="21.25" style="1" customWidth="1"/>
    <col min="9220" max="9220" width="18.75" style="1" customWidth="1"/>
    <col min="9221" max="9221" width="23.75" style="1" customWidth="1"/>
    <col min="9222" max="9222" width="24.25" style="1" customWidth="1"/>
    <col min="9223" max="9223" width="20" style="1" customWidth="1"/>
    <col min="9224" max="9224" width="20.25" style="1" customWidth="1"/>
    <col min="9225" max="9225" width="23.25" style="1" customWidth="1"/>
    <col min="9226" max="9226" width="16" style="1" customWidth="1"/>
    <col min="9227" max="9227" width="18.75" style="1" customWidth="1"/>
    <col min="9228" max="9228" width="27.75" style="1" customWidth="1"/>
    <col min="9229" max="9464" width="9.25" style="1"/>
    <col min="9465" max="9465" width="28.25" style="1" customWidth="1"/>
    <col min="9466" max="9466" width="63.5" style="1" customWidth="1"/>
    <col min="9467" max="9467" width="0" style="1" hidden="1" customWidth="1"/>
    <col min="9468" max="9468" width="37.25" style="1" customWidth="1"/>
    <col min="9469" max="9469" width="38" style="1" customWidth="1"/>
    <col min="9470" max="9470" width="24.25" style="1" customWidth="1"/>
    <col min="9471" max="9471" width="19.25" style="1" customWidth="1"/>
    <col min="9472" max="9472" width="21.5" style="1" customWidth="1"/>
    <col min="9473" max="9473" width="21" style="1" customWidth="1"/>
    <col min="9474" max="9474" width="20" style="1" customWidth="1"/>
    <col min="9475" max="9475" width="21.25" style="1" customWidth="1"/>
    <col min="9476" max="9476" width="18.75" style="1" customWidth="1"/>
    <col min="9477" max="9477" width="23.75" style="1" customWidth="1"/>
    <col min="9478" max="9478" width="24.25" style="1" customWidth="1"/>
    <col min="9479" max="9479" width="20" style="1" customWidth="1"/>
    <col min="9480" max="9480" width="20.25" style="1" customWidth="1"/>
    <col min="9481" max="9481" width="23.25" style="1" customWidth="1"/>
    <col min="9482" max="9482" width="16" style="1" customWidth="1"/>
    <col min="9483" max="9483" width="18.75" style="1" customWidth="1"/>
    <col min="9484" max="9484" width="27.75" style="1" customWidth="1"/>
    <col min="9485" max="9720" width="9.25" style="1"/>
    <col min="9721" max="9721" width="28.25" style="1" customWidth="1"/>
    <col min="9722" max="9722" width="63.5" style="1" customWidth="1"/>
    <col min="9723" max="9723" width="0" style="1" hidden="1" customWidth="1"/>
    <col min="9724" max="9724" width="37.25" style="1" customWidth="1"/>
    <col min="9725" max="9725" width="38" style="1" customWidth="1"/>
    <col min="9726" max="9726" width="24.25" style="1" customWidth="1"/>
    <col min="9727" max="9727" width="19.25" style="1" customWidth="1"/>
    <col min="9728" max="9728" width="21.5" style="1" customWidth="1"/>
    <col min="9729" max="9729" width="21" style="1" customWidth="1"/>
    <col min="9730" max="9730" width="20" style="1" customWidth="1"/>
    <col min="9731" max="9731" width="21.25" style="1" customWidth="1"/>
    <col min="9732" max="9732" width="18.75" style="1" customWidth="1"/>
    <col min="9733" max="9733" width="23.75" style="1" customWidth="1"/>
    <col min="9734" max="9734" width="24.25" style="1" customWidth="1"/>
    <col min="9735" max="9735" width="20" style="1" customWidth="1"/>
    <col min="9736" max="9736" width="20.25" style="1" customWidth="1"/>
    <col min="9737" max="9737" width="23.25" style="1" customWidth="1"/>
    <col min="9738" max="9738" width="16" style="1" customWidth="1"/>
    <col min="9739" max="9739" width="18.75" style="1" customWidth="1"/>
    <col min="9740" max="9740" width="27.75" style="1" customWidth="1"/>
    <col min="9741" max="9976" width="9.25" style="1"/>
    <col min="9977" max="9977" width="28.25" style="1" customWidth="1"/>
    <col min="9978" max="9978" width="63.5" style="1" customWidth="1"/>
    <col min="9979" max="9979" width="0" style="1" hidden="1" customWidth="1"/>
    <col min="9980" max="9980" width="37.25" style="1" customWidth="1"/>
    <col min="9981" max="9981" width="38" style="1" customWidth="1"/>
    <col min="9982" max="9982" width="24.25" style="1" customWidth="1"/>
    <col min="9983" max="9983" width="19.25" style="1" customWidth="1"/>
    <col min="9984" max="9984" width="21.5" style="1" customWidth="1"/>
    <col min="9985" max="9985" width="21" style="1" customWidth="1"/>
    <col min="9986" max="9986" width="20" style="1" customWidth="1"/>
    <col min="9987" max="9987" width="21.25" style="1" customWidth="1"/>
    <col min="9988" max="9988" width="18.75" style="1" customWidth="1"/>
    <col min="9989" max="9989" width="23.75" style="1" customWidth="1"/>
    <col min="9990" max="9990" width="24.25" style="1" customWidth="1"/>
    <col min="9991" max="9991" width="20" style="1" customWidth="1"/>
    <col min="9992" max="9992" width="20.25" style="1" customWidth="1"/>
    <col min="9993" max="9993" width="23.25" style="1" customWidth="1"/>
    <col min="9994" max="9994" width="16" style="1" customWidth="1"/>
    <col min="9995" max="9995" width="18.75" style="1" customWidth="1"/>
    <col min="9996" max="9996" width="27.75" style="1" customWidth="1"/>
    <col min="9997" max="10232" width="9.25" style="1"/>
    <col min="10233" max="10233" width="28.25" style="1" customWidth="1"/>
    <col min="10234" max="10234" width="63.5" style="1" customWidth="1"/>
    <col min="10235" max="10235" width="0" style="1" hidden="1" customWidth="1"/>
    <col min="10236" max="10236" width="37.25" style="1" customWidth="1"/>
    <col min="10237" max="10237" width="38" style="1" customWidth="1"/>
    <col min="10238" max="10238" width="24.25" style="1" customWidth="1"/>
    <col min="10239" max="10239" width="19.25" style="1" customWidth="1"/>
    <col min="10240" max="10240" width="21.5" style="1" customWidth="1"/>
    <col min="10241" max="10241" width="21" style="1" customWidth="1"/>
    <col min="10242" max="10242" width="20" style="1" customWidth="1"/>
    <col min="10243" max="10243" width="21.25" style="1" customWidth="1"/>
    <col min="10244" max="10244" width="18.75" style="1" customWidth="1"/>
    <col min="10245" max="10245" width="23.75" style="1" customWidth="1"/>
    <col min="10246" max="10246" width="24.25" style="1" customWidth="1"/>
    <col min="10247" max="10247" width="20" style="1" customWidth="1"/>
    <col min="10248" max="10248" width="20.25" style="1" customWidth="1"/>
    <col min="10249" max="10249" width="23.25" style="1" customWidth="1"/>
    <col min="10250" max="10250" width="16" style="1" customWidth="1"/>
    <col min="10251" max="10251" width="18.75" style="1" customWidth="1"/>
    <col min="10252" max="10252" width="27.75" style="1" customWidth="1"/>
    <col min="10253" max="10488" width="9.25" style="1"/>
    <col min="10489" max="10489" width="28.25" style="1" customWidth="1"/>
    <col min="10490" max="10490" width="63.5" style="1" customWidth="1"/>
    <col min="10491" max="10491" width="0" style="1" hidden="1" customWidth="1"/>
    <col min="10492" max="10492" width="37.25" style="1" customWidth="1"/>
    <col min="10493" max="10493" width="38" style="1" customWidth="1"/>
    <col min="10494" max="10494" width="24.25" style="1" customWidth="1"/>
    <col min="10495" max="10495" width="19.25" style="1" customWidth="1"/>
    <col min="10496" max="10496" width="21.5" style="1" customWidth="1"/>
    <col min="10497" max="10497" width="21" style="1" customWidth="1"/>
    <col min="10498" max="10498" width="20" style="1" customWidth="1"/>
    <col min="10499" max="10499" width="21.25" style="1" customWidth="1"/>
    <col min="10500" max="10500" width="18.75" style="1" customWidth="1"/>
    <col min="10501" max="10501" width="23.75" style="1" customWidth="1"/>
    <col min="10502" max="10502" width="24.25" style="1" customWidth="1"/>
    <col min="10503" max="10503" width="20" style="1" customWidth="1"/>
    <col min="10504" max="10504" width="20.25" style="1" customWidth="1"/>
    <col min="10505" max="10505" width="23.25" style="1" customWidth="1"/>
    <col min="10506" max="10506" width="16" style="1" customWidth="1"/>
    <col min="10507" max="10507" width="18.75" style="1" customWidth="1"/>
    <col min="10508" max="10508" width="27.75" style="1" customWidth="1"/>
    <col min="10509" max="10744" width="9.25" style="1"/>
    <col min="10745" max="10745" width="28.25" style="1" customWidth="1"/>
    <col min="10746" max="10746" width="63.5" style="1" customWidth="1"/>
    <col min="10747" max="10747" width="0" style="1" hidden="1" customWidth="1"/>
    <col min="10748" max="10748" width="37.25" style="1" customWidth="1"/>
    <col min="10749" max="10749" width="38" style="1" customWidth="1"/>
    <col min="10750" max="10750" width="24.25" style="1" customWidth="1"/>
    <col min="10751" max="10751" width="19.25" style="1" customWidth="1"/>
    <col min="10752" max="10752" width="21.5" style="1" customWidth="1"/>
    <col min="10753" max="10753" width="21" style="1" customWidth="1"/>
    <col min="10754" max="10754" width="20" style="1" customWidth="1"/>
    <col min="10755" max="10755" width="21.25" style="1" customWidth="1"/>
    <col min="10756" max="10756" width="18.75" style="1" customWidth="1"/>
    <col min="10757" max="10757" width="23.75" style="1" customWidth="1"/>
    <col min="10758" max="10758" width="24.25" style="1" customWidth="1"/>
    <col min="10759" max="10759" width="20" style="1" customWidth="1"/>
    <col min="10760" max="10760" width="20.25" style="1" customWidth="1"/>
    <col min="10761" max="10761" width="23.25" style="1" customWidth="1"/>
    <col min="10762" max="10762" width="16" style="1" customWidth="1"/>
    <col min="10763" max="10763" width="18.75" style="1" customWidth="1"/>
    <col min="10764" max="10764" width="27.75" style="1" customWidth="1"/>
    <col min="10765" max="11000" width="9.25" style="1"/>
    <col min="11001" max="11001" width="28.25" style="1" customWidth="1"/>
    <col min="11002" max="11002" width="63.5" style="1" customWidth="1"/>
    <col min="11003" max="11003" width="0" style="1" hidden="1" customWidth="1"/>
    <col min="11004" max="11004" width="37.25" style="1" customWidth="1"/>
    <col min="11005" max="11005" width="38" style="1" customWidth="1"/>
    <col min="11006" max="11006" width="24.25" style="1" customWidth="1"/>
    <col min="11007" max="11007" width="19.25" style="1" customWidth="1"/>
    <col min="11008" max="11008" width="21.5" style="1" customWidth="1"/>
    <col min="11009" max="11009" width="21" style="1" customWidth="1"/>
    <col min="11010" max="11010" width="20" style="1" customWidth="1"/>
    <col min="11011" max="11011" width="21.25" style="1" customWidth="1"/>
    <col min="11012" max="11012" width="18.75" style="1" customWidth="1"/>
    <col min="11013" max="11013" width="23.75" style="1" customWidth="1"/>
    <col min="11014" max="11014" width="24.25" style="1" customWidth="1"/>
    <col min="11015" max="11015" width="20" style="1" customWidth="1"/>
    <col min="11016" max="11016" width="20.25" style="1" customWidth="1"/>
    <col min="11017" max="11017" width="23.25" style="1" customWidth="1"/>
    <col min="11018" max="11018" width="16" style="1" customWidth="1"/>
    <col min="11019" max="11019" width="18.75" style="1" customWidth="1"/>
    <col min="11020" max="11020" width="27.75" style="1" customWidth="1"/>
    <col min="11021" max="11256" width="9.25" style="1"/>
    <col min="11257" max="11257" width="28.25" style="1" customWidth="1"/>
    <col min="11258" max="11258" width="63.5" style="1" customWidth="1"/>
    <col min="11259" max="11259" width="0" style="1" hidden="1" customWidth="1"/>
    <col min="11260" max="11260" width="37.25" style="1" customWidth="1"/>
    <col min="11261" max="11261" width="38" style="1" customWidth="1"/>
    <col min="11262" max="11262" width="24.25" style="1" customWidth="1"/>
    <col min="11263" max="11263" width="19.25" style="1" customWidth="1"/>
    <col min="11264" max="11264" width="21.5" style="1" customWidth="1"/>
    <col min="11265" max="11265" width="21" style="1" customWidth="1"/>
    <col min="11266" max="11266" width="20" style="1" customWidth="1"/>
    <col min="11267" max="11267" width="21.25" style="1" customWidth="1"/>
    <col min="11268" max="11268" width="18.75" style="1" customWidth="1"/>
    <col min="11269" max="11269" width="23.75" style="1" customWidth="1"/>
    <col min="11270" max="11270" width="24.25" style="1" customWidth="1"/>
    <col min="11271" max="11271" width="20" style="1" customWidth="1"/>
    <col min="11272" max="11272" width="20.25" style="1" customWidth="1"/>
    <col min="11273" max="11273" width="23.25" style="1" customWidth="1"/>
    <col min="11274" max="11274" width="16" style="1" customWidth="1"/>
    <col min="11275" max="11275" width="18.75" style="1" customWidth="1"/>
    <col min="11276" max="11276" width="27.75" style="1" customWidth="1"/>
    <col min="11277" max="11512" width="9.25" style="1"/>
    <col min="11513" max="11513" width="28.25" style="1" customWidth="1"/>
    <col min="11514" max="11514" width="63.5" style="1" customWidth="1"/>
    <col min="11515" max="11515" width="0" style="1" hidden="1" customWidth="1"/>
    <col min="11516" max="11516" width="37.25" style="1" customWidth="1"/>
    <col min="11517" max="11517" width="38" style="1" customWidth="1"/>
    <col min="11518" max="11518" width="24.25" style="1" customWidth="1"/>
    <col min="11519" max="11519" width="19.25" style="1" customWidth="1"/>
    <col min="11520" max="11520" width="21.5" style="1" customWidth="1"/>
    <col min="11521" max="11521" width="21" style="1" customWidth="1"/>
    <col min="11522" max="11522" width="20" style="1" customWidth="1"/>
    <col min="11523" max="11523" width="21.25" style="1" customWidth="1"/>
    <col min="11524" max="11524" width="18.75" style="1" customWidth="1"/>
    <col min="11525" max="11525" width="23.75" style="1" customWidth="1"/>
    <col min="11526" max="11526" width="24.25" style="1" customWidth="1"/>
    <col min="11527" max="11527" width="20" style="1" customWidth="1"/>
    <col min="11528" max="11528" width="20.25" style="1" customWidth="1"/>
    <col min="11529" max="11529" width="23.25" style="1" customWidth="1"/>
    <col min="11530" max="11530" width="16" style="1" customWidth="1"/>
    <col min="11531" max="11531" width="18.75" style="1" customWidth="1"/>
    <col min="11532" max="11532" width="27.75" style="1" customWidth="1"/>
    <col min="11533" max="11768" width="9.25" style="1"/>
    <col min="11769" max="11769" width="28.25" style="1" customWidth="1"/>
    <col min="11770" max="11770" width="63.5" style="1" customWidth="1"/>
    <col min="11771" max="11771" width="0" style="1" hidden="1" customWidth="1"/>
    <col min="11772" max="11772" width="37.25" style="1" customWidth="1"/>
    <col min="11773" max="11773" width="38" style="1" customWidth="1"/>
    <col min="11774" max="11774" width="24.25" style="1" customWidth="1"/>
    <col min="11775" max="11775" width="19.25" style="1" customWidth="1"/>
    <col min="11776" max="11776" width="21.5" style="1" customWidth="1"/>
    <col min="11777" max="11777" width="21" style="1" customWidth="1"/>
    <col min="11778" max="11778" width="20" style="1" customWidth="1"/>
    <col min="11779" max="11779" width="21.25" style="1" customWidth="1"/>
    <col min="11780" max="11780" width="18.75" style="1" customWidth="1"/>
    <col min="11781" max="11781" width="23.75" style="1" customWidth="1"/>
    <col min="11782" max="11782" width="24.25" style="1" customWidth="1"/>
    <col min="11783" max="11783" width="20" style="1" customWidth="1"/>
    <col min="11784" max="11784" width="20.25" style="1" customWidth="1"/>
    <col min="11785" max="11785" width="23.25" style="1" customWidth="1"/>
    <col min="11786" max="11786" width="16" style="1" customWidth="1"/>
    <col min="11787" max="11787" width="18.75" style="1" customWidth="1"/>
    <col min="11788" max="11788" width="27.75" style="1" customWidth="1"/>
    <col min="11789" max="12024" width="9.25" style="1"/>
    <col min="12025" max="12025" width="28.25" style="1" customWidth="1"/>
    <col min="12026" max="12026" width="63.5" style="1" customWidth="1"/>
    <col min="12027" max="12027" width="0" style="1" hidden="1" customWidth="1"/>
    <col min="12028" max="12028" width="37.25" style="1" customWidth="1"/>
    <col min="12029" max="12029" width="38" style="1" customWidth="1"/>
    <col min="12030" max="12030" width="24.25" style="1" customWidth="1"/>
    <col min="12031" max="12031" width="19.25" style="1" customWidth="1"/>
    <col min="12032" max="12032" width="21.5" style="1" customWidth="1"/>
    <col min="12033" max="12033" width="21" style="1" customWidth="1"/>
    <col min="12034" max="12034" width="20" style="1" customWidth="1"/>
    <col min="12035" max="12035" width="21.25" style="1" customWidth="1"/>
    <col min="12036" max="12036" width="18.75" style="1" customWidth="1"/>
    <col min="12037" max="12037" width="23.75" style="1" customWidth="1"/>
    <col min="12038" max="12038" width="24.25" style="1" customWidth="1"/>
    <col min="12039" max="12039" width="20" style="1" customWidth="1"/>
    <col min="12040" max="12040" width="20.25" style="1" customWidth="1"/>
    <col min="12041" max="12041" width="23.25" style="1" customWidth="1"/>
    <col min="12042" max="12042" width="16" style="1" customWidth="1"/>
    <col min="12043" max="12043" width="18.75" style="1" customWidth="1"/>
    <col min="12044" max="12044" width="27.75" style="1" customWidth="1"/>
    <col min="12045" max="12280" width="9.25" style="1"/>
    <col min="12281" max="12281" width="28.25" style="1" customWidth="1"/>
    <col min="12282" max="12282" width="63.5" style="1" customWidth="1"/>
    <col min="12283" max="12283" width="0" style="1" hidden="1" customWidth="1"/>
    <col min="12284" max="12284" width="37.25" style="1" customWidth="1"/>
    <col min="12285" max="12285" width="38" style="1" customWidth="1"/>
    <col min="12286" max="12286" width="24.25" style="1" customWidth="1"/>
    <col min="12287" max="12287" width="19.25" style="1" customWidth="1"/>
    <col min="12288" max="12288" width="21.5" style="1" customWidth="1"/>
    <col min="12289" max="12289" width="21" style="1" customWidth="1"/>
    <col min="12290" max="12290" width="20" style="1" customWidth="1"/>
    <col min="12291" max="12291" width="21.25" style="1" customWidth="1"/>
    <col min="12292" max="12292" width="18.75" style="1" customWidth="1"/>
    <col min="12293" max="12293" width="23.75" style="1" customWidth="1"/>
    <col min="12294" max="12294" width="24.25" style="1" customWidth="1"/>
    <col min="12295" max="12295" width="20" style="1" customWidth="1"/>
    <col min="12296" max="12296" width="20.25" style="1" customWidth="1"/>
    <col min="12297" max="12297" width="23.25" style="1" customWidth="1"/>
    <col min="12298" max="12298" width="16" style="1" customWidth="1"/>
    <col min="12299" max="12299" width="18.75" style="1" customWidth="1"/>
    <col min="12300" max="12300" width="27.75" style="1" customWidth="1"/>
    <col min="12301" max="12536" width="9.25" style="1"/>
    <col min="12537" max="12537" width="28.25" style="1" customWidth="1"/>
    <col min="12538" max="12538" width="63.5" style="1" customWidth="1"/>
    <col min="12539" max="12539" width="0" style="1" hidden="1" customWidth="1"/>
    <col min="12540" max="12540" width="37.25" style="1" customWidth="1"/>
    <col min="12541" max="12541" width="38" style="1" customWidth="1"/>
    <col min="12542" max="12542" width="24.25" style="1" customWidth="1"/>
    <col min="12543" max="12543" width="19.25" style="1" customWidth="1"/>
    <col min="12544" max="12544" width="21.5" style="1" customWidth="1"/>
    <col min="12545" max="12545" width="21" style="1" customWidth="1"/>
    <col min="12546" max="12546" width="20" style="1" customWidth="1"/>
    <col min="12547" max="12547" width="21.25" style="1" customWidth="1"/>
    <col min="12548" max="12548" width="18.75" style="1" customWidth="1"/>
    <col min="12549" max="12549" width="23.75" style="1" customWidth="1"/>
    <col min="12550" max="12550" width="24.25" style="1" customWidth="1"/>
    <col min="12551" max="12551" width="20" style="1" customWidth="1"/>
    <col min="12552" max="12552" width="20.25" style="1" customWidth="1"/>
    <col min="12553" max="12553" width="23.25" style="1" customWidth="1"/>
    <col min="12554" max="12554" width="16" style="1" customWidth="1"/>
    <col min="12555" max="12555" width="18.75" style="1" customWidth="1"/>
    <col min="12556" max="12556" width="27.75" style="1" customWidth="1"/>
    <col min="12557" max="12792" width="9.25" style="1"/>
    <col min="12793" max="12793" width="28.25" style="1" customWidth="1"/>
    <col min="12794" max="12794" width="63.5" style="1" customWidth="1"/>
    <col min="12795" max="12795" width="0" style="1" hidden="1" customWidth="1"/>
    <col min="12796" max="12796" width="37.25" style="1" customWidth="1"/>
    <col min="12797" max="12797" width="38" style="1" customWidth="1"/>
    <col min="12798" max="12798" width="24.25" style="1" customWidth="1"/>
    <col min="12799" max="12799" width="19.25" style="1" customWidth="1"/>
    <col min="12800" max="12800" width="21.5" style="1" customWidth="1"/>
    <col min="12801" max="12801" width="21" style="1" customWidth="1"/>
    <col min="12802" max="12802" width="20" style="1" customWidth="1"/>
    <col min="12803" max="12803" width="21.25" style="1" customWidth="1"/>
    <col min="12804" max="12804" width="18.75" style="1" customWidth="1"/>
    <col min="12805" max="12805" width="23.75" style="1" customWidth="1"/>
    <col min="12806" max="12806" width="24.25" style="1" customWidth="1"/>
    <col min="12807" max="12807" width="20" style="1" customWidth="1"/>
    <col min="12808" max="12808" width="20.25" style="1" customWidth="1"/>
    <col min="12809" max="12809" width="23.25" style="1" customWidth="1"/>
    <col min="12810" max="12810" width="16" style="1" customWidth="1"/>
    <col min="12811" max="12811" width="18.75" style="1" customWidth="1"/>
    <col min="12812" max="12812" width="27.75" style="1" customWidth="1"/>
    <col min="12813" max="13048" width="9.25" style="1"/>
    <col min="13049" max="13049" width="28.25" style="1" customWidth="1"/>
    <col min="13050" max="13050" width="63.5" style="1" customWidth="1"/>
    <col min="13051" max="13051" width="0" style="1" hidden="1" customWidth="1"/>
    <col min="13052" max="13052" width="37.25" style="1" customWidth="1"/>
    <col min="13053" max="13053" width="38" style="1" customWidth="1"/>
    <col min="13054" max="13054" width="24.25" style="1" customWidth="1"/>
    <col min="13055" max="13055" width="19.25" style="1" customWidth="1"/>
    <col min="13056" max="13056" width="21.5" style="1" customWidth="1"/>
    <col min="13057" max="13057" width="21" style="1" customWidth="1"/>
    <col min="13058" max="13058" width="20" style="1" customWidth="1"/>
    <col min="13059" max="13059" width="21.25" style="1" customWidth="1"/>
    <col min="13060" max="13060" width="18.75" style="1" customWidth="1"/>
    <col min="13061" max="13061" width="23.75" style="1" customWidth="1"/>
    <col min="13062" max="13062" width="24.25" style="1" customWidth="1"/>
    <col min="13063" max="13063" width="20" style="1" customWidth="1"/>
    <col min="13064" max="13064" width="20.25" style="1" customWidth="1"/>
    <col min="13065" max="13065" width="23.25" style="1" customWidth="1"/>
    <col min="13066" max="13066" width="16" style="1" customWidth="1"/>
    <col min="13067" max="13067" width="18.75" style="1" customWidth="1"/>
    <col min="13068" max="13068" width="27.75" style="1" customWidth="1"/>
    <col min="13069" max="13304" width="9.25" style="1"/>
    <col min="13305" max="13305" width="28.25" style="1" customWidth="1"/>
    <col min="13306" max="13306" width="63.5" style="1" customWidth="1"/>
    <col min="13307" max="13307" width="0" style="1" hidden="1" customWidth="1"/>
    <col min="13308" max="13308" width="37.25" style="1" customWidth="1"/>
    <col min="13309" max="13309" width="38" style="1" customWidth="1"/>
    <col min="13310" max="13310" width="24.25" style="1" customWidth="1"/>
    <col min="13311" max="13311" width="19.25" style="1" customWidth="1"/>
    <col min="13312" max="13312" width="21.5" style="1" customWidth="1"/>
    <col min="13313" max="13313" width="21" style="1" customWidth="1"/>
    <col min="13314" max="13314" width="20" style="1" customWidth="1"/>
    <col min="13315" max="13315" width="21.25" style="1" customWidth="1"/>
    <col min="13316" max="13316" width="18.75" style="1" customWidth="1"/>
    <col min="13317" max="13317" width="23.75" style="1" customWidth="1"/>
    <col min="13318" max="13318" width="24.25" style="1" customWidth="1"/>
    <col min="13319" max="13319" width="20" style="1" customWidth="1"/>
    <col min="13320" max="13320" width="20.25" style="1" customWidth="1"/>
    <col min="13321" max="13321" width="23.25" style="1" customWidth="1"/>
    <col min="13322" max="13322" width="16" style="1" customWidth="1"/>
    <col min="13323" max="13323" width="18.75" style="1" customWidth="1"/>
    <col min="13324" max="13324" width="27.75" style="1" customWidth="1"/>
    <col min="13325" max="13560" width="9.25" style="1"/>
    <col min="13561" max="13561" width="28.25" style="1" customWidth="1"/>
    <col min="13562" max="13562" width="63.5" style="1" customWidth="1"/>
    <col min="13563" max="13563" width="0" style="1" hidden="1" customWidth="1"/>
    <col min="13564" max="13564" width="37.25" style="1" customWidth="1"/>
    <col min="13565" max="13565" width="38" style="1" customWidth="1"/>
    <col min="13566" max="13566" width="24.25" style="1" customWidth="1"/>
    <col min="13567" max="13567" width="19.25" style="1" customWidth="1"/>
    <col min="13568" max="13568" width="21.5" style="1" customWidth="1"/>
    <col min="13569" max="13569" width="21" style="1" customWidth="1"/>
    <col min="13570" max="13570" width="20" style="1" customWidth="1"/>
    <col min="13571" max="13571" width="21.25" style="1" customWidth="1"/>
    <col min="13572" max="13572" width="18.75" style="1" customWidth="1"/>
    <col min="13573" max="13573" width="23.75" style="1" customWidth="1"/>
    <col min="13574" max="13574" width="24.25" style="1" customWidth="1"/>
    <col min="13575" max="13575" width="20" style="1" customWidth="1"/>
    <col min="13576" max="13576" width="20.25" style="1" customWidth="1"/>
    <col min="13577" max="13577" width="23.25" style="1" customWidth="1"/>
    <col min="13578" max="13578" width="16" style="1" customWidth="1"/>
    <col min="13579" max="13579" width="18.75" style="1" customWidth="1"/>
    <col min="13580" max="13580" width="27.75" style="1" customWidth="1"/>
    <col min="13581" max="13816" width="9.25" style="1"/>
    <col min="13817" max="13817" width="28.25" style="1" customWidth="1"/>
    <col min="13818" max="13818" width="63.5" style="1" customWidth="1"/>
    <col min="13819" max="13819" width="0" style="1" hidden="1" customWidth="1"/>
    <col min="13820" max="13820" width="37.25" style="1" customWidth="1"/>
    <col min="13821" max="13821" width="38" style="1" customWidth="1"/>
    <col min="13822" max="13822" width="24.25" style="1" customWidth="1"/>
    <col min="13823" max="13823" width="19.25" style="1" customWidth="1"/>
    <col min="13824" max="13824" width="21.5" style="1" customWidth="1"/>
    <col min="13825" max="13825" width="21" style="1" customWidth="1"/>
    <col min="13826" max="13826" width="20" style="1" customWidth="1"/>
    <col min="13827" max="13827" width="21.25" style="1" customWidth="1"/>
    <col min="13828" max="13828" width="18.75" style="1" customWidth="1"/>
    <col min="13829" max="13829" width="23.75" style="1" customWidth="1"/>
    <col min="13830" max="13830" width="24.25" style="1" customWidth="1"/>
    <col min="13831" max="13831" width="20" style="1" customWidth="1"/>
    <col min="13832" max="13832" width="20.25" style="1" customWidth="1"/>
    <col min="13833" max="13833" width="23.25" style="1" customWidth="1"/>
    <col min="13834" max="13834" width="16" style="1" customWidth="1"/>
    <col min="13835" max="13835" width="18.75" style="1" customWidth="1"/>
    <col min="13836" max="13836" width="27.75" style="1" customWidth="1"/>
    <col min="13837" max="14072" width="9.25" style="1"/>
    <col min="14073" max="14073" width="28.25" style="1" customWidth="1"/>
    <col min="14074" max="14074" width="63.5" style="1" customWidth="1"/>
    <col min="14075" max="14075" width="0" style="1" hidden="1" customWidth="1"/>
    <col min="14076" max="14076" width="37.25" style="1" customWidth="1"/>
    <col min="14077" max="14077" width="38" style="1" customWidth="1"/>
    <col min="14078" max="14078" width="24.25" style="1" customWidth="1"/>
    <col min="14079" max="14079" width="19.25" style="1" customWidth="1"/>
    <col min="14080" max="14080" width="21.5" style="1" customWidth="1"/>
    <col min="14081" max="14081" width="21" style="1" customWidth="1"/>
    <col min="14082" max="14082" width="20" style="1" customWidth="1"/>
    <col min="14083" max="14083" width="21.25" style="1" customWidth="1"/>
    <col min="14084" max="14084" width="18.75" style="1" customWidth="1"/>
    <col min="14085" max="14085" width="23.75" style="1" customWidth="1"/>
    <col min="14086" max="14086" width="24.25" style="1" customWidth="1"/>
    <col min="14087" max="14087" width="20" style="1" customWidth="1"/>
    <col min="14088" max="14088" width="20.25" style="1" customWidth="1"/>
    <col min="14089" max="14089" width="23.25" style="1" customWidth="1"/>
    <col min="14090" max="14090" width="16" style="1" customWidth="1"/>
    <col min="14091" max="14091" width="18.75" style="1" customWidth="1"/>
    <col min="14092" max="14092" width="27.75" style="1" customWidth="1"/>
    <col min="14093" max="14328" width="9.25" style="1"/>
    <col min="14329" max="14329" width="28.25" style="1" customWidth="1"/>
    <col min="14330" max="14330" width="63.5" style="1" customWidth="1"/>
    <col min="14331" max="14331" width="0" style="1" hidden="1" customWidth="1"/>
    <col min="14332" max="14332" width="37.25" style="1" customWidth="1"/>
    <col min="14333" max="14333" width="38" style="1" customWidth="1"/>
    <col min="14334" max="14334" width="24.25" style="1" customWidth="1"/>
    <col min="14335" max="14335" width="19.25" style="1" customWidth="1"/>
    <col min="14336" max="14336" width="21.5" style="1" customWidth="1"/>
    <col min="14337" max="14337" width="21" style="1" customWidth="1"/>
    <col min="14338" max="14338" width="20" style="1" customWidth="1"/>
    <col min="14339" max="14339" width="21.25" style="1" customWidth="1"/>
    <col min="14340" max="14340" width="18.75" style="1" customWidth="1"/>
    <col min="14341" max="14341" width="23.75" style="1" customWidth="1"/>
    <col min="14342" max="14342" width="24.25" style="1" customWidth="1"/>
    <col min="14343" max="14343" width="20" style="1" customWidth="1"/>
    <col min="14344" max="14344" width="20.25" style="1" customWidth="1"/>
    <col min="14345" max="14345" width="23.25" style="1" customWidth="1"/>
    <col min="14346" max="14346" width="16" style="1" customWidth="1"/>
    <col min="14347" max="14347" width="18.75" style="1" customWidth="1"/>
    <col min="14348" max="14348" width="27.75" style="1" customWidth="1"/>
    <col min="14349" max="14584" width="9.25" style="1"/>
    <col min="14585" max="14585" width="28.25" style="1" customWidth="1"/>
    <col min="14586" max="14586" width="63.5" style="1" customWidth="1"/>
    <col min="14587" max="14587" width="0" style="1" hidden="1" customWidth="1"/>
    <col min="14588" max="14588" width="37.25" style="1" customWidth="1"/>
    <col min="14589" max="14589" width="38" style="1" customWidth="1"/>
    <col min="14590" max="14590" width="24.25" style="1" customWidth="1"/>
    <col min="14591" max="14591" width="19.25" style="1" customWidth="1"/>
    <col min="14592" max="14592" width="21.5" style="1" customWidth="1"/>
    <col min="14593" max="14593" width="21" style="1" customWidth="1"/>
    <col min="14594" max="14594" width="20" style="1" customWidth="1"/>
    <col min="14595" max="14595" width="21.25" style="1" customWidth="1"/>
    <col min="14596" max="14596" width="18.75" style="1" customWidth="1"/>
    <col min="14597" max="14597" width="23.75" style="1" customWidth="1"/>
    <col min="14598" max="14598" width="24.25" style="1" customWidth="1"/>
    <col min="14599" max="14599" width="20" style="1" customWidth="1"/>
    <col min="14600" max="14600" width="20.25" style="1" customWidth="1"/>
    <col min="14601" max="14601" width="23.25" style="1" customWidth="1"/>
    <col min="14602" max="14602" width="16" style="1" customWidth="1"/>
    <col min="14603" max="14603" width="18.75" style="1" customWidth="1"/>
    <col min="14604" max="14604" width="27.75" style="1" customWidth="1"/>
    <col min="14605" max="14840" width="9.25" style="1"/>
    <col min="14841" max="14841" width="28.25" style="1" customWidth="1"/>
    <col min="14842" max="14842" width="63.5" style="1" customWidth="1"/>
    <col min="14843" max="14843" width="0" style="1" hidden="1" customWidth="1"/>
    <col min="14844" max="14844" width="37.25" style="1" customWidth="1"/>
    <col min="14845" max="14845" width="38" style="1" customWidth="1"/>
    <col min="14846" max="14846" width="24.25" style="1" customWidth="1"/>
    <col min="14847" max="14847" width="19.25" style="1" customWidth="1"/>
    <col min="14848" max="14848" width="21.5" style="1" customWidth="1"/>
    <col min="14849" max="14849" width="21" style="1" customWidth="1"/>
    <col min="14850" max="14850" width="20" style="1" customWidth="1"/>
    <col min="14851" max="14851" width="21.25" style="1" customWidth="1"/>
    <col min="14852" max="14852" width="18.75" style="1" customWidth="1"/>
    <col min="14853" max="14853" width="23.75" style="1" customWidth="1"/>
    <col min="14854" max="14854" width="24.25" style="1" customWidth="1"/>
    <col min="14855" max="14855" width="20" style="1" customWidth="1"/>
    <col min="14856" max="14856" width="20.25" style="1" customWidth="1"/>
    <col min="14857" max="14857" width="23.25" style="1" customWidth="1"/>
    <col min="14858" max="14858" width="16" style="1" customWidth="1"/>
    <col min="14859" max="14859" width="18.75" style="1" customWidth="1"/>
    <col min="14860" max="14860" width="27.75" style="1" customWidth="1"/>
    <col min="14861" max="15096" width="9.25" style="1"/>
    <col min="15097" max="15097" width="28.25" style="1" customWidth="1"/>
    <col min="15098" max="15098" width="63.5" style="1" customWidth="1"/>
    <col min="15099" max="15099" width="0" style="1" hidden="1" customWidth="1"/>
    <col min="15100" max="15100" width="37.25" style="1" customWidth="1"/>
    <col min="15101" max="15101" width="38" style="1" customWidth="1"/>
    <col min="15102" max="15102" width="24.25" style="1" customWidth="1"/>
    <col min="15103" max="15103" width="19.25" style="1" customWidth="1"/>
    <col min="15104" max="15104" width="21.5" style="1" customWidth="1"/>
    <col min="15105" max="15105" width="21" style="1" customWidth="1"/>
    <col min="15106" max="15106" width="20" style="1" customWidth="1"/>
    <col min="15107" max="15107" width="21.25" style="1" customWidth="1"/>
    <col min="15108" max="15108" width="18.75" style="1" customWidth="1"/>
    <col min="15109" max="15109" width="23.75" style="1" customWidth="1"/>
    <col min="15110" max="15110" width="24.25" style="1" customWidth="1"/>
    <col min="15111" max="15111" width="20" style="1" customWidth="1"/>
    <col min="15112" max="15112" width="20.25" style="1" customWidth="1"/>
    <col min="15113" max="15113" width="23.25" style="1" customWidth="1"/>
    <col min="15114" max="15114" width="16" style="1" customWidth="1"/>
    <col min="15115" max="15115" width="18.75" style="1" customWidth="1"/>
    <col min="15116" max="15116" width="27.75" style="1" customWidth="1"/>
    <col min="15117" max="15352" width="9.25" style="1"/>
    <col min="15353" max="15353" width="28.25" style="1" customWidth="1"/>
    <col min="15354" max="15354" width="63.5" style="1" customWidth="1"/>
    <col min="15355" max="15355" width="0" style="1" hidden="1" customWidth="1"/>
    <col min="15356" max="15356" width="37.25" style="1" customWidth="1"/>
    <col min="15357" max="15357" width="38" style="1" customWidth="1"/>
    <col min="15358" max="15358" width="24.25" style="1" customWidth="1"/>
    <col min="15359" max="15359" width="19.25" style="1" customWidth="1"/>
    <col min="15360" max="15360" width="21.5" style="1" customWidth="1"/>
    <col min="15361" max="15361" width="21" style="1" customWidth="1"/>
    <col min="15362" max="15362" width="20" style="1" customWidth="1"/>
    <col min="15363" max="15363" width="21.25" style="1" customWidth="1"/>
    <col min="15364" max="15364" width="18.75" style="1" customWidth="1"/>
    <col min="15365" max="15365" width="23.75" style="1" customWidth="1"/>
    <col min="15366" max="15366" width="24.25" style="1" customWidth="1"/>
    <col min="15367" max="15367" width="20" style="1" customWidth="1"/>
    <col min="15368" max="15368" width="20.25" style="1" customWidth="1"/>
    <col min="15369" max="15369" width="23.25" style="1" customWidth="1"/>
    <col min="15370" max="15370" width="16" style="1" customWidth="1"/>
    <col min="15371" max="15371" width="18.75" style="1" customWidth="1"/>
    <col min="15372" max="15372" width="27.75" style="1" customWidth="1"/>
    <col min="15373" max="15608" width="9.25" style="1"/>
    <col min="15609" max="15609" width="28.25" style="1" customWidth="1"/>
    <col min="15610" max="15610" width="63.5" style="1" customWidth="1"/>
    <col min="15611" max="15611" width="0" style="1" hidden="1" customWidth="1"/>
    <col min="15612" max="15612" width="37.25" style="1" customWidth="1"/>
    <col min="15613" max="15613" width="38" style="1" customWidth="1"/>
    <col min="15614" max="15614" width="24.25" style="1" customWidth="1"/>
    <col min="15615" max="15615" width="19.25" style="1" customWidth="1"/>
    <col min="15616" max="15616" width="21.5" style="1" customWidth="1"/>
    <col min="15617" max="15617" width="21" style="1" customWidth="1"/>
    <col min="15618" max="15618" width="20" style="1" customWidth="1"/>
    <col min="15619" max="15619" width="21.25" style="1" customWidth="1"/>
    <col min="15620" max="15620" width="18.75" style="1" customWidth="1"/>
    <col min="15621" max="15621" width="23.75" style="1" customWidth="1"/>
    <col min="15622" max="15622" width="24.25" style="1" customWidth="1"/>
    <col min="15623" max="15623" width="20" style="1" customWidth="1"/>
    <col min="15624" max="15624" width="20.25" style="1" customWidth="1"/>
    <col min="15625" max="15625" width="23.25" style="1" customWidth="1"/>
    <col min="15626" max="15626" width="16" style="1" customWidth="1"/>
    <col min="15627" max="15627" width="18.75" style="1" customWidth="1"/>
    <col min="15628" max="15628" width="27.75" style="1" customWidth="1"/>
    <col min="15629" max="15864" width="9.25" style="1"/>
    <col min="15865" max="15865" width="28.25" style="1" customWidth="1"/>
    <col min="15866" max="15866" width="63.5" style="1" customWidth="1"/>
    <col min="15867" max="15867" width="0" style="1" hidden="1" customWidth="1"/>
    <col min="15868" max="15868" width="37.25" style="1" customWidth="1"/>
    <col min="15869" max="15869" width="38" style="1" customWidth="1"/>
    <col min="15870" max="15870" width="24.25" style="1" customWidth="1"/>
    <col min="15871" max="15871" width="19.25" style="1" customWidth="1"/>
    <col min="15872" max="15872" width="21.5" style="1" customWidth="1"/>
    <col min="15873" max="15873" width="21" style="1" customWidth="1"/>
    <col min="15874" max="15874" width="20" style="1" customWidth="1"/>
    <col min="15875" max="15875" width="21.25" style="1" customWidth="1"/>
    <col min="15876" max="15876" width="18.75" style="1" customWidth="1"/>
    <col min="15877" max="15877" width="23.75" style="1" customWidth="1"/>
    <col min="15878" max="15878" width="24.25" style="1" customWidth="1"/>
    <col min="15879" max="15879" width="20" style="1" customWidth="1"/>
    <col min="15880" max="15880" width="20.25" style="1" customWidth="1"/>
    <col min="15881" max="15881" width="23.25" style="1" customWidth="1"/>
    <col min="15882" max="15882" width="16" style="1" customWidth="1"/>
    <col min="15883" max="15883" width="18.75" style="1" customWidth="1"/>
    <col min="15884" max="15884" width="27.75" style="1" customWidth="1"/>
    <col min="15885" max="16120" width="9.25" style="1"/>
    <col min="16121" max="16121" width="28.25" style="1" customWidth="1"/>
    <col min="16122" max="16122" width="63.5" style="1" customWidth="1"/>
    <col min="16123" max="16123" width="0" style="1" hidden="1" customWidth="1"/>
    <col min="16124" max="16124" width="37.25" style="1" customWidth="1"/>
    <col min="16125" max="16125" width="38" style="1" customWidth="1"/>
    <col min="16126" max="16126" width="24.25" style="1" customWidth="1"/>
    <col min="16127" max="16127" width="19.25" style="1" customWidth="1"/>
    <col min="16128" max="16128" width="21.5" style="1" customWidth="1"/>
    <col min="16129" max="16129" width="21" style="1" customWidth="1"/>
    <col min="16130" max="16130" width="20" style="1" customWidth="1"/>
    <col min="16131" max="16131" width="21.25" style="1" customWidth="1"/>
    <col min="16132" max="16132" width="18.75" style="1" customWidth="1"/>
    <col min="16133" max="16133" width="23.75" style="1" customWidth="1"/>
    <col min="16134" max="16134" width="24.25" style="1" customWidth="1"/>
    <col min="16135" max="16135" width="20" style="1" customWidth="1"/>
    <col min="16136" max="16136" width="20.25" style="1" customWidth="1"/>
    <col min="16137" max="16137" width="23.25" style="1" customWidth="1"/>
    <col min="16138" max="16138" width="16" style="1" customWidth="1"/>
    <col min="16139" max="16139" width="18.75" style="1" customWidth="1"/>
    <col min="16140" max="16140" width="27.75" style="1" customWidth="1"/>
    <col min="16141" max="16384" width="9.25" style="1"/>
  </cols>
  <sheetData>
    <row r="1" spans="1:20">
      <c r="T1" s="46" t="s">
        <v>694</v>
      </c>
    </row>
    <row r="2" spans="1:20" ht="92.25" customHeight="1">
      <c r="A2" s="256" t="s">
        <v>688</v>
      </c>
      <c r="B2" s="256"/>
      <c r="C2" s="256"/>
      <c r="D2" s="256"/>
      <c r="E2" s="256"/>
      <c r="F2" s="256"/>
      <c r="G2" s="256"/>
      <c r="H2" s="256"/>
      <c r="I2" s="256"/>
      <c r="J2" s="256"/>
      <c r="K2" s="256"/>
      <c r="L2" s="256"/>
      <c r="M2" s="256"/>
      <c r="N2" s="256"/>
      <c r="O2" s="256"/>
      <c r="P2" s="256"/>
      <c r="Q2" s="256"/>
      <c r="R2" s="256"/>
      <c r="S2" s="256"/>
      <c r="T2" s="256"/>
    </row>
    <row r="3" spans="1:20" s="6" customFormat="1" ht="50.25" customHeight="1">
      <c r="A3" s="271" t="s">
        <v>0</v>
      </c>
      <c r="B3" s="257" t="s">
        <v>251</v>
      </c>
      <c r="C3" s="271" t="s">
        <v>463</v>
      </c>
      <c r="D3" s="257" t="s">
        <v>68</v>
      </c>
      <c r="E3" s="257" t="s">
        <v>391</v>
      </c>
      <c r="F3" s="274" t="s">
        <v>392</v>
      </c>
      <c r="G3" s="275"/>
      <c r="H3" s="275"/>
      <c r="I3" s="275"/>
      <c r="J3" s="275"/>
      <c r="K3" s="275"/>
      <c r="L3" s="275"/>
      <c r="M3" s="275"/>
      <c r="N3" s="275"/>
      <c r="O3" s="275"/>
      <c r="P3" s="275"/>
      <c r="Q3" s="276"/>
      <c r="R3" s="257" t="s">
        <v>592</v>
      </c>
      <c r="S3" s="257"/>
      <c r="T3" s="257"/>
    </row>
    <row r="4" spans="1:20" s="6" customFormat="1" ht="73.5" customHeight="1">
      <c r="A4" s="272"/>
      <c r="B4" s="257"/>
      <c r="C4" s="272"/>
      <c r="D4" s="257"/>
      <c r="E4" s="257"/>
      <c r="F4" s="257" t="s">
        <v>585</v>
      </c>
      <c r="G4" s="257"/>
      <c r="H4" s="257"/>
      <c r="I4" s="257" t="s">
        <v>590</v>
      </c>
      <c r="J4" s="257"/>
      <c r="K4" s="257"/>
      <c r="L4" s="257" t="s">
        <v>591</v>
      </c>
      <c r="M4" s="257"/>
      <c r="N4" s="257"/>
      <c r="O4" s="257" t="s">
        <v>64</v>
      </c>
      <c r="P4" s="257"/>
      <c r="Q4" s="257"/>
      <c r="R4" s="257"/>
      <c r="S4" s="257"/>
      <c r="T4" s="257"/>
    </row>
    <row r="5" spans="1:20" s="6" customFormat="1" ht="49.5" customHeight="1">
      <c r="A5" s="272"/>
      <c r="B5" s="257"/>
      <c r="C5" s="272"/>
      <c r="D5" s="257"/>
      <c r="E5" s="257"/>
      <c r="F5" s="257" t="s">
        <v>11</v>
      </c>
      <c r="G5" s="257" t="s">
        <v>65</v>
      </c>
      <c r="H5" s="257"/>
      <c r="I5" s="257" t="s">
        <v>11</v>
      </c>
      <c r="J5" s="257" t="s">
        <v>65</v>
      </c>
      <c r="K5" s="257"/>
      <c r="L5" s="257" t="s">
        <v>11</v>
      </c>
      <c r="M5" s="257" t="s">
        <v>65</v>
      </c>
      <c r="N5" s="257"/>
      <c r="O5" s="257" t="s">
        <v>11</v>
      </c>
      <c r="P5" s="257" t="s">
        <v>65</v>
      </c>
      <c r="Q5" s="257"/>
      <c r="R5" s="258" t="s">
        <v>11</v>
      </c>
      <c r="S5" s="257" t="s">
        <v>65</v>
      </c>
      <c r="T5" s="257"/>
    </row>
    <row r="6" spans="1:20" s="10" customFormat="1" ht="72" customHeight="1">
      <c r="A6" s="273"/>
      <c r="B6" s="257"/>
      <c r="C6" s="273"/>
      <c r="D6" s="257"/>
      <c r="E6" s="257"/>
      <c r="F6" s="257"/>
      <c r="G6" s="163" t="s">
        <v>66</v>
      </c>
      <c r="H6" s="163" t="s">
        <v>12</v>
      </c>
      <c r="I6" s="257"/>
      <c r="J6" s="163" t="s">
        <v>66</v>
      </c>
      <c r="K6" s="163" t="s">
        <v>12</v>
      </c>
      <c r="L6" s="257"/>
      <c r="M6" s="163" t="s">
        <v>66</v>
      </c>
      <c r="N6" s="163" t="s">
        <v>12</v>
      </c>
      <c r="O6" s="257"/>
      <c r="P6" s="163" t="s">
        <v>66</v>
      </c>
      <c r="Q6" s="163" t="s">
        <v>12</v>
      </c>
      <c r="R6" s="258"/>
      <c r="S6" s="163" t="s">
        <v>66</v>
      </c>
      <c r="T6" s="163" t="s">
        <v>12</v>
      </c>
    </row>
    <row r="7" spans="1:20" s="11" customFormat="1" ht="18">
      <c r="A7" s="163">
        <v>1</v>
      </c>
      <c r="B7" s="163">
        <v>2</v>
      </c>
      <c r="C7" s="163">
        <v>3</v>
      </c>
      <c r="D7" s="163">
        <v>4</v>
      </c>
      <c r="E7" s="163">
        <v>5</v>
      </c>
      <c r="F7" s="163">
        <v>6</v>
      </c>
      <c r="G7" s="163">
        <v>7</v>
      </c>
      <c r="H7" s="163">
        <v>8</v>
      </c>
      <c r="I7" s="163">
        <v>9</v>
      </c>
      <c r="J7" s="163">
        <v>10</v>
      </c>
      <c r="K7" s="163">
        <v>11</v>
      </c>
      <c r="L7" s="9">
        <v>12</v>
      </c>
      <c r="M7" s="9">
        <v>13</v>
      </c>
      <c r="N7" s="9">
        <v>14</v>
      </c>
      <c r="O7" s="9">
        <v>15</v>
      </c>
      <c r="P7" s="9">
        <v>16</v>
      </c>
      <c r="Q7" s="9">
        <v>17</v>
      </c>
      <c r="R7" s="163">
        <v>18</v>
      </c>
      <c r="S7" s="163">
        <v>19</v>
      </c>
      <c r="T7" s="163">
        <v>20</v>
      </c>
    </row>
    <row r="8" spans="1:20" s="198" customFormat="1" ht="51" customHeight="1">
      <c r="A8" s="266" t="s">
        <v>252</v>
      </c>
      <c r="B8" s="266" t="s">
        <v>10</v>
      </c>
      <c r="C8" s="266" t="s">
        <v>614</v>
      </c>
      <c r="D8" s="195" t="s">
        <v>69</v>
      </c>
      <c r="E8" s="195"/>
      <c r="F8" s="196">
        <f t="shared" ref="F8:P8" si="0">F9</f>
        <v>13007287.5</v>
      </c>
      <c r="G8" s="196">
        <f t="shared" si="0"/>
        <v>52376</v>
      </c>
      <c r="H8" s="196">
        <f t="shared" si="0"/>
        <v>12954911.5</v>
      </c>
      <c r="I8" s="196">
        <f t="shared" si="0"/>
        <v>5813972</v>
      </c>
      <c r="J8" s="196">
        <f t="shared" si="0"/>
        <v>52376</v>
      </c>
      <c r="K8" s="196">
        <f t="shared" si="0"/>
        <v>5761596</v>
      </c>
      <c r="L8" s="196">
        <f t="shared" si="0"/>
        <v>5813972</v>
      </c>
      <c r="M8" s="196">
        <f t="shared" si="0"/>
        <v>52376</v>
      </c>
      <c r="N8" s="196">
        <f t="shared" si="0"/>
        <v>5761596</v>
      </c>
      <c r="O8" s="196">
        <f t="shared" si="0"/>
        <v>5807871.1000000006</v>
      </c>
      <c r="P8" s="196">
        <f t="shared" si="0"/>
        <v>52366.8</v>
      </c>
      <c r="Q8" s="196">
        <f>Q9</f>
        <v>5755504.3000000007</v>
      </c>
      <c r="R8" s="197">
        <f>O8/L8*100</f>
        <v>99.895064854113514</v>
      </c>
      <c r="S8" s="197">
        <f>P8/M8*100</f>
        <v>99.982434702917374</v>
      </c>
      <c r="T8" s="197">
        <f>Q8/N8*100</f>
        <v>99.894270615294801</v>
      </c>
    </row>
    <row r="9" spans="1:20" s="198" customFormat="1" ht="82.5" customHeight="1">
      <c r="A9" s="267"/>
      <c r="B9" s="267"/>
      <c r="C9" s="267"/>
      <c r="D9" s="195" t="s">
        <v>253</v>
      </c>
      <c r="E9" s="195"/>
      <c r="F9" s="196">
        <f t="shared" ref="F9:Q9" si="1">F11+F254+F341+F372</f>
        <v>13007287.5</v>
      </c>
      <c r="G9" s="196">
        <f t="shared" si="1"/>
        <v>52376</v>
      </c>
      <c r="H9" s="196">
        <f t="shared" si="1"/>
        <v>12954911.5</v>
      </c>
      <c r="I9" s="196">
        <f t="shared" si="1"/>
        <v>5813972</v>
      </c>
      <c r="J9" s="196">
        <f t="shared" si="1"/>
        <v>52376</v>
      </c>
      <c r="K9" s="196">
        <f t="shared" si="1"/>
        <v>5761596</v>
      </c>
      <c r="L9" s="196">
        <f t="shared" si="1"/>
        <v>5813972</v>
      </c>
      <c r="M9" s="196">
        <f t="shared" si="1"/>
        <v>52376</v>
      </c>
      <c r="N9" s="196">
        <f t="shared" si="1"/>
        <v>5761596</v>
      </c>
      <c r="O9" s="196">
        <f t="shared" si="1"/>
        <v>5807871.1000000006</v>
      </c>
      <c r="P9" s="196">
        <f t="shared" si="1"/>
        <v>52366.8</v>
      </c>
      <c r="Q9" s="196">
        <f t="shared" si="1"/>
        <v>5755504.3000000007</v>
      </c>
      <c r="R9" s="197">
        <f t="shared" ref="R9:R68" si="2">O9/L9*100</f>
        <v>99.895064854113514</v>
      </c>
      <c r="S9" s="197">
        <f t="shared" ref="S9:S68" si="3">P9/M9*100</f>
        <v>99.982434702917374</v>
      </c>
      <c r="T9" s="197">
        <f t="shared" ref="T9:T68" si="4">Q9/N9*100</f>
        <v>99.894270615294801</v>
      </c>
    </row>
    <row r="10" spans="1:20" s="190" customFormat="1" ht="39.75" customHeight="1">
      <c r="A10" s="277" t="s">
        <v>20</v>
      </c>
      <c r="B10" s="277" t="s">
        <v>21</v>
      </c>
      <c r="C10" s="253" t="s">
        <v>613</v>
      </c>
      <c r="D10" s="165" t="s">
        <v>69</v>
      </c>
      <c r="E10" s="189"/>
      <c r="F10" s="161">
        <f t="shared" ref="F10:Q10" si="5">F11</f>
        <v>8950839</v>
      </c>
      <c r="G10" s="161">
        <f t="shared" si="5"/>
        <v>0</v>
      </c>
      <c r="H10" s="161">
        <f t="shared" si="5"/>
        <v>8950839</v>
      </c>
      <c r="I10" s="161">
        <f t="shared" si="5"/>
        <v>1758253</v>
      </c>
      <c r="J10" s="161">
        <f t="shared" si="5"/>
        <v>0</v>
      </c>
      <c r="K10" s="161">
        <f t="shared" si="5"/>
        <v>1758253</v>
      </c>
      <c r="L10" s="161">
        <f t="shared" si="5"/>
        <v>1758253</v>
      </c>
      <c r="M10" s="161">
        <f t="shared" si="5"/>
        <v>0</v>
      </c>
      <c r="N10" s="161">
        <f t="shared" si="5"/>
        <v>1758253</v>
      </c>
      <c r="O10" s="161">
        <f t="shared" si="5"/>
        <v>1757835.9</v>
      </c>
      <c r="P10" s="161">
        <f t="shared" si="5"/>
        <v>0</v>
      </c>
      <c r="Q10" s="161">
        <f t="shared" si="5"/>
        <v>1757835.9</v>
      </c>
      <c r="R10" s="162">
        <f t="shared" si="2"/>
        <v>99.976277589175155</v>
      </c>
      <c r="S10" s="162" t="e">
        <f t="shared" si="3"/>
        <v>#DIV/0!</v>
      </c>
      <c r="T10" s="162">
        <f t="shared" si="4"/>
        <v>99.976277589175155</v>
      </c>
    </row>
    <row r="11" spans="1:20" s="190" customFormat="1" ht="21.75" customHeight="1">
      <c r="A11" s="278"/>
      <c r="B11" s="278"/>
      <c r="C11" s="254"/>
      <c r="D11" s="253" t="s">
        <v>253</v>
      </c>
      <c r="E11" s="189" t="s">
        <v>254</v>
      </c>
      <c r="F11" s="161">
        <f t="shared" ref="F11:Q11" si="6">F12+F13+F14+F15+F16+F17+F18+F19+F20</f>
        <v>8950839</v>
      </c>
      <c r="G11" s="161">
        <f t="shared" si="6"/>
        <v>0</v>
      </c>
      <c r="H11" s="161">
        <f t="shared" si="6"/>
        <v>8950839</v>
      </c>
      <c r="I11" s="161">
        <f t="shared" si="6"/>
        <v>1758253</v>
      </c>
      <c r="J11" s="161">
        <f t="shared" si="6"/>
        <v>0</v>
      </c>
      <c r="K11" s="161">
        <f t="shared" si="6"/>
        <v>1758253</v>
      </c>
      <c r="L11" s="161">
        <f t="shared" si="6"/>
        <v>1758253</v>
      </c>
      <c r="M11" s="161">
        <f t="shared" si="6"/>
        <v>0</v>
      </c>
      <c r="N11" s="161">
        <f t="shared" si="6"/>
        <v>1758253</v>
      </c>
      <c r="O11" s="161">
        <f t="shared" si="6"/>
        <v>1757835.9</v>
      </c>
      <c r="P11" s="161">
        <f t="shared" si="6"/>
        <v>0</v>
      </c>
      <c r="Q11" s="161">
        <f t="shared" si="6"/>
        <v>1757835.9</v>
      </c>
      <c r="R11" s="162">
        <f t="shared" si="2"/>
        <v>99.976277589175155</v>
      </c>
      <c r="S11" s="162" t="e">
        <f t="shared" si="3"/>
        <v>#DIV/0!</v>
      </c>
      <c r="T11" s="162">
        <f t="shared" si="4"/>
        <v>99.976277589175155</v>
      </c>
    </row>
    <row r="12" spans="1:20" s="190" customFormat="1" ht="21.75" customHeight="1">
      <c r="A12" s="278"/>
      <c r="B12" s="278"/>
      <c r="C12" s="254"/>
      <c r="D12" s="254"/>
      <c r="E12" s="191" t="s">
        <v>393</v>
      </c>
      <c r="F12" s="192">
        <f t="shared" ref="F12:Q13" si="7">F152</f>
        <v>530000</v>
      </c>
      <c r="G12" s="192">
        <f t="shared" si="7"/>
        <v>0</v>
      </c>
      <c r="H12" s="192">
        <f t="shared" si="7"/>
        <v>530000</v>
      </c>
      <c r="I12" s="192">
        <f t="shared" si="7"/>
        <v>396462</v>
      </c>
      <c r="J12" s="192">
        <f t="shared" si="7"/>
        <v>0</v>
      </c>
      <c r="K12" s="192">
        <f t="shared" si="7"/>
        <v>396462</v>
      </c>
      <c r="L12" s="192">
        <f t="shared" si="7"/>
        <v>396462</v>
      </c>
      <c r="M12" s="192">
        <f t="shared" si="7"/>
        <v>0</v>
      </c>
      <c r="N12" s="192">
        <f t="shared" si="7"/>
        <v>396462</v>
      </c>
      <c r="O12" s="192">
        <f t="shared" si="7"/>
        <v>396462</v>
      </c>
      <c r="P12" s="192">
        <f t="shared" si="7"/>
        <v>0</v>
      </c>
      <c r="Q12" s="192">
        <f t="shared" si="7"/>
        <v>396462</v>
      </c>
      <c r="R12" s="162">
        <f t="shared" si="2"/>
        <v>100</v>
      </c>
      <c r="S12" s="162" t="e">
        <f t="shared" si="3"/>
        <v>#DIV/0!</v>
      </c>
      <c r="T12" s="162">
        <f t="shared" si="4"/>
        <v>100</v>
      </c>
    </row>
    <row r="13" spans="1:20" s="190" customFormat="1" ht="21.75" customHeight="1">
      <c r="A13" s="278"/>
      <c r="B13" s="278"/>
      <c r="C13" s="254"/>
      <c r="D13" s="254"/>
      <c r="E13" s="191" t="s">
        <v>394</v>
      </c>
      <c r="F13" s="192">
        <f t="shared" si="7"/>
        <v>39000</v>
      </c>
      <c r="G13" s="192">
        <f t="shared" si="7"/>
        <v>0</v>
      </c>
      <c r="H13" s="192">
        <f t="shared" si="7"/>
        <v>39000</v>
      </c>
      <c r="I13" s="192">
        <f t="shared" si="7"/>
        <v>18672.2</v>
      </c>
      <c r="J13" s="192">
        <f t="shared" si="7"/>
        <v>0</v>
      </c>
      <c r="K13" s="192">
        <f t="shared" si="7"/>
        <v>18672.2</v>
      </c>
      <c r="L13" s="192">
        <f t="shared" si="7"/>
        <v>18672.2</v>
      </c>
      <c r="M13" s="192">
        <f t="shared" si="7"/>
        <v>0</v>
      </c>
      <c r="N13" s="192">
        <f t="shared" si="7"/>
        <v>18672.2</v>
      </c>
      <c r="O13" s="192">
        <f t="shared" si="7"/>
        <v>18672.2</v>
      </c>
      <c r="P13" s="192">
        <f t="shared" si="7"/>
        <v>0</v>
      </c>
      <c r="Q13" s="192">
        <f t="shared" si="7"/>
        <v>18672.2</v>
      </c>
      <c r="R13" s="162">
        <f t="shared" si="2"/>
        <v>100</v>
      </c>
      <c r="S13" s="162" t="e">
        <f t="shared" si="3"/>
        <v>#DIV/0!</v>
      </c>
      <c r="T13" s="162">
        <f t="shared" si="4"/>
        <v>100</v>
      </c>
    </row>
    <row r="14" spans="1:20" s="190" customFormat="1" ht="21.75" customHeight="1">
      <c r="A14" s="278"/>
      <c r="B14" s="278"/>
      <c r="C14" s="254"/>
      <c r="D14" s="254"/>
      <c r="E14" s="191" t="s">
        <v>395</v>
      </c>
      <c r="F14" s="192">
        <f>F149</f>
        <v>0</v>
      </c>
      <c r="G14" s="192">
        <f>G149</f>
        <v>0</v>
      </c>
      <c r="H14" s="192">
        <f>H149</f>
        <v>0</v>
      </c>
      <c r="I14" s="192">
        <f t="shared" ref="I14:Q14" si="8">I149</f>
        <v>1300</v>
      </c>
      <c r="J14" s="192">
        <f t="shared" si="8"/>
        <v>0</v>
      </c>
      <c r="K14" s="192">
        <f t="shared" si="8"/>
        <v>1300</v>
      </c>
      <c r="L14" s="192">
        <f t="shared" si="8"/>
        <v>1300</v>
      </c>
      <c r="M14" s="192">
        <f t="shared" si="8"/>
        <v>0</v>
      </c>
      <c r="N14" s="192">
        <f t="shared" si="8"/>
        <v>1300</v>
      </c>
      <c r="O14" s="192">
        <f t="shared" si="8"/>
        <v>1300</v>
      </c>
      <c r="P14" s="192">
        <f t="shared" si="8"/>
        <v>0</v>
      </c>
      <c r="Q14" s="192">
        <f t="shared" si="8"/>
        <v>1300</v>
      </c>
      <c r="R14" s="162">
        <f t="shared" si="2"/>
        <v>100</v>
      </c>
      <c r="S14" s="162" t="e">
        <f t="shared" si="3"/>
        <v>#DIV/0!</v>
      </c>
      <c r="T14" s="162">
        <f t="shared" si="4"/>
        <v>100</v>
      </c>
    </row>
    <row r="15" spans="1:20" s="190" customFormat="1" ht="21.75" customHeight="1">
      <c r="A15" s="278"/>
      <c r="B15" s="278"/>
      <c r="C15" s="254"/>
      <c r="D15" s="254"/>
      <c r="E15" s="191" t="s">
        <v>397</v>
      </c>
      <c r="F15" s="192">
        <f>F83</f>
        <v>10000</v>
      </c>
      <c r="G15" s="192">
        <f t="shared" ref="G15:Q15" si="9">G83</f>
        <v>0</v>
      </c>
      <c r="H15" s="192">
        <f t="shared" si="9"/>
        <v>10000</v>
      </c>
      <c r="I15" s="192">
        <f t="shared" si="9"/>
        <v>30</v>
      </c>
      <c r="J15" s="192">
        <f t="shared" si="9"/>
        <v>0</v>
      </c>
      <c r="K15" s="192">
        <f t="shared" si="9"/>
        <v>30</v>
      </c>
      <c r="L15" s="192">
        <f t="shared" si="9"/>
        <v>30</v>
      </c>
      <c r="M15" s="192">
        <f t="shared" si="9"/>
        <v>0</v>
      </c>
      <c r="N15" s="192">
        <f t="shared" si="9"/>
        <v>30</v>
      </c>
      <c r="O15" s="192">
        <f t="shared" si="9"/>
        <v>30</v>
      </c>
      <c r="P15" s="192">
        <f t="shared" si="9"/>
        <v>0</v>
      </c>
      <c r="Q15" s="192">
        <f t="shared" si="9"/>
        <v>30</v>
      </c>
      <c r="R15" s="162">
        <f t="shared" si="2"/>
        <v>100</v>
      </c>
      <c r="S15" s="162" t="e">
        <f t="shared" si="3"/>
        <v>#DIV/0!</v>
      </c>
      <c r="T15" s="162">
        <f t="shared" si="4"/>
        <v>100</v>
      </c>
    </row>
    <row r="16" spans="1:20" s="190" customFormat="1" ht="21.75" customHeight="1">
      <c r="A16" s="278"/>
      <c r="B16" s="278"/>
      <c r="C16" s="254"/>
      <c r="D16" s="254"/>
      <c r="E16" s="191" t="s">
        <v>398</v>
      </c>
      <c r="F16" s="192">
        <f t="shared" ref="F16:Q16" si="10">F154</f>
        <v>8268850.7000000002</v>
      </c>
      <c r="G16" s="192">
        <f t="shared" si="10"/>
        <v>0</v>
      </c>
      <c r="H16" s="192">
        <f t="shared" si="10"/>
        <v>8268850.7000000002</v>
      </c>
      <c r="I16" s="192">
        <f t="shared" si="10"/>
        <v>1287735.5</v>
      </c>
      <c r="J16" s="192">
        <f t="shared" si="10"/>
        <v>0</v>
      </c>
      <c r="K16" s="192">
        <f t="shared" si="10"/>
        <v>1287735.5</v>
      </c>
      <c r="L16" s="192">
        <f t="shared" si="10"/>
        <v>1287735.5</v>
      </c>
      <c r="M16" s="192">
        <f t="shared" si="10"/>
        <v>0</v>
      </c>
      <c r="N16" s="192">
        <f t="shared" si="10"/>
        <v>1287735.5</v>
      </c>
      <c r="O16" s="192">
        <f t="shared" si="10"/>
        <v>1287735.5</v>
      </c>
      <c r="P16" s="192">
        <f t="shared" si="10"/>
        <v>0</v>
      </c>
      <c r="Q16" s="192">
        <f t="shared" si="10"/>
        <v>1287735.5</v>
      </c>
      <c r="R16" s="162">
        <f t="shared" si="2"/>
        <v>100</v>
      </c>
      <c r="S16" s="162" t="e">
        <f t="shared" si="3"/>
        <v>#DIV/0!</v>
      </c>
      <c r="T16" s="162">
        <f t="shared" si="4"/>
        <v>100</v>
      </c>
    </row>
    <row r="17" spans="1:20" s="190" customFormat="1" ht="21.75" customHeight="1">
      <c r="A17" s="278"/>
      <c r="B17" s="278"/>
      <c r="C17" s="254"/>
      <c r="D17" s="254"/>
      <c r="E17" s="165" t="s">
        <v>399</v>
      </c>
      <c r="F17" s="161">
        <f t="shared" ref="F17:Q17" si="11">F168</f>
        <v>600</v>
      </c>
      <c r="G17" s="161">
        <f t="shared" si="11"/>
        <v>0</v>
      </c>
      <c r="H17" s="161">
        <f t="shared" si="11"/>
        <v>600</v>
      </c>
      <c r="I17" s="161">
        <f t="shared" si="11"/>
        <v>600</v>
      </c>
      <c r="J17" s="161">
        <f t="shared" si="11"/>
        <v>0</v>
      </c>
      <c r="K17" s="161">
        <f t="shared" si="11"/>
        <v>600</v>
      </c>
      <c r="L17" s="161">
        <f t="shared" si="11"/>
        <v>600</v>
      </c>
      <c r="M17" s="161">
        <f t="shared" si="11"/>
        <v>0</v>
      </c>
      <c r="N17" s="161">
        <f t="shared" si="11"/>
        <v>600</v>
      </c>
      <c r="O17" s="161">
        <f t="shared" si="11"/>
        <v>600</v>
      </c>
      <c r="P17" s="161">
        <f t="shared" si="11"/>
        <v>0</v>
      </c>
      <c r="Q17" s="161">
        <f t="shared" si="11"/>
        <v>600</v>
      </c>
      <c r="R17" s="162">
        <f t="shared" si="2"/>
        <v>100</v>
      </c>
      <c r="S17" s="162" t="e">
        <f t="shared" si="3"/>
        <v>#DIV/0!</v>
      </c>
      <c r="T17" s="162">
        <f t="shared" si="4"/>
        <v>100</v>
      </c>
    </row>
    <row r="18" spans="1:20" s="190" customFormat="1" ht="21.75" customHeight="1">
      <c r="A18" s="278"/>
      <c r="B18" s="278"/>
      <c r="C18" s="254"/>
      <c r="D18" s="254"/>
      <c r="E18" s="193" t="s">
        <v>400</v>
      </c>
      <c r="F18" s="194">
        <f t="shared" ref="F18:Q18" si="12">F244</f>
        <v>34498</v>
      </c>
      <c r="G18" s="194">
        <f t="shared" si="12"/>
        <v>0</v>
      </c>
      <c r="H18" s="194">
        <f t="shared" si="12"/>
        <v>34498</v>
      </c>
      <c r="I18" s="194">
        <f t="shared" si="12"/>
        <v>34498</v>
      </c>
      <c r="J18" s="194">
        <f t="shared" si="12"/>
        <v>0</v>
      </c>
      <c r="K18" s="194">
        <f t="shared" si="12"/>
        <v>34498</v>
      </c>
      <c r="L18" s="194">
        <f t="shared" si="12"/>
        <v>34498</v>
      </c>
      <c r="M18" s="194">
        <f t="shared" si="12"/>
        <v>0</v>
      </c>
      <c r="N18" s="194">
        <f t="shared" si="12"/>
        <v>34498</v>
      </c>
      <c r="O18" s="194">
        <f t="shared" si="12"/>
        <v>34081.4</v>
      </c>
      <c r="P18" s="194">
        <f t="shared" si="12"/>
        <v>0</v>
      </c>
      <c r="Q18" s="194">
        <f t="shared" si="12"/>
        <v>34081.4</v>
      </c>
      <c r="R18" s="162">
        <f t="shared" si="2"/>
        <v>98.792393761957214</v>
      </c>
      <c r="S18" s="162" t="e">
        <f t="shared" si="3"/>
        <v>#DIV/0!</v>
      </c>
      <c r="T18" s="162">
        <f t="shared" si="4"/>
        <v>98.792393761957214</v>
      </c>
    </row>
    <row r="19" spans="1:20" s="190" customFormat="1" ht="21.75" customHeight="1">
      <c r="A19" s="278"/>
      <c r="B19" s="278"/>
      <c r="C19" s="254"/>
      <c r="D19" s="254"/>
      <c r="E19" s="193" t="s">
        <v>401</v>
      </c>
      <c r="F19" s="194">
        <f t="shared" ref="F19:Q19" si="13">F245</f>
        <v>1092</v>
      </c>
      <c r="G19" s="194">
        <f t="shared" si="13"/>
        <v>0</v>
      </c>
      <c r="H19" s="194">
        <f t="shared" si="13"/>
        <v>1092</v>
      </c>
      <c r="I19" s="194">
        <f t="shared" si="13"/>
        <v>1092</v>
      </c>
      <c r="J19" s="194">
        <f t="shared" si="13"/>
        <v>0</v>
      </c>
      <c r="K19" s="194">
        <f t="shared" si="13"/>
        <v>1092</v>
      </c>
      <c r="L19" s="194">
        <f t="shared" si="13"/>
        <v>1092</v>
      </c>
      <c r="M19" s="194">
        <f t="shared" si="13"/>
        <v>0</v>
      </c>
      <c r="N19" s="194">
        <f t="shared" si="13"/>
        <v>1092</v>
      </c>
      <c r="O19" s="194">
        <f t="shared" si="13"/>
        <v>1091.5</v>
      </c>
      <c r="P19" s="194">
        <f t="shared" si="13"/>
        <v>0</v>
      </c>
      <c r="Q19" s="194">
        <f t="shared" si="13"/>
        <v>1091.5</v>
      </c>
      <c r="R19" s="162">
        <f t="shared" si="2"/>
        <v>99.954212454212453</v>
      </c>
      <c r="S19" s="162" t="e">
        <f t="shared" si="3"/>
        <v>#DIV/0!</v>
      </c>
      <c r="T19" s="162">
        <f t="shared" si="4"/>
        <v>99.954212454212453</v>
      </c>
    </row>
    <row r="20" spans="1:20" s="190" customFormat="1" ht="23.25" customHeight="1">
      <c r="A20" s="279"/>
      <c r="B20" s="279"/>
      <c r="C20" s="255"/>
      <c r="D20" s="255"/>
      <c r="E20" s="191" t="s">
        <v>402</v>
      </c>
      <c r="F20" s="192">
        <f t="shared" ref="F20:Q20" si="14">F169</f>
        <v>66798.3</v>
      </c>
      <c r="G20" s="192">
        <f t="shared" si="14"/>
        <v>0</v>
      </c>
      <c r="H20" s="192">
        <f t="shared" si="14"/>
        <v>66798.3</v>
      </c>
      <c r="I20" s="192">
        <f t="shared" si="14"/>
        <v>17863.3</v>
      </c>
      <c r="J20" s="192">
        <f t="shared" si="14"/>
        <v>0</v>
      </c>
      <c r="K20" s="192">
        <f t="shared" si="14"/>
        <v>17863.3</v>
      </c>
      <c r="L20" s="192">
        <f t="shared" si="14"/>
        <v>17863.3</v>
      </c>
      <c r="M20" s="192">
        <f t="shared" si="14"/>
        <v>0</v>
      </c>
      <c r="N20" s="192">
        <f t="shared" si="14"/>
        <v>17863.3</v>
      </c>
      <c r="O20" s="192">
        <f t="shared" si="14"/>
        <v>17863.3</v>
      </c>
      <c r="P20" s="192">
        <f t="shared" si="14"/>
        <v>0</v>
      </c>
      <c r="Q20" s="192">
        <f t="shared" si="14"/>
        <v>17863.3</v>
      </c>
      <c r="R20" s="162">
        <f t="shared" si="2"/>
        <v>100</v>
      </c>
      <c r="S20" s="162" t="e">
        <f t="shared" si="3"/>
        <v>#DIV/0!</v>
      </c>
      <c r="T20" s="162">
        <f t="shared" si="4"/>
        <v>100</v>
      </c>
    </row>
    <row r="21" spans="1:20" s="13" customFormat="1" ht="39" customHeight="1" outlineLevel="1">
      <c r="A21" s="259" t="s">
        <v>22</v>
      </c>
      <c r="B21" s="259" t="s">
        <v>23</v>
      </c>
      <c r="C21" s="261" t="s">
        <v>70</v>
      </c>
      <c r="D21" s="85" t="s">
        <v>69</v>
      </c>
      <c r="E21" s="142"/>
      <c r="F21" s="12">
        <f t="shared" ref="F21:Q22" si="15">F22</f>
        <v>0</v>
      </c>
      <c r="G21" s="12">
        <f t="shared" si="15"/>
        <v>0</v>
      </c>
      <c r="H21" s="12">
        <f t="shared" si="15"/>
        <v>0</v>
      </c>
      <c r="I21" s="12">
        <f t="shared" si="15"/>
        <v>0</v>
      </c>
      <c r="J21" s="12">
        <f t="shared" si="15"/>
        <v>0</v>
      </c>
      <c r="K21" s="12">
        <f t="shared" si="15"/>
        <v>0</v>
      </c>
      <c r="L21" s="12">
        <f t="shared" si="15"/>
        <v>0</v>
      </c>
      <c r="M21" s="12">
        <f t="shared" si="15"/>
        <v>0</v>
      </c>
      <c r="N21" s="12">
        <f t="shared" si="15"/>
        <v>0</v>
      </c>
      <c r="O21" s="12">
        <f t="shared" si="15"/>
        <v>0</v>
      </c>
      <c r="P21" s="12">
        <f t="shared" si="15"/>
        <v>0</v>
      </c>
      <c r="Q21" s="12">
        <f t="shared" si="15"/>
        <v>0</v>
      </c>
      <c r="R21" s="58" t="e">
        <f t="shared" si="2"/>
        <v>#DIV/0!</v>
      </c>
      <c r="S21" s="58" t="e">
        <f t="shared" si="3"/>
        <v>#DIV/0!</v>
      </c>
      <c r="T21" s="58" t="e">
        <f t="shared" si="4"/>
        <v>#DIV/0!</v>
      </c>
    </row>
    <row r="22" spans="1:20" s="13" customFormat="1" ht="23.25" customHeight="1" outlineLevel="1">
      <c r="A22" s="260"/>
      <c r="B22" s="260"/>
      <c r="C22" s="262"/>
      <c r="D22" s="264" t="s">
        <v>253</v>
      </c>
      <c r="E22" s="142" t="s">
        <v>254</v>
      </c>
      <c r="F22" s="12">
        <f>F23</f>
        <v>0</v>
      </c>
      <c r="G22" s="12">
        <f t="shared" si="15"/>
        <v>0</v>
      </c>
      <c r="H22" s="12">
        <f t="shared" si="15"/>
        <v>0</v>
      </c>
      <c r="I22" s="12">
        <f t="shared" si="15"/>
        <v>0</v>
      </c>
      <c r="J22" s="12">
        <f t="shared" si="15"/>
        <v>0</v>
      </c>
      <c r="K22" s="12">
        <f t="shared" si="15"/>
        <v>0</v>
      </c>
      <c r="L22" s="12">
        <f t="shared" si="15"/>
        <v>0</v>
      </c>
      <c r="M22" s="12">
        <f t="shared" si="15"/>
        <v>0</v>
      </c>
      <c r="N22" s="12">
        <f t="shared" si="15"/>
        <v>0</v>
      </c>
      <c r="O22" s="12">
        <f t="shared" si="15"/>
        <v>0</v>
      </c>
      <c r="P22" s="12">
        <f t="shared" si="15"/>
        <v>0</v>
      </c>
      <c r="Q22" s="12">
        <f t="shared" si="15"/>
        <v>0</v>
      </c>
      <c r="R22" s="58" t="e">
        <f t="shared" si="2"/>
        <v>#DIV/0!</v>
      </c>
      <c r="S22" s="58" t="e">
        <f t="shared" si="3"/>
        <v>#DIV/0!</v>
      </c>
      <c r="T22" s="58" t="e">
        <f t="shared" si="4"/>
        <v>#DIV/0!</v>
      </c>
    </row>
    <row r="23" spans="1:20" s="13" customFormat="1" ht="176.25" customHeight="1" outlineLevel="1">
      <c r="A23" s="260"/>
      <c r="B23" s="260"/>
      <c r="C23" s="263"/>
      <c r="D23" s="260"/>
      <c r="E23" s="85" t="s">
        <v>396</v>
      </c>
      <c r="F23" s="12">
        <f t="shared" ref="F23:Q23" si="16">F24+F27</f>
        <v>0</v>
      </c>
      <c r="G23" s="12">
        <f t="shared" si="16"/>
        <v>0</v>
      </c>
      <c r="H23" s="12">
        <f t="shared" si="16"/>
        <v>0</v>
      </c>
      <c r="I23" s="12">
        <f t="shared" si="16"/>
        <v>0</v>
      </c>
      <c r="J23" s="12">
        <f t="shared" si="16"/>
        <v>0</v>
      </c>
      <c r="K23" s="12">
        <f t="shared" si="16"/>
        <v>0</v>
      </c>
      <c r="L23" s="12">
        <f t="shared" si="16"/>
        <v>0</v>
      </c>
      <c r="M23" s="12">
        <f t="shared" si="16"/>
        <v>0</v>
      </c>
      <c r="N23" s="12">
        <f t="shared" si="16"/>
        <v>0</v>
      </c>
      <c r="O23" s="12">
        <f t="shared" si="16"/>
        <v>0</v>
      </c>
      <c r="P23" s="12">
        <f t="shared" si="16"/>
        <v>0</v>
      </c>
      <c r="Q23" s="12">
        <f t="shared" si="16"/>
        <v>0</v>
      </c>
      <c r="R23" s="58" t="e">
        <f t="shared" si="2"/>
        <v>#DIV/0!</v>
      </c>
      <c r="S23" s="58" t="e">
        <f t="shared" si="3"/>
        <v>#DIV/0!</v>
      </c>
      <c r="T23" s="58" t="e">
        <f t="shared" si="4"/>
        <v>#DIV/0!</v>
      </c>
    </row>
    <row r="24" spans="1:20" s="13" customFormat="1" ht="38.25" customHeight="1" outlineLevel="1">
      <c r="A24" s="283" t="s">
        <v>24</v>
      </c>
      <c r="B24" s="285" t="s">
        <v>255</v>
      </c>
      <c r="C24" s="280" t="s">
        <v>71</v>
      </c>
      <c r="D24" s="169" t="s">
        <v>69</v>
      </c>
      <c r="E24" s="167"/>
      <c r="F24" s="86">
        <f t="shared" ref="F24:Q24" si="17">F25</f>
        <v>0</v>
      </c>
      <c r="G24" s="86">
        <f t="shared" si="17"/>
        <v>0</v>
      </c>
      <c r="H24" s="86">
        <f t="shared" si="17"/>
        <v>0</v>
      </c>
      <c r="I24" s="86">
        <f t="shared" si="17"/>
        <v>0</v>
      </c>
      <c r="J24" s="86">
        <f t="shared" si="17"/>
        <v>0</v>
      </c>
      <c r="K24" s="86">
        <f t="shared" si="17"/>
        <v>0</v>
      </c>
      <c r="L24" s="86">
        <f t="shared" si="17"/>
        <v>0</v>
      </c>
      <c r="M24" s="86">
        <f t="shared" si="17"/>
        <v>0</v>
      </c>
      <c r="N24" s="86">
        <f t="shared" si="17"/>
        <v>0</v>
      </c>
      <c r="O24" s="86">
        <f t="shared" si="17"/>
        <v>0</v>
      </c>
      <c r="P24" s="86">
        <f t="shared" si="17"/>
        <v>0</v>
      </c>
      <c r="Q24" s="86">
        <f t="shared" si="17"/>
        <v>0</v>
      </c>
      <c r="R24" s="58" t="e">
        <f t="shared" si="2"/>
        <v>#DIV/0!</v>
      </c>
      <c r="S24" s="58" t="e">
        <f t="shared" si="3"/>
        <v>#DIV/0!</v>
      </c>
      <c r="T24" s="58" t="e">
        <f t="shared" si="4"/>
        <v>#DIV/0!</v>
      </c>
    </row>
    <row r="25" spans="1:20" s="13" customFormat="1" ht="39.75" customHeight="1" outlineLevel="1">
      <c r="A25" s="284"/>
      <c r="B25" s="286"/>
      <c r="C25" s="286"/>
      <c r="D25" s="169" t="s">
        <v>253</v>
      </c>
      <c r="E25" s="167" t="s">
        <v>254</v>
      </c>
      <c r="F25" s="86">
        <f t="shared" ref="F25:Q25" si="18">F26</f>
        <v>0</v>
      </c>
      <c r="G25" s="86">
        <f t="shared" si="18"/>
        <v>0</v>
      </c>
      <c r="H25" s="86">
        <f t="shared" si="18"/>
        <v>0</v>
      </c>
      <c r="I25" s="86">
        <f t="shared" si="18"/>
        <v>0</v>
      </c>
      <c r="J25" s="86">
        <f t="shared" si="18"/>
        <v>0</v>
      </c>
      <c r="K25" s="86">
        <f t="shared" si="18"/>
        <v>0</v>
      </c>
      <c r="L25" s="86">
        <f t="shared" si="18"/>
        <v>0</v>
      </c>
      <c r="M25" s="86">
        <f t="shared" si="18"/>
        <v>0</v>
      </c>
      <c r="N25" s="86">
        <f t="shared" si="18"/>
        <v>0</v>
      </c>
      <c r="O25" s="86">
        <f t="shared" si="18"/>
        <v>0</v>
      </c>
      <c r="P25" s="86">
        <f t="shared" si="18"/>
        <v>0</v>
      </c>
      <c r="Q25" s="86">
        <f t="shared" si="18"/>
        <v>0</v>
      </c>
      <c r="R25" s="58" t="e">
        <f t="shared" si="2"/>
        <v>#DIV/0!</v>
      </c>
      <c r="S25" s="58" t="e">
        <f t="shared" si="3"/>
        <v>#DIV/0!</v>
      </c>
      <c r="T25" s="58" t="e">
        <f t="shared" si="4"/>
        <v>#DIV/0!</v>
      </c>
    </row>
    <row r="26" spans="1:20" s="13" customFormat="1" ht="123" customHeight="1" outlineLevel="1">
      <c r="A26" s="284"/>
      <c r="B26" s="287"/>
      <c r="C26" s="287"/>
      <c r="D26" s="167"/>
      <c r="E26" s="169" t="s">
        <v>396</v>
      </c>
      <c r="F26" s="86">
        <f>G26+H26</f>
        <v>0</v>
      </c>
      <c r="G26" s="86">
        <v>0</v>
      </c>
      <c r="H26" s="86"/>
      <c r="I26" s="86">
        <f>K26</f>
        <v>0</v>
      </c>
      <c r="J26" s="86">
        <v>0</v>
      </c>
      <c r="K26" s="57"/>
      <c r="L26" s="14">
        <f>N26</f>
        <v>0</v>
      </c>
      <c r="M26" s="14">
        <v>0</v>
      </c>
      <c r="N26" s="14"/>
      <c r="O26" s="14">
        <f>Q26</f>
        <v>0</v>
      </c>
      <c r="P26" s="14">
        <v>0</v>
      </c>
      <c r="Q26" s="14"/>
      <c r="R26" s="58" t="e">
        <f t="shared" si="2"/>
        <v>#DIV/0!</v>
      </c>
      <c r="S26" s="58" t="e">
        <f t="shared" si="3"/>
        <v>#DIV/0!</v>
      </c>
      <c r="T26" s="58" t="e">
        <f t="shared" si="4"/>
        <v>#DIV/0!</v>
      </c>
    </row>
    <row r="27" spans="1:20" s="15" customFormat="1" ht="43.5" customHeight="1" outlineLevel="1">
      <c r="A27" s="260" t="s">
        <v>81</v>
      </c>
      <c r="B27" s="288" t="s">
        <v>82</v>
      </c>
      <c r="C27" s="289" t="s">
        <v>256</v>
      </c>
      <c r="D27" s="169" t="s">
        <v>69</v>
      </c>
      <c r="E27" s="167"/>
      <c r="F27" s="86">
        <f>F28</f>
        <v>0</v>
      </c>
      <c r="G27" s="86">
        <f>G28</f>
        <v>0</v>
      </c>
      <c r="H27" s="86">
        <f>H28</f>
        <v>0</v>
      </c>
      <c r="I27" s="86">
        <v>0</v>
      </c>
      <c r="J27" s="86">
        <v>0</v>
      </c>
      <c r="K27" s="57">
        <v>0</v>
      </c>
      <c r="L27" s="176">
        <v>0</v>
      </c>
      <c r="M27" s="176">
        <v>0</v>
      </c>
      <c r="N27" s="176">
        <v>0</v>
      </c>
      <c r="O27" s="176">
        <v>0</v>
      </c>
      <c r="P27" s="176">
        <v>0</v>
      </c>
      <c r="Q27" s="176">
        <v>0</v>
      </c>
      <c r="R27" s="58" t="e">
        <f t="shared" si="2"/>
        <v>#DIV/0!</v>
      </c>
      <c r="S27" s="58" t="e">
        <f t="shared" si="3"/>
        <v>#DIV/0!</v>
      </c>
      <c r="T27" s="58" t="e">
        <f t="shared" si="4"/>
        <v>#DIV/0!</v>
      </c>
    </row>
    <row r="28" spans="1:20" s="15" customFormat="1" ht="45" customHeight="1" outlineLevel="1">
      <c r="A28" s="260"/>
      <c r="B28" s="260"/>
      <c r="C28" s="290"/>
      <c r="D28" s="265" t="s">
        <v>253</v>
      </c>
      <c r="E28" s="167" t="s">
        <v>254</v>
      </c>
      <c r="F28" s="86">
        <v>0</v>
      </c>
      <c r="G28" s="86">
        <v>0</v>
      </c>
      <c r="H28" s="86">
        <v>0</v>
      </c>
      <c r="I28" s="86">
        <v>0</v>
      </c>
      <c r="J28" s="86">
        <v>0</v>
      </c>
      <c r="K28" s="57">
        <v>0</v>
      </c>
      <c r="L28" s="176">
        <v>0</v>
      </c>
      <c r="M28" s="176">
        <v>0</v>
      </c>
      <c r="N28" s="176">
        <v>0</v>
      </c>
      <c r="O28" s="176">
        <v>0</v>
      </c>
      <c r="P28" s="176">
        <v>0</v>
      </c>
      <c r="Q28" s="176">
        <v>0</v>
      </c>
      <c r="R28" s="58" t="e">
        <f t="shared" si="2"/>
        <v>#DIV/0!</v>
      </c>
      <c r="S28" s="58" t="e">
        <f t="shared" si="3"/>
        <v>#DIV/0!</v>
      </c>
      <c r="T28" s="58" t="e">
        <f t="shared" si="4"/>
        <v>#DIV/0!</v>
      </c>
    </row>
    <row r="29" spans="1:20" s="13" customFormat="1" ht="268.5" customHeight="1" outlineLevel="1">
      <c r="A29" s="260"/>
      <c r="B29" s="260"/>
      <c r="C29" s="291"/>
      <c r="D29" s="260"/>
      <c r="E29" s="167" t="s">
        <v>257</v>
      </c>
      <c r="F29" s="86">
        <v>0</v>
      </c>
      <c r="G29" s="86">
        <v>0</v>
      </c>
      <c r="H29" s="86">
        <v>0</v>
      </c>
      <c r="I29" s="86">
        <v>0</v>
      </c>
      <c r="J29" s="86">
        <v>0</v>
      </c>
      <c r="K29" s="86">
        <v>0</v>
      </c>
      <c r="L29" s="86">
        <v>0</v>
      </c>
      <c r="M29" s="86">
        <v>0</v>
      </c>
      <c r="N29" s="86">
        <v>0</v>
      </c>
      <c r="O29" s="86">
        <v>0</v>
      </c>
      <c r="P29" s="86">
        <v>0</v>
      </c>
      <c r="Q29" s="86">
        <v>0</v>
      </c>
      <c r="R29" s="58" t="e">
        <f t="shared" si="2"/>
        <v>#DIV/0!</v>
      </c>
      <c r="S29" s="58" t="e">
        <f t="shared" si="3"/>
        <v>#DIV/0!</v>
      </c>
      <c r="T29" s="58" t="e">
        <f t="shared" si="4"/>
        <v>#DIV/0!</v>
      </c>
    </row>
    <row r="30" spans="1:20" s="13" customFormat="1" ht="45" customHeight="1" outlineLevel="1">
      <c r="A30" s="260" t="s">
        <v>83</v>
      </c>
      <c r="B30" s="288" t="s">
        <v>84</v>
      </c>
      <c r="C30" s="289" t="s">
        <v>258</v>
      </c>
      <c r="D30" s="169" t="s">
        <v>69</v>
      </c>
      <c r="E30" s="167"/>
      <c r="F30" s="86">
        <f>F31</f>
        <v>0</v>
      </c>
      <c r="G30" s="86">
        <f>G31</f>
        <v>0</v>
      </c>
      <c r="H30" s="86">
        <f>H31</f>
        <v>0</v>
      </c>
      <c r="I30" s="86">
        <v>0</v>
      </c>
      <c r="J30" s="86">
        <v>0</v>
      </c>
      <c r="K30" s="177">
        <v>0</v>
      </c>
      <c r="L30" s="176">
        <v>0</v>
      </c>
      <c r="M30" s="176">
        <v>0</v>
      </c>
      <c r="N30" s="176">
        <v>0</v>
      </c>
      <c r="O30" s="176">
        <v>0</v>
      </c>
      <c r="P30" s="176">
        <v>0</v>
      </c>
      <c r="Q30" s="176">
        <v>0</v>
      </c>
      <c r="R30" s="58" t="e">
        <f t="shared" si="2"/>
        <v>#DIV/0!</v>
      </c>
      <c r="S30" s="58" t="e">
        <f t="shared" si="3"/>
        <v>#DIV/0!</v>
      </c>
      <c r="T30" s="58" t="e">
        <f t="shared" si="4"/>
        <v>#DIV/0!</v>
      </c>
    </row>
    <row r="31" spans="1:20" s="13" customFormat="1" ht="30" customHeight="1" outlineLevel="1">
      <c r="A31" s="260"/>
      <c r="B31" s="260"/>
      <c r="C31" s="290"/>
      <c r="D31" s="265" t="s">
        <v>253</v>
      </c>
      <c r="E31" s="167" t="s">
        <v>254</v>
      </c>
      <c r="F31" s="86">
        <v>0</v>
      </c>
      <c r="G31" s="86">
        <v>0</v>
      </c>
      <c r="H31" s="86">
        <v>0</v>
      </c>
      <c r="I31" s="86">
        <v>0</v>
      </c>
      <c r="J31" s="86">
        <v>0</v>
      </c>
      <c r="K31" s="177">
        <v>0</v>
      </c>
      <c r="L31" s="176">
        <v>0</v>
      </c>
      <c r="M31" s="176">
        <v>0</v>
      </c>
      <c r="N31" s="176">
        <v>0</v>
      </c>
      <c r="O31" s="176">
        <v>0</v>
      </c>
      <c r="P31" s="176">
        <v>0</v>
      </c>
      <c r="Q31" s="176">
        <v>0</v>
      </c>
      <c r="R31" s="58" t="e">
        <f t="shared" si="2"/>
        <v>#DIV/0!</v>
      </c>
      <c r="S31" s="58" t="e">
        <f t="shared" si="3"/>
        <v>#DIV/0!</v>
      </c>
      <c r="T31" s="58" t="e">
        <f t="shared" si="4"/>
        <v>#DIV/0!</v>
      </c>
    </row>
    <row r="32" spans="1:20" s="13" customFormat="1" ht="42" customHeight="1" outlineLevel="1">
      <c r="A32" s="260"/>
      <c r="B32" s="260"/>
      <c r="C32" s="291"/>
      <c r="D32" s="260"/>
      <c r="E32" s="167" t="s">
        <v>257</v>
      </c>
      <c r="F32" s="86">
        <v>0</v>
      </c>
      <c r="G32" s="86">
        <v>0</v>
      </c>
      <c r="H32" s="86">
        <v>0</v>
      </c>
      <c r="I32" s="86">
        <v>0</v>
      </c>
      <c r="J32" s="86">
        <v>0</v>
      </c>
      <c r="K32" s="86">
        <v>0</v>
      </c>
      <c r="L32" s="86">
        <v>0</v>
      </c>
      <c r="M32" s="86">
        <v>0</v>
      </c>
      <c r="N32" s="86">
        <v>0</v>
      </c>
      <c r="O32" s="86">
        <v>0</v>
      </c>
      <c r="P32" s="86">
        <v>0</v>
      </c>
      <c r="Q32" s="86">
        <v>0</v>
      </c>
      <c r="R32" s="58" t="e">
        <f t="shared" si="2"/>
        <v>#DIV/0!</v>
      </c>
      <c r="S32" s="58" t="e">
        <f t="shared" si="3"/>
        <v>#DIV/0!</v>
      </c>
      <c r="T32" s="58" t="e">
        <f t="shared" si="4"/>
        <v>#DIV/0!</v>
      </c>
    </row>
    <row r="33" spans="1:20" s="13" customFormat="1" ht="45.75" customHeight="1" outlineLevel="1">
      <c r="A33" s="259" t="s">
        <v>85</v>
      </c>
      <c r="B33" s="259" t="s">
        <v>86</v>
      </c>
      <c r="C33" s="268" t="s">
        <v>259</v>
      </c>
      <c r="D33" s="85" t="s">
        <v>69</v>
      </c>
      <c r="E33" s="142"/>
      <c r="F33" s="12">
        <f t="shared" ref="F33:Q33" si="19">F34</f>
        <v>0</v>
      </c>
      <c r="G33" s="12">
        <f t="shared" si="19"/>
        <v>0</v>
      </c>
      <c r="H33" s="12">
        <f t="shared" si="19"/>
        <v>0</v>
      </c>
      <c r="I33" s="12">
        <f t="shared" si="19"/>
        <v>0</v>
      </c>
      <c r="J33" s="12">
        <f t="shared" si="19"/>
        <v>0</v>
      </c>
      <c r="K33" s="12">
        <f t="shared" si="19"/>
        <v>0</v>
      </c>
      <c r="L33" s="12">
        <f t="shared" si="19"/>
        <v>0</v>
      </c>
      <c r="M33" s="12">
        <f t="shared" si="19"/>
        <v>0</v>
      </c>
      <c r="N33" s="12">
        <f t="shared" si="19"/>
        <v>0</v>
      </c>
      <c r="O33" s="12">
        <f t="shared" si="19"/>
        <v>0</v>
      </c>
      <c r="P33" s="12">
        <f t="shared" si="19"/>
        <v>0</v>
      </c>
      <c r="Q33" s="12">
        <f t="shared" si="19"/>
        <v>0</v>
      </c>
      <c r="R33" s="58" t="e">
        <f t="shared" si="2"/>
        <v>#DIV/0!</v>
      </c>
      <c r="S33" s="58" t="e">
        <f t="shared" si="3"/>
        <v>#DIV/0!</v>
      </c>
      <c r="T33" s="58" t="e">
        <f t="shared" si="4"/>
        <v>#DIV/0!</v>
      </c>
    </row>
    <row r="34" spans="1:20" s="13" customFormat="1" ht="33" customHeight="1" outlineLevel="1">
      <c r="A34" s="260"/>
      <c r="B34" s="260"/>
      <c r="C34" s="269"/>
      <c r="D34" s="264" t="s">
        <v>253</v>
      </c>
      <c r="E34" s="142" t="s">
        <v>254</v>
      </c>
      <c r="F34" s="12">
        <f t="shared" ref="F34:Q34" si="20">F37+F40+F44+F47+F50+F53+F56+F59+F62+F65+F68+F71+F74+F79</f>
        <v>0</v>
      </c>
      <c r="G34" s="12">
        <f t="shared" si="20"/>
        <v>0</v>
      </c>
      <c r="H34" s="12">
        <f t="shared" si="20"/>
        <v>0</v>
      </c>
      <c r="I34" s="12">
        <f t="shared" si="20"/>
        <v>0</v>
      </c>
      <c r="J34" s="12">
        <f t="shared" si="20"/>
        <v>0</v>
      </c>
      <c r="K34" s="12">
        <f t="shared" si="20"/>
        <v>0</v>
      </c>
      <c r="L34" s="12">
        <f t="shared" si="20"/>
        <v>0</v>
      </c>
      <c r="M34" s="12">
        <f t="shared" si="20"/>
        <v>0</v>
      </c>
      <c r="N34" s="12">
        <f t="shared" si="20"/>
        <v>0</v>
      </c>
      <c r="O34" s="12">
        <f t="shared" si="20"/>
        <v>0</v>
      </c>
      <c r="P34" s="12">
        <f t="shared" si="20"/>
        <v>0</v>
      </c>
      <c r="Q34" s="12">
        <f t="shared" si="20"/>
        <v>0</v>
      </c>
      <c r="R34" s="58" t="e">
        <f t="shared" si="2"/>
        <v>#DIV/0!</v>
      </c>
      <c r="S34" s="58" t="e">
        <f t="shared" si="3"/>
        <v>#DIV/0!</v>
      </c>
      <c r="T34" s="58" t="e">
        <f t="shared" si="4"/>
        <v>#DIV/0!</v>
      </c>
    </row>
    <row r="35" spans="1:20" s="13" customFormat="1" ht="36" customHeight="1" outlineLevel="1">
      <c r="A35" s="260"/>
      <c r="B35" s="260"/>
      <c r="C35" s="270"/>
      <c r="D35" s="260"/>
      <c r="E35" s="142" t="s">
        <v>257</v>
      </c>
      <c r="F35" s="12">
        <v>0</v>
      </c>
      <c r="G35" s="12">
        <v>0</v>
      </c>
      <c r="H35" s="12">
        <v>0</v>
      </c>
      <c r="I35" s="12">
        <v>0</v>
      </c>
      <c r="J35" s="12">
        <v>0</v>
      </c>
      <c r="K35" s="12">
        <v>0</v>
      </c>
      <c r="L35" s="12">
        <v>0</v>
      </c>
      <c r="M35" s="12">
        <v>0</v>
      </c>
      <c r="N35" s="12">
        <v>0</v>
      </c>
      <c r="O35" s="12">
        <v>0</v>
      </c>
      <c r="P35" s="12">
        <v>0</v>
      </c>
      <c r="Q35" s="12">
        <v>0</v>
      </c>
      <c r="R35" s="58" t="e">
        <f t="shared" si="2"/>
        <v>#DIV/0!</v>
      </c>
      <c r="S35" s="58" t="e">
        <f t="shared" si="3"/>
        <v>#DIV/0!</v>
      </c>
      <c r="T35" s="58" t="e">
        <f t="shared" si="4"/>
        <v>#DIV/0!</v>
      </c>
    </row>
    <row r="36" spans="1:20" s="16" customFormat="1" ht="43.5" customHeight="1" outlineLevel="1">
      <c r="A36" s="260" t="s">
        <v>87</v>
      </c>
      <c r="B36" s="260" t="s">
        <v>88</v>
      </c>
      <c r="C36" s="283" t="s">
        <v>260</v>
      </c>
      <c r="D36" s="169" t="s">
        <v>69</v>
      </c>
      <c r="E36" s="167"/>
      <c r="F36" s="86">
        <f t="shared" ref="F36:Q36" si="21">F37</f>
        <v>0</v>
      </c>
      <c r="G36" s="86">
        <f t="shared" si="21"/>
        <v>0</v>
      </c>
      <c r="H36" s="86">
        <f t="shared" si="21"/>
        <v>0</v>
      </c>
      <c r="I36" s="86">
        <f t="shared" si="21"/>
        <v>0</v>
      </c>
      <c r="J36" s="86">
        <f t="shared" si="21"/>
        <v>0</v>
      </c>
      <c r="K36" s="86">
        <f t="shared" si="21"/>
        <v>0</v>
      </c>
      <c r="L36" s="86">
        <f t="shared" si="21"/>
        <v>0</v>
      </c>
      <c r="M36" s="86">
        <f t="shared" si="21"/>
        <v>0</v>
      </c>
      <c r="N36" s="86">
        <f t="shared" si="21"/>
        <v>0</v>
      </c>
      <c r="O36" s="86">
        <f t="shared" si="21"/>
        <v>0</v>
      </c>
      <c r="P36" s="86">
        <f t="shared" si="21"/>
        <v>0</v>
      </c>
      <c r="Q36" s="86">
        <f t="shared" si="21"/>
        <v>0</v>
      </c>
      <c r="R36" s="58" t="e">
        <f t="shared" si="2"/>
        <v>#DIV/0!</v>
      </c>
      <c r="S36" s="58" t="e">
        <f t="shared" si="3"/>
        <v>#DIV/0!</v>
      </c>
      <c r="T36" s="58" t="e">
        <f t="shared" si="4"/>
        <v>#DIV/0!</v>
      </c>
    </row>
    <row r="37" spans="1:20" s="16" customFormat="1" ht="31.5" customHeight="1" outlineLevel="1">
      <c r="A37" s="260"/>
      <c r="B37" s="260"/>
      <c r="C37" s="292"/>
      <c r="D37" s="265" t="s">
        <v>253</v>
      </c>
      <c r="E37" s="167" t="s">
        <v>254</v>
      </c>
      <c r="F37" s="86">
        <v>0</v>
      </c>
      <c r="G37" s="86">
        <v>0</v>
      </c>
      <c r="H37" s="86">
        <v>0</v>
      </c>
      <c r="I37" s="86">
        <v>0</v>
      </c>
      <c r="J37" s="86">
        <v>0</v>
      </c>
      <c r="K37" s="86">
        <v>0</v>
      </c>
      <c r="L37" s="86">
        <v>0</v>
      </c>
      <c r="M37" s="86">
        <v>0</v>
      </c>
      <c r="N37" s="86">
        <v>0</v>
      </c>
      <c r="O37" s="86">
        <v>0</v>
      </c>
      <c r="P37" s="86">
        <v>0</v>
      </c>
      <c r="Q37" s="86">
        <v>0</v>
      </c>
      <c r="R37" s="58" t="e">
        <f t="shared" si="2"/>
        <v>#DIV/0!</v>
      </c>
      <c r="S37" s="58" t="e">
        <f t="shared" si="3"/>
        <v>#DIV/0!</v>
      </c>
      <c r="T37" s="58" t="e">
        <f t="shared" si="4"/>
        <v>#DIV/0!</v>
      </c>
    </row>
    <row r="38" spans="1:20" s="13" customFormat="1" ht="43.5" customHeight="1" outlineLevel="1">
      <c r="A38" s="260"/>
      <c r="B38" s="260"/>
      <c r="C38" s="284"/>
      <c r="D38" s="260"/>
      <c r="E38" s="167" t="s">
        <v>257</v>
      </c>
      <c r="F38" s="86">
        <v>0</v>
      </c>
      <c r="G38" s="86">
        <v>0</v>
      </c>
      <c r="H38" s="86">
        <v>0</v>
      </c>
      <c r="I38" s="86">
        <v>0</v>
      </c>
      <c r="J38" s="86">
        <v>0</v>
      </c>
      <c r="K38" s="86">
        <v>0</v>
      </c>
      <c r="L38" s="86">
        <v>0</v>
      </c>
      <c r="M38" s="86">
        <v>0</v>
      </c>
      <c r="N38" s="86">
        <v>0</v>
      </c>
      <c r="O38" s="86">
        <v>0</v>
      </c>
      <c r="P38" s="86">
        <v>0</v>
      </c>
      <c r="Q38" s="86">
        <v>0</v>
      </c>
      <c r="R38" s="58" t="e">
        <f t="shared" si="2"/>
        <v>#DIV/0!</v>
      </c>
      <c r="S38" s="58" t="e">
        <f t="shared" si="3"/>
        <v>#DIV/0!</v>
      </c>
      <c r="T38" s="58" t="e">
        <f t="shared" si="4"/>
        <v>#DIV/0!</v>
      </c>
    </row>
    <row r="39" spans="1:20" s="16" customFormat="1" ht="63.75" customHeight="1" outlineLevel="1">
      <c r="A39" s="283" t="s">
        <v>89</v>
      </c>
      <c r="B39" s="283" t="s">
        <v>90</v>
      </c>
      <c r="C39" s="289" t="s">
        <v>517</v>
      </c>
      <c r="D39" s="169" t="s">
        <v>69</v>
      </c>
      <c r="E39" s="167"/>
      <c r="F39" s="86">
        <f t="shared" ref="F39:Q39" si="22">F40</f>
        <v>0</v>
      </c>
      <c r="G39" s="86">
        <f t="shared" si="22"/>
        <v>0</v>
      </c>
      <c r="H39" s="86">
        <f t="shared" si="22"/>
        <v>0</v>
      </c>
      <c r="I39" s="86">
        <f t="shared" si="22"/>
        <v>0</v>
      </c>
      <c r="J39" s="86">
        <f t="shared" si="22"/>
        <v>0</v>
      </c>
      <c r="K39" s="86">
        <f t="shared" si="22"/>
        <v>0</v>
      </c>
      <c r="L39" s="86">
        <f t="shared" si="22"/>
        <v>0</v>
      </c>
      <c r="M39" s="86">
        <f t="shared" si="22"/>
        <v>0</v>
      </c>
      <c r="N39" s="86">
        <f t="shared" si="22"/>
        <v>0</v>
      </c>
      <c r="O39" s="86">
        <f t="shared" si="22"/>
        <v>0</v>
      </c>
      <c r="P39" s="86">
        <f t="shared" si="22"/>
        <v>0</v>
      </c>
      <c r="Q39" s="86">
        <f t="shared" si="22"/>
        <v>0</v>
      </c>
      <c r="R39" s="58" t="e">
        <f t="shared" si="2"/>
        <v>#DIV/0!</v>
      </c>
      <c r="S39" s="58" t="e">
        <f t="shared" si="3"/>
        <v>#DIV/0!</v>
      </c>
      <c r="T39" s="58" t="e">
        <f t="shared" si="4"/>
        <v>#DIV/0!</v>
      </c>
    </row>
    <row r="40" spans="1:20" s="16" customFormat="1" ht="60.75" customHeight="1" outlineLevel="1">
      <c r="A40" s="292"/>
      <c r="B40" s="292"/>
      <c r="C40" s="290"/>
      <c r="D40" s="280" t="s">
        <v>253</v>
      </c>
      <c r="E40" s="167" t="s">
        <v>254</v>
      </c>
      <c r="F40" s="86">
        <v>0</v>
      </c>
      <c r="G40" s="86">
        <v>0</v>
      </c>
      <c r="H40" s="86">
        <v>0</v>
      </c>
      <c r="I40" s="86">
        <v>0</v>
      </c>
      <c r="J40" s="86">
        <v>0</v>
      </c>
      <c r="K40" s="86">
        <v>0</v>
      </c>
      <c r="L40" s="178">
        <v>0</v>
      </c>
      <c r="M40" s="178">
        <v>0</v>
      </c>
      <c r="N40" s="178">
        <v>0</v>
      </c>
      <c r="O40" s="178">
        <v>0</v>
      </c>
      <c r="P40" s="178">
        <v>0</v>
      </c>
      <c r="Q40" s="178">
        <v>0</v>
      </c>
      <c r="R40" s="58" t="e">
        <f t="shared" si="2"/>
        <v>#DIV/0!</v>
      </c>
      <c r="S40" s="58" t="e">
        <f t="shared" si="3"/>
        <v>#DIV/0!</v>
      </c>
      <c r="T40" s="58" t="e">
        <f t="shared" si="4"/>
        <v>#DIV/0!</v>
      </c>
    </row>
    <row r="41" spans="1:20" s="13" customFormat="1" ht="171.75" customHeight="1" outlineLevel="1">
      <c r="A41" s="292"/>
      <c r="B41" s="292"/>
      <c r="C41" s="290"/>
      <c r="D41" s="281"/>
      <c r="E41" s="283" t="s">
        <v>257</v>
      </c>
      <c r="F41" s="295">
        <v>0</v>
      </c>
      <c r="G41" s="295">
        <v>0</v>
      </c>
      <c r="H41" s="295">
        <v>0</v>
      </c>
      <c r="I41" s="295">
        <v>0</v>
      </c>
      <c r="J41" s="295">
        <v>0</v>
      </c>
      <c r="K41" s="295">
        <v>0</v>
      </c>
      <c r="L41" s="295">
        <v>0</v>
      </c>
      <c r="M41" s="295">
        <v>0</v>
      </c>
      <c r="N41" s="295">
        <v>0</v>
      </c>
      <c r="O41" s="295">
        <v>0</v>
      </c>
      <c r="P41" s="295">
        <v>0</v>
      </c>
      <c r="Q41" s="295">
        <v>0</v>
      </c>
      <c r="R41" s="338" t="e">
        <f t="shared" si="2"/>
        <v>#DIV/0!</v>
      </c>
      <c r="S41" s="338" t="e">
        <f t="shared" si="3"/>
        <v>#DIV/0!</v>
      </c>
      <c r="T41" s="338" t="e">
        <f t="shared" si="4"/>
        <v>#DIV/0!</v>
      </c>
    </row>
    <row r="42" spans="1:20" s="13" customFormat="1" ht="23.25" customHeight="1" outlineLevel="1">
      <c r="A42" s="284"/>
      <c r="B42" s="284"/>
      <c r="C42" s="291"/>
      <c r="D42" s="282"/>
      <c r="E42" s="284"/>
      <c r="F42" s="296"/>
      <c r="G42" s="296"/>
      <c r="H42" s="296"/>
      <c r="I42" s="296"/>
      <c r="J42" s="296"/>
      <c r="K42" s="296"/>
      <c r="L42" s="296"/>
      <c r="M42" s="296"/>
      <c r="N42" s="296"/>
      <c r="O42" s="296"/>
      <c r="P42" s="296"/>
      <c r="Q42" s="296"/>
      <c r="R42" s="339"/>
      <c r="S42" s="339"/>
      <c r="T42" s="339"/>
    </row>
    <row r="43" spans="1:20" s="13" customFormat="1" ht="49.5" customHeight="1" outlineLevel="1">
      <c r="A43" s="283" t="s">
        <v>91</v>
      </c>
      <c r="B43" s="283" t="s">
        <v>261</v>
      </c>
      <c r="C43" s="283" t="s">
        <v>262</v>
      </c>
      <c r="D43" s="171" t="s">
        <v>69</v>
      </c>
      <c r="E43" s="168"/>
      <c r="F43" s="179">
        <f t="shared" ref="F43:Q43" si="23">F44</f>
        <v>0</v>
      </c>
      <c r="G43" s="179">
        <f t="shared" si="23"/>
        <v>0</v>
      </c>
      <c r="H43" s="179">
        <f t="shared" si="23"/>
        <v>0</v>
      </c>
      <c r="I43" s="179">
        <f t="shared" si="23"/>
        <v>0</v>
      </c>
      <c r="J43" s="179">
        <f t="shared" si="23"/>
        <v>0</v>
      </c>
      <c r="K43" s="179">
        <f t="shared" si="23"/>
        <v>0</v>
      </c>
      <c r="L43" s="179">
        <f t="shared" si="23"/>
        <v>0</v>
      </c>
      <c r="M43" s="179">
        <f t="shared" si="23"/>
        <v>0</v>
      </c>
      <c r="N43" s="179">
        <f t="shared" si="23"/>
        <v>0</v>
      </c>
      <c r="O43" s="179">
        <f t="shared" si="23"/>
        <v>0</v>
      </c>
      <c r="P43" s="179">
        <f t="shared" si="23"/>
        <v>0</v>
      </c>
      <c r="Q43" s="179">
        <f t="shared" si="23"/>
        <v>0</v>
      </c>
      <c r="R43" s="58" t="e">
        <f t="shared" si="2"/>
        <v>#DIV/0!</v>
      </c>
      <c r="S43" s="58" t="e">
        <f t="shared" si="3"/>
        <v>#DIV/0!</v>
      </c>
      <c r="T43" s="58" t="e">
        <f t="shared" si="4"/>
        <v>#DIV/0!</v>
      </c>
    </row>
    <row r="44" spans="1:20" s="13" customFormat="1" ht="37.5" customHeight="1" outlineLevel="1">
      <c r="A44" s="292"/>
      <c r="B44" s="292"/>
      <c r="C44" s="293"/>
      <c r="D44" s="169" t="s">
        <v>253</v>
      </c>
      <c r="E44" s="167" t="s">
        <v>254</v>
      </c>
      <c r="F44" s="86">
        <v>0</v>
      </c>
      <c r="G44" s="86">
        <v>0</v>
      </c>
      <c r="H44" s="86">
        <v>0</v>
      </c>
      <c r="I44" s="86">
        <v>0</v>
      </c>
      <c r="J44" s="86">
        <v>0</v>
      </c>
      <c r="K44" s="86">
        <v>0</v>
      </c>
      <c r="L44" s="86">
        <v>0</v>
      </c>
      <c r="M44" s="86">
        <v>0</v>
      </c>
      <c r="N44" s="86">
        <v>0</v>
      </c>
      <c r="O44" s="86">
        <v>0</v>
      </c>
      <c r="P44" s="86">
        <v>0</v>
      </c>
      <c r="Q44" s="86">
        <v>0</v>
      </c>
      <c r="R44" s="58" t="e">
        <f t="shared" si="2"/>
        <v>#DIV/0!</v>
      </c>
      <c r="S44" s="58" t="e">
        <f t="shared" si="3"/>
        <v>#DIV/0!</v>
      </c>
      <c r="T44" s="58" t="e">
        <f t="shared" si="4"/>
        <v>#DIV/0!</v>
      </c>
    </row>
    <row r="45" spans="1:20" s="13" customFormat="1" ht="250.5" customHeight="1" outlineLevel="1">
      <c r="A45" s="284"/>
      <c r="B45" s="284"/>
      <c r="C45" s="294"/>
      <c r="D45" s="167"/>
      <c r="E45" s="167" t="s">
        <v>257</v>
      </c>
      <c r="F45" s="86">
        <v>0</v>
      </c>
      <c r="G45" s="86">
        <v>0</v>
      </c>
      <c r="H45" s="86">
        <v>0</v>
      </c>
      <c r="I45" s="86">
        <v>0</v>
      </c>
      <c r="J45" s="86">
        <v>0</v>
      </c>
      <c r="K45" s="86">
        <v>0</v>
      </c>
      <c r="L45" s="86">
        <v>0</v>
      </c>
      <c r="M45" s="86">
        <v>0</v>
      </c>
      <c r="N45" s="86">
        <v>0</v>
      </c>
      <c r="O45" s="86">
        <v>0</v>
      </c>
      <c r="P45" s="86">
        <v>0</v>
      </c>
      <c r="Q45" s="86">
        <v>0</v>
      </c>
      <c r="R45" s="58" t="e">
        <f t="shared" si="2"/>
        <v>#DIV/0!</v>
      </c>
      <c r="S45" s="58" t="e">
        <f t="shared" si="3"/>
        <v>#DIV/0!</v>
      </c>
      <c r="T45" s="58" t="e">
        <f t="shared" si="4"/>
        <v>#DIV/0!</v>
      </c>
    </row>
    <row r="46" spans="1:20" s="16" customFormat="1" ht="40.5" customHeight="1" outlineLevel="1">
      <c r="A46" s="260" t="s">
        <v>92</v>
      </c>
      <c r="B46" s="260" t="s">
        <v>93</v>
      </c>
      <c r="C46" s="283" t="s">
        <v>263</v>
      </c>
      <c r="D46" s="169" t="s">
        <v>69</v>
      </c>
      <c r="E46" s="167"/>
      <c r="F46" s="86">
        <v>0</v>
      </c>
      <c r="G46" s="86">
        <v>0</v>
      </c>
      <c r="H46" s="86">
        <v>0</v>
      </c>
      <c r="I46" s="86">
        <v>0</v>
      </c>
      <c r="J46" s="86">
        <v>0</v>
      </c>
      <c r="K46" s="86">
        <v>0</v>
      </c>
      <c r="L46" s="86">
        <v>0</v>
      </c>
      <c r="M46" s="86">
        <v>0</v>
      </c>
      <c r="N46" s="86">
        <v>0</v>
      </c>
      <c r="O46" s="86">
        <v>0</v>
      </c>
      <c r="P46" s="86">
        <v>0</v>
      </c>
      <c r="Q46" s="86">
        <v>0</v>
      </c>
      <c r="R46" s="58" t="e">
        <f t="shared" si="2"/>
        <v>#DIV/0!</v>
      </c>
      <c r="S46" s="58" t="e">
        <f t="shared" si="3"/>
        <v>#DIV/0!</v>
      </c>
      <c r="T46" s="58" t="e">
        <f t="shared" si="4"/>
        <v>#DIV/0!</v>
      </c>
    </row>
    <row r="47" spans="1:20" s="16" customFormat="1" ht="30.5" customHeight="1" outlineLevel="1">
      <c r="A47" s="260"/>
      <c r="B47" s="260"/>
      <c r="C47" s="292"/>
      <c r="D47" s="265" t="s">
        <v>253</v>
      </c>
      <c r="E47" s="167" t="s">
        <v>254</v>
      </c>
      <c r="F47" s="86">
        <v>0</v>
      </c>
      <c r="G47" s="86">
        <v>0</v>
      </c>
      <c r="H47" s="86">
        <v>0</v>
      </c>
      <c r="I47" s="86">
        <v>0</v>
      </c>
      <c r="J47" s="86">
        <v>0</v>
      </c>
      <c r="K47" s="86">
        <v>0</v>
      </c>
      <c r="L47" s="86">
        <v>0</v>
      </c>
      <c r="M47" s="86">
        <v>0</v>
      </c>
      <c r="N47" s="86">
        <v>0</v>
      </c>
      <c r="O47" s="86">
        <v>0</v>
      </c>
      <c r="P47" s="86">
        <v>0</v>
      </c>
      <c r="Q47" s="86">
        <v>0</v>
      </c>
      <c r="R47" s="58" t="e">
        <f t="shared" si="2"/>
        <v>#DIV/0!</v>
      </c>
      <c r="S47" s="58" t="e">
        <f t="shared" si="3"/>
        <v>#DIV/0!</v>
      </c>
      <c r="T47" s="58" t="e">
        <f t="shared" si="4"/>
        <v>#DIV/0!</v>
      </c>
    </row>
    <row r="48" spans="1:20" s="13" customFormat="1" ht="92.25" customHeight="1" outlineLevel="1">
      <c r="A48" s="260"/>
      <c r="B48" s="260"/>
      <c r="C48" s="284"/>
      <c r="D48" s="260"/>
      <c r="E48" s="167" t="s">
        <v>257</v>
      </c>
      <c r="F48" s="86">
        <v>0</v>
      </c>
      <c r="G48" s="86">
        <v>0</v>
      </c>
      <c r="H48" s="86">
        <v>0</v>
      </c>
      <c r="I48" s="86">
        <v>0</v>
      </c>
      <c r="J48" s="86">
        <v>0</v>
      </c>
      <c r="K48" s="86">
        <v>0</v>
      </c>
      <c r="L48" s="86">
        <v>0</v>
      </c>
      <c r="M48" s="86">
        <v>0</v>
      </c>
      <c r="N48" s="86">
        <v>0</v>
      </c>
      <c r="O48" s="86">
        <v>0</v>
      </c>
      <c r="P48" s="86">
        <v>0</v>
      </c>
      <c r="Q48" s="86">
        <v>0</v>
      </c>
      <c r="R48" s="58" t="e">
        <f t="shared" si="2"/>
        <v>#DIV/0!</v>
      </c>
      <c r="S48" s="58" t="e">
        <f t="shared" si="3"/>
        <v>#DIV/0!</v>
      </c>
      <c r="T48" s="58" t="e">
        <f t="shared" si="4"/>
        <v>#DIV/0!</v>
      </c>
    </row>
    <row r="49" spans="1:20" s="16" customFormat="1" ht="45.75" customHeight="1" outlineLevel="1">
      <c r="A49" s="260" t="s">
        <v>94</v>
      </c>
      <c r="B49" s="260" t="s">
        <v>264</v>
      </c>
      <c r="C49" s="283" t="s">
        <v>265</v>
      </c>
      <c r="D49" s="169" t="s">
        <v>69</v>
      </c>
      <c r="E49" s="167"/>
      <c r="F49" s="86">
        <v>0</v>
      </c>
      <c r="G49" s="86">
        <v>0</v>
      </c>
      <c r="H49" s="86">
        <v>0</v>
      </c>
      <c r="I49" s="86">
        <v>0</v>
      </c>
      <c r="J49" s="86">
        <v>0</v>
      </c>
      <c r="K49" s="86">
        <v>0</v>
      </c>
      <c r="L49" s="86">
        <v>0</v>
      </c>
      <c r="M49" s="86">
        <v>0</v>
      </c>
      <c r="N49" s="86">
        <v>0</v>
      </c>
      <c r="O49" s="86">
        <v>0</v>
      </c>
      <c r="P49" s="86">
        <v>0</v>
      </c>
      <c r="Q49" s="86">
        <v>0</v>
      </c>
      <c r="R49" s="58" t="e">
        <f t="shared" si="2"/>
        <v>#DIV/0!</v>
      </c>
      <c r="S49" s="58" t="e">
        <f t="shared" si="3"/>
        <v>#DIV/0!</v>
      </c>
      <c r="T49" s="58" t="e">
        <f t="shared" si="4"/>
        <v>#DIV/0!</v>
      </c>
    </row>
    <row r="50" spans="1:20" s="16" customFormat="1" ht="38.25" customHeight="1" outlineLevel="1">
      <c r="A50" s="260"/>
      <c r="B50" s="260"/>
      <c r="C50" s="292"/>
      <c r="D50" s="265" t="s">
        <v>253</v>
      </c>
      <c r="E50" s="167" t="s">
        <v>254</v>
      </c>
      <c r="F50" s="86">
        <v>0</v>
      </c>
      <c r="G50" s="86">
        <v>0</v>
      </c>
      <c r="H50" s="86">
        <v>0</v>
      </c>
      <c r="I50" s="86">
        <v>0</v>
      </c>
      <c r="J50" s="86">
        <v>0</v>
      </c>
      <c r="K50" s="86">
        <v>0</v>
      </c>
      <c r="L50" s="86">
        <v>0</v>
      </c>
      <c r="M50" s="86">
        <v>0</v>
      </c>
      <c r="N50" s="86">
        <v>0</v>
      </c>
      <c r="O50" s="86">
        <v>0</v>
      </c>
      <c r="P50" s="86">
        <v>0</v>
      </c>
      <c r="Q50" s="86">
        <v>0</v>
      </c>
      <c r="R50" s="58" t="e">
        <f t="shared" si="2"/>
        <v>#DIV/0!</v>
      </c>
      <c r="S50" s="58" t="e">
        <f t="shared" si="3"/>
        <v>#DIV/0!</v>
      </c>
      <c r="T50" s="58" t="e">
        <f t="shared" si="4"/>
        <v>#DIV/0!</v>
      </c>
    </row>
    <row r="51" spans="1:20" s="13" customFormat="1" ht="124.5" customHeight="1" outlineLevel="1">
      <c r="A51" s="260"/>
      <c r="B51" s="260"/>
      <c r="C51" s="284"/>
      <c r="D51" s="260"/>
      <c r="E51" s="167" t="s">
        <v>257</v>
      </c>
      <c r="F51" s="86">
        <v>0</v>
      </c>
      <c r="G51" s="86">
        <v>0</v>
      </c>
      <c r="H51" s="86">
        <v>0</v>
      </c>
      <c r="I51" s="86">
        <v>0</v>
      </c>
      <c r="J51" s="86">
        <v>0</v>
      </c>
      <c r="K51" s="86">
        <v>0</v>
      </c>
      <c r="L51" s="86">
        <v>0</v>
      </c>
      <c r="M51" s="86">
        <v>0</v>
      </c>
      <c r="N51" s="86">
        <v>0</v>
      </c>
      <c r="O51" s="86">
        <v>0</v>
      </c>
      <c r="P51" s="86">
        <v>0</v>
      </c>
      <c r="Q51" s="86">
        <v>0</v>
      </c>
      <c r="R51" s="58" t="e">
        <f t="shared" si="2"/>
        <v>#DIV/0!</v>
      </c>
      <c r="S51" s="58" t="e">
        <f t="shared" si="3"/>
        <v>#DIV/0!</v>
      </c>
      <c r="T51" s="58" t="e">
        <f t="shared" si="4"/>
        <v>#DIV/0!</v>
      </c>
    </row>
    <row r="52" spans="1:20" s="16" customFormat="1" ht="49.5" customHeight="1" outlineLevel="1">
      <c r="A52" s="260" t="s">
        <v>95</v>
      </c>
      <c r="B52" s="260" t="s">
        <v>96</v>
      </c>
      <c r="C52" s="283" t="s">
        <v>266</v>
      </c>
      <c r="D52" s="169" t="s">
        <v>69</v>
      </c>
      <c r="E52" s="167"/>
      <c r="F52" s="86">
        <v>0</v>
      </c>
      <c r="G52" s="86">
        <v>0</v>
      </c>
      <c r="H52" s="86">
        <v>0</v>
      </c>
      <c r="I52" s="86">
        <v>0</v>
      </c>
      <c r="J52" s="86">
        <v>0</v>
      </c>
      <c r="K52" s="86">
        <v>0</v>
      </c>
      <c r="L52" s="86">
        <v>0</v>
      </c>
      <c r="M52" s="86">
        <v>0</v>
      </c>
      <c r="N52" s="86">
        <v>0</v>
      </c>
      <c r="O52" s="86">
        <v>0</v>
      </c>
      <c r="P52" s="86">
        <v>0</v>
      </c>
      <c r="Q52" s="86">
        <v>0</v>
      </c>
      <c r="R52" s="58" t="e">
        <f t="shared" si="2"/>
        <v>#DIV/0!</v>
      </c>
      <c r="S52" s="58" t="e">
        <f t="shared" si="3"/>
        <v>#DIV/0!</v>
      </c>
      <c r="T52" s="58" t="e">
        <f t="shared" si="4"/>
        <v>#DIV/0!</v>
      </c>
    </row>
    <row r="53" spans="1:20" s="16" customFormat="1" ht="43.5" customHeight="1" outlineLevel="1">
      <c r="A53" s="260"/>
      <c r="B53" s="260"/>
      <c r="C53" s="292"/>
      <c r="D53" s="265" t="s">
        <v>253</v>
      </c>
      <c r="E53" s="167" t="s">
        <v>254</v>
      </c>
      <c r="F53" s="86">
        <v>0</v>
      </c>
      <c r="G53" s="86">
        <v>0</v>
      </c>
      <c r="H53" s="86">
        <v>0</v>
      </c>
      <c r="I53" s="86">
        <v>0</v>
      </c>
      <c r="J53" s="86">
        <v>0</v>
      </c>
      <c r="K53" s="86">
        <v>0</v>
      </c>
      <c r="L53" s="86">
        <v>0</v>
      </c>
      <c r="M53" s="86">
        <v>0</v>
      </c>
      <c r="N53" s="86">
        <v>0</v>
      </c>
      <c r="O53" s="86">
        <v>0</v>
      </c>
      <c r="P53" s="86">
        <v>0</v>
      </c>
      <c r="Q53" s="86">
        <v>0</v>
      </c>
      <c r="R53" s="58" t="e">
        <f t="shared" si="2"/>
        <v>#DIV/0!</v>
      </c>
      <c r="S53" s="58" t="e">
        <f t="shared" si="3"/>
        <v>#DIV/0!</v>
      </c>
      <c r="T53" s="58" t="e">
        <f t="shared" si="4"/>
        <v>#DIV/0!</v>
      </c>
    </row>
    <row r="54" spans="1:20" s="13" customFormat="1" ht="210" customHeight="1" outlineLevel="1">
      <c r="A54" s="260"/>
      <c r="B54" s="260"/>
      <c r="C54" s="284"/>
      <c r="D54" s="260"/>
      <c r="E54" s="167" t="s">
        <v>257</v>
      </c>
      <c r="F54" s="86">
        <v>0</v>
      </c>
      <c r="G54" s="86">
        <v>0</v>
      </c>
      <c r="H54" s="86">
        <v>0</v>
      </c>
      <c r="I54" s="86">
        <v>0</v>
      </c>
      <c r="J54" s="86">
        <v>0</v>
      </c>
      <c r="K54" s="86">
        <v>0</v>
      </c>
      <c r="L54" s="86">
        <v>0</v>
      </c>
      <c r="M54" s="86">
        <v>0</v>
      </c>
      <c r="N54" s="86">
        <v>0</v>
      </c>
      <c r="O54" s="86">
        <v>0</v>
      </c>
      <c r="P54" s="86">
        <v>0</v>
      </c>
      <c r="Q54" s="86">
        <v>0</v>
      </c>
      <c r="R54" s="58" t="e">
        <f t="shared" si="2"/>
        <v>#DIV/0!</v>
      </c>
      <c r="S54" s="58" t="e">
        <f t="shared" si="3"/>
        <v>#DIV/0!</v>
      </c>
      <c r="T54" s="58" t="e">
        <f t="shared" si="4"/>
        <v>#DIV/0!</v>
      </c>
    </row>
    <row r="55" spans="1:20" s="16" customFormat="1" ht="40.5" customHeight="1" outlineLevel="1">
      <c r="A55" s="260" t="s">
        <v>97</v>
      </c>
      <c r="B55" s="260" t="s">
        <v>98</v>
      </c>
      <c r="C55" s="283" t="s">
        <v>267</v>
      </c>
      <c r="D55" s="169" t="s">
        <v>69</v>
      </c>
      <c r="E55" s="167"/>
      <c r="F55" s="86">
        <v>0</v>
      </c>
      <c r="G55" s="86">
        <v>0</v>
      </c>
      <c r="H55" s="86">
        <v>0</v>
      </c>
      <c r="I55" s="86">
        <v>0</v>
      </c>
      <c r="J55" s="86">
        <v>0</v>
      </c>
      <c r="K55" s="86">
        <v>0</v>
      </c>
      <c r="L55" s="86">
        <v>0</v>
      </c>
      <c r="M55" s="86">
        <v>0</v>
      </c>
      <c r="N55" s="86">
        <v>0</v>
      </c>
      <c r="O55" s="86">
        <v>0</v>
      </c>
      <c r="P55" s="86">
        <v>0</v>
      </c>
      <c r="Q55" s="86">
        <v>0</v>
      </c>
      <c r="R55" s="58" t="e">
        <f t="shared" si="2"/>
        <v>#DIV/0!</v>
      </c>
      <c r="S55" s="58" t="e">
        <f t="shared" si="3"/>
        <v>#DIV/0!</v>
      </c>
      <c r="T55" s="58" t="e">
        <f t="shared" si="4"/>
        <v>#DIV/0!</v>
      </c>
    </row>
    <row r="56" spans="1:20" s="16" customFormat="1" ht="35.25" customHeight="1" outlineLevel="1">
      <c r="A56" s="260"/>
      <c r="B56" s="260"/>
      <c r="C56" s="292"/>
      <c r="D56" s="265" t="s">
        <v>253</v>
      </c>
      <c r="E56" s="167" t="s">
        <v>254</v>
      </c>
      <c r="F56" s="86">
        <v>0</v>
      </c>
      <c r="G56" s="86">
        <v>0</v>
      </c>
      <c r="H56" s="86">
        <v>0</v>
      </c>
      <c r="I56" s="86">
        <v>0</v>
      </c>
      <c r="J56" s="86">
        <v>0</v>
      </c>
      <c r="K56" s="86">
        <v>0</v>
      </c>
      <c r="L56" s="86">
        <v>0</v>
      </c>
      <c r="M56" s="86">
        <v>0</v>
      </c>
      <c r="N56" s="86">
        <v>0</v>
      </c>
      <c r="O56" s="86">
        <v>0</v>
      </c>
      <c r="P56" s="86">
        <v>0</v>
      </c>
      <c r="Q56" s="86">
        <v>0</v>
      </c>
      <c r="R56" s="58" t="e">
        <f t="shared" si="2"/>
        <v>#DIV/0!</v>
      </c>
      <c r="S56" s="58" t="e">
        <f t="shared" si="3"/>
        <v>#DIV/0!</v>
      </c>
      <c r="T56" s="58" t="e">
        <f t="shared" si="4"/>
        <v>#DIV/0!</v>
      </c>
    </row>
    <row r="57" spans="1:20" s="13" customFormat="1" ht="64.5" customHeight="1" outlineLevel="1">
      <c r="A57" s="260"/>
      <c r="B57" s="260"/>
      <c r="C57" s="284"/>
      <c r="D57" s="260"/>
      <c r="E57" s="167" t="s">
        <v>257</v>
      </c>
      <c r="F57" s="86">
        <v>0</v>
      </c>
      <c r="G57" s="86">
        <v>0</v>
      </c>
      <c r="H57" s="86">
        <v>0</v>
      </c>
      <c r="I57" s="86">
        <v>0</v>
      </c>
      <c r="J57" s="86">
        <v>0</v>
      </c>
      <c r="K57" s="86">
        <v>0</v>
      </c>
      <c r="L57" s="86">
        <v>0</v>
      </c>
      <c r="M57" s="86">
        <v>0</v>
      </c>
      <c r="N57" s="86">
        <v>0</v>
      </c>
      <c r="O57" s="86">
        <v>0</v>
      </c>
      <c r="P57" s="86">
        <v>0</v>
      </c>
      <c r="Q57" s="86">
        <v>0</v>
      </c>
      <c r="R57" s="58" t="e">
        <f t="shared" si="2"/>
        <v>#DIV/0!</v>
      </c>
      <c r="S57" s="58" t="e">
        <f t="shared" si="3"/>
        <v>#DIV/0!</v>
      </c>
      <c r="T57" s="58" t="e">
        <f t="shared" si="4"/>
        <v>#DIV/0!</v>
      </c>
    </row>
    <row r="58" spans="1:20" s="16" customFormat="1" ht="45" customHeight="1" outlineLevel="1">
      <c r="A58" s="283" t="s">
        <v>99</v>
      </c>
      <c r="B58" s="283" t="s">
        <v>100</v>
      </c>
      <c r="C58" s="283" t="s">
        <v>548</v>
      </c>
      <c r="D58" s="169" t="s">
        <v>69</v>
      </c>
      <c r="E58" s="167"/>
      <c r="F58" s="86">
        <v>0</v>
      </c>
      <c r="G58" s="86">
        <v>0</v>
      </c>
      <c r="H58" s="86">
        <v>0</v>
      </c>
      <c r="I58" s="86">
        <v>0</v>
      </c>
      <c r="J58" s="86">
        <v>0</v>
      </c>
      <c r="K58" s="86">
        <v>0</v>
      </c>
      <c r="L58" s="86">
        <v>0</v>
      </c>
      <c r="M58" s="86">
        <v>0</v>
      </c>
      <c r="N58" s="86">
        <v>0</v>
      </c>
      <c r="O58" s="86">
        <v>0</v>
      </c>
      <c r="P58" s="86">
        <v>0</v>
      </c>
      <c r="Q58" s="86">
        <v>0</v>
      </c>
      <c r="R58" s="58" t="e">
        <f t="shared" si="2"/>
        <v>#DIV/0!</v>
      </c>
      <c r="S58" s="58" t="e">
        <f t="shared" si="3"/>
        <v>#DIV/0!</v>
      </c>
      <c r="T58" s="58" t="e">
        <f t="shared" si="4"/>
        <v>#DIV/0!</v>
      </c>
    </row>
    <row r="59" spans="1:20" s="16" customFormat="1" ht="38.25" customHeight="1" outlineLevel="1">
      <c r="A59" s="292"/>
      <c r="B59" s="292"/>
      <c r="C59" s="292"/>
      <c r="D59" s="280" t="s">
        <v>253</v>
      </c>
      <c r="E59" s="167" t="s">
        <v>254</v>
      </c>
      <c r="F59" s="86">
        <v>0</v>
      </c>
      <c r="G59" s="86">
        <v>0</v>
      </c>
      <c r="H59" s="86">
        <v>0</v>
      </c>
      <c r="I59" s="86">
        <v>0</v>
      </c>
      <c r="J59" s="86">
        <v>0</v>
      </c>
      <c r="K59" s="86">
        <v>0</v>
      </c>
      <c r="L59" s="86">
        <v>0</v>
      </c>
      <c r="M59" s="86">
        <v>0</v>
      </c>
      <c r="N59" s="86">
        <v>0</v>
      </c>
      <c r="O59" s="86">
        <v>0</v>
      </c>
      <c r="P59" s="86">
        <v>0</v>
      </c>
      <c r="Q59" s="86">
        <v>0</v>
      </c>
      <c r="R59" s="58" t="e">
        <f t="shared" si="2"/>
        <v>#DIV/0!</v>
      </c>
      <c r="S59" s="58" t="e">
        <f t="shared" si="3"/>
        <v>#DIV/0!</v>
      </c>
      <c r="T59" s="58" t="e">
        <f t="shared" si="4"/>
        <v>#DIV/0!</v>
      </c>
    </row>
    <row r="60" spans="1:20" s="13" customFormat="1" ht="282.75" customHeight="1" outlineLevel="1">
      <c r="A60" s="284"/>
      <c r="B60" s="284"/>
      <c r="C60" s="284"/>
      <c r="D60" s="282"/>
      <c r="E60" s="167" t="s">
        <v>257</v>
      </c>
      <c r="F60" s="86">
        <v>0</v>
      </c>
      <c r="G60" s="86">
        <v>0</v>
      </c>
      <c r="H60" s="86">
        <v>0</v>
      </c>
      <c r="I60" s="86">
        <v>0</v>
      </c>
      <c r="J60" s="86">
        <v>0</v>
      </c>
      <c r="K60" s="86">
        <v>0</v>
      </c>
      <c r="L60" s="86">
        <v>0</v>
      </c>
      <c r="M60" s="86">
        <v>0</v>
      </c>
      <c r="N60" s="86">
        <v>0</v>
      </c>
      <c r="O60" s="86">
        <v>0</v>
      </c>
      <c r="P60" s="86">
        <v>0</v>
      </c>
      <c r="Q60" s="86">
        <v>0</v>
      </c>
      <c r="R60" s="58" t="e">
        <f t="shared" si="2"/>
        <v>#DIV/0!</v>
      </c>
      <c r="S60" s="58" t="e">
        <f t="shared" si="3"/>
        <v>#DIV/0!</v>
      </c>
      <c r="T60" s="58" t="e">
        <f t="shared" si="4"/>
        <v>#DIV/0!</v>
      </c>
    </row>
    <row r="61" spans="1:20" s="16" customFormat="1" ht="41.25" customHeight="1" outlineLevel="1">
      <c r="A61" s="260" t="s">
        <v>101</v>
      </c>
      <c r="B61" s="260" t="s">
        <v>268</v>
      </c>
      <c r="C61" s="283" t="s">
        <v>269</v>
      </c>
      <c r="D61" s="170" t="s">
        <v>69</v>
      </c>
      <c r="E61" s="167"/>
      <c r="F61" s="86">
        <v>0</v>
      </c>
      <c r="G61" s="86">
        <v>0</v>
      </c>
      <c r="H61" s="86">
        <v>0</v>
      </c>
      <c r="I61" s="86">
        <v>0</v>
      </c>
      <c r="J61" s="86">
        <v>0</v>
      </c>
      <c r="K61" s="86">
        <v>0</v>
      </c>
      <c r="L61" s="86">
        <v>0</v>
      </c>
      <c r="M61" s="86">
        <v>0</v>
      </c>
      <c r="N61" s="86">
        <v>0</v>
      </c>
      <c r="O61" s="86">
        <v>0</v>
      </c>
      <c r="P61" s="86">
        <v>0</v>
      </c>
      <c r="Q61" s="86">
        <v>0</v>
      </c>
      <c r="R61" s="58" t="e">
        <f t="shared" si="2"/>
        <v>#DIV/0!</v>
      </c>
      <c r="S61" s="58" t="e">
        <f t="shared" si="3"/>
        <v>#DIV/0!</v>
      </c>
      <c r="T61" s="58" t="e">
        <f t="shared" si="4"/>
        <v>#DIV/0!</v>
      </c>
    </row>
    <row r="62" spans="1:20" s="16" customFormat="1" ht="31.5" customHeight="1" outlineLevel="1">
      <c r="A62" s="260"/>
      <c r="B62" s="260"/>
      <c r="C62" s="292"/>
      <c r="D62" s="265" t="s">
        <v>253</v>
      </c>
      <c r="E62" s="167" t="s">
        <v>254</v>
      </c>
      <c r="F62" s="86">
        <v>0</v>
      </c>
      <c r="G62" s="86">
        <v>0</v>
      </c>
      <c r="H62" s="86">
        <v>0</v>
      </c>
      <c r="I62" s="86">
        <v>0</v>
      </c>
      <c r="J62" s="86">
        <v>0</v>
      </c>
      <c r="K62" s="86">
        <v>0</v>
      </c>
      <c r="L62" s="86">
        <v>0</v>
      </c>
      <c r="M62" s="86">
        <v>0</v>
      </c>
      <c r="N62" s="86">
        <v>0</v>
      </c>
      <c r="O62" s="86">
        <v>0</v>
      </c>
      <c r="P62" s="86">
        <v>0</v>
      </c>
      <c r="Q62" s="86">
        <v>0</v>
      </c>
      <c r="R62" s="58" t="e">
        <f t="shared" si="2"/>
        <v>#DIV/0!</v>
      </c>
      <c r="S62" s="58" t="e">
        <f t="shared" si="3"/>
        <v>#DIV/0!</v>
      </c>
      <c r="T62" s="58" t="e">
        <f t="shared" si="4"/>
        <v>#DIV/0!</v>
      </c>
    </row>
    <row r="63" spans="1:20" s="13" customFormat="1" ht="51.75" customHeight="1" outlineLevel="1">
      <c r="A63" s="260"/>
      <c r="B63" s="260"/>
      <c r="C63" s="284"/>
      <c r="D63" s="260"/>
      <c r="E63" s="167" t="s">
        <v>257</v>
      </c>
      <c r="F63" s="86">
        <v>0</v>
      </c>
      <c r="G63" s="86">
        <v>0</v>
      </c>
      <c r="H63" s="86">
        <v>0</v>
      </c>
      <c r="I63" s="86">
        <v>0</v>
      </c>
      <c r="J63" s="86">
        <v>0</v>
      </c>
      <c r="K63" s="86">
        <v>0</v>
      </c>
      <c r="L63" s="86">
        <v>0</v>
      </c>
      <c r="M63" s="86">
        <v>0</v>
      </c>
      <c r="N63" s="86">
        <v>0</v>
      </c>
      <c r="O63" s="86">
        <v>0</v>
      </c>
      <c r="P63" s="86">
        <v>0</v>
      </c>
      <c r="Q63" s="86">
        <v>0</v>
      </c>
      <c r="R63" s="58" t="e">
        <f t="shared" si="2"/>
        <v>#DIV/0!</v>
      </c>
      <c r="S63" s="58" t="e">
        <f t="shared" si="3"/>
        <v>#DIV/0!</v>
      </c>
      <c r="T63" s="58" t="e">
        <f t="shared" si="4"/>
        <v>#DIV/0!</v>
      </c>
    </row>
    <row r="64" spans="1:20" s="16" customFormat="1" ht="41.5" customHeight="1" outlineLevel="1">
      <c r="A64" s="260" t="s">
        <v>102</v>
      </c>
      <c r="B64" s="260" t="s">
        <v>103</v>
      </c>
      <c r="C64" s="283" t="s">
        <v>270</v>
      </c>
      <c r="D64" s="169" t="s">
        <v>69</v>
      </c>
      <c r="E64" s="167"/>
      <c r="F64" s="86">
        <v>0</v>
      </c>
      <c r="G64" s="86">
        <v>0</v>
      </c>
      <c r="H64" s="86">
        <v>0</v>
      </c>
      <c r="I64" s="86">
        <v>0</v>
      </c>
      <c r="J64" s="86">
        <v>0</v>
      </c>
      <c r="K64" s="86">
        <v>0</v>
      </c>
      <c r="L64" s="86">
        <v>0</v>
      </c>
      <c r="M64" s="86">
        <v>0</v>
      </c>
      <c r="N64" s="86">
        <v>0</v>
      </c>
      <c r="O64" s="86">
        <v>0</v>
      </c>
      <c r="P64" s="86">
        <v>0</v>
      </c>
      <c r="Q64" s="86">
        <v>0</v>
      </c>
      <c r="R64" s="58" t="e">
        <f t="shared" si="2"/>
        <v>#DIV/0!</v>
      </c>
      <c r="S64" s="58" t="e">
        <f t="shared" si="3"/>
        <v>#DIV/0!</v>
      </c>
      <c r="T64" s="58" t="e">
        <f t="shared" si="4"/>
        <v>#DIV/0!</v>
      </c>
    </row>
    <row r="65" spans="1:20" s="16" customFormat="1" ht="33" customHeight="1" outlineLevel="1">
      <c r="A65" s="260"/>
      <c r="B65" s="260"/>
      <c r="C65" s="292"/>
      <c r="D65" s="265" t="s">
        <v>253</v>
      </c>
      <c r="E65" s="167" t="s">
        <v>254</v>
      </c>
      <c r="F65" s="86">
        <v>0</v>
      </c>
      <c r="G65" s="86">
        <v>0</v>
      </c>
      <c r="H65" s="86">
        <v>0</v>
      </c>
      <c r="I65" s="86">
        <v>0</v>
      </c>
      <c r="J65" s="86">
        <v>0</v>
      </c>
      <c r="K65" s="86">
        <v>0</v>
      </c>
      <c r="L65" s="86">
        <v>0</v>
      </c>
      <c r="M65" s="86">
        <v>0</v>
      </c>
      <c r="N65" s="86">
        <v>0</v>
      </c>
      <c r="O65" s="86">
        <v>0</v>
      </c>
      <c r="P65" s="86">
        <v>0</v>
      </c>
      <c r="Q65" s="86">
        <v>0</v>
      </c>
      <c r="R65" s="58" t="e">
        <f t="shared" si="2"/>
        <v>#DIV/0!</v>
      </c>
      <c r="S65" s="58" t="e">
        <f t="shared" si="3"/>
        <v>#DIV/0!</v>
      </c>
      <c r="T65" s="58" t="e">
        <f t="shared" si="4"/>
        <v>#DIV/0!</v>
      </c>
    </row>
    <row r="66" spans="1:20" s="13" customFormat="1" ht="31.5" customHeight="1" outlineLevel="1">
      <c r="A66" s="260"/>
      <c r="B66" s="260"/>
      <c r="C66" s="284"/>
      <c r="D66" s="260"/>
      <c r="E66" s="167" t="s">
        <v>257</v>
      </c>
      <c r="F66" s="86">
        <v>0</v>
      </c>
      <c r="G66" s="86">
        <v>0</v>
      </c>
      <c r="H66" s="86">
        <v>0</v>
      </c>
      <c r="I66" s="86">
        <v>0</v>
      </c>
      <c r="J66" s="86">
        <v>0</v>
      </c>
      <c r="K66" s="86">
        <v>0</v>
      </c>
      <c r="L66" s="86">
        <v>0</v>
      </c>
      <c r="M66" s="86">
        <v>0</v>
      </c>
      <c r="N66" s="86">
        <v>0</v>
      </c>
      <c r="O66" s="86">
        <v>0</v>
      </c>
      <c r="P66" s="86">
        <v>0</v>
      </c>
      <c r="Q66" s="86">
        <v>0</v>
      </c>
      <c r="R66" s="58" t="e">
        <f t="shared" si="2"/>
        <v>#DIV/0!</v>
      </c>
      <c r="S66" s="58" t="e">
        <f t="shared" si="3"/>
        <v>#DIV/0!</v>
      </c>
      <c r="T66" s="58" t="e">
        <f t="shared" si="4"/>
        <v>#DIV/0!</v>
      </c>
    </row>
    <row r="67" spans="1:20" s="13" customFormat="1" ht="57" customHeight="1" outlineLevel="1">
      <c r="A67" s="283" t="s">
        <v>104</v>
      </c>
      <c r="B67" s="283" t="s">
        <v>105</v>
      </c>
      <c r="C67" s="283" t="s">
        <v>271</v>
      </c>
      <c r="D67" s="169" t="s">
        <v>69</v>
      </c>
      <c r="E67" s="167"/>
      <c r="F67" s="86">
        <v>0</v>
      </c>
      <c r="G67" s="86">
        <v>0</v>
      </c>
      <c r="H67" s="86">
        <v>0</v>
      </c>
      <c r="I67" s="86">
        <v>0</v>
      </c>
      <c r="J67" s="86">
        <v>0</v>
      </c>
      <c r="K67" s="86">
        <v>0</v>
      </c>
      <c r="L67" s="86">
        <v>0</v>
      </c>
      <c r="M67" s="86">
        <v>0</v>
      </c>
      <c r="N67" s="86">
        <v>0</v>
      </c>
      <c r="O67" s="86">
        <v>0</v>
      </c>
      <c r="P67" s="86">
        <v>0</v>
      </c>
      <c r="Q67" s="86">
        <v>0</v>
      </c>
      <c r="R67" s="58" t="e">
        <f t="shared" si="2"/>
        <v>#DIV/0!</v>
      </c>
      <c r="S67" s="58" t="e">
        <f t="shared" si="3"/>
        <v>#DIV/0!</v>
      </c>
      <c r="T67" s="58" t="e">
        <f t="shared" si="4"/>
        <v>#DIV/0!</v>
      </c>
    </row>
    <row r="68" spans="1:20" s="13" customFormat="1" ht="37.5" customHeight="1" outlineLevel="1">
      <c r="A68" s="292"/>
      <c r="B68" s="292"/>
      <c r="C68" s="292"/>
      <c r="D68" s="265" t="s">
        <v>253</v>
      </c>
      <c r="E68" s="167" t="s">
        <v>254</v>
      </c>
      <c r="F68" s="86">
        <v>0</v>
      </c>
      <c r="G68" s="86">
        <v>0</v>
      </c>
      <c r="H68" s="86">
        <v>0</v>
      </c>
      <c r="I68" s="86">
        <v>0</v>
      </c>
      <c r="J68" s="86">
        <v>0</v>
      </c>
      <c r="K68" s="86">
        <v>0</v>
      </c>
      <c r="L68" s="86">
        <v>0</v>
      </c>
      <c r="M68" s="86">
        <v>0</v>
      </c>
      <c r="N68" s="86">
        <v>0</v>
      </c>
      <c r="O68" s="86">
        <v>0</v>
      </c>
      <c r="P68" s="86">
        <v>0</v>
      </c>
      <c r="Q68" s="86">
        <v>0</v>
      </c>
      <c r="R68" s="58" t="e">
        <f t="shared" si="2"/>
        <v>#DIV/0!</v>
      </c>
      <c r="S68" s="58" t="e">
        <f t="shared" si="3"/>
        <v>#DIV/0!</v>
      </c>
      <c r="T68" s="58" t="e">
        <f t="shared" si="4"/>
        <v>#DIV/0!</v>
      </c>
    </row>
    <row r="69" spans="1:20" s="13" customFormat="1" ht="243.75" customHeight="1" outlineLevel="1">
      <c r="A69" s="284"/>
      <c r="B69" s="284"/>
      <c r="C69" s="284"/>
      <c r="D69" s="260"/>
      <c r="E69" s="167" t="s">
        <v>257</v>
      </c>
      <c r="F69" s="86">
        <v>0</v>
      </c>
      <c r="G69" s="86">
        <v>0</v>
      </c>
      <c r="H69" s="86">
        <v>0</v>
      </c>
      <c r="I69" s="86">
        <v>0</v>
      </c>
      <c r="J69" s="86">
        <v>0</v>
      </c>
      <c r="K69" s="86">
        <v>0</v>
      </c>
      <c r="L69" s="86">
        <v>0</v>
      </c>
      <c r="M69" s="86">
        <v>0</v>
      </c>
      <c r="N69" s="86">
        <v>0</v>
      </c>
      <c r="O69" s="86">
        <v>0</v>
      </c>
      <c r="P69" s="86">
        <v>0</v>
      </c>
      <c r="Q69" s="86">
        <v>0</v>
      </c>
      <c r="R69" s="58" t="e">
        <f t="shared" ref="R69:R132" si="24">O69/L69*100</f>
        <v>#DIV/0!</v>
      </c>
      <c r="S69" s="58" t="e">
        <f t="shared" ref="S69:S132" si="25">P69/M69*100</f>
        <v>#DIV/0!</v>
      </c>
      <c r="T69" s="58" t="e">
        <f t="shared" ref="T69:T132" si="26">Q69/N69*100</f>
        <v>#DIV/0!</v>
      </c>
    </row>
    <row r="70" spans="1:20" s="16" customFormat="1" ht="53.5" customHeight="1" outlineLevel="1">
      <c r="A70" s="283" t="s">
        <v>106</v>
      </c>
      <c r="B70" s="283" t="s">
        <v>107</v>
      </c>
      <c r="C70" s="283" t="s">
        <v>516</v>
      </c>
      <c r="D70" s="169" t="s">
        <v>69</v>
      </c>
      <c r="E70" s="167"/>
      <c r="F70" s="86">
        <v>0</v>
      </c>
      <c r="G70" s="86">
        <v>0</v>
      </c>
      <c r="H70" s="86">
        <v>0</v>
      </c>
      <c r="I70" s="86">
        <v>0</v>
      </c>
      <c r="J70" s="86">
        <v>0</v>
      </c>
      <c r="K70" s="86">
        <v>0</v>
      </c>
      <c r="L70" s="86">
        <v>0</v>
      </c>
      <c r="M70" s="86">
        <v>0</v>
      </c>
      <c r="N70" s="86">
        <v>0</v>
      </c>
      <c r="O70" s="86">
        <v>0</v>
      </c>
      <c r="P70" s="86">
        <v>0</v>
      </c>
      <c r="Q70" s="86">
        <v>0</v>
      </c>
      <c r="R70" s="58" t="e">
        <f t="shared" si="24"/>
        <v>#DIV/0!</v>
      </c>
      <c r="S70" s="58" t="e">
        <f t="shared" si="25"/>
        <v>#DIV/0!</v>
      </c>
      <c r="T70" s="58" t="e">
        <f t="shared" si="26"/>
        <v>#DIV/0!</v>
      </c>
    </row>
    <row r="71" spans="1:20" s="16" customFormat="1" ht="33" customHeight="1" outlineLevel="1">
      <c r="A71" s="292"/>
      <c r="B71" s="292"/>
      <c r="C71" s="292"/>
      <c r="D71" s="280" t="s">
        <v>253</v>
      </c>
      <c r="E71" s="167" t="s">
        <v>254</v>
      </c>
      <c r="F71" s="86">
        <v>0</v>
      </c>
      <c r="G71" s="86">
        <v>0</v>
      </c>
      <c r="H71" s="86">
        <v>0</v>
      </c>
      <c r="I71" s="86">
        <v>0</v>
      </c>
      <c r="J71" s="86">
        <v>0</v>
      </c>
      <c r="K71" s="86">
        <v>0</v>
      </c>
      <c r="L71" s="178">
        <v>0</v>
      </c>
      <c r="M71" s="178">
        <v>0</v>
      </c>
      <c r="N71" s="178">
        <v>0</v>
      </c>
      <c r="O71" s="178">
        <v>0</v>
      </c>
      <c r="P71" s="178">
        <v>0</v>
      </c>
      <c r="Q71" s="178">
        <v>0</v>
      </c>
      <c r="R71" s="58" t="e">
        <f t="shared" si="24"/>
        <v>#DIV/0!</v>
      </c>
      <c r="S71" s="58" t="e">
        <f t="shared" si="25"/>
        <v>#DIV/0!</v>
      </c>
      <c r="T71" s="58" t="e">
        <f t="shared" si="26"/>
        <v>#DIV/0!</v>
      </c>
    </row>
    <row r="72" spans="1:20" s="13" customFormat="1" ht="409.5" customHeight="1" outlineLevel="1">
      <c r="A72" s="292"/>
      <c r="B72" s="292"/>
      <c r="C72" s="292"/>
      <c r="D72" s="281"/>
      <c r="E72" s="283" t="s">
        <v>257</v>
      </c>
      <c r="F72" s="295">
        <v>0</v>
      </c>
      <c r="G72" s="295">
        <v>0</v>
      </c>
      <c r="H72" s="295">
        <v>0</v>
      </c>
      <c r="I72" s="295">
        <v>0</v>
      </c>
      <c r="J72" s="295">
        <v>0</v>
      </c>
      <c r="K72" s="295">
        <v>0</v>
      </c>
      <c r="L72" s="295">
        <v>0</v>
      </c>
      <c r="M72" s="295">
        <v>0</v>
      </c>
      <c r="N72" s="295">
        <v>0</v>
      </c>
      <c r="O72" s="295">
        <v>0</v>
      </c>
      <c r="P72" s="295">
        <v>0</v>
      </c>
      <c r="Q72" s="295">
        <v>0</v>
      </c>
      <c r="R72" s="338" t="e">
        <f t="shared" si="24"/>
        <v>#DIV/0!</v>
      </c>
      <c r="S72" s="338" t="e">
        <f t="shared" si="25"/>
        <v>#DIV/0!</v>
      </c>
      <c r="T72" s="338" t="e">
        <f t="shared" si="26"/>
        <v>#DIV/0!</v>
      </c>
    </row>
    <row r="73" spans="1:20" s="13" customFormat="1" ht="99" customHeight="1" outlineLevel="1">
      <c r="A73" s="284"/>
      <c r="B73" s="284"/>
      <c r="C73" s="284"/>
      <c r="D73" s="282"/>
      <c r="E73" s="284"/>
      <c r="F73" s="296"/>
      <c r="G73" s="296"/>
      <c r="H73" s="296"/>
      <c r="I73" s="296"/>
      <c r="J73" s="296"/>
      <c r="K73" s="296"/>
      <c r="L73" s="296"/>
      <c r="M73" s="296"/>
      <c r="N73" s="296"/>
      <c r="O73" s="296"/>
      <c r="P73" s="296"/>
      <c r="Q73" s="296"/>
      <c r="R73" s="339"/>
      <c r="S73" s="339"/>
      <c r="T73" s="339"/>
    </row>
    <row r="74" spans="1:20" s="16" customFormat="1" ht="69.75" customHeight="1" outlineLevel="1">
      <c r="A74" s="260" t="s">
        <v>108</v>
      </c>
      <c r="B74" s="300" t="s">
        <v>109</v>
      </c>
      <c r="C74" s="283" t="s">
        <v>541</v>
      </c>
      <c r="D74" s="169" t="s">
        <v>69</v>
      </c>
      <c r="E74" s="167"/>
      <c r="F74" s="86">
        <v>0</v>
      </c>
      <c r="G74" s="86">
        <v>0</v>
      </c>
      <c r="H74" s="86">
        <v>0</v>
      </c>
      <c r="I74" s="86">
        <v>0</v>
      </c>
      <c r="J74" s="86">
        <v>0</v>
      </c>
      <c r="K74" s="86">
        <v>0</v>
      </c>
      <c r="L74" s="86">
        <v>0</v>
      </c>
      <c r="M74" s="86">
        <v>0</v>
      </c>
      <c r="N74" s="86">
        <v>0</v>
      </c>
      <c r="O74" s="86">
        <v>0</v>
      </c>
      <c r="P74" s="86">
        <v>0</v>
      </c>
      <c r="Q74" s="86">
        <v>0</v>
      </c>
      <c r="R74" s="58" t="e">
        <f t="shared" si="24"/>
        <v>#DIV/0!</v>
      </c>
      <c r="S74" s="58" t="e">
        <f t="shared" si="25"/>
        <v>#DIV/0!</v>
      </c>
      <c r="T74" s="58" t="e">
        <f t="shared" si="26"/>
        <v>#DIV/0!</v>
      </c>
    </row>
    <row r="75" spans="1:20" s="16" customFormat="1" ht="32.25" customHeight="1" outlineLevel="1">
      <c r="A75" s="260"/>
      <c r="B75" s="260"/>
      <c r="C75" s="292"/>
      <c r="D75" s="283" t="s">
        <v>253</v>
      </c>
      <c r="E75" s="167" t="s">
        <v>254</v>
      </c>
      <c r="F75" s="86">
        <v>0</v>
      </c>
      <c r="G75" s="86">
        <v>0</v>
      </c>
      <c r="H75" s="86">
        <v>0</v>
      </c>
      <c r="I75" s="86">
        <v>0</v>
      </c>
      <c r="J75" s="148">
        <v>0</v>
      </c>
      <c r="K75" s="148">
        <v>0</v>
      </c>
      <c r="L75" s="148">
        <v>0</v>
      </c>
      <c r="M75" s="148">
        <v>0</v>
      </c>
      <c r="N75" s="148">
        <v>0</v>
      </c>
      <c r="O75" s="148">
        <v>0</v>
      </c>
      <c r="P75" s="148">
        <v>0</v>
      </c>
      <c r="Q75" s="148">
        <v>0</v>
      </c>
      <c r="R75" s="58" t="e">
        <f t="shared" si="24"/>
        <v>#DIV/0!</v>
      </c>
      <c r="S75" s="58" t="e">
        <f t="shared" si="25"/>
        <v>#DIV/0!</v>
      </c>
      <c r="T75" s="58" t="e">
        <f t="shared" si="26"/>
        <v>#DIV/0!</v>
      </c>
    </row>
    <row r="76" spans="1:20" s="16" customFormat="1" ht="69.75" customHeight="1" outlineLevel="1">
      <c r="A76" s="260"/>
      <c r="B76" s="260"/>
      <c r="C76" s="292"/>
      <c r="D76" s="292"/>
      <c r="E76" s="260" t="s">
        <v>257</v>
      </c>
      <c r="F76" s="299">
        <v>0</v>
      </c>
      <c r="G76" s="299">
        <v>0</v>
      </c>
      <c r="H76" s="299">
        <v>0</v>
      </c>
      <c r="I76" s="299">
        <v>0</v>
      </c>
      <c r="J76" s="343">
        <v>0</v>
      </c>
      <c r="K76" s="342">
        <v>0</v>
      </c>
      <c r="L76" s="340">
        <v>0</v>
      </c>
      <c r="M76" s="340">
        <v>0</v>
      </c>
      <c r="N76" s="340">
        <v>0</v>
      </c>
      <c r="O76" s="340">
        <v>0</v>
      </c>
      <c r="P76" s="340">
        <v>0</v>
      </c>
      <c r="Q76" s="340">
        <v>0</v>
      </c>
      <c r="R76" s="338" t="e">
        <f t="shared" si="24"/>
        <v>#DIV/0!</v>
      </c>
      <c r="S76" s="338" t="e">
        <f t="shared" si="25"/>
        <v>#DIV/0!</v>
      </c>
      <c r="T76" s="338" t="e">
        <f t="shared" si="26"/>
        <v>#DIV/0!</v>
      </c>
    </row>
    <row r="77" spans="1:20" s="13" customFormat="1" ht="408.75" customHeight="1" outlineLevel="1">
      <c r="A77" s="260"/>
      <c r="B77" s="260"/>
      <c r="C77" s="284"/>
      <c r="D77" s="284"/>
      <c r="E77" s="260"/>
      <c r="F77" s="299"/>
      <c r="G77" s="299"/>
      <c r="H77" s="299"/>
      <c r="I77" s="299"/>
      <c r="J77" s="343"/>
      <c r="K77" s="342"/>
      <c r="L77" s="341"/>
      <c r="M77" s="341"/>
      <c r="N77" s="341"/>
      <c r="O77" s="341"/>
      <c r="P77" s="341"/>
      <c r="Q77" s="341"/>
      <c r="R77" s="339"/>
      <c r="S77" s="339"/>
      <c r="T77" s="339"/>
    </row>
    <row r="78" spans="1:20" s="16" customFormat="1" ht="42.5" customHeight="1" outlineLevel="1">
      <c r="A78" s="260" t="s">
        <v>110</v>
      </c>
      <c r="B78" s="300" t="s">
        <v>272</v>
      </c>
      <c r="C78" s="283" t="s">
        <v>273</v>
      </c>
      <c r="D78" s="169" t="s">
        <v>69</v>
      </c>
      <c r="E78" s="167"/>
      <c r="F78" s="86">
        <v>0</v>
      </c>
      <c r="G78" s="86">
        <v>0</v>
      </c>
      <c r="H78" s="86">
        <v>0</v>
      </c>
      <c r="I78" s="86">
        <v>0</v>
      </c>
      <c r="J78" s="86">
        <v>0</v>
      </c>
      <c r="K78" s="86">
        <v>0</v>
      </c>
      <c r="L78" s="86">
        <v>0</v>
      </c>
      <c r="M78" s="86">
        <v>0</v>
      </c>
      <c r="N78" s="86">
        <v>0</v>
      </c>
      <c r="O78" s="86">
        <v>0</v>
      </c>
      <c r="P78" s="86">
        <v>0</v>
      </c>
      <c r="Q78" s="86">
        <v>0</v>
      </c>
      <c r="R78" s="58" t="e">
        <f t="shared" si="24"/>
        <v>#DIV/0!</v>
      </c>
      <c r="S78" s="58" t="e">
        <f t="shared" si="25"/>
        <v>#DIV/0!</v>
      </c>
      <c r="T78" s="58" t="e">
        <f t="shared" si="26"/>
        <v>#DIV/0!</v>
      </c>
    </row>
    <row r="79" spans="1:20" s="16" customFormat="1" ht="38.25" customHeight="1" outlineLevel="1">
      <c r="A79" s="260"/>
      <c r="B79" s="260"/>
      <c r="C79" s="292"/>
      <c r="D79" s="265" t="s">
        <v>253</v>
      </c>
      <c r="E79" s="167" t="s">
        <v>254</v>
      </c>
      <c r="F79" s="86">
        <v>0</v>
      </c>
      <c r="G79" s="86">
        <v>0</v>
      </c>
      <c r="H79" s="86">
        <v>0</v>
      </c>
      <c r="I79" s="86">
        <v>0</v>
      </c>
      <c r="J79" s="86">
        <v>0</v>
      </c>
      <c r="K79" s="86">
        <v>0</v>
      </c>
      <c r="L79" s="86">
        <v>0</v>
      </c>
      <c r="M79" s="86">
        <v>0</v>
      </c>
      <c r="N79" s="86">
        <v>0</v>
      </c>
      <c r="O79" s="86">
        <v>0</v>
      </c>
      <c r="P79" s="86">
        <v>0</v>
      </c>
      <c r="Q79" s="86">
        <v>0</v>
      </c>
      <c r="R79" s="58" t="e">
        <f t="shared" si="24"/>
        <v>#DIV/0!</v>
      </c>
      <c r="S79" s="58" t="e">
        <f t="shared" si="25"/>
        <v>#DIV/0!</v>
      </c>
      <c r="T79" s="58" t="e">
        <f t="shared" si="26"/>
        <v>#DIV/0!</v>
      </c>
    </row>
    <row r="80" spans="1:20" s="13" customFormat="1" ht="48.75" customHeight="1" outlineLevel="1">
      <c r="A80" s="260"/>
      <c r="B80" s="260"/>
      <c r="C80" s="284"/>
      <c r="D80" s="260"/>
      <c r="E80" s="167" t="s">
        <v>257</v>
      </c>
      <c r="F80" s="86">
        <v>0</v>
      </c>
      <c r="G80" s="86">
        <v>0</v>
      </c>
      <c r="H80" s="86">
        <v>0</v>
      </c>
      <c r="I80" s="86">
        <v>0</v>
      </c>
      <c r="J80" s="86">
        <v>0</v>
      </c>
      <c r="K80" s="86">
        <v>0</v>
      </c>
      <c r="L80" s="86">
        <v>0</v>
      </c>
      <c r="M80" s="86">
        <v>0</v>
      </c>
      <c r="N80" s="86">
        <v>0</v>
      </c>
      <c r="O80" s="86">
        <v>0</v>
      </c>
      <c r="P80" s="86">
        <v>0</v>
      </c>
      <c r="Q80" s="86">
        <v>0</v>
      </c>
      <c r="R80" s="58" t="e">
        <f t="shared" si="24"/>
        <v>#DIV/0!</v>
      </c>
      <c r="S80" s="58" t="e">
        <f t="shared" si="25"/>
        <v>#DIV/0!</v>
      </c>
      <c r="T80" s="58" t="e">
        <f t="shared" si="26"/>
        <v>#DIV/0!</v>
      </c>
    </row>
    <row r="81" spans="1:20" s="17" customFormat="1" ht="39.75" customHeight="1" outlineLevel="1">
      <c r="A81" s="268" t="s">
        <v>25</v>
      </c>
      <c r="B81" s="268" t="s">
        <v>26</v>
      </c>
      <c r="C81" s="268" t="s">
        <v>274</v>
      </c>
      <c r="D81" s="85" t="s">
        <v>69</v>
      </c>
      <c r="E81" s="142"/>
      <c r="F81" s="12">
        <f>F82</f>
        <v>10000</v>
      </c>
      <c r="G81" s="12">
        <f t="shared" ref="G81:Q81" si="27">G82</f>
        <v>0</v>
      </c>
      <c r="H81" s="12">
        <f t="shared" si="27"/>
        <v>10000</v>
      </c>
      <c r="I81" s="12">
        <f t="shared" si="27"/>
        <v>1330</v>
      </c>
      <c r="J81" s="12">
        <f t="shared" si="27"/>
        <v>0</v>
      </c>
      <c r="K81" s="12">
        <f t="shared" si="27"/>
        <v>1330</v>
      </c>
      <c r="L81" s="12">
        <f t="shared" si="27"/>
        <v>1330</v>
      </c>
      <c r="M81" s="12">
        <f t="shared" si="27"/>
        <v>0</v>
      </c>
      <c r="N81" s="12">
        <f t="shared" si="27"/>
        <v>1330</v>
      </c>
      <c r="O81" s="12">
        <f t="shared" si="27"/>
        <v>1330</v>
      </c>
      <c r="P81" s="12">
        <f t="shared" si="27"/>
        <v>0</v>
      </c>
      <c r="Q81" s="12">
        <f t="shared" si="27"/>
        <v>1330</v>
      </c>
      <c r="R81" s="58">
        <f t="shared" si="24"/>
        <v>100</v>
      </c>
      <c r="S81" s="58" t="e">
        <f t="shared" si="25"/>
        <v>#DIV/0!</v>
      </c>
      <c r="T81" s="58">
        <f t="shared" si="26"/>
        <v>100</v>
      </c>
    </row>
    <row r="82" spans="1:20" s="17" customFormat="1" ht="28.5" customHeight="1" outlineLevel="1">
      <c r="A82" s="269"/>
      <c r="B82" s="269"/>
      <c r="C82" s="269"/>
      <c r="D82" s="297" t="s">
        <v>253</v>
      </c>
      <c r="E82" s="142" t="s">
        <v>254</v>
      </c>
      <c r="F82" s="12">
        <f>F83+F84</f>
        <v>10000</v>
      </c>
      <c r="G82" s="12">
        <f t="shared" ref="G82:Q82" si="28">G83+G84</f>
        <v>0</v>
      </c>
      <c r="H82" s="12">
        <f t="shared" si="28"/>
        <v>10000</v>
      </c>
      <c r="I82" s="12">
        <f t="shared" si="28"/>
        <v>1330</v>
      </c>
      <c r="J82" s="12">
        <f t="shared" si="28"/>
        <v>0</v>
      </c>
      <c r="K82" s="12">
        <f t="shared" si="28"/>
        <v>1330</v>
      </c>
      <c r="L82" s="12">
        <f t="shared" si="28"/>
        <v>1330</v>
      </c>
      <c r="M82" s="12">
        <f t="shared" si="28"/>
        <v>0</v>
      </c>
      <c r="N82" s="12">
        <f t="shared" si="28"/>
        <v>1330</v>
      </c>
      <c r="O82" s="12">
        <f t="shared" si="28"/>
        <v>1330</v>
      </c>
      <c r="P82" s="12">
        <f t="shared" si="28"/>
        <v>0</v>
      </c>
      <c r="Q82" s="12">
        <f t="shared" si="28"/>
        <v>1330</v>
      </c>
      <c r="R82" s="58">
        <f t="shared" si="24"/>
        <v>100</v>
      </c>
      <c r="S82" s="58" t="e">
        <f t="shared" si="25"/>
        <v>#DIV/0!</v>
      </c>
      <c r="T82" s="58">
        <f t="shared" si="26"/>
        <v>100</v>
      </c>
    </row>
    <row r="83" spans="1:20" s="17" customFormat="1" ht="21" customHeight="1" outlineLevel="1">
      <c r="A83" s="269"/>
      <c r="B83" s="269"/>
      <c r="C83" s="269"/>
      <c r="D83" s="298"/>
      <c r="E83" s="85" t="s">
        <v>397</v>
      </c>
      <c r="F83" s="12">
        <f>F125</f>
        <v>10000</v>
      </c>
      <c r="G83" s="12">
        <f t="shared" ref="G83:Q83" si="29">G125</f>
        <v>0</v>
      </c>
      <c r="H83" s="12">
        <f t="shared" si="29"/>
        <v>10000</v>
      </c>
      <c r="I83" s="12">
        <f t="shared" si="29"/>
        <v>30</v>
      </c>
      <c r="J83" s="12">
        <f t="shared" si="29"/>
        <v>0</v>
      </c>
      <c r="K83" s="12">
        <f t="shared" si="29"/>
        <v>30</v>
      </c>
      <c r="L83" s="12">
        <f t="shared" si="29"/>
        <v>30</v>
      </c>
      <c r="M83" s="12">
        <f t="shared" si="29"/>
        <v>0</v>
      </c>
      <c r="N83" s="12">
        <f t="shared" si="29"/>
        <v>30</v>
      </c>
      <c r="O83" s="12">
        <f t="shared" si="29"/>
        <v>30</v>
      </c>
      <c r="P83" s="12">
        <f t="shared" si="29"/>
        <v>0</v>
      </c>
      <c r="Q83" s="12">
        <f t="shared" si="29"/>
        <v>30</v>
      </c>
      <c r="R83" s="58">
        <f t="shared" si="24"/>
        <v>100</v>
      </c>
      <c r="S83" s="58" t="e">
        <f t="shared" si="25"/>
        <v>#DIV/0!</v>
      </c>
      <c r="T83" s="58">
        <f t="shared" si="26"/>
        <v>100</v>
      </c>
    </row>
    <row r="84" spans="1:20" s="13" customFormat="1" ht="45" customHeight="1" outlineLevel="1">
      <c r="A84" s="270"/>
      <c r="B84" s="269"/>
      <c r="C84" s="270"/>
      <c r="D84" s="298"/>
      <c r="E84" s="85" t="s">
        <v>403</v>
      </c>
      <c r="F84" s="12">
        <f>F149</f>
        <v>0</v>
      </c>
      <c r="G84" s="12">
        <f t="shared" ref="G84:Q84" si="30">G149</f>
        <v>0</v>
      </c>
      <c r="H84" s="12">
        <f t="shared" si="30"/>
        <v>0</v>
      </c>
      <c r="I84" s="12">
        <f t="shared" si="30"/>
        <v>1300</v>
      </c>
      <c r="J84" s="12">
        <f t="shared" si="30"/>
        <v>0</v>
      </c>
      <c r="K84" s="12">
        <f t="shared" si="30"/>
        <v>1300</v>
      </c>
      <c r="L84" s="12">
        <f t="shared" si="30"/>
        <v>1300</v>
      </c>
      <c r="M84" s="12">
        <f t="shared" si="30"/>
        <v>0</v>
      </c>
      <c r="N84" s="12">
        <f t="shared" si="30"/>
        <v>1300</v>
      </c>
      <c r="O84" s="12">
        <f t="shared" si="30"/>
        <v>1300</v>
      </c>
      <c r="P84" s="12">
        <f t="shared" si="30"/>
        <v>0</v>
      </c>
      <c r="Q84" s="12">
        <f t="shared" si="30"/>
        <v>1300</v>
      </c>
      <c r="R84" s="58">
        <f t="shared" si="24"/>
        <v>100</v>
      </c>
      <c r="S84" s="58" t="e">
        <f t="shared" si="25"/>
        <v>#DIV/0!</v>
      </c>
      <c r="T84" s="58">
        <f t="shared" si="26"/>
        <v>100</v>
      </c>
    </row>
    <row r="85" spans="1:20" s="17" customFormat="1" ht="42" customHeight="1" outlineLevel="1">
      <c r="A85" s="283" t="s">
        <v>111</v>
      </c>
      <c r="B85" s="260" t="s">
        <v>275</v>
      </c>
      <c r="C85" s="283" t="s">
        <v>276</v>
      </c>
      <c r="D85" s="169" t="s">
        <v>69</v>
      </c>
      <c r="E85" s="167"/>
      <c r="F85" s="86">
        <v>0</v>
      </c>
      <c r="G85" s="86">
        <v>0</v>
      </c>
      <c r="H85" s="86">
        <v>0</v>
      </c>
      <c r="I85" s="86">
        <v>0</v>
      </c>
      <c r="J85" s="86">
        <v>0</v>
      </c>
      <c r="K85" s="86">
        <v>0</v>
      </c>
      <c r="L85" s="86">
        <v>0</v>
      </c>
      <c r="M85" s="86">
        <v>0</v>
      </c>
      <c r="N85" s="86">
        <v>0</v>
      </c>
      <c r="O85" s="86">
        <v>0</v>
      </c>
      <c r="P85" s="86">
        <v>0</v>
      </c>
      <c r="Q85" s="86">
        <v>0</v>
      </c>
      <c r="R85" s="58" t="e">
        <f t="shared" si="24"/>
        <v>#DIV/0!</v>
      </c>
      <c r="S85" s="58" t="e">
        <f t="shared" si="25"/>
        <v>#DIV/0!</v>
      </c>
      <c r="T85" s="58" t="e">
        <f t="shared" si="26"/>
        <v>#DIV/0!</v>
      </c>
    </row>
    <row r="86" spans="1:20" s="17" customFormat="1" ht="38.25" customHeight="1" outlineLevel="1">
      <c r="A86" s="292"/>
      <c r="B86" s="260"/>
      <c r="C86" s="292"/>
      <c r="D86" s="265" t="s">
        <v>253</v>
      </c>
      <c r="E86" s="167" t="s">
        <v>254</v>
      </c>
      <c r="F86" s="86">
        <v>0</v>
      </c>
      <c r="G86" s="86">
        <v>0</v>
      </c>
      <c r="H86" s="86">
        <v>0</v>
      </c>
      <c r="I86" s="86">
        <v>0</v>
      </c>
      <c r="J86" s="86">
        <v>0</v>
      </c>
      <c r="K86" s="86">
        <v>0</v>
      </c>
      <c r="L86" s="86">
        <v>0</v>
      </c>
      <c r="M86" s="86">
        <v>0</v>
      </c>
      <c r="N86" s="86">
        <v>0</v>
      </c>
      <c r="O86" s="86">
        <v>0</v>
      </c>
      <c r="P86" s="86">
        <v>0</v>
      </c>
      <c r="Q86" s="86">
        <v>0</v>
      </c>
      <c r="R86" s="58" t="e">
        <f t="shared" si="24"/>
        <v>#DIV/0!</v>
      </c>
      <c r="S86" s="58" t="e">
        <f t="shared" si="25"/>
        <v>#DIV/0!</v>
      </c>
      <c r="T86" s="58" t="e">
        <f t="shared" si="26"/>
        <v>#DIV/0!</v>
      </c>
    </row>
    <row r="87" spans="1:20" s="13" customFormat="1" ht="54" customHeight="1" outlineLevel="1">
      <c r="A87" s="284"/>
      <c r="B87" s="260"/>
      <c r="C87" s="284"/>
      <c r="D87" s="260"/>
      <c r="E87" s="167" t="s">
        <v>257</v>
      </c>
      <c r="F87" s="86">
        <v>0</v>
      </c>
      <c r="G87" s="86">
        <v>0</v>
      </c>
      <c r="H87" s="86">
        <v>0</v>
      </c>
      <c r="I87" s="86">
        <v>0</v>
      </c>
      <c r="J87" s="86">
        <v>0</v>
      </c>
      <c r="K87" s="86">
        <v>0</v>
      </c>
      <c r="L87" s="86">
        <v>0</v>
      </c>
      <c r="M87" s="86">
        <v>0</v>
      </c>
      <c r="N87" s="86">
        <v>0</v>
      </c>
      <c r="O87" s="86">
        <v>0</v>
      </c>
      <c r="P87" s="86">
        <v>0</v>
      </c>
      <c r="Q87" s="86">
        <v>0</v>
      </c>
      <c r="R87" s="58" t="e">
        <f t="shared" si="24"/>
        <v>#DIV/0!</v>
      </c>
      <c r="S87" s="58" t="e">
        <f t="shared" si="25"/>
        <v>#DIV/0!</v>
      </c>
      <c r="T87" s="58" t="e">
        <f t="shared" si="26"/>
        <v>#DIV/0!</v>
      </c>
    </row>
    <row r="88" spans="1:20" s="17" customFormat="1" ht="43.5" customHeight="1" outlineLevel="1">
      <c r="A88" s="283" t="s">
        <v>112</v>
      </c>
      <c r="B88" s="260" t="s">
        <v>113</v>
      </c>
      <c r="C88" s="283" t="s">
        <v>277</v>
      </c>
      <c r="D88" s="169" t="s">
        <v>69</v>
      </c>
      <c r="E88" s="167"/>
      <c r="F88" s="86">
        <v>0</v>
      </c>
      <c r="G88" s="86">
        <v>0</v>
      </c>
      <c r="H88" s="86">
        <v>0</v>
      </c>
      <c r="I88" s="86">
        <v>0</v>
      </c>
      <c r="J88" s="86">
        <v>0</v>
      </c>
      <c r="K88" s="86">
        <v>0</v>
      </c>
      <c r="L88" s="86">
        <v>0</v>
      </c>
      <c r="M88" s="86">
        <v>0</v>
      </c>
      <c r="N88" s="86">
        <v>0</v>
      </c>
      <c r="O88" s="86">
        <v>0</v>
      </c>
      <c r="P88" s="86">
        <v>0</v>
      </c>
      <c r="Q88" s="86">
        <v>0</v>
      </c>
      <c r="R88" s="58" t="e">
        <f t="shared" si="24"/>
        <v>#DIV/0!</v>
      </c>
      <c r="S88" s="58" t="e">
        <f t="shared" si="25"/>
        <v>#DIV/0!</v>
      </c>
      <c r="T88" s="58" t="e">
        <f t="shared" si="26"/>
        <v>#DIV/0!</v>
      </c>
    </row>
    <row r="89" spans="1:20" s="17" customFormat="1" ht="29.25" customHeight="1" outlineLevel="1">
      <c r="A89" s="292"/>
      <c r="B89" s="260"/>
      <c r="C89" s="292"/>
      <c r="D89" s="265" t="s">
        <v>253</v>
      </c>
      <c r="E89" s="167" t="s">
        <v>254</v>
      </c>
      <c r="F89" s="86">
        <v>0</v>
      </c>
      <c r="G89" s="86">
        <v>0</v>
      </c>
      <c r="H89" s="86">
        <v>0</v>
      </c>
      <c r="I89" s="86">
        <v>0</v>
      </c>
      <c r="J89" s="86">
        <v>0</v>
      </c>
      <c r="K89" s="86">
        <v>0</v>
      </c>
      <c r="L89" s="86">
        <v>0</v>
      </c>
      <c r="M89" s="86">
        <v>0</v>
      </c>
      <c r="N89" s="86">
        <v>0</v>
      </c>
      <c r="O89" s="86">
        <v>0</v>
      </c>
      <c r="P89" s="86">
        <v>0</v>
      </c>
      <c r="Q89" s="86">
        <v>0</v>
      </c>
      <c r="R89" s="58" t="e">
        <f t="shared" si="24"/>
        <v>#DIV/0!</v>
      </c>
      <c r="S89" s="58" t="e">
        <f t="shared" si="25"/>
        <v>#DIV/0!</v>
      </c>
      <c r="T89" s="58" t="e">
        <f t="shared" si="26"/>
        <v>#DIV/0!</v>
      </c>
    </row>
    <row r="90" spans="1:20" s="13" customFormat="1" ht="30.75" customHeight="1" outlineLevel="1">
      <c r="A90" s="284"/>
      <c r="B90" s="260"/>
      <c r="C90" s="284"/>
      <c r="D90" s="260"/>
      <c r="E90" s="167" t="s">
        <v>257</v>
      </c>
      <c r="F90" s="86">
        <v>0</v>
      </c>
      <c r="G90" s="86">
        <v>0</v>
      </c>
      <c r="H90" s="86">
        <v>0</v>
      </c>
      <c r="I90" s="86">
        <v>0</v>
      </c>
      <c r="J90" s="86">
        <v>0</v>
      </c>
      <c r="K90" s="86">
        <v>0</v>
      </c>
      <c r="L90" s="86">
        <v>0</v>
      </c>
      <c r="M90" s="86">
        <v>0</v>
      </c>
      <c r="N90" s="86">
        <v>0</v>
      </c>
      <c r="O90" s="86">
        <v>0</v>
      </c>
      <c r="P90" s="86">
        <v>0</v>
      </c>
      <c r="Q90" s="86">
        <v>0</v>
      </c>
      <c r="R90" s="58" t="e">
        <f t="shared" si="24"/>
        <v>#DIV/0!</v>
      </c>
      <c r="S90" s="58" t="e">
        <f t="shared" si="25"/>
        <v>#DIV/0!</v>
      </c>
      <c r="T90" s="58" t="e">
        <f t="shared" si="26"/>
        <v>#DIV/0!</v>
      </c>
    </row>
    <row r="91" spans="1:20" s="17" customFormat="1" ht="39.75" customHeight="1" outlineLevel="1">
      <c r="A91" s="283" t="s">
        <v>114</v>
      </c>
      <c r="B91" s="260" t="s">
        <v>278</v>
      </c>
      <c r="C91" s="283" t="s">
        <v>279</v>
      </c>
      <c r="D91" s="169" t="s">
        <v>69</v>
      </c>
      <c r="E91" s="167"/>
      <c r="F91" s="86">
        <v>0</v>
      </c>
      <c r="G91" s="86">
        <v>0</v>
      </c>
      <c r="H91" s="86">
        <v>0</v>
      </c>
      <c r="I91" s="86">
        <v>0</v>
      </c>
      <c r="J91" s="86">
        <v>0</v>
      </c>
      <c r="K91" s="86">
        <v>0</v>
      </c>
      <c r="L91" s="86">
        <v>0</v>
      </c>
      <c r="M91" s="86">
        <v>0</v>
      </c>
      <c r="N91" s="86">
        <v>0</v>
      </c>
      <c r="O91" s="86">
        <v>0</v>
      </c>
      <c r="P91" s="86">
        <v>0</v>
      </c>
      <c r="Q91" s="86">
        <v>0</v>
      </c>
      <c r="R91" s="58" t="e">
        <f t="shared" si="24"/>
        <v>#DIV/0!</v>
      </c>
      <c r="S91" s="58" t="e">
        <f t="shared" si="25"/>
        <v>#DIV/0!</v>
      </c>
      <c r="T91" s="58" t="e">
        <f t="shared" si="26"/>
        <v>#DIV/0!</v>
      </c>
    </row>
    <row r="92" spans="1:20" s="17" customFormat="1" ht="27" customHeight="1" outlineLevel="1">
      <c r="A92" s="292"/>
      <c r="B92" s="260"/>
      <c r="C92" s="292"/>
      <c r="D92" s="265" t="s">
        <v>253</v>
      </c>
      <c r="E92" s="167" t="s">
        <v>254</v>
      </c>
      <c r="F92" s="86">
        <v>0</v>
      </c>
      <c r="G92" s="86">
        <v>0</v>
      </c>
      <c r="H92" s="86">
        <v>0</v>
      </c>
      <c r="I92" s="86">
        <v>0</v>
      </c>
      <c r="J92" s="86">
        <v>0</v>
      </c>
      <c r="K92" s="86">
        <v>0</v>
      </c>
      <c r="L92" s="86">
        <v>0</v>
      </c>
      <c r="M92" s="86">
        <v>0</v>
      </c>
      <c r="N92" s="86">
        <v>0</v>
      </c>
      <c r="O92" s="86">
        <v>0</v>
      </c>
      <c r="P92" s="86">
        <v>0</v>
      </c>
      <c r="Q92" s="86">
        <v>0</v>
      </c>
      <c r="R92" s="58" t="e">
        <f t="shared" si="24"/>
        <v>#DIV/0!</v>
      </c>
      <c r="S92" s="58" t="e">
        <f t="shared" si="25"/>
        <v>#DIV/0!</v>
      </c>
      <c r="T92" s="58" t="e">
        <f t="shared" si="26"/>
        <v>#DIV/0!</v>
      </c>
    </row>
    <row r="93" spans="1:20" s="13" customFormat="1" ht="33" customHeight="1" outlineLevel="1">
      <c r="A93" s="284"/>
      <c r="B93" s="260"/>
      <c r="C93" s="284"/>
      <c r="D93" s="260"/>
      <c r="E93" s="167" t="s">
        <v>257</v>
      </c>
      <c r="F93" s="86">
        <v>0</v>
      </c>
      <c r="G93" s="86">
        <v>0</v>
      </c>
      <c r="H93" s="86">
        <v>0</v>
      </c>
      <c r="I93" s="86">
        <v>0</v>
      </c>
      <c r="J93" s="86">
        <v>0</v>
      </c>
      <c r="K93" s="86">
        <v>0</v>
      </c>
      <c r="L93" s="86">
        <v>0</v>
      </c>
      <c r="M93" s="86">
        <v>0</v>
      </c>
      <c r="N93" s="86">
        <v>0</v>
      </c>
      <c r="O93" s="86">
        <v>0</v>
      </c>
      <c r="P93" s="86">
        <v>0</v>
      </c>
      <c r="Q93" s="86">
        <v>0</v>
      </c>
      <c r="R93" s="58" t="e">
        <f t="shared" si="24"/>
        <v>#DIV/0!</v>
      </c>
      <c r="S93" s="58" t="e">
        <f t="shared" si="25"/>
        <v>#DIV/0!</v>
      </c>
      <c r="T93" s="58" t="e">
        <f t="shared" si="26"/>
        <v>#DIV/0!</v>
      </c>
    </row>
    <row r="94" spans="1:20" s="17" customFormat="1" ht="41" customHeight="1" outlineLevel="1">
      <c r="A94" s="283" t="s">
        <v>115</v>
      </c>
      <c r="B94" s="260" t="s">
        <v>280</v>
      </c>
      <c r="C94" s="283" t="s">
        <v>281</v>
      </c>
      <c r="D94" s="169" t="s">
        <v>69</v>
      </c>
      <c r="E94" s="167"/>
      <c r="F94" s="86">
        <v>0</v>
      </c>
      <c r="G94" s="86">
        <v>0</v>
      </c>
      <c r="H94" s="86">
        <v>0</v>
      </c>
      <c r="I94" s="86">
        <v>0</v>
      </c>
      <c r="J94" s="86">
        <v>0</v>
      </c>
      <c r="K94" s="86">
        <v>0</v>
      </c>
      <c r="L94" s="86">
        <v>0</v>
      </c>
      <c r="M94" s="86">
        <v>0</v>
      </c>
      <c r="N94" s="86">
        <v>0</v>
      </c>
      <c r="O94" s="86">
        <v>0</v>
      </c>
      <c r="P94" s="86">
        <v>0</v>
      </c>
      <c r="Q94" s="86">
        <v>0</v>
      </c>
      <c r="R94" s="58" t="e">
        <f t="shared" si="24"/>
        <v>#DIV/0!</v>
      </c>
      <c r="S94" s="58" t="e">
        <f t="shared" si="25"/>
        <v>#DIV/0!</v>
      </c>
      <c r="T94" s="58" t="e">
        <f t="shared" si="26"/>
        <v>#DIV/0!</v>
      </c>
    </row>
    <row r="95" spans="1:20" s="17" customFormat="1" ht="26" customHeight="1" outlineLevel="1">
      <c r="A95" s="292"/>
      <c r="B95" s="260"/>
      <c r="C95" s="292"/>
      <c r="D95" s="265" t="s">
        <v>253</v>
      </c>
      <c r="E95" s="167" t="s">
        <v>254</v>
      </c>
      <c r="F95" s="86">
        <v>0</v>
      </c>
      <c r="G95" s="86">
        <v>0</v>
      </c>
      <c r="H95" s="86">
        <v>0</v>
      </c>
      <c r="I95" s="86">
        <v>0</v>
      </c>
      <c r="J95" s="86">
        <v>0</v>
      </c>
      <c r="K95" s="86">
        <v>0</v>
      </c>
      <c r="L95" s="86">
        <v>0</v>
      </c>
      <c r="M95" s="86">
        <v>0</v>
      </c>
      <c r="N95" s="86">
        <v>0</v>
      </c>
      <c r="O95" s="86">
        <v>0</v>
      </c>
      <c r="P95" s="86">
        <v>0</v>
      </c>
      <c r="Q95" s="86">
        <v>0</v>
      </c>
      <c r="R95" s="58" t="e">
        <f t="shared" si="24"/>
        <v>#DIV/0!</v>
      </c>
      <c r="S95" s="58" t="e">
        <f t="shared" si="25"/>
        <v>#DIV/0!</v>
      </c>
      <c r="T95" s="58" t="e">
        <f t="shared" si="26"/>
        <v>#DIV/0!</v>
      </c>
    </row>
    <row r="96" spans="1:20" s="13" customFormat="1" ht="38.25" customHeight="1" outlineLevel="1">
      <c r="A96" s="284"/>
      <c r="B96" s="260"/>
      <c r="C96" s="284"/>
      <c r="D96" s="260"/>
      <c r="E96" s="167" t="s">
        <v>257</v>
      </c>
      <c r="F96" s="86">
        <v>0</v>
      </c>
      <c r="G96" s="86">
        <v>0</v>
      </c>
      <c r="H96" s="86">
        <v>0</v>
      </c>
      <c r="I96" s="86">
        <v>0</v>
      </c>
      <c r="J96" s="86">
        <v>0</v>
      </c>
      <c r="K96" s="86">
        <v>0</v>
      </c>
      <c r="L96" s="86">
        <v>0</v>
      </c>
      <c r="M96" s="86">
        <v>0</v>
      </c>
      <c r="N96" s="86">
        <v>0</v>
      </c>
      <c r="O96" s="86">
        <v>0</v>
      </c>
      <c r="P96" s="86">
        <v>0</v>
      </c>
      <c r="Q96" s="86">
        <v>0</v>
      </c>
      <c r="R96" s="58" t="e">
        <f t="shared" si="24"/>
        <v>#DIV/0!</v>
      </c>
      <c r="S96" s="58" t="e">
        <f t="shared" si="25"/>
        <v>#DIV/0!</v>
      </c>
      <c r="T96" s="58" t="e">
        <f t="shared" si="26"/>
        <v>#DIV/0!</v>
      </c>
    </row>
    <row r="97" spans="1:20" s="17" customFormat="1" ht="39.75" customHeight="1" outlineLevel="1">
      <c r="A97" s="283" t="s">
        <v>116</v>
      </c>
      <c r="B97" s="260" t="s">
        <v>603</v>
      </c>
      <c r="C97" s="283" t="s">
        <v>282</v>
      </c>
      <c r="D97" s="169" t="s">
        <v>69</v>
      </c>
      <c r="E97" s="167"/>
      <c r="F97" s="86">
        <v>0</v>
      </c>
      <c r="G97" s="86">
        <v>0</v>
      </c>
      <c r="H97" s="86">
        <v>0</v>
      </c>
      <c r="I97" s="86">
        <v>0</v>
      </c>
      <c r="J97" s="86">
        <v>0</v>
      </c>
      <c r="K97" s="86">
        <v>0</v>
      </c>
      <c r="L97" s="86">
        <v>0</v>
      </c>
      <c r="M97" s="86">
        <v>0</v>
      </c>
      <c r="N97" s="86">
        <v>0</v>
      </c>
      <c r="O97" s="86">
        <v>0</v>
      </c>
      <c r="P97" s="86">
        <v>0</v>
      </c>
      <c r="Q97" s="86">
        <v>0</v>
      </c>
      <c r="R97" s="58" t="e">
        <f t="shared" si="24"/>
        <v>#DIV/0!</v>
      </c>
      <c r="S97" s="58" t="e">
        <f t="shared" si="25"/>
        <v>#DIV/0!</v>
      </c>
      <c r="T97" s="58" t="e">
        <f t="shared" si="26"/>
        <v>#DIV/0!</v>
      </c>
    </row>
    <row r="98" spans="1:20" s="17" customFormat="1" ht="29.25" customHeight="1" outlineLevel="1">
      <c r="A98" s="292"/>
      <c r="B98" s="260"/>
      <c r="C98" s="292"/>
      <c r="D98" s="265" t="s">
        <v>253</v>
      </c>
      <c r="E98" s="167" t="s">
        <v>254</v>
      </c>
      <c r="F98" s="86">
        <v>0</v>
      </c>
      <c r="G98" s="86">
        <v>0</v>
      </c>
      <c r="H98" s="86">
        <v>0</v>
      </c>
      <c r="I98" s="86">
        <v>0</v>
      </c>
      <c r="J98" s="86">
        <v>0</v>
      </c>
      <c r="K98" s="86">
        <v>0</v>
      </c>
      <c r="L98" s="86">
        <v>0</v>
      </c>
      <c r="M98" s="86">
        <v>0</v>
      </c>
      <c r="N98" s="86">
        <v>0</v>
      </c>
      <c r="O98" s="86">
        <v>0</v>
      </c>
      <c r="P98" s="86">
        <v>0</v>
      </c>
      <c r="Q98" s="86">
        <v>0</v>
      </c>
      <c r="R98" s="58" t="e">
        <f t="shared" si="24"/>
        <v>#DIV/0!</v>
      </c>
      <c r="S98" s="58" t="e">
        <f t="shared" si="25"/>
        <v>#DIV/0!</v>
      </c>
      <c r="T98" s="58" t="e">
        <f t="shared" si="26"/>
        <v>#DIV/0!</v>
      </c>
    </row>
    <row r="99" spans="1:20" s="13" customFormat="1" ht="39" customHeight="1" outlineLevel="1">
      <c r="A99" s="284"/>
      <c r="B99" s="260"/>
      <c r="C99" s="284"/>
      <c r="D99" s="260"/>
      <c r="E99" s="167" t="s">
        <v>257</v>
      </c>
      <c r="F99" s="86">
        <v>0</v>
      </c>
      <c r="G99" s="86">
        <v>0</v>
      </c>
      <c r="H99" s="86">
        <v>0</v>
      </c>
      <c r="I99" s="86">
        <v>0</v>
      </c>
      <c r="J99" s="86">
        <v>0</v>
      </c>
      <c r="K99" s="86">
        <v>0</v>
      </c>
      <c r="L99" s="86">
        <v>0</v>
      </c>
      <c r="M99" s="86">
        <v>0</v>
      </c>
      <c r="N99" s="86">
        <v>0</v>
      </c>
      <c r="O99" s="86">
        <v>0</v>
      </c>
      <c r="P99" s="86">
        <v>0</v>
      </c>
      <c r="Q99" s="86">
        <v>0</v>
      </c>
      <c r="R99" s="58" t="e">
        <f t="shared" si="24"/>
        <v>#DIV/0!</v>
      </c>
      <c r="S99" s="58" t="e">
        <f t="shared" si="25"/>
        <v>#DIV/0!</v>
      </c>
      <c r="T99" s="58" t="e">
        <f t="shared" si="26"/>
        <v>#DIV/0!</v>
      </c>
    </row>
    <row r="100" spans="1:20" s="17" customFormat="1" ht="39" customHeight="1" outlineLevel="1">
      <c r="A100" s="283" t="s">
        <v>117</v>
      </c>
      <c r="B100" s="300" t="s">
        <v>283</v>
      </c>
      <c r="C100" s="283" t="s">
        <v>549</v>
      </c>
      <c r="D100" s="169" t="s">
        <v>69</v>
      </c>
      <c r="E100" s="167"/>
      <c r="F100" s="86">
        <v>0</v>
      </c>
      <c r="G100" s="86">
        <v>0</v>
      </c>
      <c r="H100" s="86">
        <v>0</v>
      </c>
      <c r="I100" s="86">
        <v>0</v>
      </c>
      <c r="J100" s="86">
        <v>0</v>
      </c>
      <c r="K100" s="86">
        <v>0</v>
      </c>
      <c r="L100" s="86">
        <v>0</v>
      </c>
      <c r="M100" s="86">
        <v>0</v>
      </c>
      <c r="N100" s="86">
        <v>0</v>
      </c>
      <c r="O100" s="86">
        <v>0</v>
      </c>
      <c r="P100" s="86">
        <v>0</v>
      </c>
      <c r="Q100" s="86">
        <v>0</v>
      </c>
      <c r="R100" s="58" t="e">
        <f t="shared" si="24"/>
        <v>#DIV/0!</v>
      </c>
      <c r="S100" s="58" t="e">
        <f t="shared" si="25"/>
        <v>#DIV/0!</v>
      </c>
      <c r="T100" s="58" t="e">
        <f t="shared" si="26"/>
        <v>#DIV/0!</v>
      </c>
    </row>
    <row r="101" spans="1:20" s="17" customFormat="1" ht="34.25" customHeight="1" outlineLevel="1">
      <c r="A101" s="292"/>
      <c r="B101" s="260"/>
      <c r="C101" s="292"/>
      <c r="D101" s="265" t="s">
        <v>253</v>
      </c>
      <c r="E101" s="167" t="s">
        <v>254</v>
      </c>
      <c r="F101" s="86">
        <v>0</v>
      </c>
      <c r="G101" s="86">
        <v>0</v>
      </c>
      <c r="H101" s="86">
        <v>0</v>
      </c>
      <c r="I101" s="86">
        <v>0</v>
      </c>
      <c r="J101" s="86">
        <v>0</v>
      </c>
      <c r="K101" s="86">
        <v>0</v>
      </c>
      <c r="L101" s="86">
        <v>0</v>
      </c>
      <c r="M101" s="86">
        <v>0</v>
      </c>
      <c r="N101" s="86">
        <v>0</v>
      </c>
      <c r="O101" s="86">
        <v>0</v>
      </c>
      <c r="P101" s="86">
        <v>0</v>
      </c>
      <c r="Q101" s="86">
        <v>0</v>
      </c>
      <c r="R101" s="58" t="e">
        <f t="shared" si="24"/>
        <v>#DIV/0!</v>
      </c>
      <c r="S101" s="58" t="e">
        <f t="shared" si="25"/>
        <v>#DIV/0!</v>
      </c>
      <c r="T101" s="58" t="e">
        <f t="shared" si="26"/>
        <v>#DIV/0!</v>
      </c>
    </row>
    <row r="102" spans="1:20" s="13" customFormat="1" ht="145.5" customHeight="1" outlineLevel="1">
      <c r="A102" s="284"/>
      <c r="B102" s="260"/>
      <c r="C102" s="284"/>
      <c r="D102" s="260"/>
      <c r="E102" s="167" t="s">
        <v>257</v>
      </c>
      <c r="F102" s="86">
        <v>0</v>
      </c>
      <c r="G102" s="86">
        <v>0</v>
      </c>
      <c r="H102" s="86">
        <v>0</v>
      </c>
      <c r="I102" s="86">
        <v>0</v>
      </c>
      <c r="J102" s="86">
        <v>0</v>
      </c>
      <c r="K102" s="86">
        <v>0</v>
      </c>
      <c r="L102" s="86">
        <v>0</v>
      </c>
      <c r="M102" s="86">
        <v>0</v>
      </c>
      <c r="N102" s="86">
        <v>0</v>
      </c>
      <c r="O102" s="86">
        <v>0</v>
      </c>
      <c r="P102" s="86">
        <v>0</v>
      </c>
      <c r="Q102" s="86">
        <v>0</v>
      </c>
      <c r="R102" s="58" t="e">
        <f t="shared" si="24"/>
        <v>#DIV/0!</v>
      </c>
      <c r="S102" s="58" t="e">
        <f t="shared" si="25"/>
        <v>#DIV/0!</v>
      </c>
      <c r="T102" s="58" t="e">
        <f t="shared" si="26"/>
        <v>#DIV/0!</v>
      </c>
    </row>
    <row r="103" spans="1:20" s="17" customFormat="1" ht="44" customHeight="1" outlineLevel="1">
      <c r="A103" s="283" t="s">
        <v>118</v>
      </c>
      <c r="B103" s="260" t="s">
        <v>651</v>
      </c>
      <c r="C103" s="283" t="s">
        <v>657</v>
      </c>
      <c r="D103" s="169" t="s">
        <v>69</v>
      </c>
      <c r="E103" s="167"/>
      <c r="F103" s="86">
        <v>0</v>
      </c>
      <c r="G103" s="86">
        <v>0</v>
      </c>
      <c r="H103" s="86">
        <v>0</v>
      </c>
      <c r="I103" s="86">
        <v>0</v>
      </c>
      <c r="J103" s="86">
        <v>0</v>
      </c>
      <c r="K103" s="86">
        <v>0</v>
      </c>
      <c r="L103" s="86">
        <v>0</v>
      </c>
      <c r="M103" s="86">
        <v>0</v>
      </c>
      <c r="N103" s="86">
        <v>0</v>
      </c>
      <c r="O103" s="86">
        <v>0</v>
      </c>
      <c r="P103" s="86">
        <v>0</v>
      </c>
      <c r="Q103" s="86">
        <v>0</v>
      </c>
      <c r="R103" s="58" t="e">
        <f t="shared" si="24"/>
        <v>#DIV/0!</v>
      </c>
      <c r="S103" s="58" t="e">
        <f t="shared" si="25"/>
        <v>#DIV/0!</v>
      </c>
      <c r="T103" s="58" t="e">
        <f t="shared" si="26"/>
        <v>#DIV/0!</v>
      </c>
    </row>
    <row r="104" spans="1:20" s="17" customFormat="1" ht="39.5" customHeight="1" outlineLevel="1">
      <c r="A104" s="292"/>
      <c r="B104" s="260"/>
      <c r="C104" s="292"/>
      <c r="D104" s="265" t="s">
        <v>253</v>
      </c>
      <c r="E104" s="167" t="s">
        <v>254</v>
      </c>
      <c r="F104" s="86">
        <v>0</v>
      </c>
      <c r="G104" s="86">
        <v>0</v>
      </c>
      <c r="H104" s="86">
        <v>0</v>
      </c>
      <c r="I104" s="86">
        <v>0</v>
      </c>
      <c r="J104" s="86">
        <v>0</v>
      </c>
      <c r="K104" s="86">
        <v>0</v>
      </c>
      <c r="L104" s="86">
        <v>0</v>
      </c>
      <c r="M104" s="86">
        <v>0</v>
      </c>
      <c r="N104" s="86">
        <v>0</v>
      </c>
      <c r="O104" s="86">
        <v>0</v>
      </c>
      <c r="P104" s="86">
        <v>0</v>
      </c>
      <c r="Q104" s="86">
        <v>0</v>
      </c>
      <c r="R104" s="58" t="e">
        <f t="shared" si="24"/>
        <v>#DIV/0!</v>
      </c>
      <c r="S104" s="58" t="e">
        <f t="shared" si="25"/>
        <v>#DIV/0!</v>
      </c>
      <c r="T104" s="58" t="e">
        <f t="shared" si="26"/>
        <v>#DIV/0!</v>
      </c>
    </row>
    <row r="105" spans="1:20" s="13" customFormat="1" ht="183" customHeight="1" outlineLevel="1">
      <c r="A105" s="284"/>
      <c r="B105" s="260"/>
      <c r="C105" s="284"/>
      <c r="D105" s="260"/>
      <c r="E105" s="167" t="s">
        <v>257</v>
      </c>
      <c r="F105" s="86">
        <v>0</v>
      </c>
      <c r="G105" s="86">
        <v>0</v>
      </c>
      <c r="H105" s="86">
        <v>0</v>
      </c>
      <c r="I105" s="86">
        <v>0</v>
      </c>
      <c r="J105" s="86">
        <v>0</v>
      </c>
      <c r="K105" s="86">
        <v>0</v>
      </c>
      <c r="L105" s="86">
        <v>0</v>
      </c>
      <c r="M105" s="86">
        <v>0</v>
      </c>
      <c r="N105" s="86">
        <v>0</v>
      </c>
      <c r="O105" s="86">
        <v>0</v>
      </c>
      <c r="P105" s="86">
        <v>0</v>
      </c>
      <c r="Q105" s="86">
        <v>0</v>
      </c>
      <c r="R105" s="58" t="e">
        <f t="shared" si="24"/>
        <v>#DIV/0!</v>
      </c>
      <c r="S105" s="58" t="e">
        <f t="shared" si="25"/>
        <v>#DIV/0!</v>
      </c>
      <c r="T105" s="58" t="e">
        <f t="shared" si="26"/>
        <v>#DIV/0!</v>
      </c>
    </row>
    <row r="106" spans="1:20" s="17" customFormat="1" ht="58.5" customHeight="1" outlineLevel="1">
      <c r="A106" s="283" t="s">
        <v>119</v>
      </c>
      <c r="B106" s="300" t="s">
        <v>120</v>
      </c>
      <c r="C106" s="283" t="s">
        <v>284</v>
      </c>
      <c r="D106" s="169" t="s">
        <v>69</v>
      </c>
      <c r="E106" s="167"/>
      <c r="F106" s="86">
        <v>0</v>
      </c>
      <c r="G106" s="86">
        <v>0</v>
      </c>
      <c r="H106" s="86">
        <v>0</v>
      </c>
      <c r="I106" s="86">
        <v>0</v>
      </c>
      <c r="J106" s="86">
        <v>0</v>
      </c>
      <c r="K106" s="86">
        <v>0</v>
      </c>
      <c r="L106" s="86">
        <v>0</v>
      </c>
      <c r="M106" s="86">
        <v>0</v>
      </c>
      <c r="N106" s="86">
        <v>0</v>
      </c>
      <c r="O106" s="86">
        <v>0</v>
      </c>
      <c r="P106" s="86">
        <v>0</v>
      </c>
      <c r="Q106" s="86">
        <v>0</v>
      </c>
      <c r="R106" s="58" t="e">
        <f t="shared" si="24"/>
        <v>#DIV/0!</v>
      </c>
      <c r="S106" s="58" t="e">
        <f t="shared" si="25"/>
        <v>#DIV/0!</v>
      </c>
      <c r="T106" s="58" t="e">
        <f t="shared" si="26"/>
        <v>#DIV/0!</v>
      </c>
    </row>
    <row r="107" spans="1:20" s="17" customFormat="1" ht="43.5" customHeight="1" outlineLevel="1">
      <c r="A107" s="292"/>
      <c r="B107" s="260"/>
      <c r="C107" s="292"/>
      <c r="D107" s="265" t="s">
        <v>253</v>
      </c>
      <c r="E107" s="167" t="s">
        <v>254</v>
      </c>
      <c r="F107" s="86">
        <v>0</v>
      </c>
      <c r="G107" s="86">
        <v>0</v>
      </c>
      <c r="H107" s="86">
        <v>0</v>
      </c>
      <c r="I107" s="86">
        <v>0</v>
      </c>
      <c r="J107" s="86">
        <v>0</v>
      </c>
      <c r="K107" s="86">
        <v>0</v>
      </c>
      <c r="L107" s="86">
        <v>0</v>
      </c>
      <c r="M107" s="86">
        <v>0</v>
      </c>
      <c r="N107" s="86">
        <v>0</v>
      </c>
      <c r="O107" s="86">
        <v>0</v>
      </c>
      <c r="P107" s="86">
        <v>0</v>
      </c>
      <c r="Q107" s="86">
        <v>0</v>
      </c>
      <c r="R107" s="58" t="e">
        <f t="shared" si="24"/>
        <v>#DIV/0!</v>
      </c>
      <c r="S107" s="58" t="e">
        <f t="shared" si="25"/>
        <v>#DIV/0!</v>
      </c>
      <c r="T107" s="58" t="e">
        <f t="shared" si="26"/>
        <v>#DIV/0!</v>
      </c>
    </row>
    <row r="108" spans="1:20" s="13" customFormat="1" ht="132" customHeight="1" outlineLevel="1">
      <c r="A108" s="284"/>
      <c r="B108" s="260"/>
      <c r="C108" s="284"/>
      <c r="D108" s="260"/>
      <c r="E108" s="167" t="s">
        <v>257</v>
      </c>
      <c r="F108" s="86">
        <v>0</v>
      </c>
      <c r="G108" s="86">
        <v>0</v>
      </c>
      <c r="H108" s="86">
        <v>0</v>
      </c>
      <c r="I108" s="86">
        <v>0</v>
      </c>
      <c r="J108" s="86">
        <v>0</v>
      </c>
      <c r="K108" s="86">
        <v>0</v>
      </c>
      <c r="L108" s="86">
        <v>0</v>
      </c>
      <c r="M108" s="86">
        <v>0</v>
      </c>
      <c r="N108" s="86">
        <v>0</v>
      </c>
      <c r="O108" s="86">
        <v>0</v>
      </c>
      <c r="P108" s="86">
        <v>0</v>
      </c>
      <c r="Q108" s="86">
        <v>0</v>
      </c>
      <c r="R108" s="58" t="e">
        <f t="shared" si="24"/>
        <v>#DIV/0!</v>
      </c>
      <c r="S108" s="58" t="e">
        <f t="shared" si="25"/>
        <v>#DIV/0!</v>
      </c>
      <c r="T108" s="58" t="e">
        <f t="shared" si="26"/>
        <v>#DIV/0!</v>
      </c>
    </row>
    <row r="109" spans="1:20" s="13" customFormat="1" ht="45" customHeight="1" outlineLevel="1">
      <c r="A109" s="283" t="s">
        <v>121</v>
      </c>
      <c r="B109" s="300" t="s">
        <v>518</v>
      </c>
      <c r="C109" s="283" t="s">
        <v>519</v>
      </c>
      <c r="D109" s="169" t="s">
        <v>69</v>
      </c>
      <c r="E109" s="167"/>
      <c r="F109" s="86">
        <v>0</v>
      </c>
      <c r="G109" s="86">
        <v>0</v>
      </c>
      <c r="H109" s="86">
        <v>0</v>
      </c>
      <c r="I109" s="86">
        <v>0</v>
      </c>
      <c r="J109" s="86">
        <v>0</v>
      </c>
      <c r="K109" s="86">
        <v>0</v>
      </c>
      <c r="L109" s="86">
        <v>0</v>
      </c>
      <c r="M109" s="86">
        <v>0</v>
      </c>
      <c r="N109" s="86">
        <v>0</v>
      </c>
      <c r="O109" s="86">
        <v>0</v>
      </c>
      <c r="P109" s="86">
        <v>0</v>
      </c>
      <c r="Q109" s="86">
        <v>0</v>
      </c>
      <c r="R109" s="58" t="e">
        <f t="shared" si="24"/>
        <v>#DIV/0!</v>
      </c>
      <c r="S109" s="58" t="e">
        <f t="shared" si="25"/>
        <v>#DIV/0!</v>
      </c>
      <c r="T109" s="58" t="e">
        <f t="shared" si="26"/>
        <v>#DIV/0!</v>
      </c>
    </row>
    <row r="110" spans="1:20" s="13" customFormat="1" ht="43.5" customHeight="1" outlineLevel="1">
      <c r="A110" s="292"/>
      <c r="B110" s="260"/>
      <c r="C110" s="292"/>
      <c r="D110" s="265" t="s">
        <v>253</v>
      </c>
      <c r="E110" s="167" t="s">
        <v>254</v>
      </c>
      <c r="F110" s="86">
        <v>0</v>
      </c>
      <c r="G110" s="86">
        <v>0</v>
      </c>
      <c r="H110" s="86">
        <v>0</v>
      </c>
      <c r="I110" s="86">
        <v>0</v>
      </c>
      <c r="J110" s="86">
        <v>0</v>
      </c>
      <c r="K110" s="86">
        <v>0</v>
      </c>
      <c r="L110" s="86">
        <v>0</v>
      </c>
      <c r="M110" s="86">
        <v>0</v>
      </c>
      <c r="N110" s="86">
        <v>0</v>
      </c>
      <c r="O110" s="86">
        <v>0</v>
      </c>
      <c r="P110" s="86">
        <v>0</v>
      </c>
      <c r="Q110" s="86">
        <v>0</v>
      </c>
      <c r="R110" s="58" t="e">
        <f t="shared" si="24"/>
        <v>#DIV/0!</v>
      </c>
      <c r="S110" s="58" t="e">
        <f t="shared" si="25"/>
        <v>#DIV/0!</v>
      </c>
      <c r="T110" s="58" t="e">
        <f t="shared" si="26"/>
        <v>#DIV/0!</v>
      </c>
    </row>
    <row r="111" spans="1:20" s="13" customFormat="1" ht="159" customHeight="1" outlineLevel="1">
      <c r="A111" s="284"/>
      <c r="B111" s="260"/>
      <c r="C111" s="284"/>
      <c r="D111" s="260"/>
      <c r="E111" s="167" t="s">
        <v>257</v>
      </c>
      <c r="F111" s="86">
        <v>0</v>
      </c>
      <c r="G111" s="86">
        <v>0</v>
      </c>
      <c r="H111" s="86">
        <v>0</v>
      </c>
      <c r="I111" s="86">
        <v>0</v>
      </c>
      <c r="J111" s="86">
        <v>0</v>
      </c>
      <c r="K111" s="86">
        <v>0</v>
      </c>
      <c r="L111" s="86">
        <v>0</v>
      </c>
      <c r="M111" s="86">
        <v>0</v>
      </c>
      <c r="N111" s="86">
        <v>0</v>
      </c>
      <c r="O111" s="86">
        <v>0</v>
      </c>
      <c r="P111" s="86">
        <v>0</v>
      </c>
      <c r="Q111" s="86">
        <v>0</v>
      </c>
      <c r="R111" s="58" t="e">
        <f t="shared" si="24"/>
        <v>#DIV/0!</v>
      </c>
      <c r="S111" s="58" t="e">
        <f t="shared" si="25"/>
        <v>#DIV/0!</v>
      </c>
      <c r="T111" s="58" t="e">
        <f t="shared" si="26"/>
        <v>#DIV/0!</v>
      </c>
    </row>
    <row r="112" spans="1:20" s="17" customFormat="1" ht="45" customHeight="1" outlineLevel="1">
      <c r="A112" s="283" t="s">
        <v>122</v>
      </c>
      <c r="B112" s="260" t="s">
        <v>123</v>
      </c>
      <c r="C112" s="283" t="s">
        <v>285</v>
      </c>
      <c r="D112" s="169" t="s">
        <v>69</v>
      </c>
      <c r="E112" s="167"/>
      <c r="F112" s="86">
        <v>0</v>
      </c>
      <c r="G112" s="86">
        <v>0</v>
      </c>
      <c r="H112" s="86">
        <v>0</v>
      </c>
      <c r="I112" s="86">
        <v>0</v>
      </c>
      <c r="J112" s="86">
        <v>0</v>
      </c>
      <c r="K112" s="86">
        <v>0</v>
      </c>
      <c r="L112" s="86">
        <v>0</v>
      </c>
      <c r="M112" s="86">
        <v>0</v>
      </c>
      <c r="N112" s="86">
        <v>0</v>
      </c>
      <c r="O112" s="86">
        <v>0</v>
      </c>
      <c r="P112" s="86">
        <v>0</v>
      </c>
      <c r="Q112" s="86">
        <v>0</v>
      </c>
      <c r="R112" s="58" t="e">
        <f t="shared" si="24"/>
        <v>#DIV/0!</v>
      </c>
      <c r="S112" s="58" t="e">
        <f t="shared" si="25"/>
        <v>#DIV/0!</v>
      </c>
      <c r="T112" s="58" t="e">
        <f t="shared" si="26"/>
        <v>#DIV/0!</v>
      </c>
    </row>
    <row r="113" spans="1:20" s="17" customFormat="1" ht="42" customHeight="1" outlineLevel="1">
      <c r="A113" s="292"/>
      <c r="B113" s="260"/>
      <c r="C113" s="292"/>
      <c r="D113" s="265" t="s">
        <v>253</v>
      </c>
      <c r="E113" s="167" t="s">
        <v>254</v>
      </c>
      <c r="F113" s="86">
        <v>0</v>
      </c>
      <c r="G113" s="86">
        <v>0</v>
      </c>
      <c r="H113" s="86">
        <v>0</v>
      </c>
      <c r="I113" s="86">
        <v>0</v>
      </c>
      <c r="J113" s="86">
        <v>0</v>
      </c>
      <c r="K113" s="86">
        <v>0</v>
      </c>
      <c r="L113" s="86">
        <v>0</v>
      </c>
      <c r="M113" s="86">
        <v>0</v>
      </c>
      <c r="N113" s="86">
        <v>0</v>
      </c>
      <c r="O113" s="86">
        <v>0</v>
      </c>
      <c r="P113" s="86">
        <v>0</v>
      </c>
      <c r="Q113" s="86">
        <v>0</v>
      </c>
      <c r="R113" s="58" t="e">
        <f t="shared" si="24"/>
        <v>#DIV/0!</v>
      </c>
      <c r="S113" s="58" t="e">
        <f t="shared" si="25"/>
        <v>#DIV/0!</v>
      </c>
      <c r="T113" s="58" t="e">
        <f t="shared" si="26"/>
        <v>#DIV/0!</v>
      </c>
    </row>
    <row r="114" spans="1:20" s="13" customFormat="1" ht="78" customHeight="1" outlineLevel="1">
      <c r="A114" s="284"/>
      <c r="B114" s="260"/>
      <c r="C114" s="284"/>
      <c r="D114" s="260"/>
      <c r="E114" s="167" t="s">
        <v>257</v>
      </c>
      <c r="F114" s="86">
        <v>0</v>
      </c>
      <c r="G114" s="86">
        <v>0</v>
      </c>
      <c r="H114" s="86">
        <v>0</v>
      </c>
      <c r="I114" s="86">
        <v>0</v>
      </c>
      <c r="J114" s="86">
        <v>0</v>
      </c>
      <c r="K114" s="86">
        <v>0</v>
      </c>
      <c r="L114" s="86">
        <v>0</v>
      </c>
      <c r="M114" s="86">
        <v>0</v>
      </c>
      <c r="N114" s="86">
        <v>0</v>
      </c>
      <c r="O114" s="86">
        <v>0</v>
      </c>
      <c r="P114" s="86">
        <v>0</v>
      </c>
      <c r="Q114" s="86">
        <v>0</v>
      </c>
      <c r="R114" s="58" t="e">
        <f t="shared" si="24"/>
        <v>#DIV/0!</v>
      </c>
      <c r="S114" s="58" t="e">
        <f t="shared" si="25"/>
        <v>#DIV/0!</v>
      </c>
      <c r="T114" s="58" t="e">
        <f t="shared" si="26"/>
        <v>#DIV/0!</v>
      </c>
    </row>
    <row r="115" spans="1:20" s="13" customFormat="1" ht="48.75" customHeight="1" outlineLevel="1">
      <c r="A115" s="283" t="s">
        <v>27</v>
      </c>
      <c r="B115" s="283" t="s">
        <v>652</v>
      </c>
      <c r="C115" s="308" t="s">
        <v>658</v>
      </c>
      <c r="D115" s="169" t="s">
        <v>69</v>
      </c>
      <c r="E115" s="167"/>
      <c r="F115" s="86">
        <v>0</v>
      </c>
      <c r="G115" s="86">
        <v>0</v>
      </c>
      <c r="H115" s="86">
        <v>0</v>
      </c>
      <c r="I115" s="86">
        <v>0</v>
      </c>
      <c r="J115" s="86">
        <v>0</v>
      </c>
      <c r="K115" s="86">
        <v>0</v>
      </c>
      <c r="L115" s="86">
        <v>0</v>
      </c>
      <c r="M115" s="86">
        <v>0</v>
      </c>
      <c r="N115" s="86">
        <v>0</v>
      </c>
      <c r="O115" s="86">
        <v>0</v>
      </c>
      <c r="P115" s="86">
        <v>0</v>
      </c>
      <c r="Q115" s="86">
        <v>0</v>
      </c>
      <c r="R115" s="58" t="e">
        <f t="shared" si="24"/>
        <v>#DIV/0!</v>
      </c>
      <c r="S115" s="58" t="e">
        <f t="shared" si="25"/>
        <v>#DIV/0!</v>
      </c>
      <c r="T115" s="58" t="e">
        <f t="shared" si="26"/>
        <v>#DIV/0!</v>
      </c>
    </row>
    <row r="116" spans="1:20" s="13" customFormat="1" ht="38.25" customHeight="1" outlineLevel="1">
      <c r="A116" s="292"/>
      <c r="B116" s="292"/>
      <c r="C116" s="309"/>
      <c r="D116" s="280" t="s">
        <v>253</v>
      </c>
      <c r="E116" s="167" t="s">
        <v>254</v>
      </c>
      <c r="F116" s="86">
        <v>0</v>
      </c>
      <c r="G116" s="86">
        <v>0</v>
      </c>
      <c r="H116" s="86">
        <v>0</v>
      </c>
      <c r="I116" s="86">
        <v>0</v>
      </c>
      <c r="J116" s="86">
        <v>0</v>
      </c>
      <c r="K116" s="86">
        <v>0</v>
      </c>
      <c r="L116" s="86">
        <v>0</v>
      </c>
      <c r="M116" s="86">
        <v>0</v>
      </c>
      <c r="N116" s="86">
        <v>0</v>
      </c>
      <c r="O116" s="86">
        <v>0</v>
      </c>
      <c r="P116" s="86">
        <v>0</v>
      </c>
      <c r="Q116" s="86">
        <v>0</v>
      </c>
      <c r="R116" s="58" t="e">
        <f t="shared" si="24"/>
        <v>#DIV/0!</v>
      </c>
      <c r="S116" s="58" t="e">
        <f t="shared" si="25"/>
        <v>#DIV/0!</v>
      </c>
      <c r="T116" s="58" t="e">
        <f t="shared" si="26"/>
        <v>#DIV/0!</v>
      </c>
    </row>
    <row r="117" spans="1:20" s="13" customFormat="1" ht="408.75" customHeight="1" outlineLevel="1">
      <c r="A117" s="292"/>
      <c r="B117" s="292"/>
      <c r="C117" s="309"/>
      <c r="D117" s="281"/>
      <c r="E117" s="283" t="s">
        <v>257</v>
      </c>
      <c r="F117" s="295">
        <v>0</v>
      </c>
      <c r="G117" s="295">
        <v>0</v>
      </c>
      <c r="H117" s="295">
        <v>0</v>
      </c>
      <c r="I117" s="295">
        <v>0</v>
      </c>
      <c r="J117" s="295">
        <v>0</v>
      </c>
      <c r="K117" s="295">
        <v>0</v>
      </c>
      <c r="L117" s="295">
        <v>0</v>
      </c>
      <c r="M117" s="295">
        <v>0</v>
      </c>
      <c r="N117" s="295">
        <v>0</v>
      </c>
      <c r="O117" s="295">
        <v>0</v>
      </c>
      <c r="P117" s="295">
        <v>0</v>
      </c>
      <c r="Q117" s="295">
        <v>0</v>
      </c>
      <c r="R117" s="338" t="e">
        <f t="shared" si="24"/>
        <v>#DIV/0!</v>
      </c>
      <c r="S117" s="338" t="e">
        <f t="shared" si="25"/>
        <v>#DIV/0!</v>
      </c>
      <c r="T117" s="338" t="e">
        <f t="shared" si="26"/>
        <v>#DIV/0!</v>
      </c>
    </row>
    <row r="118" spans="1:20" s="13" customFormat="1" ht="145.5" customHeight="1" outlineLevel="1">
      <c r="A118" s="284"/>
      <c r="B118" s="284"/>
      <c r="C118" s="310"/>
      <c r="D118" s="282"/>
      <c r="E118" s="284"/>
      <c r="F118" s="296"/>
      <c r="G118" s="296"/>
      <c r="H118" s="296"/>
      <c r="I118" s="296"/>
      <c r="J118" s="296"/>
      <c r="K118" s="296"/>
      <c r="L118" s="296"/>
      <c r="M118" s="296"/>
      <c r="N118" s="296"/>
      <c r="O118" s="296"/>
      <c r="P118" s="296"/>
      <c r="Q118" s="296"/>
      <c r="R118" s="339"/>
      <c r="S118" s="339"/>
      <c r="T118" s="339"/>
    </row>
    <row r="119" spans="1:20" s="13" customFormat="1" ht="43.5" customHeight="1" outlineLevel="1">
      <c r="A119" s="283" t="s">
        <v>124</v>
      </c>
      <c r="B119" s="283" t="s">
        <v>152</v>
      </c>
      <c r="C119" s="308" t="s">
        <v>542</v>
      </c>
      <c r="D119" s="169" t="s">
        <v>69</v>
      </c>
      <c r="E119" s="167"/>
      <c r="F119" s="86">
        <v>0</v>
      </c>
      <c r="G119" s="86">
        <v>0</v>
      </c>
      <c r="H119" s="86">
        <v>0</v>
      </c>
      <c r="I119" s="86">
        <v>0</v>
      </c>
      <c r="J119" s="86">
        <v>0</v>
      </c>
      <c r="K119" s="86">
        <v>0</v>
      </c>
      <c r="L119" s="86">
        <v>0</v>
      </c>
      <c r="M119" s="86">
        <v>0</v>
      </c>
      <c r="N119" s="86">
        <v>0</v>
      </c>
      <c r="O119" s="86">
        <v>0</v>
      </c>
      <c r="P119" s="86">
        <v>0</v>
      </c>
      <c r="Q119" s="86">
        <v>0</v>
      </c>
      <c r="R119" s="58" t="e">
        <f t="shared" si="24"/>
        <v>#DIV/0!</v>
      </c>
      <c r="S119" s="58" t="e">
        <f t="shared" si="25"/>
        <v>#DIV/0!</v>
      </c>
      <c r="T119" s="58" t="e">
        <f t="shared" si="26"/>
        <v>#DIV/0!</v>
      </c>
    </row>
    <row r="120" spans="1:20" s="13" customFormat="1" ht="33" customHeight="1" outlineLevel="1">
      <c r="A120" s="292"/>
      <c r="B120" s="292"/>
      <c r="C120" s="309"/>
      <c r="D120" s="280" t="s">
        <v>253</v>
      </c>
      <c r="E120" s="167" t="s">
        <v>254</v>
      </c>
      <c r="F120" s="86">
        <v>0</v>
      </c>
      <c r="G120" s="86">
        <v>0</v>
      </c>
      <c r="H120" s="86">
        <v>0</v>
      </c>
      <c r="I120" s="86">
        <v>0</v>
      </c>
      <c r="J120" s="86">
        <v>0</v>
      </c>
      <c r="K120" s="86">
        <v>0</v>
      </c>
      <c r="L120" s="86">
        <v>0</v>
      </c>
      <c r="M120" s="86">
        <v>0</v>
      </c>
      <c r="N120" s="86">
        <v>0</v>
      </c>
      <c r="O120" s="86">
        <v>0</v>
      </c>
      <c r="P120" s="86">
        <v>0</v>
      </c>
      <c r="Q120" s="86">
        <v>0</v>
      </c>
      <c r="R120" s="58" t="e">
        <f t="shared" si="24"/>
        <v>#DIV/0!</v>
      </c>
      <c r="S120" s="58" t="e">
        <f t="shared" si="25"/>
        <v>#DIV/0!</v>
      </c>
      <c r="T120" s="58" t="e">
        <f t="shared" si="26"/>
        <v>#DIV/0!</v>
      </c>
    </row>
    <row r="121" spans="1:20" s="13" customFormat="1" ht="114.75" customHeight="1" outlineLevel="1">
      <c r="A121" s="292"/>
      <c r="B121" s="292"/>
      <c r="C121" s="309"/>
      <c r="D121" s="281"/>
      <c r="E121" s="283" t="s">
        <v>257</v>
      </c>
      <c r="F121" s="295">
        <v>0</v>
      </c>
      <c r="G121" s="295">
        <v>0</v>
      </c>
      <c r="H121" s="295">
        <v>0</v>
      </c>
      <c r="I121" s="295">
        <v>0</v>
      </c>
      <c r="J121" s="295">
        <v>0</v>
      </c>
      <c r="K121" s="295">
        <v>0</v>
      </c>
      <c r="L121" s="295">
        <v>0</v>
      </c>
      <c r="M121" s="295">
        <v>0</v>
      </c>
      <c r="N121" s="295">
        <v>0</v>
      </c>
      <c r="O121" s="295">
        <v>0</v>
      </c>
      <c r="P121" s="295">
        <v>0</v>
      </c>
      <c r="Q121" s="295">
        <v>0</v>
      </c>
      <c r="R121" s="338" t="e">
        <f t="shared" si="24"/>
        <v>#DIV/0!</v>
      </c>
      <c r="S121" s="338" t="e">
        <f t="shared" si="25"/>
        <v>#DIV/0!</v>
      </c>
      <c r="T121" s="338" t="e">
        <f t="shared" si="26"/>
        <v>#DIV/0!</v>
      </c>
    </row>
    <row r="122" spans="1:20" s="13" customFormat="1" ht="53.25" customHeight="1" outlineLevel="1">
      <c r="A122" s="284"/>
      <c r="B122" s="284"/>
      <c r="C122" s="310"/>
      <c r="D122" s="282"/>
      <c r="E122" s="284"/>
      <c r="F122" s="296"/>
      <c r="G122" s="296"/>
      <c r="H122" s="296"/>
      <c r="I122" s="296"/>
      <c r="J122" s="296"/>
      <c r="K122" s="296"/>
      <c r="L122" s="296"/>
      <c r="M122" s="296"/>
      <c r="N122" s="296"/>
      <c r="O122" s="296"/>
      <c r="P122" s="296"/>
      <c r="Q122" s="296"/>
      <c r="R122" s="339"/>
      <c r="S122" s="339"/>
      <c r="T122" s="339"/>
    </row>
    <row r="123" spans="1:20" s="17" customFormat="1" ht="40.5" customHeight="1" outlineLevel="1">
      <c r="A123" s="260" t="s">
        <v>126</v>
      </c>
      <c r="B123" s="260" t="s">
        <v>28</v>
      </c>
      <c r="C123" s="283" t="s">
        <v>286</v>
      </c>
      <c r="D123" s="169" t="s">
        <v>69</v>
      </c>
      <c r="E123" s="167"/>
      <c r="F123" s="86">
        <f t="shared" ref="F123:Q124" si="31">F124</f>
        <v>10000</v>
      </c>
      <c r="G123" s="86">
        <f t="shared" si="31"/>
        <v>0</v>
      </c>
      <c r="H123" s="86">
        <f t="shared" si="31"/>
        <v>10000</v>
      </c>
      <c r="I123" s="86">
        <f t="shared" si="31"/>
        <v>30</v>
      </c>
      <c r="J123" s="86">
        <f t="shared" si="31"/>
        <v>0</v>
      </c>
      <c r="K123" s="86">
        <f t="shared" si="31"/>
        <v>30</v>
      </c>
      <c r="L123" s="86">
        <f t="shared" si="31"/>
        <v>30</v>
      </c>
      <c r="M123" s="86">
        <f t="shared" si="31"/>
        <v>0</v>
      </c>
      <c r="N123" s="86">
        <f t="shared" si="31"/>
        <v>30</v>
      </c>
      <c r="O123" s="86">
        <f t="shared" si="31"/>
        <v>30</v>
      </c>
      <c r="P123" s="86">
        <f t="shared" si="31"/>
        <v>0</v>
      </c>
      <c r="Q123" s="86">
        <f t="shared" si="31"/>
        <v>30</v>
      </c>
      <c r="R123" s="58">
        <f t="shared" si="24"/>
        <v>100</v>
      </c>
      <c r="S123" s="58" t="e">
        <f t="shared" si="25"/>
        <v>#DIV/0!</v>
      </c>
      <c r="T123" s="58">
        <f t="shared" si="26"/>
        <v>100</v>
      </c>
    </row>
    <row r="124" spans="1:20" s="17" customFormat="1" ht="25.5" customHeight="1" outlineLevel="1">
      <c r="A124" s="260"/>
      <c r="B124" s="260"/>
      <c r="C124" s="292"/>
      <c r="D124" s="265" t="s">
        <v>253</v>
      </c>
      <c r="E124" s="167" t="s">
        <v>254</v>
      </c>
      <c r="F124" s="86">
        <f t="shared" si="31"/>
        <v>10000</v>
      </c>
      <c r="G124" s="86">
        <f t="shared" si="31"/>
        <v>0</v>
      </c>
      <c r="H124" s="86">
        <f t="shared" si="31"/>
        <v>10000</v>
      </c>
      <c r="I124" s="86">
        <f t="shared" si="31"/>
        <v>30</v>
      </c>
      <c r="J124" s="86">
        <f t="shared" si="31"/>
        <v>0</v>
      </c>
      <c r="K124" s="86">
        <f t="shared" si="31"/>
        <v>30</v>
      </c>
      <c r="L124" s="86">
        <f t="shared" si="31"/>
        <v>30</v>
      </c>
      <c r="M124" s="86">
        <f t="shared" si="31"/>
        <v>0</v>
      </c>
      <c r="N124" s="86">
        <f t="shared" si="31"/>
        <v>30</v>
      </c>
      <c r="O124" s="86">
        <f t="shared" si="31"/>
        <v>30</v>
      </c>
      <c r="P124" s="86">
        <f t="shared" si="31"/>
        <v>0</v>
      </c>
      <c r="Q124" s="86">
        <f t="shared" si="31"/>
        <v>30</v>
      </c>
      <c r="R124" s="58">
        <f t="shared" si="24"/>
        <v>100</v>
      </c>
      <c r="S124" s="58" t="e">
        <f t="shared" si="25"/>
        <v>#DIV/0!</v>
      </c>
      <c r="T124" s="58">
        <f t="shared" si="26"/>
        <v>100</v>
      </c>
    </row>
    <row r="125" spans="1:20" s="13" customFormat="1" ht="111.75" customHeight="1" outlineLevel="1">
      <c r="A125" s="260"/>
      <c r="B125" s="260"/>
      <c r="C125" s="284"/>
      <c r="D125" s="260"/>
      <c r="E125" s="169" t="s">
        <v>397</v>
      </c>
      <c r="F125" s="86">
        <f>H125</f>
        <v>10000</v>
      </c>
      <c r="G125" s="86">
        <v>0</v>
      </c>
      <c r="H125" s="86">
        <v>10000</v>
      </c>
      <c r="I125" s="86">
        <f>K125</f>
        <v>30</v>
      </c>
      <c r="J125" s="86"/>
      <c r="K125" s="57">
        <v>30</v>
      </c>
      <c r="L125" s="14">
        <f>N125</f>
        <v>30</v>
      </c>
      <c r="M125" s="14"/>
      <c r="N125" s="14">
        <v>30</v>
      </c>
      <c r="O125" s="14">
        <f>Q125</f>
        <v>30</v>
      </c>
      <c r="P125" s="14"/>
      <c r="Q125" s="14">
        <v>30</v>
      </c>
      <c r="R125" s="58">
        <f t="shared" si="24"/>
        <v>100</v>
      </c>
      <c r="S125" s="58" t="e">
        <f t="shared" si="25"/>
        <v>#DIV/0!</v>
      </c>
      <c r="T125" s="58">
        <f t="shared" si="26"/>
        <v>100</v>
      </c>
    </row>
    <row r="126" spans="1:20" s="13" customFormat="1" ht="45" customHeight="1" outlineLevel="1">
      <c r="A126" s="260" t="s">
        <v>128</v>
      </c>
      <c r="B126" s="260" t="s">
        <v>125</v>
      </c>
      <c r="C126" s="283" t="s">
        <v>404</v>
      </c>
      <c r="D126" s="169" t="s">
        <v>69</v>
      </c>
      <c r="E126" s="167"/>
      <c r="F126" s="86">
        <v>0</v>
      </c>
      <c r="G126" s="86">
        <v>0</v>
      </c>
      <c r="H126" s="86">
        <v>0</v>
      </c>
      <c r="I126" s="86">
        <v>0</v>
      </c>
      <c r="J126" s="86">
        <v>0</v>
      </c>
      <c r="K126" s="86">
        <v>0</v>
      </c>
      <c r="L126" s="86">
        <v>0</v>
      </c>
      <c r="M126" s="86">
        <v>0</v>
      </c>
      <c r="N126" s="86">
        <v>0</v>
      </c>
      <c r="O126" s="86">
        <v>0</v>
      </c>
      <c r="P126" s="86">
        <v>0</v>
      </c>
      <c r="Q126" s="86">
        <v>0</v>
      </c>
      <c r="R126" s="58" t="e">
        <f t="shared" si="24"/>
        <v>#DIV/0!</v>
      </c>
      <c r="S126" s="58" t="e">
        <f t="shared" si="25"/>
        <v>#DIV/0!</v>
      </c>
      <c r="T126" s="58" t="e">
        <f t="shared" si="26"/>
        <v>#DIV/0!</v>
      </c>
    </row>
    <row r="127" spans="1:20" s="13" customFormat="1" ht="46.5" customHeight="1" outlineLevel="1">
      <c r="A127" s="260"/>
      <c r="B127" s="260"/>
      <c r="C127" s="292"/>
      <c r="D127" s="265" t="s">
        <v>253</v>
      </c>
      <c r="E127" s="167" t="s">
        <v>254</v>
      </c>
      <c r="F127" s="86">
        <v>0</v>
      </c>
      <c r="G127" s="86">
        <v>0</v>
      </c>
      <c r="H127" s="86">
        <v>0</v>
      </c>
      <c r="I127" s="86">
        <v>0</v>
      </c>
      <c r="J127" s="86">
        <v>0</v>
      </c>
      <c r="K127" s="86">
        <v>0</v>
      </c>
      <c r="L127" s="86">
        <v>0</v>
      </c>
      <c r="M127" s="86">
        <v>0</v>
      </c>
      <c r="N127" s="86">
        <v>0</v>
      </c>
      <c r="O127" s="86">
        <v>0</v>
      </c>
      <c r="P127" s="86">
        <v>0</v>
      </c>
      <c r="Q127" s="86">
        <v>0</v>
      </c>
      <c r="R127" s="58" t="e">
        <f t="shared" si="24"/>
        <v>#DIV/0!</v>
      </c>
      <c r="S127" s="58" t="e">
        <f t="shared" si="25"/>
        <v>#DIV/0!</v>
      </c>
      <c r="T127" s="58" t="e">
        <f t="shared" si="26"/>
        <v>#DIV/0!</v>
      </c>
    </row>
    <row r="128" spans="1:20" s="13" customFormat="1" ht="100.5" customHeight="1" outlineLevel="1">
      <c r="A128" s="260"/>
      <c r="B128" s="260"/>
      <c r="C128" s="284"/>
      <c r="D128" s="260"/>
      <c r="E128" s="167" t="s">
        <v>257</v>
      </c>
      <c r="F128" s="86">
        <v>0</v>
      </c>
      <c r="G128" s="86">
        <v>0</v>
      </c>
      <c r="H128" s="86">
        <v>0</v>
      </c>
      <c r="I128" s="86">
        <v>0</v>
      </c>
      <c r="J128" s="86">
        <v>0</v>
      </c>
      <c r="K128" s="86">
        <v>0</v>
      </c>
      <c r="L128" s="86">
        <v>0</v>
      </c>
      <c r="M128" s="86">
        <v>0</v>
      </c>
      <c r="N128" s="86">
        <v>0</v>
      </c>
      <c r="O128" s="86">
        <v>0</v>
      </c>
      <c r="P128" s="86">
        <v>0</v>
      </c>
      <c r="Q128" s="86">
        <v>0</v>
      </c>
      <c r="R128" s="58" t="e">
        <f t="shared" si="24"/>
        <v>#DIV/0!</v>
      </c>
      <c r="S128" s="58" t="e">
        <f t="shared" si="25"/>
        <v>#DIV/0!</v>
      </c>
      <c r="T128" s="58" t="e">
        <f t="shared" si="26"/>
        <v>#DIV/0!</v>
      </c>
    </row>
    <row r="129" spans="1:20" s="16" customFormat="1" ht="41" customHeight="1" outlineLevel="1">
      <c r="A129" s="260" t="s">
        <v>129</v>
      </c>
      <c r="B129" s="260" t="s">
        <v>127</v>
      </c>
      <c r="C129" s="283" t="s">
        <v>287</v>
      </c>
      <c r="D129" s="169" t="s">
        <v>69</v>
      </c>
      <c r="E129" s="167"/>
      <c r="F129" s="86">
        <v>0</v>
      </c>
      <c r="G129" s="86">
        <v>0</v>
      </c>
      <c r="H129" s="86">
        <v>0</v>
      </c>
      <c r="I129" s="86">
        <v>0</v>
      </c>
      <c r="J129" s="86">
        <v>0</v>
      </c>
      <c r="K129" s="86">
        <v>0</v>
      </c>
      <c r="L129" s="86">
        <v>0</v>
      </c>
      <c r="M129" s="86">
        <v>0</v>
      </c>
      <c r="N129" s="86">
        <v>0</v>
      </c>
      <c r="O129" s="86">
        <v>0</v>
      </c>
      <c r="P129" s="86">
        <v>0</v>
      </c>
      <c r="Q129" s="86">
        <v>0</v>
      </c>
      <c r="R129" s="58" t="e">
        <f t="shared" si="24"/>
        <v>#DIV/0!</v>
      </c>
      <c r="S129" s="58" t="e">
        <f t="shared" si="25"/>
        <v>#DIV/0!</v>
      </c>
      <c r="T129" s="58" t="e">
        <f t="shared" si="26"/>
        <v>#DIV/0!</v>
      </c>
    </row>
    <row r="130" spans="1:20" s="16" customFormat="1" ht="42" customHeight="1" outlineLevel="1">
      <c r="A130" s="260"/>
      <c r="B130" s="260"/>
      <c r="C130" s="292"/>
      <c r="D130" s="265" t="s">
        <v>253</v>
      </c>
      <c r="E130" s="167" t="s">
        <v>254</v>
      </c>
      <c r="F130" s="86">
        <v>0</v>
      </c>
      <c r="G130" s="86">
        <v>0</v>
      </c>
      <c r="H130" s="86">
        <v>0</v>
      </c>
      <c r="I130" s="86">
        <v>0</v>
      </c>
      <c r="J130" s="86">
        <v>0</v>
      </c>
      <c r="K130" s="86">
        <v>0</v>
      </c>
      <c r="L130" s="86">
        <v>0</v>
      </c>
      <c r="M130" s="86">
        <v>0</v>
      </c>
      <c r="N130" s="86">
        <v>0</v>
      </c>
      <c r="O130" s="86">
        <v>0</v>
      </c>
      <c r="P130" s="86">
        <v>0</v>
      </c>
      <c r="Q130" s="86">
        <v>0</v>
      </c>
      <c r="R130" s="58" t="e">
        <f t="shared" si="24"/>
        <v>#DIV/0!</v>
      </c>
      <c r="S130" s="58" t="e">
        <f t="shared" si="25"/>
        <v>#DIV/0!</v>
      </c>
      <c r="T130" s="58" t="e">
        <f t="shared" si="26"/>
        <v>#DIV/0!</v>
      </c>
    </row>
    <row r="131" spans="1:20" s="13" customFormat="1" ht="70.5" customHeight="1" outlineLevel="1">
      <c r="A131" s="260"/>
      <c r="B131" s="260"/>
      <c r="C131" s="284"/>
      <c r="D131" s="260"/>
      <c r="E131" s="167" t="s">
        <v>257</v>
      </c>
      <c r="F131" s="86">
        <v>0</v>
      </c>
      <c r="G131" s="86">
        <v>0</v>
      </c>
      <c r="H131" s="86">
        <v>0</v>
      </c>
      <c r="I131" s="86">
        <v>0</v>
      </c>
      <c r="J131" s="86">
        <v>0</v>
      </c>
      <c r="K131" s="86">
        <v>0</v>
      </c>
      <c r="L131" s="86">
        <v>0</v>
      </c>
      <c r="M131" s="86">
        <v>0</v>
      </c>
      <c r="N131" s="86">
        <v>0</v>
      </c>
      <c r="O131" s="86">
        <v>0</v>
      </c>
      <c r="P131" s="86">
        <v>0</v>
      </c>
      <c r="Q131" s="86">
        <v>0</v>
      </c>
      <c r="R131" s="58" t="e">
        <f t="shared" si="24"/>
        <v>#DIV/0!</v>
      </c>
      <c r="S131" s="58" t="e">
        <f t="shared" si="25"/>
        <v>#DIV/0!</v>
      </c>
      <c r="T131" s="58" t="e">
        <f t="shared" si="26"/>
        <v>#DIV/0!</v>
      </c>
    </row>
    <row r="132" spans="1:20" s="16" customFormat="1" ht="41.25" customHeight="1" outlineLevel="1">
      <c r="A132" s="283" t="s">
        <v>130</v>
      </c>
      <c r="B132" s="301" t="s">
        <v>405</v>
      </c>
      <c r="C132" s="283" t="s">
        <v>550</v>
      </c>
      <c r="D132" s="169" t="s">
        <v>69</v>
      </c>
      <c r="E132" s="167"/>
      <c r="F132" s="86">
        <v>0</v>
      </c>
      <c r="G132" s="86">
        <v>0</v>
      </c>
      <c r="H132" s="86">
        <v>0</v>
      </c>
      <c r="I132" s="86">
        <v>0</v>
      </c>
      <c r="J132" s="86">
        <v>0</v>
      </c>
      <c r="K132" s="86">
        <v>0</v>
      </c>
      <c r="L132" s="86">
        <v>0</v>
      </c>
      <c r="M132" s="86">
        <v>0</v>
      </c>
      <c r="N132" s="86">
        <v>0</v>
      </c>
      <c r="O132" s="86">
        <v>0</v>
      </c>
      <c r="P132" s="86">
        <v>0</v>
      </c>
      <c r="Q132" s="86">
        <v>0</v>
      </c>
      <c r="R132" s="58" t="e">
        <f t="shared" si="24"/>
        <v>#DIV/0!</v>
      </c>
      <c r="S132" s="58" t="e">
        <f t="shared" si="25"/>
        <v>#DIV/0!</v>
      </c>
      <c r="T132" s="58" t="e">
        <f t="shared" si="26"/>
        <v>#DIV/0!</v>
      </c>
    </row>
    <row r="133" spans="1:20" s="16" customFormat="1" ht="42.75" customHeight="1" outlineLevel="1">
      <c r="A133" s="292"/>
      <c r="B133" s="302"/>
      <c r="C133" s="292"/>
      <c r="D133" s="280" t="s">
        <v>253</v>
      </c>
      <c r="E133" s="167" t="s">
        <v>254</v>
      </c>
      <c r="F133" s="86">
        <v>0</v>
      </c>
      <c r="G133" s="86">
        <v>0</v>
      </c>
      <c r="H133" s="86">
        <v>0</v>
      </c>
      <c r="I133" s="86">
        <v>0</v>
      </c>
      <c r="J133" s="86">
        <v>0</v>
      </c>
      <c r="K133" s="86">
        <v>0</v>
      </c>
      <c r="L133" s="86">
        <v>0</v>
      </c>
      <c r="M133" s="86">
        <v>0</v>
      </c>
      <c r="N133" s="86">
        <v>0</v>
      </c>
      <c r="O133" s="86">
        <v>0</v>
      </c>
      <c r="P133" s="86">
        <v>0</v>
      </c>
      <c r="Q133" s="86">
        <v>0</v>
      </c>
      <c r="R133" s="58" t="e">
        <f t="shared" ref="R133:R192" si="32">O133/L133*100</f>
        <v>#DIV/0!</v>
      </c>
      <c r="S133" s="58" t="e">
        <f t="shared" ref="S133:S192" si="33">P133/M133*100</f>
        <v>#DIV/0!</v>
      </c>
      <c r="T133" s="58" t="e">
        <f t="shared" ref="T133:T192" si="34">Q133/N133*100</f>
        <v>#DIV/0!</v>
      </c>
    </row>
    <row r="134" spans="1:20" s="13" customFormat="1" ht="342" customHeight="1" outlineLevel="1">
      <c r="A134" s="292"/>
      <c r="B134" s="302"/>
      <c r="C134" s="292"/>
      <c r="D134" s="281"/>
      <c r="E134" s="283" t="s">
        <v>257</v>
      </c>
      <c r="F134" s="295">
        <v>0</v>
      </c>
      <c r="G134" s="295">
        <v>0</v>
      </c>
      <c r="H134" s="295">
        <v>0</v>
      </c>
      <c r="I134" s="295">
        <v>0</v>
      </c>
      <c r="J134" s="295">
        <v>0</v>
      </c>
      <c r="K134" s="295">
        <v>0</v>
      </c>
      <c r="L134" s="295">
        <v>0</v>
      </c>
      <c r="M134" s="295">
        <v>0</v>
      </c>
      <c r="N134" s="295">
        <v>0</v>
      </c>
      <c r="O134" s="295">
        <v>0</v>
      </c>
      <c r="P134" s="295">
        <v>0</v>
      </c>
      <c r="Q134" s="295">
        <v>0</v>
      </c>
      <c r="R134" s="338" t="e">
        <f t="shared" si="32"/>
        <v>#DIV/0!</v>
      </c>
      <c r="S134" s="338" t="e">
        <f t="shared" si="33"/>
        <v>#DIV/0!</v>
      </c>
      <c r="T134" s="338" t="e">
        <f t="shared" si="34"/>
        <v>#DIV/0!</v>
      </c>
    </row>
    <row r="135" spans="1:20" s="13" customFormat="1" ht="284.25" customHeight="1" outlineLevel="1">
      <c r="A135" s="284"/>
      <c r="B135" s="303"/>
      <c r="C135" s="284"/>
      <c r="D135" s="282"/>
      <c r="E135" s="284"/>
      <c r="F135" s="296"/>
      <c r="G135" s="296"/>
      <c r="H135" s="296"/>
      <c r="I135" s="296"/>
      <c r="J135" s="296"/>
      <c r="K135" s="296"/>
      <c r="L135" s="296"/>
      <c r="M135" s="296"/>
      <c r="N135" s="296"/>
      <c r="O135" s="296"/>
      <c r="P135" s="296"/>
      <c r="Q135" s="296"/>
      <c r="R135" s="339"/>
      <c r="S135" s="339"/>
      <c r="T135" s="339"/>
    </row>
    <row r="136" spans="1:20" s="16" customFormat="1" ht="45" customHeight="1" outlineLevel="1">
      <c r="A136" s="283" t="s">
        <v>132</v>
      </c>
      <c r="B136" s="283" t="s">
        <v>131</v>
      </c>
      <c r="C136" s="283" t="s">
        <v>551</v>
      </c>
      <c r="D136" s="169" t="s">
        <v>69</v>
      </c>
      <c r="E136" s="167"/>
      <c r="F136" s="86">
        <v>0</v>
      </c>
      <c r="G136" s="86">
        <v>0</v>
      </c>
      <c r="H136" s="86">
        <v>0</v>
      </c>
      <c r="I136" s="86">
        <v>0</v>
      </c>
      <c r="J136" s="86">
        <v>0</v>
      </c>
      <c r="K136" s="86">
        <v>0</v>
      </c>
      <c r="L136" s="86">
        <v>0</v>
      </c>
      <c r="M136" s="86">
        <v>0</v>
      </c>
      <c r="N136" s="86">
        <v>0</v>
      </c>
      <c r="O136" s="86">
        <v>0</v>
      </c>
      <c r="P136" s="86">
        <v>0</v>
      </c>
      <c r="Q136" s="86">
        <v>0</v>
      </c>
      <c r="R136" s="58" t="e">
        <f t="shared" si="32"/>
        <v>#DIV/0!</v>
      </c>
      <c r="S136" s="58" t="e">
        <f t="shared" si="33"/>
        <v>#DIV/0!</v>
      </c>
      <c r="T136" s="58" t="e">
        <f t="shared" si="34"/>
        <v>#DIV/0!</v>
      </c>
    </row>
    <row r="137" spans="1:20" s="16" customFormat="1" ht="34.5" customHeight="1" outlineLevel="1">
      <c r="A137" s="292"/>
      <c r="B137" s="292"/>
      <c r="C137" s="292"/>
      <c r="D137" s="280" t="s">
        <v>253</v>
      </c>
      <c r="E137" s="167" t="s">
        <v>254</v>
      </c>
      <c r="F137" s="86">
        <v>0</v>
      </c>
      <c r="G137" s="86">
        <v>0</v>
      </c>
      <c r="H137" s="86">
        <v>0</v>
      </c>
      <c r="I137" s="86">
        <v>0</v>
      </c>
      <c r="J137" s="86">
        <v>0</v>
      </c>
      <c r="K137" s="86">
        <v>0</v>
      </c>
      <c r="L137" s="86">
        <v>0</v>
      </c>
      <c r="M137" s="86">
        <v>0</v>
      </c>
      <c r="N137" s="86">
        <v>0</v>
      </c>
      <c r="O137" s="86">
        <v>0</v>
      </c>
      <c r="P137" s="86">
        <v>0</v>
      </c>
      <c r="Q137" s="86">
        <v>0</v>
      </c>
      <c r="R137" s="58" t="e">
        <f t="shared" si="32"/>
        <v>#DIV/0!</v>
      </c>
      <c r="S137" s="58" t="e">
        <f t="shared" si="33"/>
        <v>#DIV/0!</v>
      </c>
      <c r="T137" s="58" t="e">
        <f t="shared" si="34"/>
        <v>#DIV/0!</v>
      </c>
    </row>
    <row r="138" spans="1:20" s="13" customFormat="1" ht="409.5" customHeight="1" outlineLevel="1">
      <c r="A138" s="292"/>
      <c r="B138" s="292"/>
      <c r="C138" s="292"/>
      <c r="D138" s="281"/>
      <c r="E138" s="283" t="s">
        <v>257</v>
      </c>
      <c r="F138" s="344">
        <v>0</v>
      </c>
      <c r="G138" s="344">
        <v>0</v>
      </c>
      <c r="H138" s="344">
        <v>0</v>
      </c>
      <c r="I138" s="344">
        <v>0</v>
      </c>
      <c r="J138" s="344">
        <v>0</v>
      </c>
      <c r="K138" s="344">
        <v>0</v>
      </c>
      <c r="L138" s="344">
        <v>0</v>
      </c>
      <c r="M138" s="344">
        <v>0</v>
      </c>
      <c r="N138" s="344">
        <v>0</v>
      </c>
      <c r="O138" s="344">
        <v>0</v>
      </c>
      <c r="P138" s="344">
        <v>0</v>
      </c>
      <c r="Q138" s="344">
        <v>0</v>
      </c>
      <c r="R138" s="338" t="e">
        <f t="shared" si="32"/>
        <v>#DIV/0!</v>
      </c>
      <c r="S138" s="338" t="e">
        <f t="shared" si="33"/>
        <v>#DIV/0!</v>
      </c>
      <c r="T138" s="338" t="e">
        <f t="shared" si="34"/>
        <v>#DIV/0!</v>
      </c>
    </row>
    <row r="139" spans="1:20" s="13" customFormat="1" ht="61.5" customHeight="1" outlineLevel="1">
      <c r="A139" s="284"/>
      <c r="B139" s="284"/>
      <c r="C139" s="284"/>
      <c r="D139" s="282"/>
      <c r="E139" s="284"/>
      <c r="F139" s="345"/>
      <c r="G139" s="345"/>
      <c r="H139" s="345"/>
      <c r="I139" s="345"/>
      <c r="J139" s="345"/>
      <c r="K139" s="345"/>
      <c r="L139" s="345"/>
      <c r="M139" s="345"/>
      <c r="N139" s="345"/>
      <c r="O139" s="345"/>
      <c r="P139" s="345"/>
      <c r="Q139" s="345"/>
      <c r="R139" s="339"/>
      <c r="S139" s="339"/>
      <c r="T139" s="339"/>
    </row>
    <row r="140" spans="1:20" s="16" customFormat="1" ht="41.25" customHeight="1" outlineLevel="1">
      <c r="A140" s="283" t="s">
        <v>134</v>
      </c>
      <c r="B140" s="283" t="s">
        <v>133</v>
      </c>
      <c r="C140" s="283" t="s">
        <v>520</v>
      </c>
      <c r="D140" s="169" t="s">
        <v>69</v>
      </c>
      <c r="E140" s="167"/>
      <c r="F140" s="86">
        <v>0</v>
      </c>
      <c r="G140" s="86">
        <v>0</v>
      </c>
      <c r="H140" s="86">
        <v>0</v>
      </c>
      <c r="I140" s="86">
        <v>0</v>
      </c>
      <c r="J140" s="86">
        <v>0</v>
      </c>
      <c r="K140" s="86">
        <v>0</v>
      </c>
      <c r="L140" s="86">
        <v>0</v>
      </c>
      <c r="M140" s="86">
        <v>0</v>
      </c>
      <c r="N140" s="86">
        <v>0</v>
      </c>
      <c r="O140" s="86">
        <v>0</v>
      </c>
      <c r="P140" s="86">
        <v>0</v>
      </c>
      <c r="Q140" s="86">
        <v>0</v>
      </c>
      <c r="R140" s="58" t="e">
        <f t="shared" si="32"/>
        <v>#DIV/0!</v>
      </c>
      <c r="S140" s="58" t="e">
        <f t="shared" si="33"/>
        <v>#DIV/0!</v>
      </c>
      <c r="T140" s="58" t="e">
        <f t="shared" si="34"/>
        <v>#DIV/0!</v>
      </c>
    </row>
    <row r="141" spans="1:20" s="16" customFormat="1" ht="36" customHeight="1" outlineLevel="1">
      <c r="A141" s="292"/>
      <c r="B141" s="292"/>
      <c r="C141" s="292"/>
      <c r="D141" s="280" t="s">
        <v>253</v>
      </c>
      <c r="E141" s="167" t="s">
        <v>254</v>
      </c>
      <c r="F141" s="86">
        <v>0</v>
      </c>
      <c r="G141" s="86">
        <v>0</v>
      </c>
      <c r="H141" s="86">
        <v>0</v>
      </c>
      <c r="I141" s="86">
        <v>0</v>
      </c>
      <c r="J141" s="86">
        <v>0</v>
      </c>
      <c r="K141" s="86">
        <v>0</v>
      </c>
      <c r="L141" s="86">
        <v>0</v>
      </c>
      <c r="M141" s="86">
        <v>0</v>
      </c>
      <c r="N141" s="86">
        <v>0</v>
      </c>
      <c r="O141" s="86">
        <v>0</v>
      </c>
      <c r="P141" s="86">
        <v>0</v>
      </c>
      <c r="Q141" s="86">
        <v>0</v>
      </c>
      <c r="R141" s="58" t="e">
        <f t="shared" si="32"/>
        <v>#DIV/0!</v>
      </c>
      <c r="S141" s="58" t="e">
        <f t="shared" si="33"/>
        <v>#DIV/0!</v>
      </c>
      <c r="T141" s="58" t="e">
        <f t="shared" si="34"/>
        <v>#DIV/0!</v>
      </c>
    </row>
    <row r="142" spans="1:20" s="13" customFormat="1" ht="387" customHeight="1" outlineLevel="1">
      <c r="A142" s="292"/>
      <c r="B142" s="292"/>
      <c r="C142" s="292"/>
      <c r="D142" s="281"/>
      <c r="E142" s="283" t="s">
        <v>257</v>
      </c>
      <c r="F142" s="295">
        <v>0</v>
      </c>
      <c r="G142" s="295">
        <v>0</v>
      </c>
      <c r="H142" s="295">
        <v>0</v>
      </c>
      <c r="I142" s="295">
        <v>0</v>
      </c>
      <c r="J142" s="295">
        <v>0</v>
      </c>
      <c r="K142" s="295">
        <v>0</v>
      </c>
      <c r="L142" s="295">
        <v>0</v>
      </c>
      <c r="M142" s="295">
        <v>0</v>
      </c>
      <c r="N142" s="295">
        <v>0</v>
      </c>
      <c r="O142" s="295">
        <v>0</v>
      </c>
      <c r="P142" s="295">
        <v>0</v>
      </c>
      <c r="Q142" s="295">
        <v>0</v>
      </c>
      <c r="R142" s="338" t="e">
        <f t="shared" si="32"/>
        <v>#DIV/0!</v>
      </c>
      <c r="S142" s="338" t="e">
        <f t="shared" si="33"/>
        <v>#DIV/0!</v>
      </c>
      <c r="T142" s="338" t="e">
        <f t="shared" si="34"/>
        <v>#DIV/0!</v>
      </c>
    </row>
    <row r="143" spans="1:20" s="13" customFormat="1" ht="96" customHeight="1" outlineLevel="1">
      <c r="A143" s="284"/>
      <c r="B143" s="284"/>
      <c r="C143" s="284"/>
      <c r="D143" s="282"/>
      <c r="E143" s="284"/>
      <c r="F143" s="296"/>
      <c r="G143" s="296"/>
      <c r="H143" s="296"/>
      <c r="I143" s="296"/>
      <c r="J143" s="296"/>
      <c r="K143" s="296"/>
      <c r="L143" s="296"/>
      <c r="M143" s="296"/>
      <c r="N143" s="296"/>
      <c r="O143" s="296"/>
      <c r="P143" s="296"/>
      <c r="Q143" s="296"/>
      <c r="R143" s="339"/>
      <c r="S143" s="339"/>
      <c r="T143" s="339"/>
    </row>
    <row r="144" spans="1:20" s="16" customFormat="1" ht="43.5" customHeight="1" outlineLevel="1">
      <c r="A144" s="260" t="s">
        <v>29</v>
      </c>
      <c r="B144" s="260" t="s">
        <v>288</v>
      </c>
      <c r="C144" s="283" t="s">
        <v>289</v>
      </c>
      <c r="D144" s="169" t="s">
        <v>69</v>
      </c>
      <c r="E144" s="167"/>
      <c r="F144" s="86">
        <v>0</v>
      </c>
      <c r="G144" s="86">
        <v>0</v>
      </c>
      <c r="H144" s="86">
        <v>0</v>
      </c>
      <c r="I144" s="86">
        <v>0</v>
      </c>
      <c r="J144" s="86">
        <v>0</v>
      </c>
      <c r="K144" s="86">
        <v>0</v>
      </c>
      <c r="L144" s="86">
        <v>0</v>
      </c>
      <c r="M144" s="86">
        <v>0</v>
      </c>
      <c r="N144" s="86">
        <v>0</v>
      </c>
      <c r="O144" s="86">
        <v>0</v>
      </c>
      <c r="P144" s="86">
        <v>0</v>
      </c>
      <c r="Q144" s="86">
        <v>0</v>
      </c>
      <c r="R144" s="58" t="e">
        <f t="shared" si="32"/>
        <v>#DIV/0!</v>
      </c>
      <c r="S144" s="58" t="e">
        <f t="shared" si="33"/>
        <v>#DIV/0!</v>
      </c>
      <c r="T144" s="58" t="e">
        <f t="shared" si="34"/>
        <v>#DIV/0!</v>
      </c>
    </row>
    <row r="145" spans="1:20" s="16" customFormat="1" ht="30.75" customHeight="1" outlineLevel="1">
      <c r="A145" s="260"/>
      <c r="B145" s="260"/>
      <c r="C145" s="292"/>
      <c r="D145" s="265" t="s">
        <v>253</v>
      </c>
      <c r="E145" s="167" t="s">
        <v>254</v>
      </c>
      <c r="F145" s="86">
        <v>0</v>
      </c>
      <c r="G145" s="86">
        <v>0</v>
      </c>
      <c r="H145" s="86">
        <v>0</v>
      </c>
      <c r="I145" s="86">
        <v>0</v>
      </c>
      <c r="J145" s="86">
        <v>0</v>
      </c>
      <c r="K145" s="86">
        <v>0</v>
      </c>
      <c r="L145" s="86">
        <v>0</v>
      </c>
      <c r="M145" s="86">
        <v>0</v>
      </c>
      <c r="N145" s="86">
        <v>0</v>
      </c>
      <c r="O145" s="86">
        <v>0</v>
      </c>
      <c r="P145" s="86">
        <v>0</v>
      </c>
      <c r="Q145" s="86">
        <v>0</v>
      </c>
      <c r="R145" s="58" t="e">
        <f t="shared" si="32"/>
        <v>#DIV/0!</v>
      </c>
      <c r="S145" s="58" t="e">
        <f t="shared" si="33"/>
        <v>#DIV/0!</v>
      </c>
      <c r="T145" s="58" t="e">
        <f t="shared" si="34"/>
        <v>#DIV/0!</v>
      </c>
    </row>
    <row r="146" spans="1:20" s="13" customFormat="1" ht="51" customHeight="1" outlineLevel="1">
      <c r="A146" s="260"/>
      <c r="B146" s="260"/>
      <c r="C146" s="284"/>
      <c r="D146" s="260"/>
      <c r="E146" s="167" t="s">
        <v>257</v>
      </c>
      <c r="F146" s="86">
        <v>0</v>
      </c>
      <c r="G146" s="86">
        <v>0</v>
      </c>
      <c r="H146" s="86">
        <v>0</v>
      </c>
      <c r="I146" s="86">
        <v>0</v>
      </c>
      <c r="J146" s="86">
        <v>0</v>
      </c>
      <c r="K146" s="86">
        <v>0</v>
      </c>
      <c r="L146" s="86">
        <v>0</v>
      </c>
      <c r="M146" s="86">
        <v>0</v>
      </c>
      <c r="N146" s="86">
        <v>0</v>
      </c>
      <c r="O146" s="86">
        <v>0</v>
      </c>
      <c r="P146" s="86">
        <v>0</v>
      </c>
      <c r="Q146" s="86">
        <v>0</v>
      </c>
      <c r="R146" s="58" t="e">
        <f t="shared" si="32"/>
        <v>#DIV/0!</v>
      </c>
      <c r="S146" s="58" t="e">
        <f t="shared" si="33"/>
        <v>#DIV/0!</v>
      </c>
      <c r="T146" s="58" t="e">
        <f t="shared" si="34"/>
        <v>#DIV/0!</v>
      </c>
    </row>
    <row r="147" spans="1:20" s="16" customFormat="1" ht="37.5" customHeight="1" outlineLevel="1">
      <c r="A147" s="260" t="s">
        <v>406</v>
      </c>
      <c r="B147" s="260" t="s">
        <v>30</v>
      </c>
      <c r="C147" s="283" t="s">
        <v>290</v>
      </c>
      <c r="D147" s="169" t="s">
        <v>69</v>
      </c>
      <c r="E147" s="167"/>
      <c r="F147" s="86">
        <f>F149</f>
        <v>0</v>
      </c>
      <c r="G147" s="86">
        <f>G149</f>
        <v>0</v>
      </c>
      <c r="H147" s="86">
        <f>H149</f>
        <v>0</v>
      </c>
      <c r="I147" s="86">
        <f t="shared" ref="I147:Q147" si="35">I149</f>
        <v>1300</v>
      </c>
      <c r="J147" s="86">
        <f t="shared" si="35"/>
        <v>0</v>
      </c>
      <c r="K147" s="86">
        <f t="shared" si="35"/>
        <v>1300</v>
      </c>
      <c r="L147" s="86">
        <f t="shared" si="35"/>
        <v>1300</v>
      </c>
      <c r="M147" s="86">
        <f t="shared" si="35"/>
        <v>0</v>
      </c>
      <c r="N147" s="86">
        <f t="shared" si="35"/>
        <v>1300</v>
      </c>
      <c r="O147" s="86">
        <f t="shared" si="35"/>
        <v>1300</v>
      </c>
      <c r="P147" s="86">
        <f t="shared" si="35"/>
        <v>0</v>
      </c>
      <c r="Q147" s="86">
        <f t="shared" si="35"/>
        <v>1300</v>
      </c>
      <c r="R147" s="58">
        <f t="shared" si="32"/>
        <v>100</v>
      </c>
      <c r="S147" s="58" t="e">
        <f t="shared" si="33"/>
        <v>#DIV/0!</v>
      </c>
      <c r="T147" s="58">
        <f t="shared" si="34"/>
        <v>100</v>
      </c>
    </row>
    <row r="148" spans="1:20" s="16" customFormat="1" ht="38.25" customHeight="1" outlineLevel="1">
      <c r="A148" s="260"/>
      <c r="B148" s="260"/>
      <c r="C148" s="292"/>
      <c r="D148" s="280" t="s">
        <v>253</v>
      </c>
      <c r="E148" s="169" t="s">
        <v>254</v>
      </c>
      <c r="F148" s="86">
        <f>F149</f>
        <v>0</v>
      </c>
      <c r="G148" s="86">
        <f>G149</f>
        <v>0</v>
      </c>
      <c r="H148" s="86">
        <f>H149</f>
        <v>0</v>
      </c>
      <c r="I148" s="86">
        <f t="shared" ref="I148:Q148" si="36">I149</f>
        <v>1300</v>
      </c>
      <c r="J148" s="86">
        <f t="shared" si="36"/>
        <v>0</v>
      </c>
      <c r="K148" s="86">
        <f t="shared" si="36"/>
        <v>1300</v>
      </c>
      <c r="L148" s="86">
        <f t="shared" si="36"/>
        <v>1300</v>
      </c>
      <c r="M148" s="86">
        <f t="shared" si="36"/>
        <v>0</v>
      </c>
      <c r="N148" s="86">
        <f t="shared" si="36"/>
        <v>1300</v>
      </c>
      <c r="O148" s="86">
        <f t="shared" si="36"/>
        <v>1300</v>
      </c>
      <c r="P148" s="86">
        <f t="shared" si="36"/>
        <v>0</v>
      </c>
      <c r="Q148" s="86">
        <f t="shared" si="36"/>
        <v>1300</v>
      </c>
      <c r="R148" s="58">
        <f t="shared" si="32"/>
        <v>100</v>
      </c>
      <c r="S148" s="58" t="e">
        <f t="shared" si="33"/>
        <v>#DIV/0!</v>
      </c>
      <c r="T148" s="58">
        <f t="shared" si="34"/>
        <v>100</v>
      </c>
    </row>
    <row r="149" spans="1:20" s="13" customFormat="1" ht="165.75" customHeight="1" outlineLevel="1">
      <c r="A149" s="260"/>
      <c r="B149" s="260"/>
      <c r="C149" s="284"/>
      <c r="D149" s="282"/>
      <c r="E149" s="169" t="s">
        <v>395</v>
      </c>
      <c r="F149" s="86">
        <v>0</v>
      </c>
      <c r="G149" s="86">
        <v>0</v>
      </c>
      <c r="H149" s="86">
        <v>0</v>
      </c>
      <c r="I149" s="86">
        <f>K149</f>
        <v>1300</v>
      </c>
      <c r="J149" s="86">
        <v>0</v>
      </c>
      <c r="K149" s="57">
        <v>1300</v>
      </c>
      <c r="L149" s="14">
        <f>N149</f>
        <v>1300</v>
      </c>
      <c r="M149" s="14">
        <v>0</v>
      </c>
      <c r="N149" s="14">
        <v>1300</v>
      </c>
      <c r="O149" s="14">
        <f>Q149</f>
        <v>1300</v>
      </c>
      <c r="P149" s="14">
        <v>0</v>
      </c>
      <c r="Q149" s="14">
        <v>1300</v>
      </c>
      <c r="R149" s="58">
        <f t="shared" si="32"/>
        <v>100</v>
      </c>
      <c r="S149" s="58" t="e">
        <f t="shared" si="33"/>
        <v>#DIV/0!</v>
      </c>
      <c r="T149" s="58">
        <f t="shared" si="34"/>
        <v>100</v>
      </c>
    </row>
    <row r="150" spans="1:20" s="18" customFormat="1" ht="45" customHeight="1" outlineLevel="1">
      <c r="A150" s="259" t="s">
        <v>31</v>
      </c>
      <c r="B150" s="259" t="s">
        <v>32</v>
      </c>
      <c r="C150" s="268" t="s">
        <v>291</v>
      </c>
      <c r="D150" s="85" t="s">
        <v>69</v>
      </c>
      <c r="E150" s="142"/>
      <c r="F150" s="12">
        <f t="shared" ref="F150:Q150" si="37">F151</f>
        <v>8837850.6999999993</v>
      </c>
      <c r="G150" s="12">
        <f t="shared" si="37"/>
        <v>0</v>
      </c>
      <c r="H150" s="12">
        <f t="shared" si="37"/>
        <v>8837850.6999999993</v>
      </c>
      <c r="I150" s="12">
        <f t="shared" si="37"/>
        <v>1702869.7</v>
      </c>
      <c r="J150" s="12">
        <f t="shared" si="37"/>
        <v>0</v>
      </c>
      <c r="K150" s="12">
        <f t="shared" si="37"/>
        <v>1702869.7</v>
      </c>
      <c r="L150" s="12">
        <f t="shared" si="37"/>
        <v>1702869.7</v>
      </c>
      <c r="M150" s="12">
        <f t="shared" si="37"/>
        <v>0</v>
      </c>
      <c r="N150" s="12">
        <f t="shared" si="37"/>
        <v>1702869.7</v>
      </c>
      <c r="O150" s="12">
        <f t="shared" si="37"/>
        <v>1702869.7</v>
      </c>
      <c r="P150" s="12">
        <f t="shared" si="37"/>
        <v>0</v>
      </c>
      <c r="Q150" s="12">
        <f t="shared" si="37"/>
        <v>1702869.7</v>
      </c>
      <c r="R150" s="58">
        <f t="shared" si="32"/>
        <v>100</v>
      </c>
      <c r="S150" s="58" t="e">
        <f t="shared" si="33"/>
        <v>#DIV/0!</v>
      </c>
      <c r="T150" s="58">
        <f t="shared" si="34"/>
        <v>100</v>
      </c>
    </row>
    <row r="151" spans="1:20" s="18" customFormat="1" ht="28.5" customHeight="1" outlineLevel="1">
      <c r="A151" s="260"/>
      <c r="B151" s="260"/>
      <c r="C151" s="269"/>
      <c r="D151" s="264" t="s">
        <v>253</v>
      </c>
      <c r="E151" s="142" t="s">
        <v>254</v>
      </c>
      <c r="F151" s="12">
        <f t="shared" ref="F151:Q151" si="38">F152+F153+F154</f>
        <v>8837850.6999999993</v>
      </c>
      <c r="G151" s="12">
        <f t="shared" si="38"/>
        <v>0</v>
      </c>
      <c r="H151" s="12">
        <f t="shared" si="38"/>
        <v>8837850.6999999993</v>
      </c>
      <c r="I151" s="12">
        <f t="shared" si="38"/>
        <v>1702869.7</v>
      </c>
      <c r="J151" s="12">
        <f t="shared" si="38"/>
        <v>0</v>
      </c>
      <c r="K151" s="12">
        <f t="shared" si="38"/>
        <v>1702869.7</v>
      </c>
      <c r="L151" s="12">
        <f t="shared" si="38"/>
        <v>1702869.7</v>
      </c>
      <c r="M151" s="12">
        <f t="shared" si="38"/>
        <v>0</v>
      </c>
      <c r="N151" s="12">
        <f t="shared" si="38"/>
        <v>1702869.7</v>
      </c>
      <c r="O151" s="12">
        <f t="shared" si="38"/>
        <v>1702869.7</v>
      </c>
      <c r="P151" s="12">
        <f t="shared" si="38"/>
        <v>0</v>
      </c>
      <c r="Q151" s="12">
        <f t="shared" si="38"/>
        <v>1702869.7</v>
      </c>
      <c r="R151" s="58">
        <f t="shared" si="32"/>
        <v>100</v>
      </c>
      <c r="S151" s="58" t="e">
        <f t="shared" si="33"/>
        <v>#DIV/0!</v>
      </c>
      <c r="T151" s="58">
        <f t="shared" si="34"/>
        <v>100</v>
      </c>
    </row>
    <row r="152" spans="1:20" s="18" customFormat="1" ht="30" customHeight="1" outlineLevel="1">
      <c r="A152" s="260"/>
      <c r="B152" s="260"/>
      <c r="C152" s="269"/>
      <c r="D152" s="264"/>
      <c r="E152" s="85" t="s">
        <v>393</v>
      </c>
      <c r="F152" s="12">
        <f t="shared" ref="F152:Q154" si="39">F160</f>
        <v>530000</v>
      </c>
      <c r="G152" s="12">
        <f t="shared" si="39"/>
        <v>0</v>
      </c>
      <c r="H152" s="12">
        <f t="shared" si="39"/>
        <v>530000</v>
      </c>
      <c r="I152" s="12">
        <f t="shared" si="39"/>
        <v>396462</v>
      </c>
      <c r="J152" s="12">
        <f t="shared" si="39"/>
        <v>0</v>
      </c>
      <c r="K152" s="12">
        <f t="shared" si="39"/>
        <v>396462</v>
      </c>
      <c r="L152" s="12">
        <f t="shared" si="39"/>
        <v>396462</v>
      </c>
      <c r="M152" s="12">
        <f t="shared" si="39"/>
        <v>0</v>
      </c>
      <c r="N152" s="12">
        <f t="shared" si="39"/>
        <v>396462</v>
      </c>
      <c r="O152" s="12">
        <f t="shared" si="39"/>
        <v>396462</v>
      </c>
      <c r="P152" s="12">
        <f t="shared" si="39"/>
        <v>0</v>
      </c>
      <c r="Q152" s="12">
        <f t="shared" si="39"/>
        <v>396462</v>
      </c>
      <c r="R152" s="58">
        <f t="shared" si="32"/>
        <v>100</v>
      </c>
      <c r="S152" s="58" t="e">
        <f t="shared" si="33"/>
        <v>#DIV/0!</v>
      </c>
      <c r="T152" s="58">
        <f t="shared" si="34"/>
        <v>100</v>
      </c>
    </row>
    <row r="153" spans="1:20" s="18" customFormat="1" ht="30" customHeight="1" outlineLevel="1">
      <c r="A153" s="260"/>
      <c r="B153" s="260"/>
      <c r="C153" s="269"/>
      <c r="D153" s="264"/>
      <c r="E153" s="85" t="s">
        <v>394</v>
      </c>
      <c r="F153" s="12">
        <f t="shared" si="39"/>
        <v>39000</v>
      </c>
      <c r="G153" s="12">
        <f t="shared" si="39"/>
        <v>0</v>
      </c>
      <c r="H153" s="12">
        <f t="shared" si="39"/>
        <v>39000</v>
      </c>
      <c r="I153" s="12">
        <f t="shared" si="39"/>
        <v>18672.2</v>
      </c>
      <c r="J153" s="12">
        <f t="shared" si="39"/>
        <v>0</v>
      </c>
      <c r="K153" s="12">
        <f t="shared" si="39"/>
        <v>18672.2</v>
      </c>
      <c r="L153" s="12">
        <f t="shared" si="39"/>
        <v>18672.2</v>
      </c>
      <c r="M153" s="12">
        <f t="shared" si="39"/>
        <v>0</v>
      </c>
      <c r="N153" s="12">
        <f t="shared" si="39"/>
        <v>18672.2</v>
      </c>
      <c r="O153" s="12">
        <f t="shared" si="39"/>
        <v>18672.2</v>
      </c>
      <c r="P153" s="12">
        <f t="shared" si="39"/>
        <v>0</v>
      </c>
      <c r="Q153" s="12">
        <f t="shared" si="39"/>
        <v>18672.2</v>
      </c>
      <c r="R153" s="58">
        <f t="shared" si="32"/>
        <v>100</v>
      </c>
      <c r="S153" s="58" t="e">
        <f t="shared" si="33"/>
        <v>#DIV/0!</v>
      </c>
      <c r="T153" s="58">
        <f t="shared" si="34"/>
        <v>100</v>
      </c>
    </row>
    <row r="154" spans="1:20" s="13" customFormat="1" ht="28.5" customHeight="1" outlineLevel="1">
      <c r="A154" s="260"/>
      <c r="B154" s="260"/>
      <c r="C154" s="270"/>
      <c r="D154" s="260"/>
      <c r="E154" s="85" t="s">
        <v>398</v>
      </c>
      <c r="F154" s="12">
        <f t="shared" si="39"/>
        <v>8268850.7000000002</v>
      </c>
      <c r="G154" s="12">
        <f t="shared" si="39"/>
        <v>0</v>
      </c>
      <c r="H154" s="12">
        <f t="shared" si="39"/>
        <v>8268850.7000000002</v>
      </c>
      <c r="I154" s="12">
        <f t="shared" si="39"/>
        <v>1287735.5</v>
      </c>
      <c r="J154" s="12">
        <f t="shared" si="39"/>
        <v>0</v>
      </c>
      <c r="K154" s="12">
        <f t="shared" si="39"/>
        <v>1287735.5</v>
      </c>
      <c r="L154" s="12">
        <f t="shared" si="39"/>
        <v>1287735.5</v>
      </c>
      <c r="M154" s="12">
        <f t="shared" si="39"/>
        <v>0</v>
      </c>
      <c r="N154" s="12">
        <f t="shared" si="39"/>
        <v>1287735.5</v>
      </c>
      <c r="O154" s="12">
        <f t="shared" si="39"/>
        <v>1287735.5</v>
      </c>
      <c r="P154" s="12">
        <f t="shared" si="39"/>
        <v>0</v>
      </c>
      <c r="Q154" s="12">
        <f t="shared" si="39"/>
        <v>1287735.5</v>
      </c>
      <c r="R154" s="58">
        <f t="shared" si="32"/>
        <v>100</v>
      </c>
      <c r="S154" s="58" t="e">
        <f t="shared" si="33"/>
        <v>#DIV/0!</v>
      </c>
      <c r="T154" s="58">
        <f t="shared" si="34"/>
        <v>100</v>
      </c>
    </row>
    <row r="155" spans="1:20" s="18" customFormat="1" ht="42.75" customHeight="1" outlineLevel="1">
      <c r="A155" s="260" t="s">
        <v>135</v>
      </c>
      <c r="B155" s="260" t="s">
        <v>136</v>
      </c>
      <c r="C155" s="280" t="s">
        <v>292</v>
      </c>
      <c r="D155" s="169" t="s">
        <v>69</v>
      </c>
      <c r="E155" s="167"/>
      <c r="F155" s="86">
        <v>0</v>
      </c>
      <c r="G155" s="86">
        <v>0</v>
      </c>
      <c r="H155" s="86">
        <v>0</v>
      </c>
      <c r="I155" s="86">
        <v>0</v>
      </c>
      <c r="J155" s="86">
        <v>0</v>
      </c>
      <c r="K155" s="86">
        <v>0</v>
      </c>
      <c r="L155" s="86">
        <v>0</v>
      </c>
      <c r="M155" s="86">
        <v>0</v>
      </c>
      <c r="N155" s="86">
        <v>0</v>
      </c>
      <c r="O155" s="86">
        <v>0</v>
      </c>
      <c r="P155" s="86">
        <v>0</v>
      </c>
      <c r="Q155" s="86">
        <v>0</v>
      </c>
      <c r="R155" s="58" t="e">
        <f t="shared" si="32"/>
        <v>#DIV/0!</v>
      </c>
      <c r="S155" s="58" t="e">
        <f t="shared" si="33"/>
        <v>#DIV/0!</v>
      </c>
      <c r="T155" s="58" t="e">
        <f t="shared" si="34"/>
        <v>#DIV/0!</v>
      </c>
    </row>
    <row r="156" spans="1:20" s="18" customFormat="1" ht="32.25" customHeight="1" outlineLevel="1">
      <c r="A156" s="260"/>
      <c r="B156" s="260"/>
      <c r="C156" s="281"/>
      <c r="D156" s="265" t="s">
        <v>253</v>
      </c>
      <c r="E156" s="167" t="s">
        <v>254</v>
      </c>
      <c r="F156" s="86">
        <v>0</v>
      </c>
      <c r="G156" s="86">
        <v>0</v>
      </c>
      <c r="H156" s="86">
        <v>0</v>
      </c>
      <c r="I156" s="86">
        <v>0</v>
      </c>
      <c r="J156" s="86">
        <v>0</v>
      </c>
      <c r="K156" s="86">
        <v>0</v>
      </c>
      <c r="L156" s="86">
        <v>0</v>
      </c>
      <c r="M156" s="86">
        <v>0</v>
      </c>
      <c r="N156" s="86">
        <v>0</v>
      </c>
      <c r="O156" s="86">
        <v>0</v>
      </c>
      <c r="P156" s="86">
        <v>0</v>
      </c>
      <c r="Q156" s="86">
        <v>0</v>
      </c>
      <c r="R156" s="58" t="e">
        <f t="shared" si="32"/>
        <v>#DIV/0!</v>
      </c>
      <c r="S156" s="58" t="e">
        <f t="shared" si="33"/>
        <v>#DIV/0!</v>
      </c>
      <c r="T156" s="58" t="e">
        <f t="shared" si="34"/>
        <v>#DIV/0!</v>
      </c>
    </row>
    <row r="157" spans="1:20" s="13" customFormat="1" ht="30" customHeight="1" outlineLevel="1">
      <c r="A157" s="260"/>
      <c r="B157" s="260"/>
      <c r="C157" s="282"/>
      <c r="D157" s="260"/>
      <c r="E157" s="167" t="s">
        <v>257</v>
      </c>
      <c r="F157" s="86">
        <v>0</v>
      </c>
      <c r="G157" s="86">
        <v>0</v>
      </c>
      <c r="H157" s="86">
        <v>0</v>
      </c>
      <c r="I157" s="86">
        <v>0</v>
      </c>
      <c r="J157" s="86">
        <v>0</v>
      </c>
      <c r="K157" s="86">
        <v>0</v>
      </c>
      <c r="L157" s="86">
        <v>0</v>
      </c>
      <c r="M157" s="86">
        <v>0</v>
      </c>
      <c r="N157" s="86">
        <v>0</v>
      </c>
      <c r="O157" s="86">
        <v>0</v>
      </c>
      <c r="P157" s="86">
        <v>0</v>
      </c>
      <c r="Q157" s="86">
        <v>0</v>
      </c>
      <c r="R157" s="58" t="e">
        <f t="shared" si="32"/>
        <v>#DIV/0!</v>
      </c>
      <c r="S157" s="58" t="e">
        <f t="shared" si="33"/>
        <v>#DIV/0!</v>
      </c>
      <c r="T157" s="58" t="e">
        <f t="shared" si="34"/>
        <v>#DIV/0!</v>
      </c>
    </row>
    <row r="158" spans="1:20" s="18" customFormat="1" ht="47.25" customHeight="1" outlineLevel="1">
      <c r="A158" s="260" t="s">
        <v>33</v>
      </c>
      <c r="B158" s="260" t="s">
        <v>293</v>
      </c>
      <c r="C158" s="289" t="s">
        <v>294</v>
      </c>
      <c r="D158" s="169" t="s">
        <v>69</v>
      </c>
      <c r="E158" s="167"/>
      <c r="F158" s="86">
        <f t="shared" ref="F158:Q158" si="40">F159</f>
        <v>8837850.6999999993</v>
      </c>
      <c r="G158" s="86">
        <f t="shared" si="40"/>
        <v>0</v>
      </c>
      <c r="H158" s="86">
        <f t="shared" si="40"/>
        <v>8837850.6999999993</v>
      </c>
      <c r="I158" s="86">
        <f t="shared" si="40"/>
        <v>1702869.7</v>
      </c>
      <c r="J158" s="86">
        <f t="shared" si="40"/>
        <v>0</v>
      </c>
      <c r="K158" s="86">
        <f t="shared" si="40"/>
        <v>1702869.7</v>
      </c>
      <c r="L158" s="86">
        <f t="shared" si="40"/>
        <v>1702869.7</v>
      </c>
      <c r="M158" s="86">
        <f t="shared" si="40"/>
        <v>0</v>
      </c>
      <c r="N158" s="86">
        <f t="shared" si="40"/>
        <v>1702869.7</v>
      </c>
      <c r="O158" s="86">
        <f t="shared" si="40"/>
        <v>1702869.7</v>
      </c>
      <c r="P158" s="86">
        <f t="shared" si="40"/>
        <v>0</v>
      </c>
      <c r="Q158" s="86">
        <f t="shared" si="40"/>
        <v>1702869.7</v>
      </c>
      <c r="R158" s="58">
        <f t="shared" si="32"/>
        <v>100</v>
      </c>
      <c r="S158" s="58" t="e">
        <f t="shared" si="33"/>
        <v>#DIV/0!</v>
      </c>
      <c r="T158" s="58">
        <f t="shared" si="34"/>
        <v>100</v>
      </c>
    </row>
    <row r="159" spans="1:20" s="18" customFormat="1" ht="36" customHeight="1" outlineLevel="1">
      <c r="A159" s="260"/>
      <c r="B159" s="260"/>
      <c r="C159" s="290"/>
      <c r="D159" s="265" t="s">
        <v>253</v>
      </c>
      <c r="E159" s="169" t="s">
        <v>254</v>
      </c>
      <c r="F159" s="86">
        <f>F160+F161+F162</f>
        <v>8837850.6999999993</v>
      </c>
      <c r="G159" s="86">
        <f>G160+G161+G162</f>
        <v>0</v>
      </c>
      <c r="H159" s="86">
        <f>H160+H161+H162</f>
        <v>8837850.6999999993</v>
      </c>
      <c r="I159" s="86">
        <f>K159</f>
        <v>1702869.7</v>
      </c>
      <c r="J159" s="86">
        <v>0</v>
      </c>
      <c r="K159" s="57">
        <f>K160+K161+K162</f>
        <v>1702869.7</v>
      </c>
      <c r="L159" s="14">
        <f>N159</f>
        <v>1702869.7</v>
      </c>
      <c r="M159" s="14">
        <v>0</v>
      </c>
      <c r="N159" s="14">
        <f>N160+N161+N162</f>
        <v>1702869.7</v>
      </c>
      <c r="O159" s="14">
        <f>Q159</f>
        <v>1702869.7</v>
      </c>
      <c r="P159" s="14">
        <v>0</v>
      </c>
      <c r="Q159" s="14">
        <f>Q160+Q161+Q162</f>
        <v>1702869.7</v>
      </c>
      <c r="R159" s="58">
        <f t="shared" si="32"/>
        <v>100</v>
      </c>
      <c r="S159" s="58" t="e">
        <f t="shared" si="33"/>
        <v>#DIV/0!</v>
      </c>
      <c r="T159" s="58">
        <f t="shared" si="34"/>
        <v>100</v>
      </c>
    </row>
    <row r="160" spans="1:20" s="18" customFormat="1" ht="37.5" customHeight="1" outlineLevel="1">
      <c r="A160" s="260"/>
      <c r="B160" s="260"/>
      <c r="C160" s="290"/>
      <c r="D160" s="265"/>
      <c r="E160" s="169" t="s">
        <v>393</v>
      </c>
      <c r="F160" s="86">
        <f>G160+H160</f>
        <v>530000</v>
      </c>
      <c r="G160" s="86">
        <v>0</v>
      </c>
      <c r="H160" s="86">
        <v>530000</v>
      </c>
      <c r="I160" s="86">
        <f>K160</f>
        <v>396462</v>
      </c>
      <c r="J160" s="86">
        <v>0</v>
      </c>
      <c r="K160" s="57">
        <v>396462</v>
      </c>
      <c r="L160" s="14">
        <f>N160</f>
        <v>396462</v>
      </c>
      <c r="M160" s="14">
        <v>0</v>
      </c>
      <c r="N160" s="14">
        <v>396462</v>
      </c>
      <c r="O160" s="14">
        <f>Q160</f>
        <v>396462</v>
      </c>
      <c r="P160" s="14">
        <v>0</v>
      </c>
      <c r="Q160" s="14">
        <v>396462</v>
      </c>
      <c r="R160" s="58">
        <f t="shared" si="32"/>
        <v>100</v>
      </c>
      <c r="S160" s="58" t="e">
        <f t="shared" si="33"/>
        <v>#DIV/0!</v>
      </c>
      <c r="T160" s="58">
        <f t="shared" si="34"/>
        <v>100</v>
      </c>
    </row>
    <row r="161" spans="1:20" s="18" customFormat="1" ht="33" customHeight="1" outlineLevel="1">
      <c r="A161" s="260"/>
      <c r="B161" s="260"/>
      <c r="C161" s="290"/>
      <c r="D161" s="265"/>
      <c r="E161" s="169" t="s">
        <v>394</v>
      </c>
      <c r="F161" s="86">
        <f>G161+H161</f>
        <v>39000</v>
      </c>
      <c r="G161" s="86">
        <v>0</v>
      </c>
      <c r="H161" s="86">
        <v>39000</v>
      </c>
      <c r="I161" s="86">
        <f>K161</f>
        <v>18672.2</v>
      </c>
      <c r="J161" s="86">
        <v>0</v>
      </c>
      <c r="K161" s="57">
        <v>18672.2</v>
      </c>
      <c r="L161" s="14">
        <f>N161</f>
        <v>18672.2</v>
      </c>
      <c r="M161" s="14">
        <v>0</v>
      </c>
      <c r="N161" s="14">
        <v>18672.2</v>
      </c>
      <c r="O161" s="14">
        <f>Q161</f>
        <v>18672.2</v>
      </c>
      <c r="P161" s="14">
        <v>0</v>
      </c>
      <c r="Q161" s="14">
        <v>18672.2</v>
      </c>
      <c r="R161" s="58">
        <f t="shared" si="32"/>
        <v>100</v>
      </c>
      <c r="S161" s="58" t="e">
        <f t="shared" si="33"/>
        <v>#DIV/0!</v>
      </c>
      <c r="T161" s="58">
        <f t="shared" si="34"/>
        <v>100</v>
      </c>
    </row>
    <row r="162" spans="1:20" s="18" customFormat="1" ht="33" customHeight="1" outlineLevel="1">
      <c r="A162" s="260"/>
      <c r="B162" s="260"/>
      <c r="C162" s="291"/>
      <c r="D162" s="265"/>
      <c r="E162" s="169" t="s">
        <v>398</v>
      </c>
      <c r="F162" s="86">
        <f>G162+H162</f>
        <v>8268850.7000000002</v>
      </c>
      <c r="G162" s="86">
        <v>0</v>
      </c>
      <c r="H162" s="86">
        <v>8268850.7000000002</v>
      </c>
      <c r="I162" s="86">
        <f>K162</f>
        <v>1287735.5</v>
      </c>
      <c r="J162" s="86">
        <v>0</v>
      </c>
      <c r="K162" s="57">
        <v>1287735.5</v>
      </c>
      <c r="L162" s="14">
        <f>N162</f>
        <v>1287735.5</v>
      </c>
      <c r="M162" s="14">
        <v>0</v>
      </c>
      <c r="N162" s="14">
        <v>1287735.5</v>
      </c>
      <c r="O162" s="14">
        <f>Q162</f>
        <v>1287735.5</v>
      </c>
      <c r="P162" s="14">
        <v>0</v>
      </c>
      <c r="Q162" s="14">
        <v>1287735.5</v>
      </c>
      <c r="R162" s="58">
        <f t="shared" si="32"/>
        <v>100</v>
      </c>
      <c r="S162" s="58" t="e">
        <f t="shared" si="33"/>
        <v>#DIV/0!</v>
      </c>
      <c r="T162" s="58">
        <f t="shared" si="34"/>
        <v>100</v>
      </c>
    </row>
    <row r="163" spans="1:20" s="13" customFormat="1" ht="42" customHeight="1" outlineLevel="1">
      <c r="A163" s="260" t="s">
        <v>137</v>
      </c>
      <c r="B163" s="260" t="s">
        <v>138</v>
      </c>
      <c r="C163" s="283" t="s">
        <v>295</v>
      </c>
      <c r="D163" s="169" t="s">
        <v>69</v>
      </c>
      <c r="E163" s="167"/>
      <c r="F163" s="86">
        <v>0</v>
      </c>
      <c r="G163" s="86">
        <v>0</v>
      </c>
      <c r="H163" s="86">
        <v>0</v>
      </c>
      <c r="I163" s="86">
        <v>0</v>
      </c>
      <c r="J163" s="86">
        <v>0</v>
      </c>
      <c r="K163" s="86">
        <v>0</v>
      </c>
      <c r="L163" s="86">
        <v>0</v>
      </c>
      <c r="M163" s="86">
        <v>0</v>
      </c>
      <c r="N163" s="86">
        <v>0</v>
      </c>
      <c r="O163" s="86">
        <v>0</v>
      </c>
      <c r="P163" s="86">
        <v>0</v>
      </c>
      <c r="Q163" s="86">
        <v>0</v>
      </c>
      <c r="R163" s="58" t="e">
        <f t="shared" si="32"/>
        <v>#DIV/0!</v>
      </c>
      <c r="S163" s="58" t="e">
        <f t="shared" si="33"/>
        <v>#DIV/0!</v>
      </c>
      <c r="T163" s="58" t="e">
        <f t="shared" si="34"/>
        <v>#DIV/0!</v>
      </c>
    </row>
    <row r="164" spans="1:20" s="13" customFormat="1" ht="31.5" customHeight="1" outlineLevel="1">
      <c r="A164" s="260"/>
      <c r="B164" s="260"/>
      <c r="C164" s="292"/>
      <c r="D164" s="265" t="s">
        <v>253</v>
      </c>
      <c r="E164" s="167" t="s">
        <v>254</v>
      </c>
      <c r="F164" s="86">
        <v>0</v>
      </c>
      <c r="G164" s="86">
        <v>0</v>
      </c>
      <c r="H164" s="86">
        <v>0</v>
      </c>
      <c r="I164" s="86">
        <v>0</v>
      </c>
      <c r="J164" s="86">
        <v>0</v>
      </c>
      <c r="K164" s="86">
        <v>0</v>
      </c>
      <c r="L164" s="86">
        <v>0</v>
      </c>
      <c r="M164" s="86">
        <v>0</v>
      </c>
      <c r="N164" s="86">
        <v>0</v>
      </c>
      <c r="O164" s="86">
        <v>0</v>
      </c>
      <c r="P164" s="86">
        <v>0</v>
      </c>
      <c r="Q164" s="86">
        <v>0</v>
      </c>
      <c r="R164" s="58" t="e">
        <f t="shared" si="32"/>
        <v>#DIV/0!</v>
      </c>
      <c r="S164" s="58" t="e">
        <f t="shared" si="33"/>
        <v>#DIV/0!</v>
      </c>
      <c r="T164" s="58" t="e">
        <f t="shared" si="34"/>
        <v>#DIV/0!</v>
      </c>
    </row>
    <row r="165" spans="1:20" s="13" customFormat="1" ht="147.75" customHeight="1" outlineLevel="1">
      <c r="A165" s="260"/>
      <c r="B165" s="260"/>
      <c r="C165" s="284"/>
      <c r="D165" s="260"/>
      <c r="E165" s="167" t="s">
        <v>257</v>
      </c>
      <c r="F165" s="86">
        <v>0</v>
      </c>
      <c r="G165" s="86">
        <v>0</v>
      </c>
      <c r="H165" s="86">
        <v>0</v>
      </c>
      <c r="I165" s="86">
        <v>0</v>
      </c>
      <c r="J165" s="86">
        <v>0</v>
      </c>
      <c r="K165" s="86">
        <v>0</v>
      </c>
      <c r="L165" s="86">
        <v>0</v>
      </c>
      <c r="M165" s="86">
        <v>0</v>
      </c>
      <c r="N165" s="86">
        <v>0</v>
      </c>
      <c r="O165" s="86">
        <v>0</v>
      </c>
      <c r="P165" s="86">
        <v>0</v>
      </c>
      <c r="Q165" s="86">
        <v>0</v>
      </c>
      <c r="R165" s="58" t="e">
        <f t="shared" si="32"/>
        <v>#DIV/0!</v>
      </c>
      <c r="S165" s="58" t="e">
        <f t="shared" si="33"/>
        <v>#DIV/0!</v>
      </c>
      <c r="T165" s="58" t="e">
        <f t="shared" si="34"/>
        <v>#DIV/0!</v>
      </c>
    </row>
    <row r="166" spans="1:20" s="13" customFormat="1" ht="42" customHeight="1" outlineLevel="1">
      <c r="A166" s="268" t="s">
        <v>34</v>
      </c>
      <c r="B166" s="268" t="s">
        <v>35</v>
      </c>
      <c r="C166" s="297" t="s">
        <v>296</v>
      </c>
      <c r="D166" s="85" t="s">
        <v>69</v>
      </c>
      <c r="E166" s="142"/>
      <c r="F166" s="12">
        <f t="shared" ref="F166:Q166" si="41">F167</f>
        <v>67398.3</v>
      </c>
      <c r="G166" s="12">
        <f t="shared" si="41"/>
        <v>0</v>
      </c>
      <c r="H166" s="12">
        <f t="shared" si="41"/>
        <v>67398.3</v>
      </c>
      <c r="I166" s="12">
        <f t="shared" si="41"/>
        <v>18463.3</v>
      </c>
      <c r="J166" s="12">
        <f t="shared" si="41"/>
        <v>0</v>
      </c>
      <c r="K166" s="12">
        <f t="shared" si="41"/>
        <v>18463.3</v>
      </c>
      <c r="L166" s="12">
        <f t="shared" si="41"/>
        <v>18463.3</v>
      </c>
      <c r="M166" s="12">
        <f t="shared" si="41"/>
        <v>0</v>
      </c>
      <c r="N166" s="12">
        <f t="shared" si="41"/>
        <v>18463.3</v>
      </c>
      <c r="O166" s="12">
        <f t="shared" si="41"/>
        <v>18463.3</v>
      </c>
      <c r="P166" s="12">
        <f t="shared" si="41"/>
        <v>0</v>
      </c>
      <c r="Q166" s="12">
        <f t="shared" si="41"/>
        <v>18463.3</v>
      </c>
      <c r="R166" s="58">
        <f t="shared" si="32"/>
        <v>100</v>
      </c>
      <c r="S166" s="58" t="e">
        <f t="shared" si="33"/>
        <v>#DIV/0!</v>
      </c>
      <c r="T166" s="58">
        <f t="shared" si="34"/>
        <v>100</v>
      </c>
    </row>
    <row r="167" spans="1:20" s="13" customFormat="1" ht="27" customHeight="1" outlineLevel="1">
      <c r="A167" s="269"/>
      <c r="B167" s="269"/>
      <c r="C167" s="298"/>
      <c r="D167" s="264" t="s">
        <v>253</v>
      </c>
      <c r="E167" s="142" t="s">
        <v>254</v>
      </c>
      <c r="F167" s="12">
        <f t="shared" ref="F167:Q167" si="42">F169+F168</f>
        <v>67398.3</v>
      </c>
      <c r="G167" s="12">
        <f t="shared" si="42"/>
        <v>0</v>
      </c>
      <c r="H167" s="12">
        <f t="shared" si="42"/>
        <v>67398.3</v>
      </c>
      <c r="I167" s="12">
        <f t="shared" si="42"/>
        <v>18463.3</v>
      </c>
      <c r="J167" s="12">
        <f t="shared" si="42"/>
        <v>0</v>
      </c>
      <c r="K167" s="12">
        <f t="shared" si="42"/>
        <v>18463.3</v>
      </c>
      <c r="L167" s="12">
        <f t="shared" si="42"/>
        <v>18463.3</v>
      </c>
      <c r="M167" s="12">
        <f t="shared" si="42"/>
        <v>0</v>
      </c>
      <c r="N167" s="12">
        <f t="shared" si="42"/>
        <v>18463.3</v>
      </c>
      <c r="O167" s="12">
        <f t="shared" si="42"/>
        <v>18463.3</v>
      </c>
      <c r="P167" s="12">
        <f t="shared" si="42"/>
        <v>0</v>
      </c>
      <c r="Q167" s="12">
        <f t="shared" si="42"/>
        <v>18463.3</v>
      </c>
      <c r="R167" s="58">
        <f t="shared" si="32"/>
        <v>100</v>
      </c>
      <c r="S167" s="58" t="e">
        <f t="shared" si="33"/>
        <v>#DIV/0!</v>
      </c>
      <c r="T167" s="58">
        <f t="shared" si="34"/>
        <v>100</v>
      </c>
    </row>
    <row r="168" spans="1:20" s="13" customFormat="1" ht="27" customHeight="1" outlineLevel="1">
      <c r="A168" s="269"/>
      <c r="B168" s="269"/>
      <c r="C168" s="298"/>
      <c r="D168" s="264"/>
      <c r="E168" s="85" t="s">
        <v>399</v>
      </c>
      <c r="F168" s="12">
        <f t="shared" ref="F168:Q168" si="43">F190</f>
        <v>600</v>
      </c>
      <c r="G168" s="12">
        <f t="shared" si="43"/>
        <v>0</v>
      </c>
      <c r="H168" s="12">
        <f t="shared" si="43"/>
        <v>600</v>
      </c>
      <c r="I168" s="12">
        <f t="shared" si="43"/>
        <v>600</v>
      </c>
      <c r="J168" s="12">
        <f t="shared" si="43"/>
        <v>0</v>
      </c>
      <c r="K168" s="12">
        <f t="shared" si="43"/>
        <v>600</v>
      </c>
      <c r="L168" s="12">
        <f t="shared" si="43"/>
        <v>600</v>
      </c>
      <c r="M168" s="12">
        <f t="shared" si="43"/>
        <v>0</v>
      </c>
      <c r="N168" s="12">
        <f t="shared" si="43"/>
        <v>600</v>
      </c>
      <c r="O168" s="12">
        <f t="shared" si="43"/>
        <v>600</v>
      </c>
      <c r="P168" s="12">
        <f t="shared" si="43"/>
        <v>0</v>
      </c>
      <c r="Q168" s="12">
        <f t="shared" si="43"/>
        <v>600</v>
      </c>
      <c r="R168" s="58">
        <f t="shared" si="32"/>
        <v>100</v>
      </c>
      <c r="S168" s="58" t="e">
        <f t="shared" si="33"/>
        <v>#DIV/0!</v>
      </c>
      <c r="T168" s="58">
        <f t="shared" si="34"/>
        <v>100</v>
      </c>
    </row>
    <row r="169" spans="1:20" s="13" customFormat="1" ht="25.5" customHeight="1" outlineLevel="1">
      <c r="A169" s="270"/>
      <c r="B169" s="270"/>
      <c r="C169" s="304"/>
      <c r="D169" s="264"/>
      <c r="E169" s="85" t="s">
        <v>402</v>
      </c>
      <c r="F169" s="12">
        <f t="shared" ref="F169:Q169" si="44">F187</f>
        <v>66798.3</v>
      </c>
      <c r="G169" s="12">
        <f t="shared" si="44"/>
        <v>0</v>
      </c>
      <c r="H169" s="12">
        <f t="shared" si="44"/>
        <v>66798.3</v>
      </c>
      <c r="I169" s="12">
        <f t="shared" si="44"/>
        <v>17863.3</v>
      </c>
      <c r="J169" s="12">
        <f t="shared" si="44"/>
        <v>0</v>
      </c>
      <c r="K169" s="12">
        <f t="shared" si="44"/>
        <v>17863.3</v>
      </c>
      <c r="L169" s="12">
        <f t="shared" si="44"/>
        <v>17863.3</v>
      </c>
      <c r="M169" s="12">
        <f t="shared" si="44"/>
        <v>0</v>
      </c>
      <c r="N169" s="12">
        <f t="shared" si="44"/>
        <v>17863.3</v>
      </c>
      <c r="O169" s="12">
        <f t="shared" si="44"/>
        <v>17863.3</v>
      </c>
      <c r="P169" s="12">
        <f t="shared" si="44"/>
        <v>0</v>
      </c>
      <c r="Q169" s="12">
        <f t="shared" si="44"/>
        <v>17863.3</v>
      </c>
      <c r="R169" s="58">
        <f t="shared" si="32"/>
        <v>100</v>
      </c>
      <c r="S169" s="58" t="e">
        <f t="shared" si="33"/>
        <v>#DIV/0!</v>
      </c>
      <c r="T169" s="58">
        <f t="shared" si="34"/>
        <v>100</v>
      </c>
    </row>
    <row r="170" spans="1:20" s="17" customFormat="1" ht="45.5" customHeight="1" outlineLevel="1">
      <c r="A170" s="260" t="s">
        <v>139</v>
      </c>
      <c r="B170" s="260" t="s">
        <v>140</v>
      </c>
      <c r="C170" s="283" t="s">
        <v>297</v>
      </c>
      <c r="D170" s="169" t="s">
        <v>69</v>
      </c>
      <c r="E170" s="167"/>
      <c r="F170" s="86">
        <v>0</v>
      </c>
      <c r="G170" s="86">
        <v>0</v>
      </c>
      <c r="H170" s="86">
        <v>0</v>
      </c>
      <c r="I170" s="86">
        <v>0</v>
      </c>
      <c r="J170" s="86">
        <v>0</v>
      </c>
      <c r="K170" s="86">
        <v>0</v>
      </c>
      <c r="L170" s="86">
        <v>0</v>
      </c>
      <c r="M170" s="86">
        <v>0</v>
      </c>
      <c r="N170" s="86">
        <v>0</v>
      </c>
      <c r="O170" s="86">
        <v>0</v>
      </c>
      <c r="P170" s="86">
        <v>0</v>
      </c>
      <c r="Q170" s="86">
        <v>0</v>
      </c>
      <c r="R170" s="58" t="e">
        <f t="shared" si="32"/>
        <v>#DIV/0!</v>
      </c>
      <c r="S170" s="58" t="e">
        <f t="shared" si="33"/>
        <v>#DIV/0!</v>
      </c>
      <c r="T170" s="58" t="e">
        <f t="shared" si="34"/>
        <v>#DIV/0!</v>
      </c>
    </row>
    <row r="171" spans="1:20" s="17" customFormat="1" ht="41.5" customHeight="1" outlineLevel="1">
      <c r="A171" s="260"/>
      <c r="B171" s="260"/>
      <c r="C171" s="292"/>
      <c r="D171" s="265" t="s">
        <v>253</v>
      </c>
      <c r="E171" s="167" t="s">
        <v>254</v>
      </c>
      <c r="F171" s="86">
        <v>0</v>
      </c>
      <c r="G171" s="86">
        <v>0</v>
      </c>
      <c r="H171" s="86">
        <v>0</v>
      </c>
      <c r="I171" s="86">
        <v>0</v>
      </c>
      <c r="J171" s="86">
        <v>0</v>
      </c>
      <c r="K171" s="86">
        <v>0</v>
      </c>
      <c r="L171" s="86">
        <v>0</v>
      </c>
      <c r="M171" s="86">
        <v>0</v>
      </c>
      <c r="N171" s="86">
        <v>0</v>
      </c>
      <c r="O171" s="86">
        <v>0</v>
      </c>
      <c r="P171" s="86">
        <v>0</v>
      </c>
      <c r="Q171" s="86">
        <v>0</v>
      </c>
      <c r="R171" s="58" t="e">
        <f t="shared" si="32"/>
        <v>#DIV/0!</v>
      </c>
      <c r="S171" s="58" t="e">
        <f t="shared" si="33"/>
        <v>#DIV/0!</v>
      </c>
      <c r="T171" s="58" t="e">
        <f t="shared" si="34"/>
        <v>#DIV/0!</v>
      </c>
    </row>
    <row r="172" spans="1:20" s="13" customFormat="1" ht="168.75" customHeight="1" outlineLevel="1">
      <c r="A172" s="260"/>
      <c r="B172" s="260"/>
      <c r="C172" s="284"/>
      <c r="D172" s="260"/>
      <c r="E172" s="167" t="s">
        <v>257</v>
      </c>
      <c r="F172" s="86">
        <v>0</v>
      </c>
      <c r="G172" s="86">
        <v>0</v>
      </c>
      <c r="H172" s="86">
        <v>0</v>
      </c>
      <c r="I172" s="86">
        <v>0</v>
      </c>
      <c r="J172" s="86">
        <v>0</v>
      </c>
      <c r="K172" s="86">
        <v>0</v>
      </c>
      <c r="L172" s="86">
        <v>0</v>
      </c>
      <c r="M172" s="86">
        <v>0</v>
      </c>
      <c r="N172" s="86">
        <v>0</v>
      </c>
      <c r="O172" s="86">
        <v>0</v>
      </c>
      <c r="P172" s="86">
        <v>0</v>
      </c>
      <c r="Q172" s="86">
        <v>0</v>
      </c>
      <c r="R172" s="58" t="e">
        <f t="shared" si="32"/>
        <v>#DIV/0!</v>
      </c>
      <c r="S172" s="58" t="e">
        <f t="shared" si="33"/>
        <v>#DIV/0!</v>
      </c>
      <c r="T172" s="58" t="e">
        <f t="shared" si="34"/>
        <v>#DIV/0!</v>
      </c>
    </row>
    <row r="173" spans="1:20" s="17" customFormat="1" ht="41" customHeight="1" outlineLevel="1">
      <c r="A173" s="260" t="s">
        <v>141</v>
      </c>
      <c r="B173" s="260" t="s">
        <v>142</v>
      </c>
      <c r="C173" s="283" t="s">
        <v>298</v>
      </c>
      <c r="D173" s="169" t="s">
        <v>69</v>
      </c>
      <c r="E173" s="167"/>
      <c r="F173" s="86">
        <v>0</v>
      </c>
      <c r="G173" s="86">
        <v>0</v>
      </c>
      <c r="H173" s="86">
        <v>0</v>
      </c>
      <c r="I173" s="86">
        <v>0</v>
      </c>
      <c r="J173" s="86">
        <v>0</v>
      </c>
      <c r="K173" s="86">
        <v>0</v>
      </c>
      <c r="L173" s="86">
        <v>0</v>
      </c>
      <c r="M173" s="86">
        <v>0</v>
      </c>
      <c r="N173" s="86">
        <v>0</v>
      </c>
      <c r="O173" s="86">
        <v>0</v>
      </c>
      <c r="P173" s="86">
        <v>0</v>
      </c>
      <c r="Q173" s="86">
        <v>0</v>
      </c>
      <c r="R173" s="58" t="e">
        <f t="shared" si="32"/>
        <v>#DIV/0!</v>
      </c>
      <c r="S173" s="58" t="e">
        <f t="shared" si="33"/>
        <v>#DIV/0!</v>
      </c>
      <c r="T173" s="58" t="e">
        <f t="shared" si="34"/>
        <v>#DIV/0!</v>
      </c>
    </row>
    <row r="174" spans="1:20" s="17" customFormat="1" ht="33.75" customHeight="1" outlineLevel="1">
      <c r="A174" s="260"/>
      <c r="B174" s="260"/>
      <c r="C174" s="292"/>
      <c r="D174" s="265" t="s">
        <v>253</v>
      </c>
      <c r="E174" s="167" t="s">
        <v>254</v>
      </c>
      <c r="F174" s="86">
        <v>0</v>
      </c>
      <c r="G174" s="86">
        <v>0</v>
      </c>
      <c r="H174" s="86">
        <v>0</v>
      </c>
      <c r="I174" s="86">
        <v>0</v>
      </c>
      <c r="J174" s="86">
        <v>0</v>
      </c>
      <c r="K174" s="86">
        <v>0</v>
      </c>
      <c r="L174" s="86">
        <v>0</v>
      </c>
      <c r="M174" s="86">
        <v>0</v>
      </c>
      <c r="N174" s="86">
        <v>0</v>
      </c>
      <c r="O174" s="86">
        <v>0</v>
      </c>
      <c r="P174" s="86">
        <v>0</v>
      </c>
      <c r="Q174" s="86">
        <v>0</v>
      </c>
      <c r="R174" s="58" t="e">
        <f t="shared" si="32"/>
        <v>#DIV/0!</v>
      </c>
      <c r="S174" s="58" t="e">
        <f t="shared" si="33"/>
        <v>#DIV/0!</v>
      </c>
      <c r="T174" s="58" t="e">
        <f t="shared" si="34"/>
        <v>#DIV/0!</v>
      </c>
    </row>
    <row r="175" spans="1:20" s="13" customFormat="1" ht="65.25" customHeight="1" outlineLevel="1">
      <c r="A175" s="260"/>
      <c r="B175" s="260"/>
      <c r="C175" s="284"/>
      <c r="D175" s="260"/>
      <c r="E175" s="167" t="s">
        <v>257</v>
      </c>
      <c r="F175" s="86">
        <v>0</v>
      </c>
      <c r="G175" s="86">
        <v>0</v>
      </c>
      <c r="H175" s="86">
        <v>0</v>
      </c>
      <c r="I175" s="86">
        <v>0</v>
      </c>
      <c r="J175" s="86">
        <v>0</v>
      </c>
      <c r="K175" s="86">
        <v>0</v>
      </c>
      <c r="L175" s="86">
        <v>0</v>
      </c>
      <c r="M175" s="86">
        <v>0</v>
      </c>
      <c r="N175" s="86">
        <v>0</v>
      </c>
      <c r="O175" s="86">
        <v>0</v>
      </c>
      <c r="P175" s="86">
        <v>0</v>
      </c>
      <c r="Q175" s="86">
        <v>0</v>
      </c>
      <c r="R175" s="58" t="e">
        <f t="shared" si="32"/>
        <v>#DIV/0!</v>
      </c>
      <c r="S175" s="58" t="e">
        <f t="shared" si="33"/>
        <v>#DIV/0!</v>
      </c>
      <c r="T175" s="58" t="e">
        <f t="shared" si="34"/>
        <v>#DIV/0!</v>
      </c>
    </row>
    <row r="176" spans="1:20" s="17" customFormat="1" ht="41.25" customHeight="1" outlineLevel="1">
      <c r="A176" s="260" t="s">
        <v>143</v>
      </c>
      <c r="B176" s="260" t="s">
        <v>144</v>
      </c>
      <c r="C176" s="283" t="s">
        <v>299</v>
      </c>
      <c r="D176" s="169" t="s">
        <v>69</v>
      </c>
      <c r="E176" s="167"/>
      <c r="F176" s="86">
        <v>0</v>
      </c>
      <c r="G176" s="86">
        <v>0</v>
      </c>
      <c r="H176" s="86">
        <v>0</v>
      </c>
      <c r="I176" s="86">
        <v>0</v>
      </c>
      <c r="J176" s="86">
        <v>0</v>
      </c>
      <c r="K176" s="86">
        <v>0</v>
      </c>
      <c r="L176" s="86">
        <v>0</v>
      </c>
      <c r="M176" s="86">
        <v>0</v>
      </c>
      <c r="N176" s="86">
        <v>0</v>
      </c>
      <c r="O176" s="86">
        <v>0</v>
      </c>
      <c r="P176" s="86">
        <v>0</v>
      </c>
      <c r="Q176" s="86">
        <v>0</v>
      </c>
      <c r="R176" s="58" t="e">
        <f t="shared" si="32"/>
        <v>#DIV/0!</v>
      </c>
      <c r="S176" s="58" t="e">
        <f t="shared" si="33"/>
        <v>#DIV/0!</v>
      </c>
      <c r="T176" s="58" t="e">
        <f t="shared" si="34"/>
        <v>#DIV/0!</v>
      </c>
    </row>
    <row r="177" spans="1:20" s="17" customFormat="1" ht="33.75" customHeight="1" outlineLevel="1">
      <c r="A177" s="260"/>
      <c r="B177" s="260"/>
      <c r="C177" s="292"/>
      <c r="D177" s="265" t="s">
        <v>253</v>
      </c>
      <c r="E177" s="167" t="s">
        <v>254</v>
      </c>
      <c r="F177" s="86">
        <v>0</v>
      </c>
      <c r="G177" s="86">
        <v>0</v>
      </c>
      <c r="H177" s="86">
        <v>0</v>
      </c>
      <c r="I177" s="86">
        <v>0</v>
      </c>
      <c r="J177" s="86">
        <v>0</v>
      </c>
      <c r="K177" s="86">
        <v>0</v>
      </c>
      <c r="L177" s="86">
        <v>0</v>
      </c>
      <c r="M177" s="86">
        <v>0</v>
      </c>
      <c r="N177" s="86">
        <v>0</v>
      </c>
      <c r="O177" s="86">
        <v>0</v>
      </c>
      <c r="P177" s="86">
        <v>0</v>
      </c>
      <c r="Q177" s="86">
        <v>0</v>
      </c>
      <c r="R177" s="58" t="e">
        <f t="shared" si="32"/>
        <v>#DIV/0!</v>
      </c>
      <c r="S177" s="58" t="e">
        <f t="shared" si="33"/>
        <v>#DIV/0!</v>
      </c>
      <c r="T177" s="58" t="e">
        <f t="shared" si="34"/>
        <v>#DIV/0!</v>
      </c>
    </row>
    <row r="178" spans="1:20" s="13" customFormat="1" ht="105.75" customHeight="1" outlineLevel="1">
      <c r="A178" s="260"/>
      <c r="B178" s="260"/>
      <c r="C178" s="284"/>
      <c r="D178" s="260"/>
      <c r="E178" s="167" t="s">
        <v>257</v>
      </c>
      <c r="F178" s="86">
        <v>0</v>
      </c>
      <c r="G178" s="86">
        <v>0</v>
      </c>
      <c r="H178" s="86">
        <v>0</v>
      </c>
      <c r="I178" s="86">
        <v>0</v>
      </c>
      <c r="J178" s="86">
        <v>0</v>
      </c>
      <c r="K178" s="86">
        <v>0</v>
      </c>
      <c r="L178" s="86">
        <v>0</v>
      </c>
      <c r="M178" s="86">
        <v>0</v>
      </c>
      <c r="N178" s="86">
        <v>0</v>
      </c>
      <c r="O178" s="86">
        <v>0</v>
      </c>
      <c r="P178" s="86">
        <v>0</v>
      </c>
      <c r="Q178" s="86">
        <v>0</v>
      </c>
      <c r="R178" s="58" t="e">
        <f t="shared" si="32"/>
        <v>#DIV/0!</v>
      </c>
      <c r="S178" s="58" t="e">
        <f t="shared" si="33"/>
        <v>#DIV/0!</v>
      </c>
      <c r="T178" s="58" t="e">
        <f t="shared" si="34"/>
        <v>#DIV/0!</v>
      </c>
    </row>
    <row r="179" spans="1:20" s="17" customFormat="1" ht="48" customHeight="1" outlineLevel="1">
      <c r="A179" s="260" t="s">
        <v>145</v>
      </c>
      <c r="B179" s="260" t="s">
        <v>407</v>
      </c>
      <c r="C179" s="283" t="s">
        <v>300</v>
      </c>
      <c r="D179" s="169" t="s">
        <v>69</v>
      </c>
      <c r="E179" s="167"/>
      <c r="F179" s="86">
        <v>0</v>
      </c>
      <c r="G179" s="86">
        <v>0</v>
      </c>
      <c r="H179" s="86">
        <v>0</v>
      </c>
      <c r="I179" s="86">
        <v>0</v>
      </c>
      <c r="J179" s="86">
        <v>0</v>
      </c>
      <c r="K179" s="86">
        <v>0</v>
      </c>
      <c r="L179" s="86">
        <v>0</v>
      </c>
      <c r="M179" s="86">
        <v>0</v>
      </c>
      <c r="N179" s="86">
        <v>0</v>
      </c>
      <c r="O179" s="86">
        <v>0</v>
      </c>
      <c r="P179" s="86">
        <v>0</v>
      </c>
      <c r="Q179" s="86">
        <v>0</v>
      </c>
      <c r="R179" s="58" t="e">
        <f t="shared" si="32"/>
        <v>#DIV/0!</v>
      </c>
      <c r="S179" s="58" t="e">
        <f t="shared" si="33"/>
        <v>#DIV/0!</v>
      </c>
      <c r="T179" s="58" t="e">
        <f t="shared" si="34"/>
        <v>#DIV/0!</v>
      </c>
    </row>
    <row r="180" spans="1:20" s="17" customFormat="1" ht="51" customHeight="1" outlineLevel="1">
      <c r="A180" s="260"/>
      <c r="B180" s="260"/>
      <c r="C180" s="292"/>
      <c r="D180" s="265" t="s">
        <v>253</v>
      </c>
      <c r="E180" s="167" t="s">
        <v>254</v>
      </c>
      <c r="F180" s="86">
        <v>0</v>
      </c>
      <c r="G180" s="86">
        <v>0</v>
      </c>
      <c r="H180" s="86">
        <v>0</v>
      </c>
      <c r="I180" s="86">
        <v>0</v>
      </c>
      <c r="J180" s="86">
        <v>0</v>
      </c>
      <c r="K180" s="86">
        <v>0</v>
      </c>
      <c r="L180" s="86">
        <v>0</v>
      </c>
      <c r="M180" s="86">
        <v>0</v>
      </c>
      <c r="N180" s="86">
        <v>0</v>
      </c>
      <c r="O180" s="86">
        <v>0</v>
      </c>
      <c r="P180" s="86">
        <v>0</v>
      </c>
      <c r="Q180" s="86">
        <v>0</v>
      </c>
      <c r="R180" s="58" t="e">
        <f t="shared" si="32"/>
        <v>#DIV/0!</v>
      </c>
      <c r="S180" s="58" t="e">
        <f t="shared" si="33"/>
        <v>#DIV/0!</v>
      </c>
      <c r="T180" s="58" t="e">
        <f t="shared" si="34"/>
        <v>#DIV/0!</v>
      </c>
    </row>
    <row r="181" spans="1:20" s="13" customFormat="1" ht="63" customHeight="1" outlineLevel="1">
      <c r="A181" s="260"/>
      <c r="B181" s="260"/>
      <c r="C181" s="284"/>
      <c r="D181" s="260"/>
      <c r="E181" s="167" t="s">
        <v>257</v>
      </c>
      <c r="F181" s="86">
        <v>0</v>
      </c>
      <c r="G181" s="86">
        <v>0</v>
      </c>
      <c r="H181" s="86">
        <v>0</v>
      </c>
      <c r="I181" s="86">
        <v>0</v>
      </c>
      <c r="J181" s="86">
        <v>0</v>
      </c>
      <c r="K181" s="86">
        <v>0</v>
      </c>
      <c r="L181" s="86">
        <v>0</v>
      </c>
      <c r="M181" s="86">
        <v>0</v>
      </c>
      <c r="N181" s="86">
        <v>0</v>
      </c>
      <c r="O181" s="86">
        <v>0</v>
      </c>
      <c r="P181" s="86">
        <v>0</v>
      </c>
      <c r="Q181" s="86">
        <v>0</v>
      </c>
      <c r="R181" s="58" t="e">
        <f t="shared" si="32"/>
        <v>#DIV/0!</v>
      </c>
      <c r="S181" s="58" t="e">
        <f t="shared" si="33"/>
        <v>#DIV/0!</v>
      </c>
      <c r="T181" s="58" t="e">
        <f t="shared" si="34"/>
        <v>#DIV/0!</v>
      </c>
    </row>
    <row r="182" spans="1:20" s="17" customFormat="1" ht="37.5" customHeight="1" outlineLevel="1">
      <c r="A182" s="260" t="s">
        <v>146</v>
      </c>
      <c r="B182" s="260" t="s">
        <v>147</v>
      </c>
      <c r="C182" s="283" t="s">
        <v>301</v>
      </c>
      <c r="D182" s="169" t="s">
        <v>69</v>
      </c>
      <c r="E182" s="167"/>
      <c r="F182" s="86">
        <v>0</v>
      </c>
      <c r="G182" s="86">
        <v>0</v>
      </c>
      <c r="H182" s="86">
        <v>0</v>
      </c>
      <c r="I182" s="86">
        <v>0</v>
      </c>
      <c r="J182" s="86">
        <v>0</v>
      </c>
      <c r="K182" s="86">
        <v>0</v>
      </c>
      <c r="L182" s="86">
        <v>0</v>
      </c>
      <c r="M182" s="86">
        <v>0</v>
      </c>
      <c r="N182" s="86">
        <v>0</v>
      </c>
      <c r="O182" s="86">
        <v>0</v>
      </c>
      <c r="P182" s="86">
        <v>0</v>
      </c>
      <c r="Q182" s="86">
        <v>0</v>
      </c>
      <c r="R182" s="58" t="e">
        <f t="shared" si="32"/>
        <v>#DIV/0!</v>
      </c>
      <c r="S182" s="58" t="e">
        <f t="shared" si="33"/>
        <v>#DIV/0!</v>
      </c>
      <c r="T182" s="58" t="e">
        <f t="shared" si="34"/>
        <v>#DIV/0!</v>
      </c>
    </row>
    <row r="183" spans="1:20" s="17" customFormat="1" ht="27" customHeight="1" outlineLevel="1">
      <c r="A183" s="260"/>
      <c r="B183" s="260"/>
      <c r="C183" s="292"/>
      <c r="D183" s="265" t="s">
        <v>253</v>
      </c>
      <c r="E183" s="167" t="s">
        <v>254</v>
      </c>
      <c r="F183" s="86">
        <v>0</v>
      </c>
      <c r="G183" s="86">
        <v>0</v>
      </c>
      <c r="H183" s="86">
        <v>0</v>
      </c>
      <c r="I183" s="86">
        <v>0</v>
      </c>
      <c r="J183" s="86">
        <v>0</v>
      </c>
      <c r="K183" s="86">
        <v>0</v>
      </c>
      <c r="L183" s="86">
        <v>0</v>
      </c>
      <c r="M183" s="86">
        <v>0</v>
      </c>
      <c r="N183" s="86">
        <v>0</v>
      </c>
      <c r="O183" s="86">
        <v>0</v>
      </c>
      <c r="P183" s="86">
        <v>0</v>
      </c>
      <c r="Q183" s="86">
        <v>0</v>
      </c>
      <c r="R183" s="58" t="e">
        <f t="shared" si="32"/>
        <v>#DIV/0!</v>
      </c>
      <c r="S183" s="58" t="e">
        <f t="shared" si="33"/>
        <v>#DIV/0!</v>
      </c>
      <c r="T183" s="58" t="e">
        <f t="shared" si="34"/>
        <v>#DIV/0!</v>
      </c>
    </row>
    <row r="184" spans="1:20" s="13" customFormat="1" ht="22.5" customHeight="1" outlineLevel="1">
      <c r="A184" s="260"/>
      <c r="B184" s="260"/>
      <c r="C184" s="284"/>
      <c r="D184" s="260"/>
      <c r="E184" s="167" t="s">
        <v>257</v>
      </c>
      <c r="F184" s="86">
        <v>0</v>
      </c>
      <c r="G184" s="86">
        <v>0</v>
      </c>
      <c r="H184" s="86">
        <v>0</v>
      </c>
      <c r="I184" s="86">
        <v>0</v>
      </c>
      <c r="J184" s="86">
        <v>0</v>
      </c>
      <c r="K184" s="86">
        <v>0</v>
      </c>
      <c r="L184" s="86">
        <v>0</v>
      </c>
      <c r="M184" s="86">
        <v>0</v>
      </c>
      <c r="N184" s="86">
        <v>0</v>
      </c>
      <c r="O184" s="86">
        <v>0</v>
      </c>
      <c r="P184" s="86">
        <v>0</v>
      </c>
      <c r="Q184" s="86">
        <v>0</v>
      </c>
      <c r="R184" s="58" t="e">
        <f t="shared" si="32"/>
        <v>#DIV/0!</v>
      </c>
      <c r="S184" s="58" t="e">
        <f t="shared" si="33"/>
        <v>#DIV/0!</v>
      </c>
      <c r="T184" s="58" t="e">
        <f t="shared" si="34"/>
        <v>#DIV/0!</v>
      </c>
    </row>
    <row r="185" spans="1:20" s="17" customFormat="1" ht="48.75" customHeight="1" outlineLevel="1">
      <c r="A185" s="283" t="s">
        <v>36</v>
      </c>
      <c r="B185" s="283" t="s">
        <v>302</v>
      </c>
      <c r="C185" s="283" t="s">
        <v>303</v>
      </c>
      <c r="D185" s="169" t="s">
        <v>69</v>
      </c>
      <c r="E185" s="167"/>
      <c r="F185" s="86">
        <f t="shared" ref="F185:Q185" si="45">F186</f>
        <v>66798.3</v>
      </c>
      <c r="G185" s="86">
        <f t="shared" si="45"/>
        <v>0</v>
      </c>
      <c r="H185" s="86">
        <f t="shared" si="45"/>
        <v>66798.3</v>
      </c>
      <c r="I185" s="86">
        <f t="shared" si="45"/>
        <v>17863.3</v>
      </c>
      <c r="J185" s="86">
        <f t="shared" si="45"/>
        <v>0</v>
      </c>
      <c r="K185" s="86">
        <f t="shared" si="45"/>
        <v>17863.3</v>
      </c>
      <c r="L185" s="86">
        <f t="shared" si="45"/>
        <v>17863.3</v>
      </c>
      <c r="M185" s="86">
        <f t="shared" si="45"/>
        <v>0</v>
      </c>
      <c r="N185" s="86">
        <f t="shared" si="45"/>
        <v>17863.3</v>
      </c>
      <c r="O185" s="86">
        <f t="shared" si="45"/>
        <v>17863.3</v>
      </c>
      <c r="P185" s="86">
        <f t="shared" si="45"/>
        <v>0</v>
      </c>
      <c r="Q185" s="86">
        <f t="shared" si="45"/>
        <v>17863.3</v>
      </c>
      <c r="R185" s="58">
        <f t="shared" si="32"/>
        <v>100</v>
      </c>
      <c r="S185" s="58" t="e">
        <f t="shared" si="33"/>
        <v>#DIV/0!</v>
      </c>
      <c r="T185" s="58">
        <f t="shared" si="34"/>
        <v>100</v>
      </c>
    </row>
    <row r="186" spans="1:20" s="17" customFormat="1" ht="26.25" customHeight="1" outlineLevel="1">
      <c r="A186" s="292"/>
      <c r="B186" s="292"/>
      <c r="C186" s="292"/>
      <c r="D186" s="280" t="s">
        <v>253</v>
      </c>
      <c r="E186" s="167" t="s">
        <v>254</v>
      </c>
      <c r="F186" s="86">
        <f t="shared" ref="F186:Q186" si="46">F187</f>
        <v>66798.3</v>
      </c>
      <c r="G186" s="86">
        <f t="shared" si="46"/>
        <v>0</v>
      </c>
      <c r="H186" s="86">
        <f t="shared" si="46"/>
        <v>66798.3</v>
      </c>
      <c r="I186" s="86">
        <f t="shared" si="46"/>
        <v>17863.3</v>
      </c>
      <c r="J186" s="86">
        <f t="shared" si="46"/>
        <v>0</v>
      </c>
      <c r="K186" s="86">
        <f t="shared" si="46"/>
        <v>17863.3</v>
      </c>
      <c r="L186" s="86">
        <f t="shared" si="46"/>
        <v>17863.3</v>
      </c>
      <c r="M186" s="86">
        <f t="shared" si="46"/>
        <v>0</v>
      </c>
      <c r="N186" s="86">
        <f t="shared" si="46"/>
        <v>17863.3</v>
      </c>
      <c r="O186" s="86">
        <f t="shared" si="46"/>
        <v>17863.3</v>
      </c>
      <c r="P186" s="86">
        <f t="shared" si="46"/>
        <v>0</v>
      </c>
      <c r="Q186" s="86">
        <f t="shared" si="46"/>
        <v>17863.3</v>
      </c>
      <c r="R186" s="58">
        <f t="shared" si="32"/>
        <v>100</v>
      </c>
      <c r="S186" s="58" t="e">
        <f t="shared" si="33"/>
        <v>#DIV/0!</v>
      </c>
      <c r="T186" s="58">
        <f t="shared" si="34"/>
        <v>100</v>
      </c>
    </row>
    <row r="187" spans="1:20" s="13" customFormat="1" ht="80.25" customHeight="1" outlineLevel="1">
      <c r="A187" s="292"/>
      <c r="B187" s="284"/>
      <c r="C187" s="284"/>
      <c r="D187" s="281"/>
      <c r="E187" s="169" t="s">
        <v>402</v>
      </c>
      <c r="F187" s="86">
        <f>G187+H187</f>
        <v>66798.3</v>
      </c>
      <c r="G187" s="86">
        <v>0</v>
      </c>
      <c r="H187" s="86">
        <v>66798.3</v>
      </c>
      <c r="I187" s="86">
        <f>K187</f>
        <v>17863.3</v>
      </c>
      <c r="J187" s="86">
        <v>0</v>
      </c>
      <c r="K187" s="57">
        <v>17863.3</v>
      </c>
      <c r="L187" s="14">
        <f>N187</f>
        <v>17863.3</v>
      </c>
      <c r="M187" s="14">
        <v>0</v>
      </c>
      <c r="N187" s="14">
        <v>17863.3</v>
      </c>
      <c r="O187" s="14">
        <f>Q187</f>
        <v>17863.3</v>
      </c>
      <c r="P187" s="14">
        <v>0</v>
      </c>
      <c r="Q187" s="14">
        <v>17863.3</v>
      </c>
      <c r="R187" s="58">
        <f t="shared" si="32"/>
        <v>100</v>
      </c>
      <c r="S187" s="58" t="e">
        <f t="shared" si="33"/>
        <v>#DIV/0!</v>
      </c>
      <c r="T187" s="58">
        <f t="shared" si="34"/>
        <v>100</v>
      </c>
    </row>
    <row r="188" spans="1:20" s="17" customFormat="1" ht="38.25" customHeight="1" outlineLevel="1">
      <c r="A188" s="260" t="s">
        <v>37</v>
      </c>
      <c r="B188" s="260" t="s">
        <v>38</v>
      </c>
      <c r="C188" s="283" t="s">
        <v>72</v>
      </c>
      <c r="D188" s="169" t="s">
        <v>69</v>
      </c>
      <c r="E188" s="167"/>
      <c r="F188" s="86">
        <f>F189</f>
        <v>600</v>
      </c>
      <c r="G188" s="86">
        <f t="shared" ref="G188:Q189" si="47">G189</f>
        <v>0</v>
      </c>
      <c r="H188" s="86">
        <f t="shared" si="47"/>
        <v>600</v>
      </c>
      <c r="I188" s="86">
        <f t="shared" si="47"/>
        <v>600</v>
      </c>
      <c r="J188" s="86">
        <f t="shared" si="47"/>
        <v>0</v>
      </c>
      <c r="K188" s="86">
        <f t="shared" si="47"/>
        <v>600</v>
      </c>
      <c r="L188" s="86">
        <f t="shared" si="47"/>
        <v>600</v>
      </c>
      <c r="M188" s="86">
        <f t="shared" si="47"/>
        <v>0</v>
      </c>
      <c r="N188" s="86">
        <f t="shared" si="47"/>
        <v>600</v>
      </c>
      <c r="O188" s="86">
        <f t="shared" si="47"/>
        <v>600</v>
      </c>
      <c r="P188" s="86">
        <f t="shared" si="47"/>
        <v>0</v>
      </c>
      <c r="Q188" s="86">
        <f t="shared" si="47"/>
        <v>600</v>
      </c>
      <c r="R188" s="58">
        <f t="shared" si="32"/>
        <v>100</v>
      </c>
      <c r="S188" s="58" t="e">
        <f t="shared" si="33"/>
        <v>#DIV/0!</v>
      </c>
      <c r="T188" s="58">
        <f t="shared" si="34"/>
        <v>100</v>
      </c>
    </row>
    <row r="189" spans="1:20" s="17" customFormat="1" ht="30" customHeight="1" outlineLevel="1">
      <c r="A189" s="260"/>
      <c r="B189" s="260"/>
      <c r="C189" s="292"/>
      <c r="D189" s="265" t="s">
        <v>253</v>
      </c>
      <c r="E189" s="167" t="s">
        <v>254</v>
      </c>
      <c r="F189" s="86">
        <f>F190</f>
        <v>600</v>
      </c>
      <c r="G189" s="86">
        <f t="shared" si="47"/>
        <v>0</v>
      </c>
      <c r="H189" s="86">
        <f t="shared" si="47"/>
        <v>600</v>
      </c>
      <c r="I189" s="86">
        <f t="shared" si="47"/>
        <v>600</v>
      </c>
      <c r="J189" s="86">
        <f t="shared" si="47"/>
        <v>0</v>
      </c>
      <c r="K189" s="86">
        <f t="shared" si="47"/>
        <v>600</v>
      </c>
      <c r="L189" s="86">
        <f t="shared" si="47"/>
        <v>600</v>
      </c>
      <c r="M189" s="86">
        <f t="shared" si="47"/>
        <v>0</v>
      </c>
      <c r="N189" s="86">
        <f t="shared" si="47"/>
        <v>600</v>
      </c>
      <c r="O189" s="86">
        <f t="shared" si="47"/>
        <v>600</v>
      </c>
      <c r="P189" s="86">
        <f t="shared" si="47"/>
        <v>0</v>
      </c>
      <c r="Q189" s="86">
        <f t="shared" si="47"/>
        <v>600</v>
      </c>
      <c r="R189" s="58">
        <f t="shared" si="32"/>
        <v>100</v>
      </c>
      <c r="S189" s="58" t="e">
        <f t="shared" si="33"/>
        <v>#DIV/0!</v>
      </c>
      <c r="T189" s="58">
        <f t="shared" si="34"/>
        <v>100</v>
      </c>
    </row>
    <row r="190" spans="1:20" s="13" customFormat="1" ht="29.25" customHeight="1" outlineLevel="1">
      <c r="A190" s="260"/>
      <c r="B190" s="260"/>
      <c r="C190" s="284"/>
      <c r="D190" s="260"/>
      <c r="E190" s="169" t="s">
        <v>399</v>
      </c>
      <c r="F190" s="86">
        <f>G190+H190</f>
        <v>600</v>
      </c>
      <c r="G190" s="86">
        <v>0</v>
      </c>
      <c r="H190" s="86">
        <v>600</v>
      </c>
      <c r="I190" s="86">
        <f>K190</f>
        <v>600</v>
      </c>
      <c r="J190" s="86">
        <v>0</v>
      </c>
      <c r="K190" s="57">
        <v>600</v>
      </c>
      <c r="L190" s="14">
        <f>N190</f>
        <v>600</v>
      </c>
      <c r="M190" s="14">
        <v>0</v>
      </c>
      <c r="N190" s="14">
        <v>600</v>
      </c>
      <c r="O190" s="14">
        <f>Q190</f>
        <v>600</v>
      </c>
      <c r="P190" s="14">
        <v>0</v>
      </c>
      <c r="Q190" s="14">
        <v>600</v>
      </c>
      <c r="R190" s="58">
        <f t="shared" si="32"/>
        <v>100</v>
      </c>
      <c r="S190" s="58" t="e">
        <f t="shared" si="33"/>
        <v>#DIV/0!</v>
      </c>
      <c r="T190" s="58">
        <f t="shared" si="34"/>
        <v>100</v>
      </c>
    </row>
    <row r="191" spans="1:20" s="13" customFormat="1" ht="59.25" customHeight="1" outlineLevel="1">
      <c r="A191" s="259" t="s">
        <v>148</v>
      </c>
      <c r="B191" s="259" t="s">
        <v>149</v>
      </c>
      <c r="C191" s="305" t="s">
        <v>543</v>
      </c>
      <c r="D191" s="85" t="s">
        <v>69</v>
      </c>
      <c r="E191" s="142"/>
      <c r="F191" s="12">
        <v>0</v>
      </c>
      <c r="G191" s="12">
        <v>0</v>
      </c>
      <c r="H191" s="12">
        <v>0</v>
      </c>
      <c r="I191" s="12">
        <v>0</v>
      </c>
      <c r="J191" s="12">
        <v>0</v>
      </c>
      <c r="K191" s="12">
        <v>0</v>
      </c>
      <c r="L191" s="12">
        <v>0</v>
      </c>
      <c r="M191" s="12">
        <v>0</v>
      </c>
      <c r="N191" s="12">
        <v>0</v>
      </c>
      <c r="O191" s="12">
        <v>0</v>
      </c>
      <c r="P191" s="12">
        <v>0</v>
      </c>
      <c r="Q191" s="12">
        <v>0</v>
      </c>
      <c r="R191" s="58" t="e">
        <f t="shared" si="32"/>
        <v>#DIV/0!</v>
      </c>
      <c r="S191" s="58" t="e">
        <f t="shared" si="33"/>
        <v>#DIV/0!</v>
      </c>
      <c r="T191" s="58" t="e">
        <f t="shared" si="34"/>
        <v>#DIV/0!</v>
      </c>
    </row>
    <row r="192" spans="1:20" s="13" customFormat="1" ht="38" customHeight="1" outlineLevel="1">
      <c r="A192" s="260"/>
      <c r="B192" s="260"/>
      <c r="C192" s="306"/>
      <c r="D192" s="264" t="s">
        <v>253</v>
      </c>
      <c r="E192" s="142" t="s">
        <v>254</v>
      </c>
      <c r="F192" s="12">
        <v>0</v>
      </c>
      <c r="G192" s="12">
        <v>0</v>
      </c>
      <c r="H192" s="12">
        <v>0</v>
      </c>
      <c r="I192" s="12">
        <v>0</v>
      </c>
      <c r="J192" s="12">
        <v>0</v>
      </c>
      <c r="K192" s="12">
        <v>0</v>
      </c>
      <c r="L192" s="12">
        <v>0</v>
      </c>
      <c r="M192" s="12">
        <v>0</v>
      </c>
      <c r="N192" s="12">
        <v>0</v>
      </c>
      <c r="O192" s="12">
        <v>0</v>
      </c>
      <c r="P192" s="12">
        <v>0</v>
      </c>
      <c r="Q192" s="12">
        <v>0</v>
      </c>
      <c r="R192" s="58" t="e">
        <f t="shared" si="32"/>
        <v>#DIV/0!</v>
      </c>
      <c r="S192" s="58" t="e">
        <f t="shared" si="33"/>
        <v>#DIV/0!</v>
      </c>
      <c r="T192" s="58" t="e">
        <f t="shared" si="34"/>
        <v>#DIV/0!</v>
      </c>
    </row>
    <row r="193" spans="1:20" s="13" customFormat="1" ht="277.5" customHeight="1" outlineLevel="1">
      <c r="A193" s="260"/>
      <c r="B193" s="260"/>
      <c r="C193" s="307"/>
      <c r="D193" s="260"/>
      <c r="E193" s="142" t="s">
        <v>257</v>
      </c>
      <c r="F193" s="12">
        <v>0</v>
      </c>
      <c r="G193" s="12">
        <v>0</v>
      </c>
      <c r="H193" s="12">
        <v>0</v>
      </c>
      <c r="I193" s="12">
        <v>0</v>
      </c>
      <c r="J193" s="12">
        <v>0</v>
      </c>
      <c r="K193" s="12">
        <v>0</v>
      </c>
      <c r="L193" s="12">
        <v>0</v>
      </c>
      <c r="M193" s="12">
        <v>0</v>
      </c>
      <c r="N193" s="12">
        <v>0</v>
      </c>
      <c r="O193" s="12">
        <v>0</v>
      </c>
      <c r="P193" s="12">
        <v>0</v>
      </c>
      <c r="Q193" s="12">
        <v>0</v>
      </c>
      <c r="R193" s="58" t="e">
        <f t="shared" ref="R193:R252" si="48">O193/L193*100</f>
        <v>#DIV/0!</v>
      </c>
      <c r="S193" s="58" t="e">
        <f t="shared" ref="S193:S252" si="49">P193/M193*100</f>
        <v>#DIV/0!</v>
      </c>
      <c r="T193" s="58" t="e">
        <f t="shared" ref="T193:T252" si="50">Q193/N193*100</f>
        <v>#DIV/0!</v>
      </c>
    </row>
    <row r="194" spans="1:20" s="13" customFormat="1" ht="39" customHeight="1" outlineLevel="1">
      <c r="A194" s="260" t="s">
        <v>150</v>
      </c>
      <c r="B194" s="260" t="s">
        <v>655</v>
      </c>
      <c r="C194" s="308" t="s">
        <v>659</v>
      </c>
      <c r="D194" s="169" t="s">
        <v>69</v>
      </c>
      <c r="E194" s="167"/>
      <c r="F194" s="86">
        <v>0</v>
      </c>
      <c r="G194" s="86">
        <v>0</v>
      </c>
      <c r="H194" s="86">
        <v>0</v>
      </c>
      <c r="I194" s="86">
        <v>0</v>
      </c>
      <c r="J194" s="86">
        <v>0</v>
      </c>
      <c r="K194" s="86">
        <v>0</v>
      </c>
      <c r="L194" s="86">
        <v>0</v>
      </c>
      <c r="M194" s="86">
        <v>0</v>
      </c>
      <c r="N194" s="86">
        <v>0</v>
      </c>
      <c r="O194" s="86">
        <v>0</v>
      </c>
      <c r="P194" s="86">
        <v>0</v>
      </c>
      <c r="Q194" s="86">
        <v>0</v>
      </c>
      <c r="R194" s="58" t="e">
        <f t="shared" si="48"/>
        <v>#DIV/0!</v>
      </c>
      <c r="S194" s="58" t="e">
        <f t="shared" si="49"/>
        <v>#DIV/0!</v>
      </c>
      <c r="T194" s="58" t="e">
        <f t="shared" si="50"/>
        <v>#DIV/0!</v>
      </c>
    </row>
    <row r="195" spans="1:20" s="13" customFormat="1" ht="46.5" customHeight="1" outlineLevel="1">
      <c r="A195" s="260"/>
      <c r="B195" s="260"/>
      <c r="C195" s="309"/>
      <c r="D195" s="265" t="s">
        <v>253</v>
      </c>
      <c r="E195" s="167" t="s">
        <v>254</v>
      </c>
      <c r="F195" s="86">
        <v>0</v>
      </c>
      <c r="G195" s="86">
        <v>0</v>
      </c>
      <c r="H195" s="86">
        <v>0</v>
      </c>
      <c r="I195" s="86">
        <v>0</v>
      </c>
      <c r="J195" s="86">
        <v>0</v>
      </c>
      <c r="K195" s="86">
        <v>0</v>
      </c>
      <c r="L195" s="86">
        <v>0</v>
      </c>
      <c r="M195" s="86">
        <v>0</v>
      </c>
      <c r="N195" s="86">
        <v>0</v>
      </c>
      <c r="O195" s="86">
        <v>0</v>
      </c>
      <c r="P195" s="86">
        <v>0</v>
      </c>
      <c r="Q195" s="86">
        <v>0</v>
      </c>
      <c r="R195" s="58" t="e">
        <f t="shared" si="48"/>
        <v>#DIV/0!</v>
      </c>
      <c r="S195" s="58" t="e">
        <f t="shared" si="49"/>
        <v>#DIV/0!</v>
      </c>
      <c r="T195" s="58" t="e">
        <f t="shared" si="50"/>
        <v>#DIV/0!</v>
      </c>
    </row>
    <row r="196" spans="1:20" s="13" customFormat="1" ht="142.5" customHeight="1" outlineLevel="1">
      <c r="A196" s="260"/>
      <c r="B196" s="260"/>
      <c r="C196" s="310"/>
      <c r="D196" s="260"/>
      <c r="E196" s="167" t="s">
        <v>257</v>
      </c>
      <c r="F196" s="86">
        <v>0</v>
      </c>
      <c r="G196" s="86">
        <v>0</v>
      </c>
      <c r="H196" s="86">
        <v>0</v>
      </c>
      <c r="I196" s="86">
        <v>0</v>
      </c>
      <c r="J196" s="86">
        <v>0</v>
      </c>
      <c r="K196" s="86">
        <v>0</v>
      </c>
      <c r="L196" s="86">
        <v>0</v>
      </c>
      <c r="M196" s="86">
        <v>0</v>
      </c>
      <c r="N196" s="86">
        <v>0</v>
      </c>
      <c r="O196" s="86">
        <v>0</v>
      </c>
      <c r="P196" s="86">
        <v>0</v>
      </c>
      <c r="Q196" s="86">
        <v>0</v>
      </c>
      <c r="R196" s="58" t="e">
        <f t="shared" si="48"/>
        <v>#DIV/0!</v>
      </c>
      <c r="S196" s="58" t="e">
        <f t="shared" si="49"/>
        <v>#DIV/0!</v>
      </c>
      <c r="T196" s="58" t="e">
        <f t="shared" si="50"/>
        <v>#DIV/0!</v>
      </c>
    </row>
    <row r="197" spans="1:20" s="13" customFormat="1" ht="39" customHeight="1" outlineLevel="1">
      <c r="A197" s="260" t="s">
        <v>151</v>
      </c>
      <c r="B197" s="260" t="s">
        <v>656</v>
      </c>
      <c r="C197" s="308" t="s">
        <v>660</v>
      </c>
      <c r="D197" s="169" t="s">
        <v>69</v>
      </c>
      <c r="E197" s="167"/>
      <c r="F197" s="86">
        <v>0</v>
      </c>
      <c r="G197" s="86">
        <v>0</v>
      </c>
      <c r="H197" s="86">
        <v>0</v>
      </c>
      <c r="I197" s="86">
        <v>0</v>
      </c>
      <c r="J197" s="86">
        <v>0</v>
      </c>
      <c r="K197" s="86">
        <v>0</v>
      </c>
      <c r="L197" s="86">
        <v>0</v>
      </c>
      <c r="M197" s="86">
        <v>0</v>
      </c>
      <c r="N197" s="86">
        <v>0</v>
      </c>
      <c r="O197" s="86">
        <v>0</v>
      </c>
      <c r="P197" s="86">
        <v>0</v>
      </c>
      <c r="Q197" s="86">
        <v>0</v>
      </c>
      <c r="R197" s="58" t="e">
        <f t="shared" si="48"/>
        <v>#DIV/0!</v>
      </c>
      <c r="S197" s="58" t="e">
        <f t="shared" si="49"/>
        <v>#DIV/0!</v>
      </c>
      <c r="T197" s="58" t="e">
        <f t="shared" si="50"/>
        <v>#DIV/0!</v>
      </c>
    </row>
    <row r="198" spans="1:20" s="13" customFormat="1" ht="30" customHeight="1" outlineLevel="1">
      <c r="A198" s="260"/>
      <c r="B198" s="260"/>
      <c r="C198" s="309"/>
      <c r="D198" s="265" t="s">
        <v>253</v>
      </c>
      <c r="E198" s="167" t="s">
        <v>254</v>
      </c>
      <c r="F198" s="86">
        <v>0</v>
      </c>
      <c r="G198" s="86">
        <v>0</v>
      </c>
      <c r="H198" s="86">
        <v>0</v>
      </c>
      <c r="I198" s="86">
        <v>0</v>
      </c>
      <c r="J198" s="86">
        <v>0</v>
      </c>
      <c r="K198" s="86">
        <v>0</v>
      </c>
      <c r="L198" s="86">
        <v>0</v>
      </c>
      <c r="M198" s="86">
        <v>0</v>
      </c>
      <c r="N198" s="86">
        <v>0</v>
      </c>
      <c r="O198" s="86">
        <v>0</v>
      </c>
      <c r="P198" s="86">
        <v>0</v>
      </c>
      <c r="Q198" s="86">
        <v>0</v>
      </c>
      <c r="R198" s="58" t="e">
        <f t="shared" si="48"/>
        <v>#DIV/0!</v>
      </c>
      <c r="S198" s="58" t="e">
        <f t="shared" si="49"/>
        <v>#DIV/0!</v>
      </c>
      <c r="T198" s="58" t="e">
        <f t="shared" si="50"/>
        <v>#DIV/0!</v>
      </c>
    </row>
    <row r="199" spans="1:20" s="13" customFormat="1" ht="133.5" customHeight="1" outlineLevel="1">
      <c r="A199" s="260"/>
      <c r="B199" s="260"/>
      <c r="C199" s="310"/>
      <c r="D199" s="260"/>
      <c r="E199" s="167" t="s">
        <v>257</v>
      </c>
      <c r="F199" s="86">
        <v>0</v>
      </c>
      <c r="G199" s="86">
        <v>0</v>
      </c>
      <c r="H199" s="86">
        <v>0</v>
      </c>
      <c r="I199" s="86">
        <v>0</v>
      </c>
      <c r="J199" s="86">
        <v>0</v>
      </c>
      <c r="K199" s="86">
        <v>0</v>
      </c>
      <c r="L199" s="86">
        <v>0</v>
      </c>
      <c r="M199" s="86">
        <v>0</v>
      </c>
      <c r="N199" s="86">
        <v>0</v>
      </c>
      <c r="O199" s="86">
        <v>0</v>
      </c>
      <c r="P199" s="86">
        <v>0</v>
      </c>
      <c r="Q199" s="86">
        <v>0</v>
      </c>
      <c r="R199" s="58" t="e">
        <f t="shared" si="48"/>
        <v>#DIV/0!</v>
      </c>
      <c r="S199" s="58" t="e">
        <f t="shared" si="49"/>
        <v>#DIV/0!</v>
      </c>
      <c r="T199" s="58" t="e">
        <f t="shared" si="50"/>
        <v>#DIV/0!</v>
      </c>
    </row>
    <row r="200" spans="1:20" s="13" customFormat="1" ht="47" customHeight="1" outlineLevel="1">
      <c r="A200" s="260" t="s">
        <v>153</v>
      </c>
      <c r="B200" s="260" t="s">
        <v>304</v>
      </c>
      <c r="C200" s="283" t="s">
        <v>305</v>
      </c>
      <c r="D200" s="169" t="s">
        <v>69</v>
      </c>
      <c r="E200" s="167"/>
      <c r="F200" s="86">
        <v>0</v>
      </c>
      <c r="G200" s="86">
        <v>0</v>
      </c>
      <c r="H200" s="86">
        <v>0</v>
      </c>
      <c r="I200" s="86">
        <v>0</v>
      </c>
      <c r="J200" s="86">
        <v>0</v>
      </c>
      <c r="K200" s="86">
        <v>0</v>
      </c>
      <c r="L200" s="86">
        <v>0</v>
      </c>
      <c r="M200" s="86">
        <v>0</v>
      </c>
      <c r="N200" s="86">
        <v>0</v>
      </c>
      <c r="O200" s="86">
        <v>0</v>
      </c>
      <c r="P200" s="86">
        <v>0</v>
      </c>
      <c r="Q200" s="86">
        <v>0</v>
      </c>
      <c r="R200" s="58" t="e">
        <f t="shared" si="48"/>
        <v>#DIV/0!</v>
      </c>
      <c r="S200" s="58" t="e">
        <f t="shared" si="49"/>
        <v>#DIV/0!</v>
      </c>
      <c r="T200" s="58" t="e">
        <f t="shared" si="50"/>
        <v>#DIV/0!</v>
      </c>
    </row>
    <row r="201" spans="1:20" s="13" customFormat="1" ht="40.25" customHeight="1" outlineLevel="1">
      <c r="A201" s="260"/>
      <c r="B201" s="260"/>
      <c r="C201" s="292"/>
      <c r="D201" s="265" t="s">
        <v>253</v>
      </c>
      <c r="E201" s="167" t="s">
        <v>254</v>
      </c>
      <c r="F201" s="86">
        <v>0</v>
      </c>
      <c r="G201" s="86">
        <v>0</v>
      </c>
      <c r="H201" s="86">
        <v>0</v>
      </c>
      <c r="I201" s="86">
        <v>0</v>
      </c>
      <c r="J201" s="86">
        <v>0</v>
      </c>
      <c r="K201" s="86">
        <v>0</v>
      </c>
      <c r="L201" s="86">
        <v>0</v>
      </c>
      <c r="M201" s="86">
        <v>0</v>
      </c>
      <c r="N201" s="86">
        <v>0</v>
      </c>
      <c r="O201" s="86">
        <v>0</v>
      </c>
      <c r="P201" s="86">
        <v>0</v>
      </c>
      <c r="Q201" s="86">
        <v>0</v>
      </c>
      <c r="R201" s="58" t="e">
        <f t="shared" si="48"/>
        <v>#DIV/0!</v>
      </c>
      <c r="S201" s="58" t="e">
        <f t="shared" si="49"/>
        <v>#DIV/0!</v>
      </c>
      <c r="T201" s="58" t="e">
        <f t="shared" si="50"/>
        <v>#DIV/0!</v>
      </c>
    </row>
    <row r="202" spans="1:20" s="13" customFormat="1" ht="207.75" customHeight="1" outlineLevel="1">
      <c r="A202" s="260"/>
      <c r="B202" s="260"/>
      <c r="C202" s="284"/>
      <c r="D202" s="260"/>
      <c r="E202" s="167" t="s">
        <v>257</v>
      </c>
      <c r="F202" s="86">
        <v>0</v>
      </c>
      <c r="G202" s="86">
        <v>0</v>
      </c>
      <c r="H202" s="86">
        <v>0</v>
      </c>
      <c r="I202" s="86">
        <v>0</v>
      </c>
      <c r="J202" s="86">
        <v>0</v>
      </c>
      <c r="K202" s="86">
        <v>0</v>
      </c>
      <c r="L202" s="86">
        <v>0</v>
      </c>
      <c r="M202" s="86">
        <v>0</v>
      </c>
      <c r="N202" s="86">
        <v>0</v>
      </c>
      <c r="O202" s="86">
        <v>0</v>
      </c>
      <c r="P202" s="86">
        <v>0</v>
      </c>
      <c r="Q202" s="86">
        <v>0</v>
      </c>
      <c r="R202" s="58" t="e">
        <f t="shared" si="48"/>
        <v>#DIV/0!</v>
      </c>
      <c r="S202" s="58" t="e">
        <f t="shared" si="49"/>
        <v>#DIV/0!</v>
      </c>
      <c r="T202" s="58" t="e">
        <f t="shared" si="50"/>
        <v>#DIV/0!</v>
      </c>
    </row>
    <row r="203" spans="1:20" s="13" customFormat="1" ht="49.25" customHeight="1" outlineLevel="1">
      <c r="A203" s="260" t="s">
        <v>154</v>
      </c>
      <c r="B203" s="260" t="s">
        <v>306</v>
      </c>
      <c r="C203" s="283" t="s">
        <v>552</v>
      </c>
      <c r="D203" s="169" t="s">
        <v>69</v>
      </c>
      <c r="E203" s="167"/>
      <c r="F203" s="86">
        <v>0</v>
      </c>
      <c r="G203" s="86">
        <v>0</v>
      </c>
      <c r="H203" s="86">
        <v>0</v>
      </c>
      <c r="I203" s="86">
        <v>0</v>
      </c>
      <c r="J203" s="86">
        <v>0</v>
      </c>
      <c r="K203" s="86">
        <v>0</v>
      </c>
      <c r="L203" s="86">
        <v>0</v>
      </c>
      <c r="M203" s="86">
        <v>0</v>
      </c>
      <c r="N203" s="86">
        <v>0</v>
      </c>
      <c r="O203" s="86">
        <v>0</v>
      </c>
      <c r="P203" s="86">
        <v>0</v>
      </c>
      <c r="Q203" s="86">
        <v>0</v>
      </c>
      <c r="R203" s="58" t="e">
        <f t="shared" si="48"/>
        <v>#DIV/0!</v>
      </c>
      <c r="S203" s="58" t="e">
        <f t="shared" si="49"/>
        <v>#DIV/0!</v>
      </c>
      <c r="T203" s="58" t="e">
        <f t="shared" si="50"/>
        <v>#DIV/0!</v>
      </c>
    </row>
    <row r="204" spans="1:20" s="13" customFormat="1" ht="51.5" customHeight="1" outlineLevel="1">
      <c r="A204" s="260"/>
      <c r="B204" s="260"/>
      <c r="C204" s="292"/>
      <c r="D204" s="265" t="s">
        <v>253</v>
      </c>
      <c r="E204" s="167" t="s">
        <v>254</v>
      </c>
      <c r="F204" s="86">
        <v>0</v>
      </c>
      <c r="G204" s="86">
        <v>0</v>
      </c>
      <c r="H204" s="86">
        <v>0</v>
      </c>
      <c r="I204" s="86">
        <v>0</v>
      </c>
      <c r="J204" s="86">
        <v>0</v>
      </c>
      <c r="K204" s="86">
        <v>0</v>
      </c>
      <c r="L204" s="86">
        <v>0</v>
      </c>
      <c r="M204" s="86">
        <v>0</v>
      </c>
      <c r="N204" s="86">
        <v>0</v>
      </c>
      <c r="O204" s="86">
        <v>0</v>
      </c>
      <c r="P204" s="86">
        <v>0</v>
      </c>
      <c r="Q204" s="86">
        <v>0</v>
      </c>
      <c r="R204" s="58" t="e">
        <f t="shared" si="48"/>
        <v>#DIV/0!</v>
      </c>
      <c r="S204" s="58" t="e">
        <f t="shared" si="49"/>
        <v>#DIV/0!</v>
      </c>
      <c r="T204" s="58" t="e">
        <f t="shared" si="50"/>
        <v>#DIV/0!</v>
      </c>
    </row>
    <row r="205" spans="1:20" s="13" customFormat="1" ht="267" customHeight="1" outlineLevel="1">
      <c r="A205" s="260"/>
      <c r="B205" s="260"/>
      <c r="C205" s="284"/>
      <c r="D205" s="260"/>
      <c r="E205" s="167" t="s">
        <v>257</v>
      </c>
      <c r="F205" s="86">
        <v>0</v>
      </c>
      <c r="G205" s="86">
        <v>0</v>
      </c>
      <c r="H205" s="86">
        <v>0</v>
      </c>
      <c r="I205" s="86">
        <v>0</v>
      </c>
      <c r="J205" s="86">
        <v>0</v>
      </c>
      <c r="K205" s="86">
        <v>0</v>
      </c>
      <c r="L205" s="86">
        <v>0</v>
      </c>
      <c r="M205" s="86">
        <v>0</v>
      </c>
      <c r="N205" s="86">
        <v>0</v>
      </c>
      <c r="O205" s="86">
        <v>0</v>
      </c>
      <c r="P205" s="86">
        <v>0</v>
      </c>
      <c r="Q205" s="86">
        <v>0</v>
      </c>
      <c r="R205" s="58" t="e">
        <f t="shared" si="48"/>
        <v>#DIV/0!</v>
      </c>
      <c r="S205" s="58" t="e">
        <f t="shared" si="49"/>
        <v>#DIV/0!</v>
      </c>
      <c r="T205" s="58" t="e">
        <f t="shared" si="50"/>
        <v>#DIV/0!</v>
      </c>
    </row>
    <row r="206" spans="1:20" s="13" customFormat="1" ht="44.25" customHeight="1" outlineLevel="1">
      <c r="A206" s="260" t="s">
        <v>155</v>
      </c>
      <c r="B206" s="260" t="s">
        <v>156</v>
      </c>
      <c r="C206" s="283" t="s">
        <v>307</v>
      </c>
      <c r="D206" s="169" t="s">
        <v>69</v>
      </c>
      <c r="E206" s="167"/>
      <c r="F206" s="86">
        <v>0</v>
      </c>
      <c r="G206" s="86">
        <v>0</v>
      </c>
      <c r="H206" s="86">
        <v>0</v>
      </c>
      <c r="I206" s="86">
        <v>0</v>
      </c>
      <c r="J206" s="86">
        <v>0</v>
      </c>
      <c r="K206" s="86">
        <v>0</v>
      </c>
      <c r="L206" s="86">
        <v>0</v>
      </c>
      <c r="M206" s="86">
        <v>0</v>
      </c>
      <c r="N206" s="86">
        <v>0</v>
      </c>
      <c r="O206" s="86">
        <v>0</v>
      </c>
      <c r="P206" s="86">
        <v>0</v>
      </c>
      <c r="Q206" s="86">
        <v>0</v>
      </c>
      <c r="R206" s="58" t="e">
        <f t="shared" si="48"/>
        <v>#DIV/0!</v>
      </c>
      <c r="S206" s="58" t="e">
        <f t="shared" si="49"/>
        <v>#DIV/0!</v>
      </c>
      <c r="T206" s="58" t="e">
        <f t="shared" si="50"/>
        <v>#DIV/0!</v>
      </c>
    </row>
    <row r="207" spans="1:20" s="13" customFormat="1" ht="39.75" customHeight="1" outlineLevel="1">
      <c r="A207" s="260"/>
      <c r="B207" s="260"/>
      <c r="C207" s="292"/>
      <c r="D207" s="265" t="s">
        <v>253</v>
      </c>
      <c r="E207" s="167" t="s">
        <v>254</v>
      </c>
      <c r="F207" s="86">
        <v>0</v>
      </c>
      <c r="G207" s="86">
        <v>0</v>
      </c>
      <c r="H207" s="86">
        <v>0</v>
      </c>
      <c r="I207" s="86">
        <v>0</v>
      </c>
      <c r="J207" s="86">
        <v>0</v>
      </c>
      <c r="K207" s="86">
        <v>0</v>
      </c>
      <c r="L207" s="86">
        <v>0</v>
      </c>
      <c r="M207" s="86">
        <v>0</v>
      </c>
      <c r="N207" s="86">
        <v>0</v>
      </c>
      <c r="O207" s="86">
        <v>0</v>
      </c>
      <c r="P207" s="86">
        <v>0</v>
      </c>
      <c r="Q207" s="86">
        <v>0</v>
      </c>
      <c r="R207" s="58" t="e">
        <f t="shared" si="48"/>
        <v>#DIV/0!</v>
      </c>
      <c r="S207" s="58" t="e">
        <f t="shared" si="49"/>
        <v>#DIV/0!</v>
      </c>
      <c r="T207" s="58" t="e">
        <f t="shared" si="50"/>
        <v>#DIV/0!</v>
      </c>
    </row>
    <row r="208" spans="1:20" s="13" customFormat="1" ht="307.5" customHeight="1" outlineLevel="1">
      <c r="A208" s="260"/>
      <c r="B208" s="260"/>
      <c r="C208" s="284"/>
      <c r="D208" s="260"/>
      <c r="E208" s="167" t="s">
        <v>257</v>
      </c>
      <c r="F208" s="86">
        <v>0</v>
      </c>
      <c r="G208" s="86">
        <v>0</v>
      </c>
      <c r="H208" s="86">
        <v>0</v>
      </c>
      <c r="I208" s="86">
        <v>0</v>
      </c>
      <c r="J208" s="86">
        <v>0</v>
      </c>
      <c r="K208" s="86">
        <v>0</v>
      </c>
      <c r="L208" s="86">
        <v>0</v>
      </c>
      <c r="M208" s="86">
        <v>0</v>
      </c>
      <c r="N208" s="86">
        <v>0</v>
      </c>
      <c r="O208" s="86">
        <v>0</v>
      </c>
      <c r="P208" s="86">
        <v>0</v>
      </c>
      <c r="Q208" s="86">
        <v>0</v>
      </c>
      <c r="R208" s="58" t="e">
        <f t="shared" si="48"/>
        <v>#DIV/0!</v>
      </c>
      <c r="S208" s="58" t="e">
        <f t="shared" si="49"/>
        <v>#DIV/0!</v>
      </c>
      <c r="T208" s="58" t="e">
        <f t="shared" si="50"/>
        <v>#DIV/0!</v>
      </c>
    </row>
    <row r="209" spans="1:20" s="13" customFormat="1" ht="45" customHeight="1" outlineLevel="1">
      <c r="A209" s="259" t="s">
        <v>157</v>
      </c>
      <c r="B209" s="259" t="s">
        <v>158</v>
      </c>
      <c r="C209" s="268" t="s">
        <v>544</v>
      </c>
      <c r="D209" s="85" t="s">
        <v>69</v>
      </c>
      <c r="E209" s="142"/>
      <c r="F209" s="12">
        <v>0</v>
      </c>
      <c r="G209" s="12">
        <v>0</v>
      </c>
      <c r="H209" s="12">
        <v>0</v>
      </c>
      <c r="I209" s="12">
        <v>0</v>
      </c>
      <c r="J209" s="12">
        <v>0</v>
      </c>
      <c r="K209" s="12">
        <v>0</v>
      </c>
      <c r="L209" s="12">
        <v>0</v>
      </c>
      <c r="M209" s="12">
        <v>0</v>
      </c>
      <c r="N209" s="12">
        <v>0</v>
      </c>
      <c r="O209" s="12">
        <v>0</v>
      </c>
      <c r="P209" s="12">
        <v>0</v>
      </c>
      <c r="Q209" s="12">
        <v>0</v>
      </c>
      <c r="R209" s="58" t="e">
        <f t="shared" si="48"/>
        <v>#DIV/0!</v>
      </c>
      <c r="S209" s="58" t="e">
        <f t="shared" si="49"/>
        <v>#DIV/0!</v>
      </c>
      <c r="T209" s="58" t="e">
        <f t="shared" si="50"/>
        <v>#DIV/0!</v>
      </c>
    </row>
    <row r="210" spans="1:20" s="13" customFormat="1" ht="45" customHeight="1" outlineLevel="1">
      <c r="A210" s="260"/>
      <c r="B210" s="260"/>
      <c r="C210" s="269"/>
      <c r="D210" s="264" t="s">
        <v>253</v>
      </c>
      <c r="E210" s="142" t="s">
        <v>254</v>
      </c>
      <c r="F210" s="12">
        <v>0</v>
      </c>
      <c r="G210" s="12">
        <v>0</v>
      </c>
      <c r="H210" s="12">
        <v>0</v>
      </c>
      <c r="I210" s="12">
        <v>0</v>
      </c>
      <c r="J210" s="12">
        <v>0</v>
      </c>
      <c r="K210" s="12">
        <v>0</v>
      </c>
      <c r="L210" s="12">
        <v>0</v>
      </c>
      <c r="M210" s="12">
        <v>0</v>
      </c>
      <c r="N210" s="12">
        <v>0</v>
      </c>
      <c r="O210" s="12">
        <v>0</v>
      </c>
      <c r="P210" s="12">
        <v>0</v>
      </c>
      <c r="Q210" s="12">
        <v>0</v>
      </c>
      <c r="R210" s="58" t="e">
        <f t="shared" si="48"/>
        <v>#DIV/0!</v>
      </c>
      <c r="S210" s="58" t="e">
        <f t="shared" si="49"/>
        <v>#DIV/0!</v>
      </c>
      <c r="T210" s="58" t="e">
        <f t="shared" si="50"/>
        <v>#DIV/0!</v>
      </c>
    </row>
    <row r="211" spans="1:20" s="13" customFormat="1" ht="130.5" customHeight="1" outlineLevel="1">
      <c r="A211" s="260"/>
      <c r="B211" s="260"/>
      <c r="C211" s="270"/>
      <c r="D211" s="260"/>
      <c r="E211" s="142" t="s">
        <v>257</v>
      </c>
      <c r="F211" s="12">
        <v>0</v>
      </c>
      <c r="G211" s="12">
        <v>0</v>
      </c>
      <c r="H211" s="12">
        <v>0</v>
      </c>
      <c r="I211" s="12">
        <v>0</v>
      </c>
      <c r="J211" s="12">
        <v>0</v>
      </c>
      <c r="K211" s="12">
        <v>0</v>
      </c>
      <c r="L211" s="12">
        <v>0</v>
      </c>
      <c r="M211" s="12">
        <v>0</v>
      </c>
      <c r="N211" s="12">
        <v>0</v>
      </c>
      <c r="O211" s="12">
        <v>0</v>
      </c>
      <c r="P211" s="12">
        <v>0</v>
      </c>
      <c r="Q211" s="12">
        <v>0</v>
      </c>
      <c r="R211" s="58" t="e">
        <f t="shared" si="48"/>
        <v>#DIV/0!</v>
      </c>
      <c r="S211" s="58" t="e">
        <f t="shared" si="49"/>
        <v>#DIV/0!</v>
      </c>
      <c r="T211" s="58" t="e">
        <f t="shared" si="50"/>
        <v>#DIV/0!</v>
      </c>
    </row>
    <row r="212" spans="1:20" s="13" customFormat="1" ht="46.5" customHeight="1" outlineLevel="1">
      <c r="A212" s="260" t="s">
        <v>159</v>
      </c>
      <c r="B212" s="300" t="s">
        <v>545</v>
      </c>
      <c r="C212" s="283" t="s">
        <v>308</v>
      </c>
      <c r="D212" s="169" t="s">
        <v>69</v>
      </c>
      <c r="E212" s="167"/>
      <c r="F212" s="86">
        <v>0</v>
      </c>
      <c r="G212" s="86">
        <v>0</v>
      </c>
      <c r="H212" s="86">
        <v>0</v>
      </c>
      <c r="I212" s="86">
        <v>0</v>
      </c>
      <c r="J212" s="86">
        <v>0</v>
      </c>
      <c r="K212" s="86">
        <v>0</v>
      </c>
      <c r="L212" s="86">
        <v>0</v>
      </c>
      <c r="M212" s="86">
        <v>0</v>
      </c>
      <c r="N212" s="86">
        <v>0</v>
      </c>
      <c r="O212" s="86">
        <v>0</v>
      </c>
      <c r="P212" s="86">
        <v>0</v>
      </c>
      <c r="Q212" s="86">
        <v>0</v>
      </c>
      <c r="R212" s="58" t="e">
        <f t="shared" si="48"/>
        <v>#DIV/0!</v>
      </c>
      <c r="S212" s="58" t="e">
        <f t="shared" si="49"/>
        <v>#DIV/0!</v>
      </c>
      <c r="T212" s="58" t="e">
        <f t="shared" si="50"/>
        <v>#DIV/0!</v>
      </c>
    </row>
    <row r="213" spans="1:20" s="13" customFormat="1" ht="46.5" customHeight="1" outlineLevel="1">
      <c r="A213" s="260"/>
      <c r="B213" s="260"/>
      <c r="C213" s="292"/>
      <c r="D213" s="265" t="s">
        <v>253</v>
      </c>
      <c r="E213" s="167" t="s">
        <v>254</v>
      </c>
      <c r="F213" s="86">
        <v>0</v>
      </c>
      <c r="G213" s="86">
        <v>0</v>
      </c>
      <c r="H213" s="86">
        <v>0</v>
      </c>
      <c r="I213" s="86">
        <v>0</v>
      </c>
      <c r="J213" s="86">
        <v>0</v>
      </c>
      <c r="K213" s="86">
        <v>0</v>
      </c>
      <c r="L213" s="86">
        <v>0</v>
      </c>
      <c r="M213" s="86">
        <v>0</v>
      </c>
      <c r="N213" s="86">
        <v>0</v>
      </c>
      <c r="O213" s="86">
        <v>0</v>
      </c>
      <c r="P213" s="86">
        <v>0</v>
      </c>
      <c r="Q213" s="86">
        <v>0</v>
      </c>
      <c r="R213" s="58" t="e">
        <f t="shared" si="48"/>
        <v>#DIV/0!</v>
      </c>
      <c r="S213" s="58" t="e">
        <f t="shared" si="49"/>
        <v>#DIV/0!</v>
      </c>
      <c r="T213" s="58" t="e">
        <f t="shared" si="50"/>
        <v>#DIV/0!</v>
      </c>
    </row>
    <row r="214" spans="1:20" s="13" customFormat="1" ht="108.75" customHeight="1" outlineLevel="1">
      <c r="A214" s="260"/>
      <c r="B214" s="260"/>
      <c r="C214" s="284"/>
      <c r="D214" s="260"/>
      <c r="E214" s="167" t="s">
        <v>257</v>
      </c>
      <c r="F214" s="86">
        <v>0</v>
      </c>
      <c r="G214" s="86">
        <v>0</v>
      </c>
      <c r="H214" s="86">
        <v>0</v>
      </c>
      <c r="I214" s="86">
        <v>0</v>
      </c>
      <c r="J214" s="86">
        <v>0</v>
      </c>
      <c r="K214" s="86">
        <v>0</v>
      </c>
      <c r="L214" s="86">
        <v>0</v>
      </c>
      <c r="M214" s="86">
        <v>0</v>
      </c>
      <c r="N214" s="86">
        <v>0</v>
      </c>
      <c r="O214" s="86">
        <v>0</v>
      </c>
      <c r="P214" s="86">
        <v>0</v>
      </c>
      <c r="Q214" s="86">
        <v>0</v>
      </c>
      <c r="R214" s="58" t="e">
        <f t="shared" si="48"/>
        <v>#DIV/0!</v>
      </c>
      <c r="S214" s="58" t="e">
        <f t="shared" si="49"/>
        <v>#DIV/0!</v>
      </c>
      <c r="T214" s="58" t="e">
        <f t="shared" si="50"/>
        <v>#DIV/0!</v>
      </c>
    </row>
    <row r="215" spans="1:20" s="13" customFormat="1" ht="56.5" customHeight="1" outlineLevel="1">
      <c r="A215" s="260" t="s">
        <v>160</v>
      </c>
      <c r="B215" s="260" t="s">
        <v>521</v>
      </c>
      <c r="C215" s="283" t="s">
        <v>408</v>
      </c>
      <c r="D215" s="169" t="s">
        <v>69</v>
      </c>
      <c r="E215" s="167"/>
      <c r="F215" s="86">
        <v>0</v>
      </c>
      <c r="G215" s="86">
        <v>0</v>
      </c>
      <c r="H215" s="86">
        <v>0</v>
      </c>
      <c r="I215" s="86">
        <v>0</v>
      </c>
      <c r="J215" s="86">
        <v>0</v>
      </c>
      <c r="K215" s="86">
        <v>0</v>
      </c>
      <c r="L215" s="86">
        <v>0</v>
      </c>
      <c r="M215" s="86">
        <v>0</v>
      </c>
      <c r="N215" s="86">
        <v>0</v>
      </c>
      <c r="O215" s="86">
        <v>0</v>
      </c>
      <c r="P215" s="86">
        <v>0</v>
      </c>
      <c r="Q215" s="86">
        <v>0</v>
      </c>
      <c r="R215" s="58" t="e">
        <f t="shared" si="48"/>
        <v>#DIV/0!</v>
      </c>
      <c r="S215" s="58" t="e">
        <f t="shared" si="49"/>
        <v>#DIV/0!</v>
      </c>
      <c r="T215" s="58" t="e">
        <f t="shared" si="50"/>
        <v>#DIV/0!</v>
      </c>
    </row>
    <row r="216" spans="1:20" s="13" customFormat="1" ht="31.5" customHeight="1" outlineLevel="1">
      <c r="A216" s="260"/>
      <c r="B216" s="260"/>
      <c r="C216" s="292"/>
      <c r="D216" s="265" t="s">
        <v>253</v>
      </c>
      <c r="E216" s="167" t="s">
        <v>254</v>
      </c>
      <c r="F216" s="86">
        <v>0</v>
      </c>
      <c r="G216" s="86">
        <v>0</v>
      </c>
      <c r="H216" s="86">
        <v>0</v>
      </c>
      <c r="I216" s="86">
        <v>0</v>
      </c>
      <c r="J216" s="86">
        <v>0</v>
      </c>
      <c r="K216" s="86">
        <v>0</v>
      </c>
      <c r="L216" s="86">
        <v>0</v>
      </c>
      <c r="M216" s="86">
        <v>0</v>
      </c>
      <c r="N216" s="86">
        <v>0</v>
      </c>
      <c r="O216" s="86">
        <v>0</v>
      </c>
      <c r="P216" s="86">
        <v>0</v>
      </c>
      <c r="Q216" s="86">
        <v>0</v>
      </c>
      <c r="R216" s="58" t="e">
        <f t="shared" si="48"/>
        <v>#DIV/0!</v>
      </c>
      <c r="S216" s="58" t="e">
        <f t="shared" si="49"/>
        <v>#DIV/0!</v>
      </c>
      <c r="T216" s="58" t="e">
        <f t="shared" si="50"/>
        <v>#DIV/0!</v>
      </c>
    </row>
    <row r="217" spans="1:20" s="13" customFormat="1" ht="42" customHeight="1" outlineLevel="1">
      <c r="A217" s="260"/>
      <c r="B217" s="260"/>
      <c r="C217" s="284"/>
      <c r="D217" s="260"/>
      <c r="E217" s="167" t="s">
        <v>257</v>
      </c>
      <c r="F217" s="86">
        <v>0</v>
      </c>
      <c r="G217" s="86">
        <v>0</v>
      </c>
      <c r="H217" s="86">
        <v>0</v>
      </c>
      <c r="I217" s="86">
        <v>0</v>
      </c>
      <c r="J217" s="86">
        <v>0</v>
      </c>
      <c r="K217" s="86">
        <v>0</v>
      </c>
      <c r="L217" s="86">
        <v>0</v>
      </c>
      <c r="M217" s="86">
        <v>0</v>
      </c>
      <c r="N217" s="86">
        <v>0</v>
      </c>
      <c r="O217" s="86">
        <v>0</v>
      </c>
      <c r="P217" s="86">
        <v>0</v>
      </c>
      <c r="Q217" s="86">
        <v>0</v>
      </c>
      <c r="R217" s="58" t="e">
        <f t="shared" si="48"/>
        <v>#DIV/0!</v>
      </c>
      <c r="S217" s="58" t="e">
        <f t="shared" si="49"/>
        <v>#DIV/0!</v>
      </c>
      <c r="T217" s="58" t="e">
        <f t="shared" si="50"/>
        <v>#DIV/0!</v>
      </c>
    </row>
    <row r="218" spans="1:20" s="13" customFormat="1" ht="39.75" customHeight="1" outlineLevel="1">
      <c r="A218" s="260" t="s">
        <v>161</v>
      </c>
      <c r="B218" s="260" t="s">
        <v>309</v>
      </c>
      <c r="C218" s="283" t="s">
        <v>690</v>
      </c>
      <c r="D218" s="169" t="s">
        <v>69</v>
      </c>
      <c r="E218" s="167"/>
      <c r="F218" s="86">
        <v>0</v>
      </c>
      <c r="G218" s="86">
        <v>0</v>
      </c>
      <c r="H218" s="86">
        <v>0</v>
      </c>
      <c r="I218" s="86">
        <v>0</v>
      </c>
      <c r="J218" s="86">
        <v>0</v>
      </c>
      <c r="K218" s="86">
        <v>0</v>
      </c>
      <c r="L218" s="86">
        <v>0</v>
      </c>
      <c r="M218" s="86">
        <v>0</v>
      </c>
      <c r="N218" s="86">
        <v>0</v>
      </c>
      <c r="O218" s="86">
        <v>0</v>
      </c>
      <c r="P218" s="86">
        <v>0</v>
      </c>
      <c r="Q218" s="86">
        <v>0</v>
      </c>
      <c r="R218" s="58" t="e">
        <f t="shared" si="48"/>
        <v>#DIV/0!</v>
      </c>
      <c r="S218" s="58" t="e">
        <f t="shared" si="49"/>
        <v>#DIV/0!</v>
      </c>
      <c r="T218" s="58" t="e">
        <f t="shared" si="50"/>
        <v>#DIV/0!</v>
      </c>
    </row>
    <row r="219" spans="1:20" s="13" customFormat="1" ht="23.25" customHeight="1" outlineLevel="1">
      <c r="A219" s="260"/>
      <c r="B219" s="260"/>
      <c r="C219" s="292"/>
      <c r="D219" s="265" t="s">
        <v>253</v>
      </c>
      <c r="E219" s="167" t="s">
        <v>254</v>
      </c>
      <c r="F219" s="86">
        <v>0</v>
      </c>
      <c r="G219" s="86">
        <v>0</v>
      </c>
      <c r="H219" s="86">
        <v>0</v>
      </c>
      <c r="I219" s="86">
        <v>0</v>
      </c>
      <c r="J219" s="86">
        <v>0</v>
      </c>
      <c r="K219" s="86">
        <v>0</v>
      </c>
      <c r="L219" s="86">
        <v>0</v>
      </c>
      <c r="M219" s="86">
        <v>0</v>
      </c>
      <c r="N219" s="86">
        <v>0</v>
      </c>
      <c r="O219" s="86">
        <v>0</v>
      </c>
      <c r="P219" s="86">
        <v>0</v>
      </c>
      <c r="Q219" s="86">
        <v>0</v>
      </c>
      <c r="R219" s="58" t="e">
        <f t="shared" si="48"/>
        <v>#DIV/0!</v>
      </c>
      <c r="S219" s="58" t="e">
        <f t="shared" si="49"/>
        <v>#DIV/0!</v>
      </c>
      <c r="T219" s="58" t="e">
        <f t="shared" si="50"/>
        <v>#DIV/0!</v>
      </c>
    </row>
    <row r="220" spans="1:20" s="13" customFormat="1" ht="27" customHeight="1" outlineLevel="1">
      <c r="A220" s="260"/>
      <c r="B220" s="260"/>
      <c r="C220" s="284"/>
      <c r="D220" s="260"/>
      <c r="E220" s="167" t="s">
        <v>257</v>
      </c>
      <c r="F220" s="86">
        <v>0</v>
      </c>
      <c r="G220" s="86">
        <v>0</v>
      </c>
      <c r="H220" s="86">
        <v>0</v>
      </c>
      <c r="I220" s="86">
        <v>0</v>
      </c>
      <c r="J220" s="86">
        <v>0</v>
      </c>
      <c r="K220" s="86">
        <v>0</v>
      </c>
      <c r="L220" s="86">
        <v>0</v>
      </c>
      <c r="M220" s="86">
        <v>0</v>
      </c>
      <c r="N220" s="86">
        <v>0</v>
      </c>
      <c r="O220" s="86">
        <v>0</v>
      </c>
      <c r="P220" s="86">
        <v>0</v>
      </c>
      <c r="Q220" s="86">
        <v>0</v>
      </c>
      <c r="R220" s="58" t="e">
        <f t="shared" si="48"/>
        <v>#DIV/0!</v>
      </c>
      <c r="S220" s="58" t="e">
        <f t="shared" si="49"/>
        <v>#DIV/0!</v>
      </c>
      <c r="T220" s="58" t="e">
        <f t="shared" si="50"/>
        <v>#DIV/0!</v>
      </c>
    </row>
    <row r="221" spans="1:20" s="13" customFormat="1" ht="42.75" customHeight="1" outlineLevel="1">
      <c r="A221" s="260" t="s">
        <v>162</v>
      </c>
      <c r="B221" s="260" t="s">
        <v>310</v>
      </c>
      <c r="C221" s="283" t="s">
        <v>409</v>
      </c>
      <c r="D221" s="169" t="s">
        <v>69</v>
      </c>
      <c r="E221" s="167"/>
      <c r="F221" s="86">
        <v>0</v>
      </c>
      <c r="G221" s="86">
        <v>0</v>
      </c>
      <c r="H221" s="86">
        <v>0</v>
      </c>
      <c r="I221" s="86">
        <v>0</v>
      </c>
      <c r="J221" s="86">
        <v>0</v>
      </c>
      <c r="K221" s="86">
        <v>0</v>
      </c>
      <c r="L221" s="86">
        <v>0</v>
      </c>
      <c r="M221" s="86">
        <v>0</v>
      </c>
      <c r="N221" s="86">
        <v>0</v>
      </c>
      <c r="O221" s="86">
        <v>0</v>
      </c>
      <c r="P221" s="86">
        <v>0</v>
      </c>
      <c r="Q221" s="86">
        <v>0</v>
      </c>
      <c r="R221" s="58" t="e">
        <f t="shared" si="48"/>
        <v>#DIV/0!</v>
      </c>
      <c r="S221" s="58" t="e">
        <f t="shared" si="49"/>
        <v>#DIV/0!</v>
      </c>
      <c r="T221" s="58" t="e">
        <f t="shared" si="50"/>
        <v>#DIV/0!</v>
      </c>
    </row>
    <row r="222" spans="1:20" s="13" customFormat="1" ht="24.75" customHeight="1" outlineLevel="1">
      <c r="A222" s="260"/>
      <c r="B222" s="260"/>
      <c r="C222" s="292"/>
      <c r="D222" s="265" t="s">
        <v>253</v>
      </c>
      <c r="E222" s="167" t="s">
        <v>254</v>
      </c>
      <c r="F222" s="86">
        <v>0</v>
      </c>
      <c r="G222" s="86">
        <v>0</v>
      </c>
      <c r="H222" s="86">
        <v>0</v>
      </c>
      <c r="I222" s="86">
        <v>0</v>
      </c>
      <c r="J222" s="86">
        <v>0</v>
      </c>
      <c r="K222" s="86">
        <v>0</v>
      </c>
      <c r="L222" s="86">
        <v>0</v>
      </c>
      <c r="M222" s="86">
        <v>0</v>
      </c>
      <c r="N222" s="86">
        <v>0</v>
      </c>
      <c r="O222" s="86">
        <v>0</v>
      </c>
      <c r="P222" s="86">
        <v>0</v>
      </c>
      <c r="Q222" s="86">
        <v>0</v>
      </c>
      <c r="R222" s="58" t="e">
        <f t="shared" si="48"/>
        <v>#DIV/0!</v>
      </c>
      <c r="S222" s="58" t="e">
        <f t="shared" si="49"/>
        <v>#DIV/0!</v>
      </c>
      <c r="T222" s="58" t="e">
        <f t="shared" si="50"/>
        <v>#DIV/0!</v>
      </c>
    </row>
    <row r="223" spans="1:20" s="13" customFormat="1" ht="111.75" customHeight="1" outlineLevel="1">
      <c r="A223" s="260"/>
      <c r="B223" s="260"/>
      <c r="C223" s="284"/>
      <c r="D223" s="260"/>
      <c r="E223" s="167" t="s">
        <v>257</v>
      </c>
      <c r="F223" s="86">
        <v>0</v>
      </c>
      <c r="G223" s="86">
        <v>0</v>
      </c>
      <c r="H223" s="86">
        <v>0</v>
      </c>
      <c r="I223" s="86">
        <v>0</v>
      </c>
      <c r="J223" s="86">
        <v>0</v>
      </c>
      <c r="K223" s="86">
        <v>0</v>
      </c>
      <c r="L223" s="86">
        <v>0</v>
      </c>
      <c r="M223" s="86">
        <v>0</v>
      </c>
      <c r="N223" s="86">
        <v>0</v>
      </c>
      <c r="O223" s="86">
        <v>0</v>
      </c>
      <c r="P223" s="86">
        <v>0</v>
      </c>
      <c r="Q223" s="86">
        <v>0</v>
      </c>
      <c r="R223" s="58" t="e">
        <f t="shared" si="48"/>
        <v>#DIV/0!</v>
      </c>
      <c r="S223" s="58" t="e">
        <f t="shared" si="49"/>
        <v>#DIV/0!</v>
      </c>
      <c r="T223" s="58" t="e">
        <f t="shared" si="50"/>
        <v>#DIV/0!</v>
      </c>
    </row>
    <row r="224" spans="1:20" s="13" customFormat="1" ht="46.5" customHeight="1" outlineLevel="1">
      <c r="A224" s="260" t="s">
        <v>163</v>
      </c>
      <c r="B224" s="300" t="s">
        <v>311</v>
      </c>
      <c r="C224" s="283" t="s">
        <v>312</v>
      </c>
      <c r="D224" s="169" t="s">
        <v>69</v>
      </c>
      <c r="E224" s="167"/>
      <c r="F224" s="86">
        <v>0</v>
      </c>
      <c r="G224" s="86">
        <v>0</v>
      </c>
      <c r="H224" s="86">
        <v>0</v>
      </c>
      <c r="I224" s="86">
        <v>0</v>
      </c>
      <c r="J224" s="86">
        <v>0</v>
      </c>
      <c r="K224" s="86">
        <v>0</v>
      </c>
      <c r="L224" s="86">
        <v>0</v>
      </c>
      <c r="M224" s="86">
        <v>0</v>
      </c>
      <c r="N224" s="86">
        <v>0</v>
      </c>
      <c r="O224" s="86">
        <v>0</v>
      </c>
      <c r="P224" s="86">
        <v>0</v>
      </c>
      <c r="Q224" s="86">
        <v>0</v>
      </c>
      <c r="R224" s="58" t="e">
        <f t="shared" si="48"/>
        <v>#DIV/0!</v>
      </c>
      <c r="S224" s="58" t="e">
        <f t="shared" si="49"/>
        <v>#DIV/0!</v>
      </c>
      <c r="T224" s="58" t="e">
        <f t="shared" si="50"/>
        <v>#DIV/0!</v>
      </c>
    </row>
    <row r="225" spans="1:20" s="13" customFormat="1" ht="28.5" customHeight="1" outlineLevel="1">
      <c r="A225" s="260"/>
      <c r="B225" s="260"/>
      <c r="C225" s="292"/>
      <c r="D225" s="265" t="s">
        <v>253</v>
      </c>
      <c r="E225" s="167" t="s">
        <v>254</v>
      </c>
      <c r="F225" s="86">
        <v>0</v>
      </c>
      <c r="G225" s="86">
        <v>0</v>
      </c>
      <c r="H225" s="86">
        <v>0</v>
      </c>
      <c r="I225" s="86">
        <v>0</v>
      </c>
      <c r="J225" s="86">
        <v>0</v>
      </c>
      <c r="K225" s="86">
        <v>0</v>
      </c>
      <c r="L225" s="86">
        <v>0</v>
      </c>
      <c r="M225" s="86">
        <v>0</v>
      </c>
      <c r="N225" s="86">
        <v>0</v>
      </c>
      <c r="O225" s="86">
        <v>0</v>
      </c>
      <c r="P225" s="86">
        <v>0</v>
      </c>
      <c r="Q225" s="86">
        <v>0</v>
      </c>
      <c r="R225" s="58" t="e">
        <f t="shared" si="48"/>
        <v>#DIV/0!</v>
      </c>
      <c r="S225" s="58" t="e">
        <f t="shared" si="49"/>
        <v>#DIV/0!</v>
      </c>
      <c r="T225" s="58" t="e">
        <f t="shared" si="50"/>
        <v>#DIV/0!</v>
      </c>
    </row>
    <row r="226" spans="1:20" s="13" customFormat="1" ht="102" customHeight="1" outlineLevel="1">
      <c r="A226" s="260"/>
      <c r="B226" s="260"/>
      <c r="C226" s="284"/>
      <c r="D226" s="260"/>
      <c r="E226" s="167" t="s">
        <v>257</v>
      </c>
      <c r="F226" s="86">
        <v>0</v>
      </c>
      <c r="G226" s="86">
        <v>0</v>
      </c>
      <c r="H226" s="86">
        <v>0</v>
      </c>
      <c r="I226" s="86">
        <v>0</v>
      </c>
      <c r="J226" s="86">
        <v>0</v>
      </c>
      <c r="K226" s="86">
        <v>0</v>
      </c>
      <c r="L226" s="86">
        <v>0</v>
      </c>
      <c r="M226" s="86">
        <v>0</v>
      </c>
      <c r="N226" s="86">
        <v>0</v>
      </c>
      <c r="O226" s="86">
        <v>0</v>
      </c>
      <c r="P226" s="86">
        <v>0</v>
      </c>
      <c r="Q226" s="86">
        <v>0</v>
      </c>
      <c r="R226" s="58" t="e">
        <f t="shared" si="48"/>
        <v>#DIV/0!</v>
      </c>
      <c r="S226" s="58" t="e">
        <f t="shared" si="49"/>
        <v>#DIV/0!</v>
      </c>
      <c r="T226" s="58" t="e">
        <f t="shared" si="50"/>
        <v>#DIV/0!</v>
      </c>
    </row>
    <row r="227" spans="1:20" s="13" customFormat="1" ht="40.5" customHeight="1" outlineLevel="1">
      <c r="A227" s="260" t="s">
        <v>164</v>
      </c>
      <c r="B227" s="260" t="s">
        <v>313</v>
      </c>
      <c r="C227" s="283" t="s">
        <v>312</v>
      </c>
      <c r="D227" s="169" t="s">
        <v>69</v>
      </c>
      <c r="E227" s="167"/>
      <c r="F227" s="86">
        <v>0</v>
      </c>
      <c r="G227" s="86">
        <v>0</v>
      </c>
      <c r="H227" s="86">
        <v>0</v>
      </c>
      <c r="I227" s="86">
        <v>0</v>
      </c>
      <c r="J227" s="86">
        <v>0</v>
      </c>
      <c r="K227" s="86">
        <v>0</v>
      </c>
      <c r="L227" s="86">
        <v>0</v>
      </c>
      <c r="M227" s="86">
        <v>0</v>
      </c>
      <c r="N227" s="86">
        <v>0</v>
      </c>
      <c r="O227" s="86">
        <v>0</v>
      </c>
      <c r="P227" s="86">
        <v>0</v>
      </c>
      <c r="Q227" s="86">
        <v>0</v>
      </c>
      <c r="R227" s="58" t="e">
        <f t="shared" si="48"/>
        <v>#DIV/0!</v>
      </c>
      <c r="S227" s="58" t="e">
        <f t="shared" si="49"/>
        <v>#DIV/0!</v>
      </c>
      <c r="T227" s="58" t="e">
        <f t="shared" si="50"/>
        <v>#DIV/0!</v>
      </c>
    </row>
    <row r="228" spans="1:20" s="13" customFormat="1" ht="22.5" customHeight="1" outlineLevel="1">
      <c r="A228" s="260"/>
      <c r="B228" s="260"/>
      <c r="C228" s="292"/>
      <c r="D228" s="265" t="s">
        <v>253</v>
      </c>
      <c r="E228" s="167" t="s">
        <v>254</v>
      </c>
      <c r="F228" s="86">
        <v>0</v>
      </c>
      <c r="G228" s="86">
        <v>0</v>
      </c>
      <c r="H228" s="86">
        <v>0</v>
      </c>
      <c r="I228" s="86">
        <v>0</v>
      </c>
      <c r="J228" s="86">
        <v>0</v>
      </c>
      <c r="K228" s="86">
        <v>0</v>
      </c>
      <c r="L228" s="86">
        <v>0</v>
      </c>
      <c r="M228" s="86">
        <v>0</v>
      </c>
      <c r="N228" s="86">
        <v>0</v>
      </c>
      <c r="O228" s="86">
        <v>0</v>
      </c>
      <c r="P228" s="86">
        <v>0</v>
      </c>
      <c r="Q228" s="86">
        <v>0</v>
      </c>
      <c r="R228" s="58" t="e">
        <f t="shared" si="48"/>
        <v>#DIV/0!</v>
      </c>
      <c r="S228" s="58" t="e">
        <f t="shared" si="49"/>
        <v>#DIV/0!</v>
      </c>
      <c r="T228" s="58" t="e">
        <f t="shared" si="50"/>
        <v>#DIV/0!</v>
      </c>
    </row>
    <row r="229" spans="1:20" s="13" customFormat="1" ht="38" customHeight="1" outlineLevel="1">
      <c r="A229" s="260"/>
      <c r="B229" s="260"/>
      <c r="C229" s="284"/>
      <c r="D229" s="260"/>
      <c r="E229" s="167" t="s">
        <v>257</v>
      </c>
      <c r="F229" s="86">
        <v>0</v>
      </c>
      <c r="G229" s="86">
        <v>0</v>
      </c>
      <c r="H229" s="86">
        <v>0</v>
      </c>
      <c r="I229" s="86">
        <v>0</v>
      </c>
      <c r="J229" s="86">
        <v>0</v>
      </c>
      <c r="K229" s="86">
        <v>0</v>
      </c>
      <c r="L229" s="86">
        <v>0</v>
      </c>
      <c r="M229" s="86">
        <v>0</v>
      </c>
      <c r="N229" s="86">
        <v>0</v>
      </c>
      <c r="O229" s="86">
        <v>0</v>
      </c>
      <c r="P229" s="86">
        <v>0</v>
      </c>
      <c r="Q229" s="86">
        <v>0</v>
      </c>
      <c r="R229" s="58" t="e">
        <f t="shared" si="48"/>
        <v>#DIV/0!</v>
      </c>
      <c r="S229" s="58" t="e">
        <f t="shared" si="49"/>
        <v>#DIV/0!</v>
      </c>
      <c r="T229" s="58" t="e">
        <f t="shared" si="50"/>
        <v>#DIV/0!</v>
      </c>
    </row>
    <row r="230" spans="1:20" s="13" customFormat="1" ht="45" customHeight="1" outlineLevel="1">
      <c r="A230" s="260" t="s">
        <v>165</v>
      </c>
      <c r="B230" s="260" t="s">
        <v>166</v>
      </c>
      <c r="C230" s="283" t="s">
        <v>314</v>
      </c>
      <c r="D230" s="169" t="s">
        <v>69</v>
      </c>
      <c r="E230" s="167"/>
      <c r="F230" s="86">
        <v>0</v>
      </c>
      <c r="G230" s="86">
        <v>0</v>
      </c>
      <c r="H230" s="86">
        <v>0</v>
      </c>
      <c r="I230" s="86">
        <v>0</v>
      </c>
      <c r="J230" s="86">
        <v>0</v>
      </c>
      <c r="K230" s="86">
        <v>0</v>
      </c>
      <c r="L230" s="86">
        <v>0</v>
      </c>
      <c r="M230" s="86">
        <v>0</v>
      </c>
      <c r="N230" s="86">
        <v>0</v>
      </c>
      <c r="O230" s="86">
        <v>0</v>
      </c>
      <c r="P230" s="86">
        <v>0</v>
      </c>
      <c r="Q230" s="86">
        <v>0</v>
      </c>
      <c r="R230" s="58" t="e">
        <f t="shared" si="48"/>
        <v>#DIV/0!</v>
      </c>
      <c r="S230" s="58" t="e">
        <f t="shared" si="49"/>
        <v>#DIV/0!</v>
      </c>
      <c r="T230" s="58" t="e">
        <f t="shared" si="50"/>
        <v>#DIV/0!</v>
      </c>
    </row>
    <row r="231" spans="1:20" s="13" customFormat="1" ht="32.25" customHeight="1" outlineLevel="1">
      <c r="A231" s="260"/>
      <c r="B231" s="260"/>
      <c r="C231" s="292"/>
      <c r="D231" s="265" t="s">
        <v>253</v>
      </c>
      <c r="E231" s="167" t="s">
        <v>254</v>
      </c>
      <c r="F231" s="86">
        <v>0</v>
      </c>
      <c r="G231" s="86">
        <v>0</v>
      </c>
      <c r="H231" s="86">
        <v>0</v>
      </c>
      <c r="I231" s="86">
        <v>0</v>
      </c>
      <c r="J231" s="86">
        <v>0</v>
      </c>
      <c r="K231" s="86">
        <v>0</v>
      </c>
      <c r="L231" s="86">
        <v>0</v>
      </c>
      <c r="M231" s="86">
        <v>0</v>
      </c>
      <c r="N231" s="86">
        <v>0</v>
      </c>
      <c r="O231" s="86">
        <v>0</v>
      </c>
      <c r="P231" s="86">
        <v>0</v>
      </c>
      <c r="Q231" s="86">
        <v>0</v>
      </c>
      <c r="R231" s="58" t="e">
        <f t="shared" si="48"/>
        <v>#DIV/0!</v>
      </c>
      <c r="S231" s="58" t="e">
        <f t="shared" si="49"/>
        <v>#DIV/0!</v>
      </c>
      <c r="T231" s="58" t="e">
        <f t="shared" si="50"/>
        <v>#DIV/0!</v>
      </c>
    </row>
    <row r="232" spans="1:20" s="13" customFormat="1" ht="37.5" customHeight="1" outlineLevel="1">
      <c r="A232" s="260"/>
      <c r="B232" s="260"/>
      <c r="C232" s="284"/>
      <c r="D232" s="260"/>
      <c r="E232" s="167" t="s">
        <v>257</v>
      </c>
      <c r="F232" s="86">
        <v>0</v>
      </c>
      <c r="G232" s="86">
        <v>0</v>
      </c>
      <c r="H232" s="86">
        <v>0</v>
      </c>
      <c r="I232" s="86">
        <v>0</v>
      </c>
      <c r="J232" s="86">
        <v>0</v>
      </c>
      <c r="K232" s="86">
        <v>0</v>
      </c>
      <c r="L232" s="86">
        <v>0</v>
      </c>
      <c r="M232" s="86">
        <v>0</v>
      </c>
      <c r="N232" s="86">
        <v>0</v>
      </c>
      <c r="O232" s="86">
        <v>0</v>
      </c>
      <c r="P232" s="86">
        <v>0</v>
      </c>
      <c r="Q232" s="86">
        <v>0</v>
      </c>
      <c r="R232" s="58" t="e">
        <f t="shared" si="48"/>
        <v>#DIV/0!</v>
      </c>
      <c r="S232" s="58" t="e">
        <f t="shared" si="49"/>
        <v>#DIV/0!</v>
      </c>
      <c r="T232" s="58" t="e">
        <f t="shared" si="50"/>
        <v>#DIV/0!</v>
      </c>
    </row>
    <row r="233" spans="1:20" s="13" customFormat="1" ht="41.5" customHeight="1" outlineLevel="1">
      <c r="A233" s="260" t="s">
        <v>167</v>
      </c>
      <c r="B233" s="260" t="s">
        <v>168</v>
      </c>
      <c r="C233" s="283" t="s">
        <v>315</v>
      </c>
      <c r="D233" s="169" t="s">
        <v>69</v>
      </c>
      <c r="E233" s="167"/>
      <c r="F233" s="86">
        <v>0</v>
      </c>
      <c r="G233" s="86">
        <v>0</v>
      </c>
      <c r="H233" s="86">
        <v>0</v>
      </c>
      <c r="I233" s="86">
        <v>0</v>
      </c>
      <c r="J233" s="86">
        <v>0</v>
      </c>
      <c r="K233" s="86">
        <v>0</v>
      </c>
      <c r="L233" s="86">
        <v>0</v>
      </c>
      <c r="M233" s="86">
        <v>0</v>
      </c>
      <c r="N233" s="86">
        <v>0</v>
      </c>
      <c r="O233" s="86">
        <v>0</v>
      </c>
      <c r="P233" s="86">
        <v>0</v>
      </c>
      <c r="Q233" s="86">
        <v>0</v>
      </c>
      <c r="R233" s="58" t="e">
        <f t="shared" si="48"/>
        <v>#DIV/0!</v>
      </c>
      <c r="S233" s="58" t="e">
        <f t="shared" si="49"/>
        <v>#DIV/0!</v>
      </c>
      <c r="T233" s="58" t="e">
        <f t="shared" si="50"/>
        <v>#DIV/0!</v>
      </c>
    </row>
    <row r="234" spans="1:20" s="13" customFormat="1" ht="28.25" customHeight="1" outlineLevel="1">
      <c r="A234" s="260"/>
      <c r="B234" s="260"/>
      <c r="C234" s="292"/>
      <c r="D234" s="265" t="s">
        <v>253</v>
      </c>
      <c r="E234" s="167" t="s">
        <v>254</v>
      </c>
      <c r="F234" s="86">
        <v>0</v>
      </c>
      <c r="G234" s="86">
        <v>0</v>
      </c>
      <c r="H234" s="86">
        <v>0</v>
      </c>
      <c r="I234" s="86">
        <v>0</v>
      </c>
      <c r="J234" s="86">
        <v>0</v>
      </c>
      <c r="K234" s="86">
        <v>0</v>
      </c>
      <c r="L234" s="86">
        <v>0</v>
      </c>
      <c r="M234" s="86">
        <v>0</v>
      </c>
      <c r="N234" s="86">
        <v>0</v>
      </c>
      <c r="O234" s="86">
        <v>0</v>
      </c>
      <c r="P234" s="86">
        <v>0</v>
      </c>
      <c r="Q234" s="86">
        <v>0</v>
      </c>
      <c r="R234" s="58" t="e">
        <f t="shared" si="48"/>
        <v>#DIV/0!</v>
      </c>
      <c r="S234" s="58" t="e">
        <f t="shared" si="49"/>
        <v>#DIV/0!</v>
      </c>
      <c r="T234" s="58" t="e">
        <f t="shared" si="50"/>
        <v>#DIV/0!</v>
      </c>
    </row>
    <row r="235" spans="1:20" s="13" customFormat="1" ht="30" customHeight="1" outlineLevel="1">
      <c r="A235" s="260"/>
      <c r="B235" s="260"/>
      <c r="C235" s="284"/>
      <c r="D235" s="260"/>
      <c r="E235" s="167" t="s">
        <v>257</v>
      </c>
      <c r="F235" s="86">
        <v>0</v>
      </c>
      <c r="G235" s="86">
        <v>0</v>
      </c>
      <c r="H235" s="86">
        <v>0</v>
      </c>
      <c r="I235" s="86">
        <v>0</v>
      </c>
      <c r="J235" s="86">
        <v>0</v>
      </c>
      <c r="K235" s="86">
        <v>0</v>
      </c>
      <c r="L235" s="86">
        <v>0</v>
      </c>
      <c r="M235" s="86">
        <v>0</v>
      </c>
      <c r="N235" s="86">
        <v>0</v>
      </c>
      <c r="O235" s="86">
        <v>0</v>
      </c>
      <c r="P235" s="86">
        <v>0</v>
      </c>
      <c r="Q235" s="86">
        <v>0</v>
      </c>
      <c r="R235" s="58" t="e">
        <f t="shared" si="48"/>
        <v>#DIV/0!</v>
      </c>
      <c r="S235" s="58" t="e">
        <f t="shared" si="49"/>
        <v>#DIV/0!</v>
      </c>
      <c r="T235" s="58" t="e">
        <f t="shared" si="50"/>
        <v>#DIV/0!</v>
      </c>
    </row>
    <row r="236" spans="1:20" s="13" customFormat="1" ht="41.25" customHeight="1" outlineLevel="1">
      <c r="A236" s="260" t="s">
        <v>169</v>
      </c>
      <c r="B236" s="260" t="s">
        <v>553</v>
      </c>
      <c r="C236" s="283" t="s">
        <v>316</v>
      </c>
      <c r="D236" s="169" t="s">
        <v>69</v>
      </c>
      <c r="E236" s="167"/>
      <c r="F236" s="86">
        <v>0</v>
      </c>
      <c r="G236" s="86">
        <v>0</v>
      </c>
      <c r="H236" s="86">
        <v>0</v>
      </c>
      <c r="I236" s="86">
        <v>0</v>
      </c>
      <c r="J236" s="86">
        <v>0</v>
      </c>
      <c r="K236" s="86">
        <v>0</v>
      </c>
      <c r="L236" s="86">
        <v>0</v>
      </c>
      <c r="M236" s="86">
        <v>0</v>
      </c>
      <c r="N236" s="86">
        <v>0</v>
      </c>
      <c r="O236" s="86">
        <v>0</v>
      </c>
      <c r="P236" s="86">
        <v>0</v>
      </c>
      <c r="Q236" s="86">
        <v>0</v>
      </c>
      <c r="R236" s="58" t="e">
        <f t="shared" si="48"/>
        <v>#DIV/0!</v>
      </c>
      <c r="S236" s="58" t="e">
        <f t="shared" si="49"/>
        <v>#DIV/0!</v>
      </c>
      <c r="T236" s="58" t="e">
        <f t="shared" si="50"/>
        <v>#DIV/0!</v>
      </c>
    </row>
    <row r="237" spans="1:20" s="13" customFormat="1" ht="30" customHeight="1" outlineLevel="1">
      <c r="A237" s="260"/>
      <c r="B237" s="260"/>
      <c r="C237" s="292"/>
      <c r="D237" s="265" t="s">
        <v>253</v>
      </c>
      <c r="E237" s="167" t="s">
        <v>254</v>
      </c>
      <c r="F237" s="86">
        <v>0</v>
      </c>
      <c r="G237" s="86">
        <v>0</v>
      </c>
      <c r="H237" s="86">
        <v>0</v>
      </c>
      <c r="I237" s="86">
        <v>0</v>
      </c>
      <c r="J237" s="86">
        <v>0</v>
      </c>
      <c r="K237" s="86">
        <v>0</v>
      </c>
      <c r="L237" s="86">
        <v>0</v>
      </c>
      <c r="M237" s="86">
        <v>0</v>
      </c>
      <c r="N237" s="86">
        <v>0</v>
      </c>
      <c r="O237" s="86">
        <v>0</v>
      </c>
      <c r="P237" s="86">
        <v>0</v>
      </c>
      <c r="Q237" s="86">
        <v>0</v>
      </c>
      <c r="R237" s="58" t="e">
        <f t="shared" si="48"/>
        <v>#DIV/0!</v>
      </c>
      <c r="S237" s="58" t="e">
        <f t="shared" si="49"/>
        <v>#DIV/0!</v>
      </c>
      <c r="T237" s="58" t="e">
        <f t="shared" si="50"/>
        <v>#DIV/0!</v>
      </c>
    </row>
    <row r="238" spans="1:20" s="13" customFormat="1" ht="30" customHeight="1" outlineLevel="1">
      <c r="A238" s="260"/>
      <c r="B238" s="260"/>
      <c r="C238" s="284"/>
      <c r="D238" s="260"/>
      <c r="E238" s="167" t="s">
        <v>257</v>
      </c>
      <c r="F238" s="86">
        <v>0</v>
      </c>
      <c r="G238" s="86">
        <v>0</v>
      </c>
      <c r="H238" s="86">
        <v>0</v>
      </c>
      <c r="I238" s="86">
        <v>0</v>
      </c>
      <c r="J238" s="86">
        <v>0</v>
      </c>
      <c r="K238" s="86">
        <v>0</v>
      </c>
      <c r="L238" s="86">
        <v>0</v>
      </c>
      <c r="M238" s="86">
        <v>0</v>
      </c>
      <c r="N238" s="86">
        <v>0</v>
      </c>
      <c r="O238" s="86">
        <v>0</v>
      </c>
      <c r="P238" s="86">
        <v>0</v>
      </c>
      <c r="Q238" s="86">
        <v>0</v>
      </c>
      <c r="R238" s="58" t="e">
        <f t="shared" si="48"/>
        <v>#DIV/0!</v>
      </c>
      <c r="S238" s="58" t="e">
        <f t="shared" si="49"/>
        <v>#DIV/0!</v>
      </c>
      <c r="T238" s="58" t="e">
        <f t="shared" si="50"/>
        <v>#DIV/0!</v>
      </c>
    </row>
    <row r="239" spans="1:20" s="13" customFormat="1" ht="42.5" customHeight="1" outlineLevel="1">
      <c r="A239" s="260" t="s">
        <v>170</v>
      </c>
      <c r="B239" s="260" t="s">
        <v>317</v>
      </c>
      <c r="C239" s="283" t="s">
        <v>318</v>
      </c>
      <c r="D239" s="169" t="s">
        <v>69</v>
      </c>
      <c r="E239" s="167"/>
      <c r="F239" s="86">
        <v>0</v>
      </c>
      <c r="G239" s="86">
        <v>0</v>
      </c>
      <c r="H239" s="86">
        <v>0</v>
      </c>
      <c r="I239" s="86">
        <v>0</v>
      </c>
      <c r="J239" s="86">
        <v>0</v>
      </c>
      <c r="K239" s="86">
        <v>0</v>
      </c>
      <c r="L239" s="86">
        <v>0</v>
      </c>
      <c r="M239" s="86">
        <v>0</v>
      </c>
      <c r="N239" s="86">
        <v>0</v>
      </c>
      <c r="O239" s="86">
        <v>0</v>
      </c>
      <c r="P239" s="86">
        <v>0</v>
      </c>
      <c r="Q239" s="86">
        <v>0</v>
      </c>
      <c r="R239" s="58" t="e">
        <f t="shared" si="48"/>
        <v>#DIV/0!</v>
      </c>
      <c r="S239" s="58" t="e">
        <f t="shared" si="49"/>
        <v>#DIV/0!</v>
      </c>
      <c r="T239" s="58" t="e">
        <f t="shared" si="50"/>
        <v>#DIV/0!</v>
      </c>
    </row>
    <row r="240" spans="1:20" s="13" customFormat="1" ht="29.5" customHeight="1" outlineLevel="1">
      <c r="A240" s="260"/>
      <c r="B240" s="260"/>
      <c r="C240" s="292"/>
      <c r="D240" s="265" t="s">
        <v>253</v>
      </c>
      <c r="E240" s="167" t="s">
        <v>254</v>
      </c>
      <c r="F240" s="86">
        <v>0</v>
      </c>
      <c r="G240" s="86">
        <v>0</v>
      </c>
      <c r="H240" s="86">
        <v>0</v>
      </c>
      <c r="I240" s="86">
        <v>0</v>
      </c>
      <c r="J240" s="86">
        <v>0</v>
      </c>
      <c r="K240" s="86">
        <v>0</v>
      </c>
      <c r="L240" s="86">
        <v>0</v>
      </c>
      <c r="M240" s="86">
        <v>0</v>
      </c>
      <c r="N240" s="86">
        <v>0</v>
      </c>
      <c r="O240" s="86">
        <v>0</v>
      </c>
      <c r="P240" s="86">
        <v>0</v>
      </c>
      <c r="Q240" s="86">
        <v>0</v>
      </c>
      <c r="R240" s="58" t="e">
        <f t="shared" si="48"/>
        <v>#DIV/0!</v>
      </c>
      <c r="S240" s="58" t="e">
        <f t="shared" si="49"/>
        <v>#DIV/0!</v>
      </c>
      <c r="T240" s="58" t="e">
        <f t="shared" si="50"/>
        <v>#DIV/0!</v>
      </c>
    </row>
    <row r="241" spans="1:20" s="13" customFormat="1" ht="46.25" customHeight="1" outlineLevel="1">
      <c r="A241" s="260"/>
      <c r="B241" s="260"/>
      <c r="C241" s="284"/>
      <c r="D241" s="260"/>
      <c r="E241" s="167" t="s">
        <v>257</v>
      </c>
      <c r="F241" s="86">
        <v>0</v>
      </c>
      <c r="G241" s="86">
        <v>0</v>
      </c>
      <c r="H241" s="86">
        <v>0</v>
      </c>
      <c r="I241" s="86">
        <v>0</v>
      </c>
      <c r="J241" s="86">
        <v>0</v>
      </c>
      <c r="K241" s="86">
        <v>0</v>
      </c>
      <c r="L241" s="86">
        <v>0</v>
      </c>
      <c r="M241" s="86">
        <v>0</v>
      </c>
      <c r="N241" s="86">
        <v>0</v>
      </c>
      <c r="O241" s="86">
        <v>0</v>
      </c>
      <c r="P241" s="86">
        <v>0</v>
      </c>
      <c r="Q241" s="86">
        <v>0</v>
      </c>
      <c r="R241" s="58" t="e">
        <f t="shared" si="48"/>
        <v>#DIV/0!</v>
      </c>
      <c r="S241" s="58" t="e">
        <f t="shared" si="49"/>
        <v>#DIV/0!</v>
      </c>
      <c r="T241" s="58" t="e">
        <f t="shared" si="50"/>
        <v>#DIV/0!</v>
      </c>
    </row>
    <row r="242" spans="1:20" s="13" customFormat="1" ht="42.75" customHeight="1" outlineLevel="1">
      <c r="A242" s="311" t="s">
        <v>382</v>
      </c>
      <c r="B242" s="311" t="s">
        <v>410</v>
      </c>
      <c r="C242" s="316" t="s">
        <v>383</v>
      </c>
      <c r="D242" s="175" t="s">
        <v>69</v>
      </c>
      <c r="E242" s="180"/>
      <c r="F242" s="181">
        <f t="shared" ref="F242:Q242" si="51">F243</f>
        <v>35590</v>
      </c>
      <c r="G242" s="181">
        <f t="shared" si="51"/>
        <v>0</v>
      </c>
      <c r="H242" s="181">
        <f t="shared" si="51"/>
        <v>35590</v>
      </c>
      <c r="I242" s="181">
        <f t="shared" si="51"/>
        <v>35590</v>
      </c>
      <c r="J242" s="181">
        <f t="shared" si="51"/>
        <v>0</v>
      </c>
      <c r="K242" s="181">
        <f t="shared" si="51"/>
        <v>35590</v>
      </c>
      <c r="L242" s="181">
        <f t="shared" si="51"/>
        <v>35590</v>
      </c>
      <c r="M242" s="181">
        <f t="shared" si="51"/>
        <v>0</v>
      </c>
      <c r="N242" s="181">
        <f t="shared" si="51"/>
        <v>35590</v>
      </c>
      <c r="O242" s="181">
        <f t="shared" si="51"/>
        <v>35172.9</v>
      </c>
      <c r="P242" s="181">
        <f t="shared" si="51"/>
        <v>0</v>
      </c>
      <c r="Q242" s="181">
        <f t="shared" si="51"/>
        <v>35172.9</v>
      </c>
      <c r="R242" s="58">
        <f t="shared" si="48"/>
        <v>98.828041584714811</v>
      </c>
      <c r="S242" s="58" t="e">
        <f t="shared" si="49"/>
        <v>#DIV/0!</v>
      </c>
      <c r="T242" s="58">
        <f t="shared" si="50"/>
        <v>98.828041584714811</v>
      </c>
    </row>
    <row r="243" spans="1:20" s="13" customFormat="1" ht="23.25" customHeight="1" outlineLevel="1">
      <c r="A243" s="312"/>
      <c r="B243" s="312"/>
      <c r="C243" s="317"/>
      <c r="D243" s="314" t="s">
        <v>253</v>
      </c>
      <c r="E243" s="180" t="s">
        <v>254</v>
      </c>
      <c r="F243" s="181">
        <f t="shared" ref="F243:Q243" si="52">F244+F245</f>
        <v>35590</v>
      </c>
      <c r="G243" s="181">
        <f t="shared" si="52"/>
        <v>0</v>
      </c>
      <c r="H243" s="181">
        <f t="shared" si="52"/>
        <v>35590</v>
      </c>
      <c r="I243" s="181">
        <f t="shared" si="52"/>
        <v>35590</v>
      </c>
      <c r="J243" s="181">
        <f t="shared" si="52"/>
        <v>0</v>
      </c>
      <c r="K243" s="181">
        <f t="shared" si="52"/>
        <v>35590</v>
      </c>
      <c r="L243" s="181">
        <f t="shared" si="52"/>
        <v>35590</v>
      </c>
      <c r="M243" s="181">
        <f t="shared" si="52"/>
        <v>0</v>
      </c>
      <c r="N243" s="181">
        <f t="shared" si="52"/>
        <v>35590</v>
      </c>
      <c r="O243" s="181">
        <f t="shared" si="52"/>
        <v>35172.9</v>
      </c>
      <c r="P243" s="181">
        <f t="shared" si="52"/>
        <v>0</v>
      </c>
      <c r="Q243" s="181">
        <f t="shared" si="52"/>
        <v>35172.9</v>
      </c>
      <c r="R243" s="58">
        <f t="shared" si="48"/>
        <v>98.828041584714811</v>
      </c>
      <c r="S243" s="58" t="e">
        <f t="shared" si="49"/>
        <v>#DIV/0!</v>
      </c>
      <c r="T243" s="58">
        <f t="shared" si="50"/>
        <v>98.828041584714811</v>
      </c>
    </row>
    <row r="244" spans="1:20" s="13" customFormat="1" ht="21.75" customHeight="1" outlineLevel="1">
      <c r="A244" s="312"/>
      <c r="B244" s="312"/>
      <c r="C244" s="317"/>
      <c r="D244" s="315"/>
      <c r="E244" s="175" t="s">
        <v>400</v>
      </c>
      <c r="F244" s="181">
        <f t="shared" ref="F244:Q244" si="53">F248</f>
        <v>34498</v>
      </c>
      <c r="G244" s="181">
        <f t="shared" si="53"/>
        <v>0</v>
      </c>
      <c r="H244" s="181">
        <f t="shared" si="53"/>
        <v>34498</v>
      </c>
      <c r="I244" s="181">
        <f t="shared" si="53"/>
        <v>34498</v>
      </c>
      <c r="J244" s="181">
        <f t="shared" si="53"/>
        <v>0</v>
      </c>
      <c r="K244" s="181">
        <f t="shared" si="53"/>
        <v>34498</v>
      </c>
      <c r="L244" s="181">
        <f t="shared" si="53"/>
        <v>34498</v>
      </c>
      <c r="M244" s="181">
        <f t="shared" si="53"/>
        <v>0</v>
      </c>
      <c r="N244" s="181">
        <f t="shared" si="53"/>
        <v>34498</v>
      </c>
      <c r="O244" s="181">
        <f t="shared" si="53"/>
        <v>34081.4</v>
      </c>
      <c r="P244" s="181">
        <f t="shared" si="53"/>
        <v>0</v>
      </c>
      <c r="Q244" s="181">
        <f t="shared" si="53"/>
        <v>34081.4</v>
      </c>
      <c r="R244" s="58">
        <f t="shared" si="48"/>
        <v>98.792393761957214</v>
      </c>
      <c r="S244" s="58" t="e">
        <f t="shared" si="49"/>
        <v>#DIV/0!</v>
      </c>
      <c r="T244" s="58">
        <f t="shared" si="50"/>
        <v>98.792393761957214</v>
      </c>
    </row>
    <row r="245" spans="1:20" s="13" customFormat="1" ht="27.75" customHeight="1" outlineLevel="1">
      <c r="A245" s="313"/>
      <c r="B245" s="313"/>
      <c r="C245" s="318"/>
      <c r="D245" s="315"/>
      <c r="E245" s="175" t="s">
        <v>401</v>
      </c>
      <c r="F245" s="181">
        <f t="shared" ref="F245:Q245" si="54">F249</f>
        <v>1092</v>
      </c>
      <c r="G245" s="181">
        <f t="shared" si="54"/>
        <v>0</v>
      </c>
      <c r="H245" s="181">
        <f t="shared" si="54"/>
        <v>1092</v>
      </c>
      <c r="I245" s="181">
        <f t="shared" si="54"/>
        <v>1092</v>
      </c>
      <c r="J245" s="181">
        <f t="shared" si="54"/>
        <v>0</v>
      </c>
      <c r="K245" s="181">
        <f t="shared" si="54"/>
        <v>1092</v>
      </c>
      <c r="L245" s="181">
        <f t="shared" si="54"/>
        <v>1092</v>
      </c>
      <c r="M245" s="181">
        <f t="shared" si="54"/>
        <v>0</v>
      </c>
      <c r="N245" s="181">
        <f t="shared" si="54"/>
        <v>1092</v>
      </c>
      <c r="O245" s="181">
        <f t="shared" si="54"/>
        <v>1091.5</v>
      </c>
      <c r="P245" s="181">
        <f t="shared" si="54"/>
        <v>0</v>
      </c>
      <c r="Q245" s="181">
        <f t="shared" si="54"/>
        <v>1091.5</v>
      </c>
      <c r="R245" s="58">
        <f t="shared" si="48"/>
        <v>99.954212454212453</v>
      </c>
      <c r="S245" s="58" t="e">
        <f t="shared" si="49"/>
        <v>#DIV/0!</v>
      </c>
      <c r="T245" s="58">
        <f t="shared" si="50"/>
        <v>99.954212454212453</v>
      </c>
    </row>
    <row r="246" spans="1:20" s="13" customFormat="1" ht="38.25" customHeight="1" outlineLevel="1">
      <c r="A246" s="327" t="s">
        <v>376</v>
      </c>
      <c r="B246" s="327" t="s">
        <v>377</v>
      </c>
      <c r="C246" s="308" t="s">
        <v>378</v>
      </c>
      <c r="D246" s="112" t="s">
        <v>69</v>
      </c>
      <c r="E246" s="111"/>
      <c r="F246" s="182">
        <f t="shared" ref="F246:Q246" si="55">F247</f>
        <v>35590</v>
      </c>
      <c r="G246" s="182">
        <f t="shared" si="55"/>
        <v>0</v>
      </c>
      <c r="H246" s="182">
        <f t="shared" si="55"/>
        <v>35590</v>
      </c>
      <c r="I246" s="182">
        <f t="shared" si="55"/>
        <v>35590</v>
      </c>
      <c r="J246" s="182">
        <f t="shared" si="55"/>
        <v>0</v>
      </c>
      <c r="K246" s="182">
        <f t="shared" si="55"/>
        <v>35590</v>
      </c>
      <c r="L246" s="182">
        <f t="shared" si="55"/>
        <v>35590</v>
      </c>
      <c r="M246" s="182">
        <f t="shared" si="55"/>
        <v>0</v>
      </c>
      <c r="N246" s="182">
        <f t="shared" si="55"/>
        <v>35590</v>
      </c>
      <c r="O246" s="182">
        <f t="shared" si="55"/>
        <v>35172.9</v>
      </c>
      <c r="P246" s="182">
        <f t="shared" si="55"/>
        <v>0</v>
      </c>
      <c r="Q246" s="182">
        <f t="shared" si="55"/>
        <v>35172.9</v>
      </c>
      <c r="R246" s="58">
        <f t="shared" si="48"/>
        <v>98.828041584714811</v>
      </c>
      <c r="S246" s="58" t="e">
        <f t="shared" si="49"/>
        <v>#DIV/0!</v>
      </c>
      <c r="T246" s="58">
        <f t="shared" si="50"/>
        <v>98.828041584714811</v>
      </c>
    </row>
    <row r="247" spans="1:20" s="13" customFormat="1" ht="24" customHeight="1" outlineLevel="1">
      <c r="A247" s="328"/>
      <c r="B247" s="328"/>
      <c r="C247" s="309"/>
      <c r="D247" s="322" t="s">
        <v>253</v>
      </c>
      <c r="E247" s="111" t="s">
        <v>254</v>
      </c>
      <c r="F247" s="182">
        <f t="shared" ref="F247:Q247" si="56">F248+F249</f>
        <v>35590</v>
      </c>
      <c r="G247" s="182">
        <f t="shared" si="56"/>
        <v>0</v>
      </c>
      <c r="H247" s="182">
        <f t="shared" si="56"/>
        <v>35590</v>
      </c>
      <c r="I247" s="182">
        <f t="shared" si="56"/>
        <v>35590</v>
      </c>
      <c r="J247" s="182">
        <f t="shared" si="56"/>
        <v>0</v>
      </c>
      <c r="K247" s="182">
        <f t="shared" si="56"/>
        <v>35590</v>
      </c>
      <c r="L247" s="182">
        <f t="shared" si="56"/>
        <v>35590</v>
      </c>
      <c r="M247" s="182">
        <f t="shared" si="56"/>
        <v>0</v>
      </c>
      <c r="N247" s="182">
        <f t="shared" si="56"/>
        <v>35590</v>
      </c>
      <c r="O247" s="182">
        <f t="shared" si="56"/>
        <v>35172.9</v>
      </c>
      <c r="P247" s="182">
        <f t="shared" si="56"/>
        <v>0</v>
      </c>
      <c r="Q247" s="182">
        <f t="shared" si="56"/>
        <v>35172.9</v>
      </c>
      <c r="R247" s="58">
        <f t="shared" si="48"/>
        <v>98.828041584714811</v>
      </c>
      <c r="S247" s="58" t="e">
        <f t="shared" si="49"/>
        <v>#DIV/0!</v>
      </c>
      <c r="T247" s="58">
        <f t="shared" si="50"/>
        <v>98.828041584714811</v>
      </c>
    </row>
    <row r="248" spans="1:20" s="13" customFormat="1" ht="22.5" customHeight="1" outlineLevel="1">
      <c r="A248" s="328"/>
      <c r="B248" s="328"/>
      <c r="C248" s="309"/>
      <c r="D248" s="323"/>
      <c r="E248" s="112" t="s">
        <v>400</v>
      </c>
      <c r="F248" s="182">
        <f>G248+H248</f>
        <v>34498</v>
      </c>
      <c r="G248" s="182">
        <v>0</v>
      </c>
      <c r="H248" s="182">
        <v>34498</v>
      </c>
      <c r="I248" s="182">
        <f>K248</f>
        <v>34498</v>
      </c>
      <c r="J248" s="182">
        <v>0</v>
      </c>
      <c r="K248" s="183">
        <v>34498</v>
      </c>
      <c r="L248" s="14">
        <f>N248</f>
        <v>34498</v>
      </c>
      <c r="M248" s="14">
        <v>0</v>
      </c>
      <c r="N248" s="14">
        <v>34498</v>
      </c>
      <c r="O248" s="14">
        <f>Q248</f>
        <v>34081.4</v>
      </c>
      <c r="P248" s="14">
        <v>0</v>
      </c>
      <c r="Q248" s="14">
        <v>34081.4</v>
      </c>
      <c r="R248" s="58">
        <f t="shared" si="48"/>
        <v>98.792393761957214</v>
      </c>
      <c r="S248" s="58" t="e">
        <f t="shared" si="49"/>
        <v>#DIV/0!</v>
      </c>
      <c r="T248" s="58">
        <f t="shared" si="50"/>
        <v>98.792393761957214</v>
      </c>
    </row>
    <row r="249" spans="1:20" s="13" customFormat="1" ht="25.5" customHeight="1" outlineLevel="1">
      <c r="A249" s="329"/>
      <c r="B249" s="329"/>
      <c r="C249" s="310"/>
      <c r="D249" s="323"/>
      <c r="E249" s="112" t="s">
        <v>401</v>
      </c>
      <c r="F249" s="182">
        <f>G249+H249</f>
        <v>1092</v>
      </c>
      <c r="G249" s="182">
        <v>0</v>
      </c>
      <c r="H249" s="182">
        <v>1092</v>
      </c>
      <c r="I249" s="182">
        <f>K249</f>
        <v>1092</v>
      </c>
      <c r="J249" s="182">
        <v>0</v>
      </c>
      <c r="K249" s="183">
        <v>1092</v>
      </c>
      <c r="L249" s="14">
        <f>N249</f>
        <v>1092</v>
      </c>
      <c r="M249" s="14">
        <v>0</v>
      </c>
      <c r="N249" s="14">
        <v>1092</v>
      </c>
      <c r="O249" s="14">
        <f>Q249</f>
        <v>1091.5</v>
      </c>
      <c r="P249" s="14">
        <v>0</v>
      </c>
      <c r="Q249" s="14">
        <v>1091.5</v>
      </c>
      <c r="R249" s="58">
        <f t="shared" si="48"/>
        <v>99.954212454212453</v>
      </c>
      <c r="S249" s="58" t="e">
        <f t="shared" si="49"/>
        <v>#DIV/0!</v>
      </c>
      <c r="T249" s="58">
        <f t="shared" si="50"/>
        <v>99.954212454212453</v>
      </c>
    </row>
    <row r="250" spans="1:20" s="13" customFormat="1" ht="39.75" customHeight="1" outlineLevel="1">
      <c r="A250" s="324" t="s">
        <v>379</v>
      </c>
      <c r="B250" s="324" t="s">
        <v>380</v>
      </c>
      <c r="C250" s="308" t="s">
        <v>381</v>
      </c>
      <c r="D250" s="112" t="s">
        <v>69</v>
      </c>
      <c r="E250" s="111"/>
      <c r="F250" s="182">
        <f t="shared" ref="F250:Q250" si="57">F251</f>
        <v>0</v>
      </c>
      <c r="G250" s="182">
        <f t="shared" si="57"/>
        <v>0</v>
      </c>
      <c r="H250" s="182">
        <f t="shared" si="57"/>
        <v>0</v>
      </c>
      <c r="I250" s="182">
        <f t="shared" si="57"/>
        <v>0</v>
      </c>
      <c r="J250" s="182">
        <f t="shared" si="57"/>
        <v>0</v>
      </c>
      <c r="K250" s="182">
        <f t="shared" si="57"/>
        <v>0</v>
      </c>
      <c r="L250" s="182">
        <f t="shared" si="57"/>
        <v>0</v>
      </c>
      <c r="M250" s="182">
        <f t="shared" si="57"/>
        <v>0</v>
      </c>
      <c r="N250" s="182">
        <f t="shared" si="57"/>
        <v>0</v>
      </c>
      <c r="O250" s="182">
        <f t="shared" si="57"/>
        <v>0</v>
      </c>
      <c r="P250" s="182">
        <f t="shared" si="57"/>
        <v>0</v>
      </c>
      <c r="Q250" s="182">
        <f t="shared" si="57"/>
        <v>0</v>
      </c>
      <c r="R250" s="58" t="e">
        <f t="shared" si="48"/>
        <v>#DIV/0!</v>
      </c>
      <c r="S250" s="58" t="e">
        <f t="shared" si="49"/>
        <v>#DIV/0!</v>
      </c>
      <c r="T250" s="58" t="e">
        <f t="shared" si="50"/>
        <v>#DIV/0!</v>
      </c>
    </row>
    <row r="251" spans="1:20" s="13" customFormat="1" ht="27.75" customHeight="1" outlineLevel="1">
      <c r="A251" s="325"/>
      <c r="B251" s="325"/>
      <c r="C251" s="309"/>
      <c r="D251" s="326" t="s">
        <v>253</v>
      </c>
      <c r="E251" s="111" t="s">
        <v>254</v>
      </c>
      <c r="F251" s="182">
        <v>0</v>
      </c>
      <c r="G251" s="182">
        <v>0</v>
      </c>
      <c r="H251" s="182">
        <v>0</v>
      </c>
      <c r="I251" s="182">
        <v>0</v>
      </c>
      <c r="J251" s="182">
        <v>0</v>
      </c>
      <c r="K251" s="182">
        <v>0</v>
      </c>
      <c r="L251" s="182">
        <v>0</v>
      </c>
      <c r="M251" s="182">
        <v>0</v>
      </c>
      <c r="N251" s="182">
        <v>0</v>
      </c>
      <c r="O251" s="182">
        <v>0</v>
      </c>
      <c r="P251" s="182">
        <v>0</v>
      </c>
      <c r="Q251" s="182">
        <v>0</v>
      </c>
      <c r="R251" s="58" t="e">
        <f t="shared" si="48"/>
        <v>#DIV/0!</v>
      </c>
      <c r="S251" s="58" t="e">
        <f t="shared" si="49"/>
        <v>#DIV/0!</v>
      </c>
      <c r="T251" s="58" t="e">
        <f t="shared" si="50"/>
        <v>#DIV/0!</v>
      </c>
    </row>
    <row r="252" spans="1:20" s="13" customFormat="1" ht="69.75" customHeight="1" outlineLevel="1">
      <c r="A252" s="325"/>
      <c r="B252" s="325"/>
      <c r="C252" s="310"/>
      <c r="D252" s="325"/>
      <c r="E252" s="111" t="s">
        <v>257</v>
      </c>
      <c r="F252" s="182">
        <v>0</v>
      </c>
      <c r="G252" s="182">
        <v>0</v>
      </c>
      <c r="H252" s="182">
        <v>0</v>
      </c>
      <c r="I252" s="182">
        <v>0</v>
      </c>
      <c r="J252" s="182">
        <v>0</v>
      </c>
      <c r="K252" s="182">
        <v>0</v>
      </c>
      <c r="L252" s="182">
        <v>0</v>
      </c>
      <c r="M252" s="182">
        <v>0</v>
      </c>
      <c r="N252" s="182">
        <v>0</v>
      </c>
      <c r="O252" s="182">
        <v>0</v>
      </c>
      <c r="P252" s="182">
        <v>0</v>
      </c>
      <c r="Q252" s="182">
        <v>0</v>
      </c>
      <c r="R252" s="58" t="e">
        <f t="shared" si="48"/>
        <v>#DIV/0!</v>
      </c>
      <c r="S252" s="58" t="e">
        <f t="shared" si="49"/>
        <v>#DIV/0!</v>
      </c>
      <c r="T252" s="58" t="e">
        <f t="shared" si="50"/>
        <v>#DIV/0!</v>
      </c>
    </row>
    <row r="253" spans="1:20" s="190" customFormat="1" ht="39" customHeight="1">
      <c r="A253" s="277" t="s">
        <v>13</v>
      </c>
      <c r="B253" s="277" t="s">
        <v>14</v>
      </c>
      <c r="C253" s="319" t="s">
        <v>617</v>
      </c>
      <c r="D253" s="165" t="s">
        <v>69</v>
      </c>
      <c r="E253" s="189"/>
      <c r="F253" s="161">
        <f t="shared" ref="F253:Q253" si="58">F254</f>
        <v>3714383</v>
      </c>
      <c r="G253" s="161">
        <f t="shared" si="58"/>
        <v>0</v>
      </c>
      <c r="H253" s="161">
        <f t="shared" si="58"/>
        <v>3714383</v>
      </c>
      <c r="I253" s="161">
        <f t="shared" si="58"/>
        <v>3713653.5</v>
      </c>
      <c r="J253" s="161">
        <f t="shared" si="58"/>
        <v>0</v>
      </c>
      <c r="K253" s="161">
        <f t="shared" si="58"/>
        <v>3713653.5</v>
      </c>
      <c r="L253" s="161">
        <f t="shared" si="58"/>
        <v>3713653.5</v>
      </c>
      <c r="M253" s="161">
        <f t="shared" si="58"/>
        <v>0</v>
      </c>
      <c r="N253" s="161">
        <f t="shared" si="58"/>
        <v>3713653.5</v>
      </c>
      <c r="O253" s="161">
        <f t="shared" si="58"/>
        <v>3713653.5</v>
      </c>
      <c r="P253" s="161">
        <f t="shared" si="58"/>
        <v>0</v>
      </c>
      <c r="Q253" s="161">
        <f t="shared" si="58"/>
        <v>3713653.5</v>
      </c>
      <c r="R253" s="162">
        <f t="shared" ref="R253:R316" si="59">O253/L253*100</f>
        <v>100</v>
      </c>
      <c r="S253" s="162" t="e">
        <f t="shared" ref="S253:S316" si="60">P253/M253*100</f>
        <v>#DIV/0!</v>
      </c>
      <c r="T253" s="162">
        <f t="shared" ref="T253:T316" si="61">Q253/N253*100</f>
        <v>100</v>
      </c>
    </row>
    <row r="254" spans="1:20" s="190" customFormat="1" ht="25.5" customHeight="1">
      <c r="A254" s="278"/>
      <c r="B254" s="278"/>
      <c r="C254" s="320"/>
      <c r="D254" s="253" t="s">
        <v>253</v>
      </c>
      <c r="E254" s="189" t="s">
        <v>254</v>
      </c>
      <c r="F254" s="161">
        <f t="shared" ref="F254:Q254" si="62">F256+F258+F257+F259+F255</f>
        <v>3714383</v>
      </c>
      <c r="G254" s="161">
        <f t="shared" si="62"/>
        <v>0</v>
      </c>
      <c r="H254" s="161">
        <f t="shared" si="62"/>
        <v>3714383</v>
      </c>
      <c r="I254" s="161">
        <f t="shared" si="62"/>
        <v>3713653.5</v>
      </c>
      <c r="J254" s="161">
        <f t="shared" si="62"/>
        <v>0</v>
      </c>
      <c r="K254" s="161">
        <f t="shared" si="62"/>
        <v>3713653.5</v>
      </c>
      <c r="L254" s="161">
        <f t="shared" si="62"/>
        <v>3713653.5</v>
      </c>
      <c r="M254" s="161">
        <f t="shared" si="62"/>
        <v>0</v>
      </c>
      <c r="N254" s="161">
        <f t="shared" si="62"/>
        <v>3713653.5</v>
      </c>
      <c r="O254" s="161">
        <f t="shared" si="62"/>
        <v>3713653.5</v>
      </c>
      <c r="P254" s="161">
        <f t="shared" si="62"/>
        <v>0</v>
      </c>
      <c r="Q254" s="161">
        <f t="shared" si="62"/>
        <v>3713653.5</v>
      </c>
      <c r="R254" s="162">
        <f t="shared" si="59"/>
        <v>100</v>
      </c>
      <c r="S254" s="162" t="e">
        <f t="shared" si="60"/>
        <v>#DIV/0!</v>
      </c>
      <c r="T254" s="162">
        <f t="shared" si="61"/>
        <v>100</v>
      </c>
    </row>
    <row r="255" spans="1:20" s="190" customFormat="1" ht="25.5" customHeight="1">
      <c r="A255" s="278"/>
      <c r="B255" s="278"/>
      <c r="C255" s="320"/>
      <c r="D255" s="254"/>
      <c r="E255" s="165" t="s">
        <v>411</v>
      </c>
      <c r="F255" s="161">
        <f t="shared" ref="F255:Q255" si="63">F305</f>
        <v>701099</v>
      </c>
      <c r="G255" s="161">
        <f t="shared" si="63"/>
        <v>0</v>
      </c>
      <c r="H255" s="161">
        <f t="shared" si="63"/>
        <v>701099</v>
      </c>
      <c r="I255" s="161">
        <f t="shared" si="63"/>
        <v>700369.5</v>
      </c>
      <c r="J255" s="161">
        <f t="shared" si="63"/>
        <v>0</v>
      </c>
      <c r="K255" s="161">
        <f t="shared" si="63"/>
        <v>700369.5</v>
      </c>
      <c r="L255" s="161">
        <f t="shared" si="63"/>
        <v>700369.5</v>
      </c>
      <c r="M255" s="161">
        <f t="shared" si="63"/>
        <v>0</v>
      </c>
      <c r="N255" s="161">
        <f t="shared" si="63"/>
        <v>700369.5</v>
      </c>
      <c r="O255" s="161">
        <f t="shared" si="63"/>
        <v>700369.5</v>
      </c>
      <c r="P255" s="161">
        <f t="shared" si="63"/>
        <v>0</v>
      </c>
      <c r="Q255" s="161">
        <f t="shared" si="63"/>
        <v>700369.5</v>
      </c>
      <c r="R255" s="162">
        <f t="shared" si="59"/>
        <v>100</v>
      </c>
      <c r="S255" s="162" t="e">
        <f t="shared" si="60"/>
        <v>#DIV/0!</v>
      </c>
      <c r="T255" s="162">
        <f t="shared" si="61"/>
        <v>100</v>
      </c>
    </row>
    <row r="256" spans="1:20" s="190" customFormat="1" ht="24" customHeight="1">
      <c r="A256" s="278"/>
      <c r="B256" s="278"/>
      <c r="C256" s="320"/>
      <c r="D256" s="254"/>
      <c r="E256" s="165" t="s">
        <v>412</v>
      </c>
      <c r="F256" s="161">
        <f t="shared" ref="F256:Q256" si="64">F271</f>
        <v>1711474</v>
      </c>
      <c r="G256" s="161">
        <f t="shared" si="64"/>
        <v>0</v>
      </c>
      <c r="H256" s="161">
        <f t="shared" si="64"/>
        <v>1711474</v>
      </c>
      <c r="I256" s="161">
        <f t="shared" si="64"/>
        <v>1711474</v>
      </c>
      <c r="J256" s="161">
        <f t="shared" si="64"/>
        <v>0</v>
      </c>
      <c r="K256" s="161">
        <f t="shared" si="64"/>
        <v>1711474</v>
      </c>
      <c r="L256" s="161">
        <f t="shared" si="64"/>
        <v>1711474</v>
      </c>
      <c r="M256" s="161">
        <f t="shared" si="64"/>
        <v>0</v>
      </c>
      <c r="N256" s="161">
        <f t="shared" si="64"/>
        <v>1711474</v>
      </c>
      <c r="O256" s="161">
        <f t="shared" si="64"/>
        <v>1711474</v>
      </c>
      <c r="P256" s="161">
        <f t="shared" si="64"/>
        <v>0</v>
      </c>
      <c r="Q256" s="161">
        <f t="shared" si="64"/>
        <v>1711474</v>
      </c>
      <c r="R256" s="162">
        <f t="shared" si="59"/>
        <v>100</v>
      </c>
      <c r="S256" s="162" t="e">
        <f t="shared" si="60"/>
        <v>#DIV/0!</v>
      </c>
      <c r="T256" s="162">
        <f t="shared" si="61"/>
        <v>100</v>
      </c>
    </row>
    <row r="257" spans="1:20" s="190" customFormat="1" ht="25.5" customHeight="1">
      <c r="A257" s="278"/>
      <c r="B257" s="278"/>
      <c r="C257" s="320"/>
      <c r="D257" s="254"/>
      <c r="E257" s="165" t="s">
        <v>413</v>
      </c>
      <c r="F257" s="161">
        <f t="shared" ref="F257:Q257" si="65">F290</f>
        <v>522193</v>
      </c>
      <c r="G257" s="161">
        <f t="shared" si="65"/>
        <v>0</v>
      </c>
      <c r="H257" s="161">
        <f t="shared" si="65"/>
        <v>522193</v>
      </c>
      <c r="I257" s="161">
        <f t="shared" si="65"/>
        <v>522193</v>
      </c>
      <c r="J257" s="161">
        <f t="shared" si="65"/>
        <v>0</v>
      </c>
      <c r="K257" s="161">
        <f t="shared" si="65"/>
        <v>522193</v>
      </c>
      <c r="L257" s="161">
        <f t="shared" si="65"/>
        <v>522193</v>
      </c>
      <c r="M257" s="161">
        <f t="shared" si="65"/>
        <v>0</v>
      </c>
      <c r="N257" s="161">
        <f t="shared" si="65"/>
        <v>522193</v>
      </c>
      <c r="O257" s="161">
        <f t="shared" si="65"/>
        <v>522193</v>
      </c>
      <c r="P257" s="161">
        <f t="shared" si="65"/>
        <v>0</v>
      </c>
      <c r="Q257" s="161">
        <f t="shared" si="65"/>
        <v>522193</v>
      </c>
      <c r="R257" s="162">
        <f t="shared" si="59"/>
        <v>100</v>
      </c>
      <c r="S257" s="162" t="e">
        <f t="shared" si="60"/>
        <v>#DIV/0!</v>
      </c>
      <c r="T257" s="162">
        <f t="shared" si="61"/>
        <v>100</v>
      </c>
    </row>
    <row r="258" spans="1:20" s="190" customFormat="1" ht="25.5" customHeight="1">
      <c r="A258" s="278"/>
      <c r="B258" s="278"/>
      <c r="C258" s="320"/>
      <c r="D258" s="254"/>
      <c r="E258" s="165" t="s">
        <v>414</v>
      </c>
      <c r="F258" s="161">
        <f t="shared" ref="F258:Q258" si="66">F272</f>
        <v>219441</v>
      </c>
      <c r="G258" s="161">
        <f t="shared" si="66"/>
        <v>0</v>
      </c>
      <c r="H258" s="161">
        <f t="shared" si="66"/>
        <v>219441</v>
      </c>
      <c r="I258" s="161">
        <f t="shared" si="66"/>
        <v>219441</v>
      </c>
      <c r="J258" s="161">
        <f t="shared" si="66"/>
        <v>0</v>
      </c>
      <c r="K258" s="161">
        <f t="shared" si="66"/>
        <v>219441</v>
      </c>
      <c r="L258" s="161">
        <f t="shared" si="66"/>
        <v>219441</v>
      </c>
      <c r="M258" s="161">
        <f t="shared" si="66"/>
        <v>0</v>
      </c>
      <c r="N258" s="161">
        <f t="shared" si="66"/>
        <v>219441</v>
      </c>
      <c r="O258" s="161">
        <f t="shared" si="66"/>
        <v>219441</v>
      </c>
      <c r="P258" s="161">
        <f t="shared" si="66"/>
        <v>0</v>
      </c>
      <c r="Q258" s="161">
        <f t="shared" si="66"/>
        <v>219441</v>
      </c>
      <c r="R258" s="162">
        <f t="shared" si="59"/>
        <v>100</v>
      </c>
      <c r="S258" s="162" t="e">
        <f t="shared" si="60"/>
        <v>#DIV/0!</v>
      </c>
      <c r="T258" s="162">
        <f t="shared" si="61"/>
        <v>100</v>
      </c>
    </row>
    <row r="259" spans="1:20" s="190" customFormat="1" ht="33.75" customHeight="1">
      <c r="A259" s="278"/>
      <c r="B259" s="278"/>
      <c r="C259" s="321"/>
      <c r="D259" s="254"/>
      <c r="E259" s="165" t="s">
        <v>415</v>
      </c>
      <c r="F259" s="161">
        <f t="shared" ref="F259:Q259" si="67">F306</f>
        <v>560176</v>
      </c>
      <c r="G259" s="161">
        <f t="shared" si="67"/>
        <v>0</v>
      </c>
      <c r="H259" s="161">
        <f t="shared" si="67"/>
        <v>560176</v>
      </c>
      <c r="I259" s="161">
        <f t="shared" si="67"/>
        <v>560176</v>
      </c>
      <c r="J259" s="161">
        <f t="shared" si="67"/>
        <v>0</v>
      </c>
      <c r="K259" s="161">
        <f t="shared" si="67"/>
        <v>560176</v>
      </c>
      <c r="L259" s="161">
        <f t="shared" si="67"/>
        <v>560176</v>
      </c>
      <c r="M259" s="161">
        <f t="shared" si="67"/>
        <v>0</v>
      </c>
      <c r="N259" s="161">
        <f t="shared" si="67"/>
        <v>560176</v>
      </c>
      <c r="O259" s="161">
        <f t="shared" si="67"/>
        <v>560176</v>
      </c>
      <c r="P259" s="161">
        <f t="shared" si="67"/>
        <v>0</v>
      </c>
      <c r="Q259" s="161">
        <f t="shared" si="67"/>
        <v>560176</v>
      </c>
      <c r="R259" s="162">
        <f t="shared" si="59"/>
        <v>100</v>
      </c>
      <c r="S259" s="162" t="e">
        <f t="shared" si="60"/>
        <v>#DIV/0!</v>
      </c>
      <c r="T259" s="162">
        <f t="shared" si="61"/>
        <v>100</v>
      </c>
    </row>
    <row r="260" spans="1:20" s="19" customFormat="1" ht="40.25" customHeight="1" outlineLevel="1">
      <c r="A260" s="259" t="s">
        <v>319</v>
      </c>
      <c r="B260" s="259" t="s">
        <v>172</v>
      </c>
      <c r="C260" s="268" t="s">
        <v>320</v>
      </c>
      <c r="D260" s="85" t="s">
        <v>69</v>
      </c>
      <c r="E260" s="142"/>
      <c r="F260" s="12">
        <v>0</v>
      </c>
      <c r="G260" s="12">
        <v>0</v>
      </c>
      <c r="H260" s="12">
        <v>0</v>
      </c>
      <c r="I260" s="12">
        <v>0</v>
      </c>
      <c r="J260" s="12">
        <v>0</v>
      </c>
      <c r="K260" s="12">
        <v>0</v>
      </c>
      <c r="L260" s="12">
        <v>0</v>
      </c>
      <c r="M260" s="12">
        <v>0</v>
      </c>
      <c r="N260" s="12">
        <v>0</v>
      </c>
      <c r="O260" s="12">
        <v>0</v>
      </c>
      <c r="P260" s="12">
        <v>0</v>
      </c>
      <c r="Q260" s="12">
        <v>0</v>
      </c>
      <c r="R260" s="58" t="e">
        <f t="shared" si="59"/>
        <v>#DIV/0!</v>
      </c>
      <c r="S260" s="58" t="e">
        <f t="shared" si="60"/>
        <v>#DIV/0!</v>
      </c>
      <c r="T260" s="58" t="e">
        <f t="shared" si="61"/>
        <v>#DIV/0!</v>
      </c>
    </row>
    <row r="261" spans="1:20" s="19" customFormat="1" ht="27.75" customHeight="1" outlineLevel="1">
      <c r="A261" s="260"/>
      <c r="B261" s="260"/>
      <c r="C261" s="269"/>
      <c r="D261" s="264" t="s">
        <v>253</v>
      </c>
      <c r="E261" s="142" t="s">
        <v>254</v>
      </c>
      <c r="F261" s="12">
        <v>0</v>
      </c>
      <c r="G261" s="12">
        <v>0</v>
      </c>
      <c r="H261" s="12">
        <v>0</v>
      </c>
      <c r="I261" s="12">
        <v>0</v>
      </c>
      <c r="J261" s="12">
        <v>0</v>
      </c>
      <c r="K261" s="12">
        <v>0</v>
      </c>
      <c r="L261" s="12">
        <v>0</v>
      </c>
      <c r="M261" s="12">
        <v>0</v>
      </c>
      <c r="N261" s="12">
        <v>0</v>
      </c>
      <c r="O261" s="12">
        <v>0</v>
      </c>
      <c r="P261" s="12">
        <v>0</v>
      </c>
      <c r="Q261" s="12">
        <v>0</v>
      </c>
      <c r="R261" s="58" t="e">
        <f t="shared" si="59"/>
        <v>#DIV/0!</v>
      </c>
      <c r="S261" s="58" t="e">
        <f t="shared" si="60"/>
        <v>#DIV/0!</v>
      </c>
      <c r="T261" s="58" t="e">
        <f t="shared" si="61"/>
        <v>#DIV/0!</v>
      </c>
    </row>
    <row r="262" spans="1:20" s="13" customFormat="1" ht="33.5" customHeight="1" outlineLevel="1">
      <c r="A262" s="260"/>
      <c r="B262" s="260"/>
      <c r="C262" s="270"/>
      <c r="D262" s="260"/>
      <c r="E262" s="142" t="s">
        <v>257</v>
      </c>
      <c r="F262" s="12">
        <v>0</v>
      </c>
      <c r="G262" s="12">
        <v>0</v>
      </c>
      <c r="H262" s="12">
        <v>0</v>
      </c>
      <c r="I262" s="12">
        <v>0</v>
      </c>
      <c r="J262" s="12">
        <v>0</v>
      </c>
      <c r="K262" s="12">
        <v>0</v>
      </c>
      <c r="L262" s="12">
        <v>0</v>
      </c>
      <c r="M262" s="12">
        <v>0</v>
      </c>
      <c r="N262" s="12">
        <v>0</v>
      </c>
      <c r="O262" s="12">
        <v>0</v>
      </c>
      <c r="P262" s="12">
        <v>0</v>
      </c>
      <c r="Q262" s="12">
        <v>0</v>
      </c>
      <c r="R262" s="58" t="e">
        <f t="shared" si="59"/>
        <v>#DIV/0!</v>
      </c>
      <c r="S262" s="58" t="e">
        <f t="shared" si="60"/>
        <v>#DIV/0!</v>
      </c>
      <c r="T262" s="58" t="e">
        <f t="shared" si="61"/>
        <v>#DIV/0!</v>
      </c>
    </row>
    <row r="263" spans="1:20" s="13" customFormat="1" ht="43.25" customHeight="1" outlineLevel="1">
      <c r="A263" s="260" t="s">
        <v>173</v>
      </c>
      <c r="B263" s="300" t="s">
        <v>416</v>
      </c>
      <c r="C263" s="283" t="s">
        <v>321</v>
      </c>
      <c r="D263" s="169" t="s">
        <v>69</v>
      </c>
      <c r="E263" s="167"/>
      <c r="F263" s="86">
        <v>0</v>
      </c>
      <c r="G263" s="86">
        <v>0</v>
      </c>
      <c r="H263" s="86">
        <v>0</v>
      </c>
      <c r="I263" s="86">
        <v>0</v>
      </c>
      <c r="J263" s="86">
        <v>0</v>
      </c>
      <c r="K263" s="86">
        <v>0</v>
      </c>
      <c r="L263" s="86">
        <v>0</v>
      </c>
      <c r="M263" s="86">
        <v>0</v>
      </c>
      <c r="N263" s="86">
        <v>0</v>
      </c>
      <c r="O263" s="86">
        <v>0</v>
      </c>
      <c r="P263" s="86">
        <v>0</v>
      </c>
      <c r="Q263" s="86">
        <v>0</v>
      </c>
      <c r="R263" s="58" t="e">
        <f t="shared" si="59"/>
        <v>#DIV/0!</v>
      </c>
      <c r="S263" s="58" t="e">
        <f t="shared" si="60"/>
        <v>#DIV/0!</v>
      </c>
      <c r="T263" s="58" t="e">
        <f t="shared" si="61"/>
        <v>#DIV/0!</v>
      </c>
    </row>
    <row r="264" spans="1:20" s="13" customFormat="1" ht="45.75" customHeight="1" outlineLevel="1">
      <c r="A264" s="260"/>
      <c r="B264" s="260"/>
      <c r="C264" s="292"/>
      <c r="D264" s="265" t="s">
        <v>253</v>
      </c>
      <c r="E264" s="167" t="s">
        <v>254</v>
      </c>
      <c r="F264" s="86">
        <v>0</v>
      </c>
      <c r="G264" s="86">
        <v>0</v>
      </c>
      <c r="H264" s="86">
        <v>0</v>
      </c>
      <c r="I264" s="86">
        <v>0</v>
      </c>
      <c r="J264" s="86">
        <v>0</v>
      </c>
      <c r="K264" s="86">
        <v>0</v>
      </c>
      <c r="L264" s="86">
        <v>0</v>
      </c>
      <c r="M264" s="86">
        <v>0</v>
      </c>
      <c r="N264" s="86">
        <v>0</v>
      </c>
      <c r="O264" s="86">
        <v>0</v>
      </c>
      <c r="P264" s="86">
        <v>0</v>
      </c>
      <c r="Q264" s="86">
        <v>0</v>
      </c>
      <c r="R264" s="58" t="e">
        <f t="shared" si="59"/>
        <v>#DIV/0!</v>
      </c>
      <c r="S264" s="58" t="e">
        <f t="shared" si="60"/>
        <v>#DIV/0!</v>
      </c>
      <c r="T264" s="58" t="e">
        <f t="shared" si="61"/>
        <v>#DIV/0!</v>
      </c>
    </row>
    <row r="265" spans="1:20" s="13" customFormat="1" ht="126" customHeight="1" outlineLevel="1">
      <c r="A265" s="260"/>
      <c r="B265" s="260"/>
      <c r="C265" s="284"/>
      <c r="D265" s="260"/>
      <c r="E265" s="167" t="s">
        <v>257</v>
      </c>
      <c r="F265" s="86">
        <v>0</v>
      </c>
      <c r="G265" s="86">
        <v>0</v>
      </c>
      <c r="H265" s="86">
        <v>0</v>
      </c>
      <c r="I265" s="86">
        <v>0</v>
      </c>
      <c r="J265" s="86">
        <v>0</v>
      </c>
      <c r="K265" s="86">
        <v>0</v>
      </c>
      <c r="L265" s="86">
        <v>0</v>
      </c>
      <c r="M265" s="86">
        <v>0</v>
      </c>
      <c r="N265" s="86">
        <v>0</v>
      </c>
      <c r="O265" s="86">
        <v>0</v>
      </c>
      <c r="P265" s="86">
        <v>0</v>
      </c>
      <c r="Q265" s="86">
        <v>0</v>
      </c>
      <c r="R265" s="58" t="e">
        <f t="shared" si="59"/>
        <v>#DIV/0!</v>
      </c>
      <c r="S265" s="58" t="e">
        <f t="shared" si="60"/>
        <v>#DIV/0!</v>
      </c>
      <c r="T265" s="58" t="e">
        <f t="shared" si="61"/>
        <v>#DIV/0!</v>
      </c>
    </row>
    <row r="266" spans="1:20" s="13" customFormat="1" ht="43.5" customHeight="1" outlineLevel="1">
      <c r="A266" s="260" t="s">
        <v>174</v>
      </c>
      <c r="B266" s="260" t="s">
        <v>417</v>
      </c>
      <c r="C266" s="283" t="s">
        <v>322</v>
      </c>
      <c r="D266" s="169" t="s">
        <v>69</v>
      </c>
      <c r="E266" s="167"/>
      <c r="F266" s="86">
        <v>0</v>
      </c>
      <c r="G266" s="86">
        <v>0</v>
      </c>
      <c r="H266" s="86">
        <v>0</v>
      </c>
      <c r="I266" s="86">
        <v>0</v>
      </c>
      <c r="J266" s="86">
        <v>0</v>
      </c>
      <c r="K266" s="86">
        <v>0</v>
      </c>
      <c r="L266" s="86">
        <v>0</v>
      </c>
      <c r="M266" s="86">
        <v>0</v>
      </c>
      <c r="N266" s="86">
        <v>0</v>
      </c>
      <c r="O266" s="86">
        <v>0</v>
      </c>
      <c r="P266" s="86">
        <v>0</v>
      </c>
      <c r="Q266" s="86">
        <v>0</v>
      </c>
      <c r="R266" s="58" t="e">
        <f t="shared" si="59"/>
        <v>#DIV/0!</v>
      </c>
      <c r="S266" s="58" t="e">
        <f t="shared" si="60"/>
        <v>#DIV/0!</v>
      </c>
      <c r="T266" s="58" t="e">
        <f t="shared" si="61"/>
        <v>#DIV/0!</v>
      </c>
    </row>
    <row r="267" spans="1:20" s="13" customFormat="1" ht="25.5" customHeight="1" outlineLevel="1">
      <c r="A267" s="260"/>
      <c r="B267" s="260"/>
      <c r="C267" s="292"/>
      <c r="D267" s="265" t="s">
        <v>253</v>
      </c>
      <c r="E267" s="167" t="s">
        <v>254</v>
      </c>
      <c r="F267" s="86">
        <v>0</v>
      </c>
      <c r="G267" s="86">
        <v>0</v>
      </c>
      <c r="H267" s="86">
        <v>0</v>
      </c>
      <c r="I267" s="86">
        <v>0</v>
      </c>
      <c r="J267" s="86">
        <v>0</v>
      </c>
      <c r="K267" s="86">
        <v>0</v>
      </c>
      <c r="L267" s="86">
        <v>0</v>
      </c>
      <c r="M267" s="86">
        <v>0</v>
      </c>
      <c r="N267" s="86">
        <v>0</v>
      </c>
      <c r="O267" s="86">
        <v>0</v>
      </c>
      <c r="P267" s="86">
        <v>0</v>
      </c>
      <c r="Q267" s="86">
        <v>0</v>
      </c>
      <c r="R267" s="58" t="e">
        <f t="shared" si="59"/>
        <v>#DIV/0!</v>
      </c>
      <c r="S267" s="58" t="e">
        <f t="shared" si="60"/>
        <v>#DIV/0!</v>
      </c>
      <c r="T267" s="58" t="e">
        <f t="shared" si="61"/>
        <v>#DIV/0!</v>
      </c>
    </row>
    <row r="268" spans="1:20" s="13" customFormat="1" ht="54" customHeight="1" outlineLevel="1">
      <c r="A268" s="260"/>
      <c r="B268" s="260"/>
      <c r="C268" s="284"/>
      <c r="D268" s="260"/>
      <c r="E268" s="167" t="s">
        <v>257</v>
      </c>
      <c r="F268" s="86">
        <v>0</v>
      </c>
      <c r="G268" s="86">
        <v>0</v>
      </c>
      <c r="H268" s="86">
        <v>0</v>
      </c>
      <c r="I268" s="86">
        <v>0</v>
      </c>
      <c r="J268" s="86">
        <v>0</v>
      </c>
      <c r="K268" s="86">
        <v>0</v>
      </c>
      <c r="L268" s="86">
        <v>0</v>
      </c>
      <c r="M268" s="86">
        <v>0</v>
      </c>
      <c r="N268" s="86">
        <v>0</v>
      </c>
      <c r="O268" s="86">
        <v>0</v>
      </c>
      <c r="P268" s="86">
        <v>0</v>
      </c>
      <c r="Q268" s="86">
        <v>0</v>
      </c>
      <c r="R268" s="58" t="e">
        <f t="shared" si="59"/>
        <v>#DIV/0!</v>
      </c>
      <c r="S268" s="58" t="e">
        <f t="shared" si="60"/>
        <v>#DIV/0!</v>
      </c>
      <c r="T268" s="58" t="e">
        <f t="shared" si="61"/>
        <v>#DIV/0!</v>
      </c>
    </row>
    <row r="269" spans="1:20" s="13" customFormat="1" ht="36.75" customHeight="1" outlineLevel="1">
      <c r="A269" s="259" t="s">
        <v>39</v>
      </c>
      <c r="B269" s="259" t="s">
        <v>40</v>
      </c>
      <c r="C269" s="268" t="s">
        <v>73</v>
      </c>
      <c r="D269" s="85" t="s">
        <v>69</v>
      </c>
      <c r="E269" s="142"/>
      <c r="F269" s="12">
        <f t="shared" ref="F269:Q269" si="68">F270</f>
        <v>1930915</v>
      </c>
      <c r="G269" s="12">
        <f t="shared" si="68"/>
        <v>0</v>
      </c>
      <c r="H269" s="12">
        <f t="shared" si="68"/>
        <v>1930915</v>
      </c>
      <c r="I269" s="12">
        <f t="shared" si="68"/>
        <v>1930915</v>
      </c>
      <c r="J269" s="12">
        <f t="shared" si="68"/>
        <v>0</v>
      </c>
      <c r="K269" s="12">
        <f t="shared" si="68"/>
        <v>1930915</v>
      </c>
      <c r="L269" s="12">
        <f t="shared" si="68"/>
        <v>1930915</v>
      </c>
      <c r="M269" s="12">
        <f t="shared" si="68"/>
        <v>0</v>
      </c>
      <c r="N269" s="12">
        <f t="shared" si="68"/>
        <v>1930915</v>
      </c>
      <c r="O269" s="12">
        <f t="shared" si="68"/>
        <v>1930915</v>
      </c>
      <c r="P269" s="12">
        <f t="shared" si="68"/>
        <v>0</v>
      </c>
      <c r="Q269" s="12">
        <f t="shared" si="68"/>
        <v>1930915</v>
      </c>
      <c r="R269" s="58">
        <f t="shared" si="59"/>
        <v>100</v>
      </c>
      <c r="S269" s="58" t="e">
        <f t="shared" si="60"/>
        <v>#DIV/0!</v>
      </c>
      <c r="T269" s="58">
        <f t="shared" si="61"/>
        <v>100</v>
      </c>
    </row>
    <row r="270" spans="1:20" s="13" customFormat="1" ht="19.25" customHeight="1" outlineLevel="1">
      <c r="A270" s="260"/>
      <c r="B270" s="260"/>
      <c r="C270" s="269"/>
      <c r="D270" s="264" t="s">
        <v>253</v>
      </c>
      <c r="E270" s="142" t="s">
        <v>254</v>
      </c>
      <c r="F270" s="12">
        <f t="shared" ref="F270:Q270" si="69">F271+F272</f>
        <v>1930915</v>
      </c>
      <c r="G270" s="12">
        <f t="shared" si="69"/>
        <v>0</v>
      </c>
      <c r="H270" s="12">
        <f t="shared" si="69"/>
        <v>1930915</v>
      </c>
      <c r="I270" s="12">
        <f t="shared" si="69"/>
        <v>1930915</v>
      </c>
      <c r="J270" s="12">
        <f t="shared" si="69"/>
        <v>0</v>
      </c>
      <c r="K270" s="12">
        <f t="shared" si="69"/>
        <v>1930915</v>
      </c>
      <c r="L270" s="12">
        <f t="shared" si="69"/>
        <v>1930915</v>
      </c>
      <c r="M270" s="12">
        <f t="shared" si="69"/>
        <v>0</v>
      </c>
      <c r="N270" s="12">
        <f t="shared" si="69"/>
        <v>1930915</v>
      </c>
      <c r="O270" s="12">
        <f t="shared" si="69"/>
        <v>1930915</v>
      </c>
      <c r="P270" s="12">
        <f t="shared" si="69"/>
        <v>0</v>
      </c>
      <c r="Q270" s="12">
        <f t="shared" si="69"/>
        <v>1930915</v>
      </c>
      <c r="R270" s="58">
        <f t="shared" si="59"/>
        <v>100</v>
      </c>
      <c r="S270" s="58" t="e">
        <f t="shared" si="60"/>
        <v>#DIV/0!</v>
      </c>
      <c r="T270" s="58">
        <f t="shared" si="61"/>
        <v>100</v>
      </c>
    </row>
    <row r="271" spans="1:20" s="13" customFormat="1" ht="20.25" customHeight="1" outlineLevel="1">
      <c r="A271" s="260"/>
      <c r="B271" s="260"/>
      <c r="C271" s="269"/>
      <c r="D271" s="260"/>
      <c r="E271" s="85" t="s">
        <v>412</v>
      </c>
      <c r="F271" s="12">
        <f t="shared" ref="F271:Q271" si="70">F284</f>
        <v>1711474</v>
      </c>
      <c r="G271" s="12">
        <f t="shared" si="70"/>
        <v>0</v>
      </c>
      <c r="H271" s="12">
        <f t="shared" si="70"/>
        <v>1711474</v>
      </c>
      <c r="I271" s="12">
        <f t="shared" si="70"/>
        <v>1711474</v>
      </c>
      <c r="J271" s="12">
        <f t="shared" si="70"/>
        <v>0</v>
      </c>
      <c r="K271" s="12">
        <f t="shared" si="70"/>
        <v>1711474</v>
      </c>
      <c r="L271" s="12">
        <f t="shared" si="70"/>
        <v>1711474</v>
      </c>
      <c r="M271" s="12">
        <f t="shared" si="70"/>
        <v>0</v>
      </c>
      <c r="N271" s="12">
        <f t="shared" si="70"/>
        <v>1711474</v>
      </c>
      <c r="O271" s="12">
        <f t="shared" si="70"/>
        <v>1711474</v>
      </c>
      <c r="P271" s="12">
        <f t="shared" si="70"/>
        <v>0</v>
      </c>
      <c r="Q271" s="12">
        <f t="shared" si="70"/>
        <v>1711474</v>
      </c>
      <c r="R271" s="58">
        <f t="shared" si="59"/>
        <v>100</v>
      </c>
      <c r="S271" s="58" t="e">
        <f t="shared" si="60"/>
        <v>#DIV/0!</v>
      </c>
      <c r="T271" s="58">
        <f t="shared" si="61"/>
        <v>100</v>
      </c>
    </row>
    <row r="272" spans="1:20" s="13" customFormat="1" ht="57.75" customHeight="1" outlineLevel="1">
      <c r="A272" s="260"/>
      <c r="B272" s="260"/>
      <c r="C272" s="270"/>
      <c r="D272" s="260"/>
      <c r="E272" s="85" t="s">
        <v>414</v>
      </c>
      <c r="F272" s="12">
        <f t="shared" ref="F272:Q272" si="71">F287</f>
        <v>219441</v>
      </c>
      <c r="G272" s="12">
        <f t="shared" si="71"/>
        <v>0</v>
      </c>
      <c r="H272" s="12">
        <f t="shared" si="71"/>
        <v>219441</v>
      </c>
      <c r="I272" s="12">
        <f t="shared" si="71"/>
        <v>219441</v>
      </c>
      <c r="J272" s="12">
        <f t="shared" si="71"/>
        <v>0</v>
      </c>
      <c r="K272" s="12">
        <f t="shared" si="71"/>
        <v>219441</v>
      </c>
      <c r="L272" s="12">
        <f t="shared" si="71"/>
        <v>219441</v>
      </c>
      <c r="M272" s="12">
        <f t="shared" si="71"/>
        <v>0</v>
      </c>
      <c r="N272" s="12">
        <f t="shared" si="71"/>
        <v>219441</v>
      </c>
      <c r="O272" s="12">
        <f t="shared" si="71"/>
        <v>219441</v>
      </c>
      <c r="P272" s="12">
        <f t="shared" si="71"/>
        <v>0</v>
      </c>
      <c r="Q272" s="12">
        <f t="shared" si="71"/>
        <v>219441</v>
      </c>
      <c r="R272" s="58">
        <f t="shared" si="59"/>
        <v>100</v>
      </c>
      <c r="S272" s="58" t="e">
        <f t="shared" si="60"/>
        <v>#DIV/0!</v>
      </c>
      <c r="T272" s="58">
        <f t="shared" si="61"/>
        <v>100</v>
      </c>
    </row>
    <row r="273" spans="1:20" s="13" customFormat="1" ht="44.5" customHeight="1" outlineLevel="1">
      <c r="A273" s="260" t="s">
        <v>175</v>
      </c>
      <c r="B273" s="260" t="s">
        <v>176</v>
      </c>
      <c r="C273" s="283" t="s">
        <v>554</v>
      </c>
      <c r="D273" s="169" t="s">
        <v>69</v>
      </c>
      <c r="E273" s="167"/>
      <c r="F273" s="86">
        <v>0</v>
      </c>
      <c r="G273" s="86">
        <v>0</v>
      </c>
      <c r="H273" s="86">
        <v>0</v>
      </c>
      <c r="I273" s="86">
        <v>0</v>
      </c>
      <c r="J273" s="86">
        <v>0</v>
      </c>
      <c r="K273" s="86">
        <v>0</v>
      </c>
      <c r="L273" s="86">
        <v>0</v>
      </c>
      <c r="M273" s="86">
        <v>0</v>
      </c>
      <c r="N273" s="86">
        <v>0</v>
      </c>
      <c r="O273" s="86">
        <v>0</v>
      </c>
      <c r="P273" s="86">
        <v>0</v>
      </c>
      <c r="Q273" s="86">
        <v>0</v>
      </c>
      <c r="R273" s="58" t="e">
        <f t="shared" si="59"/>
        <v>#DIV/0!</v>
      </c>
      <c r="S273" s="58" t="e">
        <f t="shared" si="60"/>
        <v>#DIV/0!</v>
      </c>
      <c r="T273" s="58" t="e">
        <f t="shared" si="61"/>
        <v>#DIV/0!</v>
      </c>
    </row>
    <row r="274" spans="1:20" s="13" customFormat="1" ht="27" customHeight="1" outlineLevel="1">
      <c r="A274" s="260"/>
      <c r="B274" s="260"/>
      <c r="C274" s="292"/>
      <c r="D274" s="265" t="s">
        <v>253</v>
      </c>
      <c r="E274" s="167" t="s">
        <v>254</v>
      </c>
      <c r="F274" s="86">
        <v>0</v>
      </c>
      <c r="G274" s="86">
        <v>0</v>
      </c>
      <c r="H274" s="86">
        <v>0</v>
      </c>
      <c r="I274" s="86">
        <v>0</v>
      </c>
      <c r="J274" s="86">
        <v>0</v>
      </c>
      <c r="K274" s="86">
        <v>0</v>
      </c>
      <c r="L274" s="86">
        <v>0</v>
      </c>
      <c r="M274" s="86">
        <v>0</v>
      </c>
      <c r="N274" s="86">
        <v>0</v>
      </c>
      <c r="O274" s="86">
        <v>0</v>
      </c>
      <c r="P274" s="86">
        <v>0</v>
      </c>
      <c r="Q274" s="86">
        <v>0</v>
      </c>
      <c r="R274" s="58" t="e">
        <f t="shared" si="59"/>
        <v>#DIV/0!</v>
      </c>
      <c r="S274" s="58" t="e">
        <f t="shared" si="60"/>
        <v>#DIV/0!</v>
      </c>
      <c r="T274" s="58" t="e">
        <f t="shared" si="61"/>
        <v>#DIV/0!</v>
      </c>
    </row>
    <row r="275" spans="1:20" s="13" customFormat="1" ht="157.5" customHeight="1" outlineLevel="1">
      <c r="A275" s="260"/>
      <c r="B275" s="260"/>
      <c r="C275" s="284"/>
      <c r="D275" s="260"/>
      <c r="E275" s="167" t="s">
        <v>257</v>
      </c>
      <c r="F275" s="86">
        <v>0</v>
      </c>
      <c r="G275" s="86">
        <v>0</v>
      </c>
      <c r="H275" s="86">
        <v>0</v>
      </c>
      <c r="I275" s="86">
        <v>0</v>
      </c>
      <c r="J275" s="86">
        <v>0</v>
      </c>
      <c r="K275" s="86">
        <v>0</v>
      </c>
      <c r="L275" s="86">
        <v>0</v>
      </c>
      <c r="M275" s="86">
        <v>0</v>
      </c>
      <c r="N275" s="86">
        <v>0</v>
      </c>
      <c r="O275" s="86">
        <v>0</v>
      </c>
      <c r="P275" s="86">
        <v>0</v>
      </c>
      <c r="Q275" s="86">
        <v>0</v>
      </c>
      <c r="R275" s="58" t="e">
        <f t="shared" si="59"/>
        <v>#DIV/0!</v>
      </c>
      <c r="S275" s="58" t="e">
        <f t="shared" si="60"/>
        <v>#DIV/0!</v>
      </c>
      <c r="T275" s="58" t="e">
        <f t="shared" si="61"/>
        <v>#DIV/0!</v>
      </c>
    </row>
    <row r="276" spans="1:20" s="13" customFormat="1" ht="39.5" customHeight="1" outlineLevel="1">
      <c r="A276" s="260" t="s">
        <v>177</v>
      </c>
      <c r="B276" s="260" t="s">
        <v>418</v>
      </c>
      <c r="C276" s="283" t="s">
        <v>556</v>
      </c>
      <c r="D276" s="169" t="s">
        <v>69</v>
      </c>
      <c r="E276" s="167"/>
      <c r="F276" s="86">
        <v>0</v>
      </c>
      <c r="G276" s="86">
        <v>0</v>
      </c>
      <c r="H276" s="86">
        <v>0</v>
      </c>
      <c r="I276" s="86">
        <v>0</v>
      </c>
      <c r="J276" s="86">
        <v>0</v>
      </c>
      <c r="K276" s="86">
        <v>0</v>
      </c>
      <c r="L276" s="86">
        <v>0</v>
      </c>
      <c r="M276" s="86">
        <v>0</v>
      </c>
      <c r="N276" s="86">
        <v>0</v>
      </c>
      <c r="O276" s="86">
        <v>0</v>
      </c>
      <c r="P276" s="86">
        <v>0</v>
      </c>
      <c r="Q276" s="86">
        <v>0</v>
      </c>
      <c r="R276" s="58" t="e">
        <f t="shared" si="59"/>
        <v>#DIV/0!</v>
      </c>
      <c r="S276" s="58" t="e">
        <f t="shared" si="60"/>
        <v>#DIV/0!</v>
      </c>
      <c r="T276" s="58" t="e">
        <f t="shared" si="61"/>
        <v>#DIV/0!</v>
      </c>
    </row>
    <row r="277" spans="1:20" s="13" customFormat="1" ht="33" customHeight="1" outlineLevel="1">
      <c r="A277" s="260"/>
      <c r="B277" s="260"/>
      <c r="C277" s="292"/>
      <c r="D277" s="265" t="s">
        <v>253</v>
      </c>
      <c r="E277" s="167" t="s">
        <v>254</v>
      </c>
      <c r="F277" s="86">
        <v>0</v>
      </c>
      <c r="G277" s="86">
        <v>0</v>
      </c>
      <c r="H277" s="86">
        <v>0</v>
      </c>
      <c r="I277" s="86">
        <v>0</v>
      </c>
      <c r="J277" s="86">
        <v>0</v>
      </c>
      <c r="K277" s="86">
        <v>0</v>
      </c>
      <c r="L277" s="86">
        <v>0</v>
      </c>
      <c r="M277" s="86">
        <v>0</v>
      </c>
      <c r="N277" s="86">
        <v>0</v>
      </c>
      <c r="O277" s="86">
        <v>0</v>
      </c>
      <c r="P277" s="86">
        <v>0</v>
      </c>
      <c r="Q277" s="86">
        <v>0</v>
      </c>
      <c r="R277" s="58" t="e">
        <f t="shared" si="59"/>
        <v>#DIV/0!</v>
      </c>
      <c r="S277" s="58" t="e">
        <f t="shared" si="60"/>
        <v>#DIV/0!</v>
      </c>
      <c r="T277" s="58" t="e">
        <f t="shared" si="61"/>
        <v>#DIV/0!</v>
      </c>
    </row>
    <row r="278" spans="1:20" s="13" customFormat="1" ht="185.25" customHeight="1" outlineLevel="1">
      <c r="A278" s="260"/>
      <c r="B278" s="260"/>
      <c r="C278" s="284"/>
      <c r="D278" s="260"/>
      <c r="E278" s="167" t="s">
        <v>257</v>
      </c>
      <c r="F278" s="86">
        <v>0</v>
      </c>
      <c r="G278" s="86">
        <v>0</v>
      </c>
      <c r="H278" s="86">
        <v>0</v>
      </c>
      <c r="I278" s="86">
        <v>0</v>
      </c>
      <c r="J278" s="86">
        <v>0</v>
      </c>
      <c r="K278" s="86">
        <v>0</v>
      </c>
      <c r="L278" s="86">
        <v>0</v>
      </c>
      <c r="M278" s="86">
        <v>0</v>
      </c>
      <c r="N278" s="86">
        <v>0</v>
      </c>
      <c r="O278" s="86">
        <v>0</v>
      </c>
      <c r="P278" s="86">
        <v>0</v>
      </c>
      <c r="Q278" s="86">
        <v>0</v>
      </c>
      <c r="R278" s="58" t="e">
        <f t="shared" si="59"/>
        <v>#DIV/0!</v>
      </c>
      <c r="S278" s="58" t="e">
        <f t="shared" si="60"/>
        <v>#DIV/0!</v>
      </c>
      <c r="T278" s="58" t="e">
        <f t="shared" si="61"/>
        <v>#DIV/0!</v>
      </c>
    </row>
    <row r="279" spans="1:20" s="19" customFormat="1" ht="39.5" customHeight="1" outlineLevel="1">
      <c r="A279" s="260" t="s">
        <v>178</v>
      </c>
      <c r="B279" s="260" t="s">
        <v>179</v>
      </c>
      <c r="C279" s="283" t="s">
        <v>323</v>
      </c>
      <c r="D279" s="169" t="s">
        <v>69</v>
      </c>
      <c r="E279" s="167"/>
      <c r="F279" s="86">
        <v>0</v>
      </c>
      <c r="G279" s="86">
        <v>0</v>
      </c>
      <c r="H279" s="86">
        <v>0</v>
      </c>
      <c r="I279" s="86">
        <v>0</v>
      </c>
      <c r="J279" s="86">
        <v>0</v>
      </c>
      <c r="K279" s="86">
        <v>0</v>
      </c>
      <c r="L279" s="86">
        <v>0</v>
      </c>
      <c r="M279" s="86">
        <v>0</v>
      </c>
      <c r="N279" s="86">
        <v>0</v>
      </c>
      <c r="O279" s="86">
        <v>0</v>
      </c>
      <c r="P279" s="86">
        <v>0</v>
      </c>
      <c r="Q279" s="86">
        <v>0</v>
      </c>
      <c r="R279" s="58" t="e">
        <f t="shared" si="59"/>
        <v>#DIV/0!</v>
      </c>
      <c r="S279" s="58" t="e">
        <f t="shared" si="60"/>
        <v>#DIV/0!</v>
      </c>
      <c r="T279" s="58" t="e">
        <f t="shared" si="61"/>
        <v>#DIV/0!</v>
      </c>
    </row>
    <row r="280" spans="1:20" s="19" customFormat="1" ht="41" customHeight="1" outlineLevel="1">
      <c r="A280" s="260"/>
      <c r="B280" s="260"/>
      <c r="C280" s="292"/>
      <c r="D280" s="265" t="s">
        <v>253</v>
      </c>
      <c r="E280" s="167" t="s">
        <v>254</v>
      </c>
      <c r="F280" s="86">
        <v>0</v>
      </c>
      <c r="G280" s="86">
        <v>0</v>
      </c>
      <c r="H280" s="86">
        <v>0</v>
      </c>
      <c r="I280" s="86">
        <v>0</v>
      </c>
      <c r="J280" s="86">
        <v>0</v>
      </c>
      <c r="K280" s="86">
        <v>0</v>
      </c>
      <c r="L280" s="86">
        <v>0</v>
      </c>
      <c r="M280" s="86">
        <v>0</v>
      </c>
      <c r="N280" s="86">
        <v>0</v>
      </c>
      <c r="O280" s="86">
        <v>0</v>
      </c>
      <c r="P280" s="86">
        <v>0</v>
      </c>
      <c r="Q280" s="86">
        <v>0</v>
      </c>
      <c r="R280" s="58" t="e">
        <f t="shared" si="59"/>
        <v>#DIV/0!</v>
      </c>
      <c r="S280" s="58" t="e">
        <f t="shared" si="60"/>
        <v>#DIV/0!</v>
      </c>
      <c r="T280" s="58" t="e">
        <f t="shared" si="61"/>
        <v>#DIV/0!</v>
      </c>
    </row>
    <row r="281" spans="1:20" s="13" customFormat="1" ht="234" customHeight="1" outlineLevel="1">
      <c r="A281" s="260"/>
      <c r="B281" s="260"/>
      <c r="C281" s="284"/>
      <c r="D281" s="260"/>
      <c r="E281" s="167" t="s">
        <v>257</v>
      </c>
      <c r="F281" s="86">
        <v>0</v>
      </c>
      <c r="G281" s="86">
        <v>0</v>
      </c>
      <c r="H281" s="86">
        <v>0</v>
      </c>
      <c r="I281" s="86">
        <v>0</v>
      </c>
      <c r="J281" s="86">
        <v>0</v>
      </c>
      <c r="K281" s="86">
        <v>0</v>
      </c>
      <c r="L281" s="86">
        <v>0</v>
      </c>
      <c r="M281" s="86">
        <v>0</v>
      </c>
      <c r="N281" s="86">
        <v>0</v>
      </c>
      <c r="O281" s="86">
        <v>0</v>
      </c>
      <c r="P281" s="86">
        <v>0</v>
      </c>
      <c r="Q281" s="86">
        <v>0</v>
      </c>
      <c r="R281" s="58" t="e">
        <f t="shared" si="59"/>
        <v>#DIV/0!</v>
      </c>
      <c r="S281" s="58" t="e">
        <f t="shared" si="60"/>
        <v>#DIV/0!</v>
      </c>
      <c r="T281" s="58" t="e">
        <f t="shared" si="61"/>
        <v>#DIV/0!</v>
      </c>
    </row>
    <row r="282" spans="1:20" s="13" customFormat="1" ht="37.5" customHeight="1" outlineLevel="1">
      <c r="A282" s="260" t="s">
        <v>41</v>
      </c>
      <c r="B282" s="260" t="s">
        <v>419</v>
      </c>
      <c r="C282" s="283" t="s">
        <v>546</v>
      </c>
      <c r="D282" s="169" t="s">
        <v>69</v>
      </c>
      <c r="E282" s="167"/>
      <c r="F282" s="86">
        <f t="shared" ref="F282:Q283" si="72">F283</f>
        <v>1711474</v>
      </c>
      <c r="G282" s="86">
        <f t="shared" si="72"/>
        <v>0</v>
      </c>
      <c r="H282" s="86">
        <f t="shared" si="72"/>
        <v>1711474</v>
      </c>
      <c r="I282" s="86">
        <f t="shared" si="72"/>
        <v>1711474</v>
      </c>
      <c r="J282" s="86">
        <f t="shared" si="72"/>
        <v>0</v>
      </c>
      <c r="K282" s="86">
        <f t="shared" si="72"/>
        <v>1711474</v>
      </c>
      <c r="L282" s="86">
        <f t="shared" si="72"/>
        <v>1711474</v>
      </c>
      <c r="M282" s="86">
        <f t="shared" si="72"/>
        <v>0</v>
      </c>
      <c r="N282" s="86">
        <f t="shared" si="72"/>
        <v>1711474</v>
      </c>
      <c r="O282" s="86">
        <f t="shared" si="72"/>
        <v>1711474</v>
      </c>
      <c r="P282" s="86">
        <f t="shared" si="72"/>
        <v>0</v>
      </c>
      <c r="Q282" s="86">
        <f t="shared" si="72"/>
        <v>1711474</v>
      </c>
      <c r="R282" s="58">
        <f t="shared" si="59"/>
        <v>100</v>
      </c>
      <c r="S282" s="58" t="e">
        <f t="shared" si="60"/>
        <v>#DIV/0!</v>
      </c>
      <c r="T282" s="58">
        <f t="shared" si="61"/>
        <v>100</v>
      </c>
    </row>
    <row r="283" spans="1:20" s="13" customFormat="1" ht="26.25" customHeight="1" outlineLevel="1">
      <c r="A283" s="260"/>
      <c r="B283" s="260"/>
      <c r="C283" s="292"/>
      <c r="D283" s="265" t="s">
        <v>253</v>
      </c>
      <c r="E283" s="169" t="s">
        <v>324</v>
      </c>
      <c r="F283" s="86">
        <f>F284</f>
        <v>1711474</v>
      </c>
      <c r="G283" s="86">
        <f t="shared" si="72"/>
        <v>0</v>
      </c>
      <c r="H283" s="86">
        <f t="shared" si="72"/>
        <v>1711474</v>
      </c>
      <c r="I283" s="86">
        <f t="shared" si="72"/>
        <v>1711474</v>
      </c>
      <c r="J283" s="86">
        <f t="shared" si="72"/>
        <v>0</v>
      </c>
      <c r="K283" s="86">
        <f t="shared" si="72"/>
        <v>1711474</v>
      </c>
      <c r="L283" s="86">
        <f t="shared" si="72"/>
        <v>1711474</v>
      </c>
      <c r="M283" s="86">
        <f t="shared" si="72"/>
        <v>0</v>
      </c>
      <c r="N283" s="86">
        <f t="shared" si="72"/>
        <v>1711474</v>
      </c>
      <c r="O283" s="86">
        <f t="shared" si="72"/>
        <v>1711474</v>
      </c>
      <c r="P283" s="86">
        <f t="shared" si="72"/>
        <v>0</v>
      </c>
      <c r="Q283" s="86">
        <f t="shared" si="72"/>
        <v>1711474</v>
      </c>
      <c r="R283" s="58">
        <f t="shared" si="59"/>
        <v>100</v>
      </c>
      <c r="S283" s="58" t="e">
        <f t="shared" si="60"/>
        <v>#DIV/0!</v>
      </c>
      <c r="T283" s="58">
        <f t="shared" si="61"/>
        <v>100</v>
      </c>
    </row>
    <row r="284" spans="1:20" s="13" customFormat="1" ht="164.25" customHeight="1" outlineLevel="1">
      <c r="A284" s="260"/>
      <c r="B284" s="260"/>
      <c r="C284" s="284"/>
      <c r="D284" s="265"/>
      <c r="E284" s="169" t="s">
        <v>412</v>
      </c>
      <c r="F284" s="86">
        <f>G284+H284</f>
        <v>1711474</v>
      </c>
      <c r="G284" s="86">
        <v>0</v>
      </c>
      <c r="H284" s="86">
        <v>1711474</v>
      </c>
      <c r="I284" s="86">
        <f>K284</f>
        <v>1711474</v>
      </c>
      <c r="J284" s="86">
        <v>0</v>
      </c>
      <c r="K284" s="57">
        <v>1711474</v>
      </c>
      <c r="L284" s="14">
        <f>N284</f>
        <v>1711474</v>
      </c>
      <c r="M284" s="14">
        <v>0</v>
      </c>
      <c r="N284" s="14">
        <v>1711474</v>
      </c>
      <c r="O284" s="14">
        <f>Q284</f>
        <v>1711474</v>
      </c>
      <c r="P284" s="14">
        <v>0</v>
      </c>
      <c r="Q284" s="14">
        <v>1711474</v>
      </c>
      <c r="R284" s="58">
        <f t="shared" si="59"/>
        <v>100</v>
      </c>
      <c r="S284" s="58" t="e">
        <f t="shared" si="60"/>
        <v>#DIV/0!</v>
      </c>
      <c r="T284" s="58">
        <f t="shared" si="61"/>
        <v>100</v>
      </c>
    </row>
    <row r="285" spans="1:20" s="13" customFormat="1" ht="39.75" customHeight="1" outlineLevel="1">
      <c r="A285" s="260" t="s">
        <v>42</v>
      </c>
      <c r="B285" s="260" t="s">
        <v>325</v>
      </c>
      <c r="C285" s="283" t="s">
        <v>326</v>
      </c>
      <c r="D285" s="169" t="s">
        <v>69</v>
      </c>
      <c r="E285" s="167"/>
      <c r="F285" s="86">
        <f>F286</f>
        <v>219441</v>
      </c>
      <c r="G285" s="86">
        <f t="shared" ref="G285:Q286" si="73">G286</f>
        <v>0</v>
      </c>
      <c r="H285" s="86">
        <f t="shared" si="73"/>
        <v>219441</v>
      </c>
      <c r="I285" s="86">
        <f t="shared" si="73"/>
        <v>219441</v>
      </c>
      <c r="J285" s="86">
        <f t="shared" si="73"/>
        <v>0</v>
      </c>
      <c r="K285" s="86">
        <f t="shared" si="73"/>
        <v>219441</v>
      </c>
      <c r="L285" s="86">
        <f t="shared" si="73"/>
        <v>219441</v>
      </c>
      <c r="M285" s="86">
        <f t="shared" si="73"/>
        <v>0</v>
      </c>
      <c r="N285" s="86">
        <f t="shared" si="73"/>
        <v>219441</v>
      </c>
      <c r="O285" s="86">
        <f t="shared" si="73"/>
        <v>219441</v>
      </c>
      <c r="P285" s="86">
        <f t="shared" si="73"/>
        <v>0</v>
      </c>
      <c r="Q285" s="86">
        <f t="shared" si="73"/>
        <v>219441</v>
      </c>
      <c r="R285" s="58">
        <f t="shared" si="59"/>
        <v>100</v>
      </c>
      <c r="S285" s="58" t="e">
        <f t="shared" si="60"/>
        <v>#DIV/0!</v>
      </c>
      <c r="T285" s="58">
        <f t="shared" si="61"/>
        <v>100</v>
      </c>
    </row>
    <row r="286" spans="1:20" s="13" customFormat="1" ht="26.25" customHeight="1" outlineLevel="1">
      <c r="A286" s="260"/>
      <c r="B286" s="260"/>
      <c r="C286" s="292"/>
      <c r="D286" s="265" t="s">
        <v>253</v>
      </c>
      <c r="E286" s="167" t="s">
        <v>254</v>
      </c>
      <c r="F286" s="86">
        <f>F287</f>
        <v>219441</v>
      </c>
      <c r="G286" s="86">
        <f t="shared" si="73"/>
        <v>0</v>
      </c>
      <c r="H286" s="86">
        <f t="shared" si="73"/>
        <v>219441</v>
      </c>
      <c r="I286" s="86">
        <f t="shared" si="73"/>
        <v>219441</v>
      </c>
      <c r="J286" s="86">
        <f t="shared" si="73"/>
        <v>0</v>
      </c>
      <c r="K286" s="86">
        <f t="shared" si="73"/>
        <v>219441</v>
      </c>
      <c r="L286" s="86">
        <f t="shared" si="73"/>
        <v>219441</v>
      </c>
      <c r="M286" s="86">
        <f t="shared" si="73"/>
        <v>0</v>
      </c>
      <c r="N286" s="86">
        <f t="shared" si="73"/>
        <v>219441</v>
      </c>
      <c r="O286" s="86">
        <f t="shared" si="73"/>
        <v>219441</v>
      </c>
      <c r="P286" s="86">
        <f t="shared" si="73"/>
        <v>0</v>
      </c>
      <c r="Q286" s="86">
        <f t="shared" si="73"/>
        <v>219441</v>
      </c>
      <c r="R286" s="58">
        <f t="shared" si="59"/>
        <v>100</v>
      </c>
      <c r="S286" s="58" t="e">
        <f t="shared" si="60"/>
        <v>#DIV/0!</v>
      </c>
      <c r="T286" s="58">
        <f t="shared" si="61"/>
        <v>100</v>
      </c>
    </row>
    <row r="287" spans="1:20" s="13" customFormat="1" ht="191.25" customHeight="1" outlineLevel="1">
      <c r="A287" s="260"/>
      <c r="B287" s="260"/>
      <c r="C287" s="284"/>
      <c r="D287" s="260"/>
      <c r="E287" s="169" t="s">
        <v>414</v>
      </c>
      <c r="F287" s="86">
        <f>G287+H287</f>
        <v>219441</v>
      </c>
      <c r="G287" s="86">
        <v>0</v>
      </c>
      <c r="H287" s="86">
        <v>219441</v>
      </c>
      <c r="I287" s="86">
        <f>K287</f>
        <v>219441</v>
      </c>
      <c r="J287" s="86">
        <v>0</v>
      </c>
      <c r="K287" s="57">
        <v>219441</v>
      </c>
      <c r="L287" s="14">
        <f>N287</f>
        <v>219441</v>
      </c>
      <c r="M287" s="14">
        <v>0</v>
      </c>
      <c r="N287" s="14">
        <v>219441</v>
      </c>
      <c r="O287" s="14">
        <f>Q287</f>
        <v>219441</v>
      </c>
      <c r="P287" s="14">
        <v>0</v>
      </c>
      <c r="Q287" s="14">
        <v>219441</v>
      </c>
      <c r="R287" s="58">
        <f t="shared" si="59"/>
        <v>100</v>
      </c>
      <c r="S287" s="58" t="e">
        <f t="shared" si="60"/>
        <v>#DIV/0!</v>
      </c>
      <c r="T287" s="58">
        <f t="shared" si="61"/>
        <v>100</v>
      </c>
    </row>
    <row r="288" spans="1:20" s="13" customFormat="1" ht="42.75" customHeight="1" outlineLevel="1">
      <c r="A288" s="268" t="s">
        <v>15</v>
      </c>
      <c r="B288" s="268" t="s">
        <v>16</v>
      </c>
      <c r="C288" s="297" t="s">
        <v>74</v>
      </c>
      <c r="D288" s="85" t="s">
        <v>69</v>
      </c>
      <c r="E288" s="142"/>
      <c r="F288" s="12">
        <f>F289</f>
        <v>522193</v>
      </c>
      <c r="G288" s="12">
        <f t="shared" ref="G288:Q289" si="74">G289</f>
        <v>0</v>
      </c>
      <c r="H288" s="12">
        <f t="shared" si="74"/>
        <v>522193</v>
      </c>
      <c r="I288" s="12">
        <f t="shared" si="74"/>
        <v>522193</v>
      </c>
      <c r="J288" s="12">
        <f t="shared" si="74"/>
        <v>0</v>
      </c>
      <c r="K288" s="12">
        <f t="shared" si="74"/>
        <v>522193</v>
      </c>
      <c r="L288" s="12">
        <f t="shared" si="74"/>
        <v>522193</v>
      </c>
      <c r="M288" s="12">
        <f t="shared" si="74"/>
        <v>0</v>
      </c>
      <c r="N288" s="12">
        <f t="shared" si="74"/>
        <v>522193</v>
      </c>
      <c r="O288" s="12">
        <f t="shared" si="74"/>
        <v>522193</v>
      </c>
      <c r="P288" s="12">
        <f t="shared" si="74"/>
        <v>0</v>
      </c>
      <c r="Q288" s="12">
        <f t="shared" si="74"/>
        <v>522193</v>
      </c>
      <c r="R288" s="58">
        <f t="shared" si="59"/>
        <v>100</v>
      </c>
      <c r="S288" s="58" t="e">
        <f t="shared" si="60"/>
        <v>#DIV/0!</v>
      </c>
      <c r="T288" s="58">
        <f t="shared" si="61"/>
        <v>100</v>
      </c>
    </row>
    <row r="289" spans="1:20" s="13" customFormat="1" ht="23.25" customHeight="1" outlineLevel="1">
      <c r="A289" s="269"/>
      <c r="B289" s="269"/>
      <c r="C289" s="298"/>
      <c r="D289" s="297" t="s">
        <v>253</v>
      </c>
      <c r="E289" s="142" t="s">
        <v>254</v>
      </c>
      <c r="F289" s="12">
        <f>F290</f>
        <v>522193</v>
      </c>
      <c r="G289" s="12">
        <f t="shared" si="74"/>
        <v>0</v>
      </c>
      <c r="H289" s="12">
        <f t="shared" si="74"/>
        <v>522193</v>
      </c>
      <c r="I289" s="12">
        <f t="shared" si="74"/>
        <v>522193</v>
      </c>
      <c r="J289" s="12">
        <f t="shared" si="74"/>
        <v>0</v>
      </c>
      <c r="K289" s="12">
        <f t="shared" si="74"/>
        <v>522193</v>
      </c>
      <c r="L289" s="12">
        <f t="shared" si="74"/>
        <v>522193</v>
      </c>
      <c r="M289" s="12">
        <f t="shared" si="74"/>
        <v>0</v>
      </c>
      <c r="N289" s="12">
        <f t="shared" si="74"/>
        <v>522193</v>
      </c>
      <c r="O289" s="12">
        <f t="shared" si="74"/>
        <v>522193</v>
      </c>
      <c r="P289" s="12">
        <f t="shared" si="74"/>
        <v>0</v>
      </c>
      <c r="Q289" s="12">
        <f t="shared" si="74"/>
        <v>522193</v>
      </c>
      <c r="R289" s="58">
        <f t="shared" si="59"/>
        <v>100</v>
      </c>
      <c r="S289" s="58" t="e">
        <f t="shared" si="60"/>
        <v>#DIV/0!</v>
      </c>
      <c r="T289" s="58">
        <f t="shared" si="61"/>
        <v>100</v>
      </c>
    </row>
    <row r="290" spans="1:20" s="13" customFormat="1" ht="27.75" customHeight="1" outlineLevel="1">
      <c r="A290" s="269"/>
      <c r="B290" s="269"/>
      <c r="C290" s="304"/>
      <c r="D290" s="298"/>
      <c r="E290" s="85" t="s">
        <v>413</v>
      </c>
      <c r="F290" s="12">
        <f t="shared" ref="F290:Q290" si="75">F296</f>
        <v>522193</v>
      </c>
      <c r="G290" s="12">
        <f t="shared" si="75"/>
        <v>0</v>
      </c>
      <c r="H290" s="12">
        <f t="shared" si="75"/>
        <v>522193</v>
      </c>
      <c r="I290" s="12">
        <f t="shared" si="75"/>
        <v>522193</v>
      </c>
      <c r="J290" s="12">
        <f t="shared" si="75"/>
        <v>0</v>
      </c>
      <c r="K290" s="12">
        <f t="shared" si="75"/>
        <v>522193</v>
      </c>
      <c r="L290" s="12">
        <f t="shared" si="75"/>
        <v>522193</v>
      </c>
      <c r="M290" s="12">
        <f t="shared" si="75"/>
        <v>0</v>
      </c>
      <c r="N290" s="12">
        <f t="shared" si="75"/>
        <v>522193</v>
      </c>
      <c r="O290" s="12">
        <f t="shared" si="75"/>
        <v>522193</v>
      </c>
      <c r="P290" s="12">
        <f t="shared" si="75"/>
        <v>0</v>
      </c>
      <c r="Q290" s="12">
        <f t="shared" si="75"/>
        <v>522193</v>
      </c>
      <c r="R290" s="58">
        <f t="shared" si="59"/>
        <v>100</v>
      </c>
      <c r="S290" s="58" t="e">
        <f t="shared" si="60"/>
        <v>#DIV/0!</v>
      </c>
      <c r="T290" s="58">
        <f t="shared" si="61"/>
        <v>100</v>
      </c>
    </row>
    <row r="291" spans="1:20" s="13" customFormat="1" ht="41.25" customHeight="1" outlineLevel="1">
      <c r="A291" s="260" t="s">
        <v>180</v>
      </c>
      <c r="B291" s="283" t="s">
        <v>327</v>
      </c>
      <c r="C291" s="289" t="s">
        <v>328</v>
      </c>
      <c r="D291" s="169" t="s">
        <v>69</v>
      </c>
      <c r="E291" s="167"/>
      <c r="F291" s="86">
        <v>0</v>
      </c>
      <c r="G291" s="86">
        <v>0</v>
      </c>
      <c r="H291" s="86">
        <v>0</v>
      </c>
      <c r="I291" s="86">
        <v>0</v>
      </c>
      <c r="J291" s="86">
        <v>0</v>
      </c>
      <c r="K291" s="86">
        <v>0</v>
      </c>
      <c r="L291" s="86">
        <v>0</v>
      </c>
      <c r="M291" s="86">
        <v>0</v>
      </c>
      <c r="N291" s="86">
        <v>0</v>
      </c>
      <c r="O291" s="86">
        <v>0</v>
      </c>
      <c r="P291" s="86">
        <v>0</v>
      </c>
      <c r="Q291" s="86">
        <v>0</v>
      </c>
      <c r="R291" s="58" t="e">
        <f t="shared" si="59"/>
        <v>#DIV/0!</v>
      </c>
      <c r="S291" s="58" t="e">
        <f t="shared" si="60"/>
        <v>#DIV/0!</v>
      </c>
      <c r="T291" s="58" t="e">
        <f t="shared" si="61"/>
        <v>#DIV/0!</v>
      </c>
    </row>
    <row r="292" spans="1:20" s="13" customFormat="1" ht="24.75" customHeight="1" outlineLevel="1">
      <c r="A292" s="260"/>
      <c r="B292" s="292"/>
      <c r="C292" s="290"/>
      <c r="D292" s="265" t="s">
        <v>253</v>
      </c>
      <c r="E292" s="167" t="s">
        <v>254</v>
      </c>
      <c r="F292" s="86">
        <v>0</v>
      </c>
      <c r="G292" s="86">
        <v>0</v>
      </c>
      <c r="H292" s="86">
        <v>0</v>
      </c>
      <c r="I292" s="86">
        <v>0</v>
      </c>
      <c r="J292" s="86">
        <v>0</v>
      </c>
      <c r="K292" s="86">
        <v>0</v>
      </c>
      <c r="L292" s="86">
        <v>0</v>
      </c>
      <c r="M292" s="86">
        <v>0</v>
      </c>
      <c r="N292" s="86">
        <v>0</v>
      </c>
      <c r="O292" s="86">
        <v>0</v>
      </c>
      <c r="P292" s="86">
        <v>0</v>
      </c>
      <c r="Q292" s="86">
        <v>0</v>
      </c>
      <c r="R292" s="58" t="e">
        <f t="shared" si="59"/>
        <v>#DIV/0!</v>
      </c>
      <c r="S292" s="58" t="e">
        <f t="shared" si="60"/>
        <v>#DIV/0!</v>
      </c>
      <c r="T292" s="58" t="e">
        <f t="shared" si="61"/>
        <v>#DIV/0!</v>
      </c>
    </row>
    <row r="293" spans="1:20" s="13" customFormat="1" ht="153.75" customHeight="1" outlineLevel="1">
      <c r="A293" s="260"/>
      <c r="B293" s="284"/>
      <c r="C293" s="291"/>
      <c r="D293" s="260"/>
      <c r="E293" s="167" t="s">
        <v>257</v>
      </c>
      <c r="F293" s="86">
        <v>0</v>
      </c>
      <c r="G293" s="86">
        <v>0</v>
      </c>
      <c r="H293" s="86">
        <v>0</v>
      </c>
      <c r="I293" s="86">
        <v>0</v>
      </c>
      <c r="J293" s="86">
        <v>0</v>
      </c>
      <c r="K293" s="86">
        <v>0</v>
      </c>
      <c r="L293" s="86">
        <v>0</v>
      </c>
      <c r="M293" s="86">
        <v>0</v>
      </c>
      <c r="N293" s="86">
        <v>0</v>
      </c>
      <c r="O293" s="86">
        <v>0</v>
      </c>
      <c r="P293" s="86">
        <v>0</v>
      </c>
      <c r="Q293" s="86">
        <v>0</v>
      </c>
      <c r="R293" s="58" t="e">
        <f t="shared" si="59"/>
        <v>#DIV/0!</v>
      </c>
      <c r="S293" s="58" t="e">
        <f t="shared" si="60"/>
        <v>#DIV/0!</v>
      </c>
      <c r="T293" s="58" t="e">
        <f t="shared" si="61"/>
        <v>#DIV/0!</v>
      </c>
    </row>
    <row r="294" spans="1:20" s="13" customFormat="1" ht="39.75" customHeight="1" outlineLevel="1">
      <c r="A294" s="260" t="s">
        <v>43</v>
      </c>
      <c r="B294" s="283" t="s">
        <v>329</v>
      </c>
      <c r="C294" s="283" t="s">
        <v>330</v>
      </c>
      <c r="D294" s="169" t="s">
        <v>69</v>
      </c>
      <c r="E294" s="167"/>
      <c r="F294" s="86">
        <f>F295</f>
        <v>522193</v>
      </c>
      <c r="G294" s="86">
        <f t="shared" ref="G294:Q295" si="76">G295</f>
        <v>0</v>
      </c>
      <c r="H294" s="86">
        <f t="shared" si="76"/>
        <v>522193</v>
      </c>
      <c r="I294" s="86">
        <f t="shared" si="76"/>
        <v>522193</v>
      </c>
      <c r="J294" s="86">
        <f t="shared" si="76"/>
        <v>0</v>
      </c>
      <c r="K294" s="86">
        <f t="shared" si="76"/>
        <v>522193</v>
      </c>
      <c r="L294" s="86">
        <f t="shared" si="76"/>
        <v>522193</v>
      </c>
      <c r="M294" s="86">
        <f t="shared" si="76"/>
        <v>0</v>
      </c>
      <c r="N294" s="86">
        <f t="shared" si="76"/>
        <v>522193</v>
      </c>
      <c r="O294" s="86">
        <f t="shared" si="76"/>
        <v>522193</v>
      </c>
      <c r="P294" s="86">
        <f t="shared" si="76"/>
        <v>0</v>
      </c>
      <c r="Q294" s="86">
        <f t="shared" si="76"/>
        <v>522193</v>
      </c>
      <c r="R294" s="58">
        <f t="shared" si="59"/>
        <v>100</v>
      </c>
      <c r="S294" s="58" t="e">
        <f t="shared" si="60"/>
        <v>#DIV/0!</v>
      </c>
      <c r="T294" s="58">
        <f t="shared" si="61"/>
        <v>100</v>
      </c>
    </row>
    <row r="295" spans="1:20" s="13" customFormat="1" ht="38.25" customHeight="1" outlineLevel="1">
      <c r="A295" s="260"/>
      <c r="B295" s="292"/>
      <c r="C295" s="292"/>
      <c r="D295" s="265" t="s">
        <v>253</v>
      </c>
      <c r="E295" s="167" t="s">
        <v>254</v>
      </c>
      <c r="F295" s="86">
        <f>F296</f>
        <v>522193</v>
      </c>
      <c r="G295" s="86">
        <f t="shared" si="76"/>
        <v>0</v>
      </c>
      <c r="H295" s="86">
        <f t="shared" si="76"/>
        <v>522193</v>
      </c>
      <c r="I295" s="86">
        <f t="shared" si="76"/>
        <v>522193</v>
      </c>
      <c r="J295" s="86">
        <f t="shared" si="76"/>
        <v>0</v>
      </c>
      <c r="K295" s="86">
        <f t="shared" si="76"/>
        <v>522193</v>
      </c>
      <c r="L295" s="86">
        <f t="shared" si="76"/>
        <v>522193</v>
      </c>
      <c r="M295" s="86">
        <f t="shared" si="76"/>
        <v>0</v>
      </c>
      <c r="N295" s="86">
        <f t="shared" si="76"/>
        <v>522193</v>
      </c>
      <c r="O295" s="86">
        <f t="shared" si="76"/>
        <v>522193</v>
      </c>
      <c r="P295" s="86">
        <f t="shared" si="76"/>
        <v>0</v>
      </c>
      <c r="Q295" s="86">
        <f t="shared" si="76"/>
        <v>522193</v>
      </c>
      <c r="R295" s="58">
        <f t="shared" si="59"/>
        <v>100</v>
      </c>
      <c r="S295" s="58" t="e">
        <f t="shared" si="60"/>
        <v>#DIV/0!</v>
      </c>
      <c r="T295" s="58">
        <f t="shared" si="61"/>
        <v>100</v>
      </c>
    </row>
    <row r="296" spans="1:20" s="13" customFormat="1" ht="256.5" customHeight="1" outlineLevel="1">
      <c r="A296" s="260"/>
      <c r="B296" s="284"/>
      <c r="C296" s="284"/>
      <c r="D296" s="260"/>
      <c r="E296" s="169" t="s">
        <v>413</v>
      </c>
      <c r="F296" s="86">
        <f>G296+H296</f>
        <v>522193</v>
      </c>
      <c r="G296" s="86">
        <v>0</v>
      </c>
      <c r="H296" s="86">
        <v>522193</v>
      </c>
      <c r="I296" s="86">
        <f>K296</f>
        <v>522193</v>
      </c>
      <c r="J296" s="86">
        <v>0</v>
      </c>
      <c r="K296" s="57">
        <v>522193</v>
      </c>
      <c r="L296" s="14">
        <f>N296</f>
        <v>522193</v>
      </c>
      <c r="M296" s="14">
        <v>0</v>
      </c>
      <c r="N296" s="14">
        <v>522193</v>
      </c>
      <c r="O296" s="14">
        <f>Q296</f>
        <v>522193</v>
      </c>
      <c r="P296" s="14">
        <v>0</v>
      </c>
      <c r="Q296" s="14">
        <v>522193</v>
      </c>
      <c r="R296" s="58">
        <f t="shared" si="59"/>
        <v>100</v>
      </c>
      <c r="S296" s="58" t="e">
        <f t="shared" si="60"/>
        <v>#DIV/0!</v>
      </c>
      <c r="T296" s="58">
        <f t="shared" si="61"/>
        <v>100</v>
      </c>
    </row>
    <row r="297" spans="1:20" s="13" customFormat="1" ht="40.5" customHeight="1" outlineLevel="1">
      <c r="A297" s="283" t="s">
        <v>181</v>
      </c>
      <c r="B297" s="283" t="s">
        <v>331</v>
      </c>
      <c r="C297" s="283" t="s">
        <v>332</v>
      </c>
      <c r="D297" s="169" t="s">
        <v>69</v>
      </c>
      <c r="E297" s="167"/>
      <c r="F297" s="86">
        <v>0</v>
      </c>
      <c r="G297" s="86">
        <v>0</v>
      </c>
      <c r="H297" s="86">
        <v>0</v>
      </c>
      <c r="I297" s="86">
        <v>0</v>
      </c>
      <c r="J297" s="86">
        <v>0</v>
      </c>
      <c r="K297" s="86">
        <v>0</v>
      </c>
      <c r="L297" s="86">
        <v>0</v>
      </c>
      <c r="M297" s="86">
        <v>0</v>
      </c>
      <c r="N297" s="86">
        <v>0</v>
      </c>
      <c r="O297" s="86">
        <v>0</v>
      </c>
      <c r="P297" s="86">
        <v>0</v>
      </c>
      <c r="Q297" s="86">
        <v>0</v>
      </c>
      <c r="R297" s="58" t="e">
        <f t="shared" si="59"/>
        <v>#DIV/0!</v>
      </c>
      <c r="S297" s="58" t="e">
        <f t="shared" si="60"/>
        <v>#DIV/0!</v>
      </c>
      <c r="T297" s="58" t="e">
        <f t="shared" si="61"/>
        <v>#DIV/0!</v>
      </c>
    </row>
    <row r="298" spans="1:20" s="13" customFormat="1" ht="39" customHeight="1" outlineLevel="1">
      <c r="A298" s="292"/>
      <c r="B298" s="292"/>
      <c r="C298" s="292"/>
      <c r="D298" s="265" t="s">
        <v>253</v>
      </c>
      <c r="E298" s="167" t="s">
        <v>254</v>
      </c>
      <c r="F298" s="86">
        <v>0</v>
      </c>
      <c r="G298" s="86">
        <v>0</v>
      </c>
      <c r="H298" s="86">
        <v>0</v>
      </c>
      <c r="I298" s="86">
        <v>0</v>
      </c>
      <c r="J298" s="86">
        <v>0</v>
      </c>
      <c r="K298" s="86">
        <v>0</v>
      </c>
      <c r="L298" s="86">
        <v>0</v>
      </c>
      <c r="M298" s="86">
        <v>0</v>
      </c>
      <c r="N298" s="86">
        <v>0</v>
      </c>
      <c r="O298" s="86">
        <v>0</v>
      </c>
      <c r="P298" s="86">
        <v>0</v>
      </c>
      <c r="Q298" s="86">
        <v>0</v>
      </c>
      <c r="R298" s="58" t="e">
        <f t="shared" si="59"/>
        <v>#DIV/0!</v>
      </c>
      <c r="S298" s="58" t="e">
        <f t="shared" si="60"/>
        <v>#DIV/0!</v>
      </c>
      <c r="T298" s="58" t="e">
        <f t="shared" si="61"/>
        <v>#DIV/0!</v>
      </c>
    </row>
    <row r="299" spans="1:20" s="13" customFormat="1" ht="100.5" customHeight="1" outlineLevel="1">
      <c r="A299" s="284"/>
      <c r="B299" s="284"/>
      <c r="C299" s="284"/>
      <c r="D299" s="260"/>
      <c r="E299" s="167" t="s">
        <v>257</v>
      </c>
      <c r="F299" s="86">
        <v>0</v>
      </c>
      <c r="G299" s="86">
        <v>0</v>
      </c>
      <c r="H299" s="86">
        <v>0</v>
      </c>
      <c r="I299" s="86">
        <v>0</v>
      </c>
      <c r="J299" s="86">
        <v>0</v>
      </c>
      <c r="K299" s="86">
        <v>0</v>
      </c>
      <c r="L299" s="86">
        <v>0</v>
      </c>
      <c r="M299" s="86">
        <v>0</v>
      </c>
      <c r="N299" s="86">
        <v>0</v>
      </c>
      <c r="O299" s="86">
        <v>0</v>
      </c>
      <c r="P299" s="86">
        <v>0</v>
      </c>
      <c r="Q299" s="86">
        <v>0</v>
      </c>
      <c r="R299" s="58" t="e">
        <f t="shared" si="59"/>
        <v>#DIV/0!</v>
      </c>
      <c r="S299" s="58" t="e">
        <f t="shared" si="60"/>
        <v>#DIV/0!</v>
      </c>
      <c r="T299" s="58" t="e">
        <f t="shared" si="61"/>
        <v>#DIV/0!</v>
      </c>
    </row>
    <row r="300" spans="1:20" s="13" customFormat="1" ht="40.5" customHeight="1" outlineLevel="1">
      <c r="A300" s="283" t="s">
        <v>182</v>
      </c>
      <c r="B300" s="283" t="s">
        <v>333</v>
      </c>
      <c r="C300" s="283" t="s">
        <v>334</v>
      </c>
      <c r="D300" s="169" t="s">
        <v>69</v>
      </c>
      <c r="E300" s="167"/>
      <c r="F300" s="86">
        <v>0</v>
      </c>
      <c r="G300" s="86">
        <v>0</v>
      </c>
      <c r="H300" s="86">
        <v>0</v>
      </c>
      <c r="I300" s="86">
        <v>0</v>
      </c>
      <c r="J300" s="86">
        <v>0</v>
      </c>
      <c r="K300" s="86">
        <v>0</v>
      </c>
      <c r="L300" s="86">
        <v>0</v>
      </c>
      <c r="M300" s="86">
        <v>0</v>
      </c>
      <c r="N300" s="86">
        <v>0</v>
      </c>
      <c r="O300" s="86">
        <v>0</v>
      </c>
      <c r="P300" s="86">
        <v>0</v>
      </c>
      <c r="Q300" s="86">
        <v>0</v>
      </c>
      <c r="R300" s="58" t="e">
        <f t="shared" si="59"/>
        <v>#DIV/0!</v>
      </c>
      <c r="S300" s="58" t="e">
        <f t="shared" si="60"/>
        <v>#DIV/0!</v>
      </c>
      <c r="T300" s="58" t="e">
        <f t="shared" si="61"/>
        <v>#DIV/0!</v>
      </c>
    </row>
    <row r="301" spans="1:20" s="13" customFormat="1" ht="28.5" customHeight="1" outlineLevel="1">
      <c r="A301" s="292"/>
      <c r="B301" s="292"/>
      <c r="C301" s="292"/>
      <c r="D301" s="265" t="s">
        <v>253</v>
      </c>
      <c r="E301" s="167" t="s">
        <v>254</v>
      </c>
      <c r="F301" s="86">
        <v>0</v>
      </c>
      <c r="G301" s="86">
        <v>0</v>
      </c>
      <c r="H301" s="86">
        <v>0</v>
      </c>
      <c r="I301" s="86">
        <v>0</v>
      </c>
      <c r="J301" s="86">
        <v>0</v>
      </c>
      <c r="K301" s="86">
        <v>0</v>
      </c>
      <c r="L301" s="86">
        <v>0</v>
      </c>
      <c r="M301" s="86">
        <v>0</v>
      </c>
      <c r="N301" s="86">
        <v>0</v>
      </c>
      <c r="O301" s="86">
        <v>0</v>
      </c>
      <c r="P301" s="86">
        <v>0</v>
      </c>
      <c r="Q301" s="86">
        <v>0</v>
      </c>
      <c r="R301" s="58" t="e">
        <f t="shared" si="59"/>
        <v>#DIV/0!</v>
      </c>
      <c r="S301" s="58" t="e">
        <f t="shared" si="60"/>
        <v>#DIV/0!</v>
      </c>
      <c r="T301" s="58" t="e">
        <f t="shared" si="61"/>
        <v>#DIV/0!</v>
      </c>
    </row>
    <row r="302" spans="1:20" s="13" customFormat="1" ht="94.5" customHeight="1" outlineLevel="1">
      <c r="A302" s="284"/>
      <c r="B302" s="284"/>
      <c r="C302" s="284"/>
      <c r="D302" s="260"/>
      <c r="E302" s="167" t="s">
        <v>257</v>
      </c>
      <c r="F302" s="86">
        <v>0</v>
      </c>
      <c r="G302" s="86">
        <v>0</v>
      </c>
      <c r="H302" s="86">
        <v>0</v>
      </c>
      <c r="I302" s="86">
        <v>0</v>
      </c>
      <c r="J302" s="86">
        <v>0</v>
      </c>
      <c r="K302" s="86">
        <v>0</v>
      </c>
      <c r="L302" s="86">
        <v>0</v>
      </c>
      <c r="M302" s="86">
        <v>0</v>
      </c>
      <c r="N302" s="86">
        <v>0</v>
      </c>
      <c r="O302" s="86">
        <v>0</v>
      </c>
      <c r="P302" s="86">
        <v>0</v>
      </c>
      <c r="Q302" s="86">
        <v>0</v>
      </c>
      <c r="R302" s="58" t="e">
        <f t="shared" si="59"/>
        <v>#DIV/0!</v>
      </c>
      <c r="S302" s="58" t="e">
        <f t="shared" si="60"/>
        <v>#DIV/0!</v>
      </c>
      <c r="T302" s="58" t="e">
        <f t="shared" si="61"/>
        <v>#DIV/0!</v>
      </c>
    </row>
    <row r="303" spans="1:20" s="13" customFormat="1" ht="37.5" customHeight="1" outlineLevel="1">
      <c r="A303" s="259" t="s">
        <v>17</v>
      </c>
      <c r="B303" s="259" t="s">
        <v>18</v>
      </c>
      <c r="C303" s="268" t="s">
        <v>75</v>
      </c>
      <c r="D303" s="85" t="s">
        <v>69</v>
      </c>
      <c r="E303" s="142"/>
      <c r="F303" s="12">
        <f t="shared" ref="F303:Q303" si="77">F304</f>
        <v>1261275</v>
      </c>
      <c r="G303" s="12">
        <f t="shared" si="77"/>
        <v>0</v>
      </c>
      <c r="H303" s="12">
        <f t="shared" si="77"/>
        <v>1261275</v>
      </c>
      <c r="I303" s="12">
        <f t="shared" si="77"/>
        <v>1260545.5</v>
      </c>
      <c r="J303" s="12">
        <f t="shared" si="77"/>
        <v>0</v>
      </c>
      <c r="K303" s="12">
        <f t="shared" si="77"/>
        <v>1260545.5</v>
      </c>
      <c r="L303" s="12">
        <f t="shared" si="77"/>
        <v>1260545.5</v>
      </c>
      <c r="M303" s="12">
        <f t="shared" si="77"/>
        <v>0</v>
      </c>
      <c r="N303" s="12">
        <f t="shared" si="77"/>
        <v>1260545.5</v>
      </c>
      <c r="O303" s="12">
        <f t="shared" si="77"/>
        <v>1260545.5</v>
      </c>
      <c r="P303" s="12">
        <f t="shared" si="77"/>
        <v>0</v>
      </c>
      <c r="Q303" s="12">
        <f t="shared" si="77"/>
        <v>1260545.5</v>
      </c>
      <c r="R303" s="58">
        <f t="shared" si="59"/>
        <v>100</v>
      </c>
      <c r="S303" s="58" t="e">
        <f t="shared" si="60"/>
        <v>#DIV/0!</v>
      </c>
      <c r="T303" s="58">
        <f t="shared" si="61"/>
        <v>100</v>
      </c>
    </row>
    <row r="304" spans="1:20" s="13" customFormat="1" ht="22.5" customHeight="1" outlineLevel="1">
      <c r="A304" s="260"/>
      <c r="B304" s="260"/>
      <c r="C304" s="269"/>
      <c r="D304" s="264" t="s">
        <v>253</v>
      </c>
      <c r="E304" s="142" t="s">
        <v>254</v>
      </c>
      <c r="F304" s="12">
        <f t="shared" ref="F304:Q304" si="78">F306+F305</f>
        <v>1261275</v>
      </c>
      <c r="G304" s="12">
        <f t="shared" si="78"/>
        <v>0</v>
      </c>
      <c r="H304" s="12">
        <f t="shared" si="78"/>
        <v>1261275</v>
      </c>
      <c r="I304" s="12">
        <f t="shared" si="78"/>
        <v>1260545.5</v>
      </c>
      <c r="J304" s="12">
        <f t="shared" si="78"/>
        <v>0</v>
      </c>
      <c r="K304" s="12">
        <f t="shared" si="78"/>
        <v>1260545.5</v>
      </c>
      <c r="L304" s="12">
        <f t="shared" si="78"/>
        <v>1260545.5</v>
      </c>
      <c r="M304" s="12">
        <f t="shared" si="78"/>
        <v>0</v>
      </c>
      <c r="N304" s="12">
        <f t="shared" si="78"/>
        <v>1260545.5</v>
      </c>
      <c r="O304" s="12">
        <f t="shared" si="78"/>
        <v>1260545.5</v>
      </c>
      <c r="P304" s="12">
        <f t="shared" si="78"/>
        <v>0</v>
      </c>
      <c r="Q304" s="12">
        <f t="shared" si="78"/>
        <v>1260545.5</v>
      </c>
      <c r="R304" s="58">
        <f t="shared" si="59"/>
        <v>100</v>
      </c>
      <c r="S304" s="58" t="e">
        <f t="shared" si="60"/>
        <v>#DIV/0!</v>
      </c>
      <c r="T304" s="58">
        <f t="shared" si="61"/>
        <v>100</v>
      </c>
    </row>
    <row r="305" spans="1:20" s="13" customFormat="1" ht="22.5" customHeight="1" outlineLevel="1">
      <c r="A305" s="260"/>
      <c r="B305" s="260"/>
      <c r="C305" s="269"/>
      <c r="D305" s="264"/>
      <c r="E305" s="85" t="s">
        <v>411</v>
      </c>
      <c r="F305" s="12">
        <f t="shared" ref="F305:Q305" si="79">F318</f>
        <v>701099</v>
      </c>
      <c r="G305" s="12">
        <f t="shared" si="79"/>
        <v>0</v>
      </c>
      <c r="H305" s="12">
        <f t="shared" si="79"/>
        <v>701099</v>
      </c>
      <c r="I305" s="12">
        <f t="shared" si="79"/>
        <v>700369.5</v>
      </c>
      <c r="J305" s="12">
        <f t="shared" si="79"/>
        <v>0</v>
      </c>
      <c r="K305" s="12">
        <f t="shared" si="79"/>
        <v>700369.5</v>
      </c>
      <c r="L305" s="12">
        <f t="shared" si="79"/>
        <v>700369.5</v>
      </c>
      <c r="M305" s="12">
        <f t="shared" si="79"/>
        <v>0</v>
      </c>
      <c r="N305" s="12">
        <f t="shared" si="79"/>
        <v>700369.5</v>
      </c>
      <c r="O305" s="12">
        <f t="shared" si="79"/>
        <v>700369.5</v>
      </c>
      <c r="P305" s="12">
        <f t="shared" si="79"/>
        <v>0</v>
      </c>
      <c r="Q305" s="12">
        <f t="shared" si="79"/>
        <v>700369.5</v>
      </c>
      <c r="R305" s="58">
        <f t="shared" si="59"/>
        <v>100</v>
      </c>
      <c r="S305" s="58" t="e">
        <f t="shared" si="60"/>
        <v>#DIV/0!</v>
      </c>
      <c r="T305" s="58">
        <f t="shared" si="61"/>
        <v>100</v>
      </c>
    </row>
    <row r="306" spans="1:20" s="13" customFormat="1" ht="21" customHeight="1" outlineLevel="1">
      <c r="A306" s="260"/>
      <c r="B306" s="260"/>
      <c r="C306" s="270"/>
      <c r="D306" s="264"/>
      <c r="E306" s="85" t="s">
        <v>415</v>
      </c>
      <c r="F306" s="12">
        <f t="shared" ref="F306:Q306" si="80">F312</f>
        <v>560176</v>
      </c>
      <c r="G306" s="12">
        <f t="shared" si="80"/>
        <v>0</v>
      </c>
      <c r="H306" s="12">
        <f t="shared" si="80"/>
        <v>560176</v>
      </c>
      <c r="I306" s="12">
        <f t="shared" si="80"/>
        <v>560176</v>
      </c>
      <c r="J306" s="12">
        <f t="shared" si="80"/>
        <v>0</v>
      </c>
      <c r="K306" s="12">
        <f t="shared" si="80"/>
        <v>560176</v>
      </c>
      <c r="L306" s="12">
        <f t="shared" si="80"/>
        <v>560176</v>
      </c>
      <c r="M306" s="12">
        <f t="shared" si="80"/>
        <v>0</v>
      </c>
      <c r="N306" s="12">
        <f t="shared" si="80"/>
        <v>560176</v>
      </c>
      <c r="O306" s="12">
        <f t="shared" si="80"/>
        <v>560176</v>
      </c>
      <c r="P306" s="12">
        <f t="shared" si="80"/>
        <v>0</v>
      </c>
      <c r="Q306" s="12">
        <f t="shared" si="80"/>
        <v>560176</v>
      </c>
      <c r="R306" s="58">
        <f t="shared" si="59"/>
        <v>100</v>
      </c>
      <c r="S306" s="58" t="e">
        <f t="shared" si="60"/>
        <v>#DIV/0!</v>
      </c>
      <c r="T306" s="58">
        <f t="shared" si="61"/>
        <v>100</v>
      </c>
    </row>
    <row r="307" spans="1:20" s="13" customFormat="1" ht="39.75" customHeight="1" outlineLevel="1">
      <c r="A307" s="260" t="s">
        <v>183</v>
      </c>
      <c r="B307" s="260" t="s">
        <v>335</v>
      </c>
      <c r="C307" s="283" t="s">
        <v>336</v>
      </c>
      <c r="D307" s="169" t="s">
        <v>69</v>
      </c>
      <c r="E307" s="167"/>
      <c r="F307" s="86">
        <v>0</v>
      </c>
      <c r="G307" s="86">
        <v>0</v>
      </c>
      <c r="H307" s="86">
        <v>0</v>
      </c>
      <c r="I307" s="86">
        <v>0</v>
      </c>
      <c r="J307" s="86">
        <v>0</v>
      </c>
      <c r="K307" s="86">
        <v>0</v>
      </c>
      <c r="L307" s="86">
        <v>0</v>
      </c>
      <c r="M307" s="86">
        <v>0</v>
      </c>
      <c r="N307" s="86">
        <v>0</v>
      </c>
      <c r="O307" s="86">
        <v>0</v>
      </c>
      <c r="P307" s="86">
        <v>0</v>
      </c>
      <c r="Q307" s="86">
        <v>0</v>
      </c>
      <c r="R307" s="58" t="e">
        <f t="shared" si="59"/>
        <v>#DIV/0!</v>
      </c>
      <c r="S307" s="58" t="e">
        <f t="shared" si="60"/>
        <v>#DIV/0!</v>
      </c>
      <c r="T307" s="58" t="e">
        <f t="shared" si="61"/>
        <v>#DIV/0!</v>
      </c>
    </row>
    <row r="308" spans="1:20" s="13" customFormat="1" ht="25.5" customHeight="1" outlineLevel="1">
      <c r="A308" s="260"/>
      <c r="B308" s="260"/>
      <c r="C308" s="292"/>
      <c r="D308" s="265" t="s">
        <v>253</v>
      </c>
      <c r="E308" s="167" t="s">
        <v>254</v>
      </c>
      <c r="F308" s="86">
        <v>0</v>
      </c>
      <c r="G308" s="86">
        <v>0</v>
      </c>
      <c r="H308" s="86">
        <v>0</v>
      </c>
      <c r="I308" s="86">
        <v>0</v>
      </c>
      <c r="J308" s="86">
        <v>0</v>
      </c>
      <c r="K308" s="86">
        <v>0</v>
      </c>
      <c r="L308" s="86">
        <v>0</v>
      </c>
      <c r="M308" s="86">
        <v>0</v>
      </c>
      <c r="N308" s="86">
        <v>0</v>
      </c>
      <c r="O308" s="86">
        <v>0</v>
      </c>
      <c r="P308" s="86">
        <v>0</v>
      </c>
      <c r="Q308" s="86">
        <v>0</v>
      </c>
      <c r="R308" s="58" t="e">
        <f t="shared" si="59"/>
        <v>#DIV/0!</v>
      </c>
      <c r="S308" s="58" t="e">
        <f t="shared" si="60"/>
        <v>#DIV/0!</v>
      </c>
      <c r="T308" s="58" t="e">
        <f t="shared" si="61"/>
        <v>#DIV/0!</v>
      </c>
    </row>
    <row r="309" spans="1:20" s="13" customFormat="1" ht="152.25" customHeight="1" outlineLevel="1">
      <c r="A309" s="260"/>
      <c r="B309" s="260"/>
      <c r="C309" s="284"/>
      <c r="D309" s="260"/>
      <c r="E309" s="167" t="s">
        <v>257</v>
      </c>
      <c r="F309" s="86">
        <v>0</v>
      </c>
      <c r="G309" s="86">
        <v>0</v>
      </c>
      <c r="H309" s="86">
        <v>0</v>
      </c>
      <c r="I309" s="86">
        <v>0</v>
      </c>
      <c r="J309" s="86">
        <v>0</v>
      </c>
      <c r="K309" s="86">
        <v>0</v>
      </c>
      <c r="L309" s="86">
        <v>0</v>
      </c>
      <c r="M309" s="86">
        <v>0</v>
      </c>
      <c r="N309" s="86">
        <v>0</v>
      </c>
      <c r="O309" s="86">
        <v>0</v>
      </c>
      <c r="P309" s="86">
        <v>0</v>
      </c>
      <c r="Q309" s="86">
        <v>0</v>
      </c>
      <c r="R309" s="58" t="e">
        <f t="shared" si="59"/>
        <v>#DIV/0!</v>
      </c>
      <c r="S309" s="58" t="e">
        <f t="shared" si="60"/>
        <v>#DIV/0!</v>
      </c>
      <c r="T309" s="58" t="e">
        <f t="shared" si="61"/>
        <v>#DIV/0!</v>
      </c>
    </row>
    <row r="310" spans="1:20" s="13" customFormat="1" ht="39" customHeight="1" outlineLevel="1">
      <c r="A310" s="260" t="s">
        <v>19</v>
      </c>
      <c r="B310" s="260" t="s">
        <v>370</v>
      </c>
      <c r="C310" s="283" t="s">
        <v>420</v>
      </c>
      <c r="D310" s="169" t="s">
        <v>69</v>
      </c>
      <c r="E310" s="167"/>
      <c r="F310" s="86">
        <f>F311</f>
        <v>560176</v>
      </c>
      <c r="G310" s="86">
        <f t="shared" ref="G310:Q311" si="81">G311</f>
        <v>0</v>
      </c>
      <c r="H310" s="86">
        <f t="shared" si="81"/>
        <v>560176</v>
      </c>
      <c r="I310" s="86">
        <f t="shared" si="81"/>
        <v>560176</v>
      </c>
      <c r="J310" s="86">
        <f t="shared" si="81"/>
        <v>0</v>
      </c>
      <c r="K310" s="86">
        <f t="shared" si="81"/>
        <v>560176</v>
      </c>
      <c r="L310" s="86">
        <f t="shared" si="81"/>
        <v>560176</v>
      </c>
      <c r="M310" s="86">
        <f t="shared" si="81"/>
        <v>0</v>
      </c>
      <c r="N310" s="86">
        <f t="shared" si="81"/>
        <v>560176</v>
      </c>
      <c r="O310" s="86">
        <f t="shared" si="81"/>
        <v>560176</v>
      </c>
      <c r="P310" s="86">
        <f t="shared" si="81"/>
        <v>0</v>
      </c>
      <c r="Q310" s="86">
        <f t="shared" si="81"/>
        <v>560176</v>
      </c>
      <c r="R310" s="58">
        <f t="shared" si="59"/>
        <v>100</v>
      </c>
      <c r="S310" s="58" t="e">
        <f t="shared" si="60"/>
        <v>#DIV/0!</v>
      </c>
      <c r="T310" s="58">
        <f t="shared" si="61"/>
        <v>100</v>
      </c>
    </row>
    <row r="311" spans="1:20" s="13" customFormat="1" ht="27" customHeight="1" outlineLevel="1">
      <c r="A311" s="260"/>
      <c r="B311" s="260"/>
      <c r="C311" s="292"/>
      <c r="D311" s="265" t="s">
        <v>253</v>
      </c>
      <c r="E311" s="167" t="s">
        <v>254</v>
      </c>
      <c r="F311" s="86">
        <f>F312</f>
        <v>560176</v>
      </c>
      <c r="G311" s="86">
        <f t="shared" si="81"/>
        <v>0</v>
      </c>
      <c r="H311" s="86">
        <f t="shared" si="81"/>
        <v>560176</v>
      </c>
      <c r="I311" s="86">
        <f t="shared" si="81"/>
        <v>560176</v>
      </c>
      <c r="J311" s="86">
        <f t="shared" si="81"/>
        <v>0</v>
      </c>
      <c r="K311" s="86">
        <f t="shared" si="81"/>
        <v>560176</v>
      </c>
      <c r="L311" s="86">
        <f t="shared" si="81"/>
        <v>560176</v>
      </c>
      <c r="M311" s="86">
        <f t="shared" si="81"/>
        <v>0</v>
      </c>
      <c r="N311" s="86">
        <f t="shared" si="81"/>
        <v>560176</v>
      </c>
      <c r="O311" s="86">
        <f t="shared" si="81"/>
        <v>560176</v>
      </c>
      <c r="P311" s="86">
        <f t="shared" si="81"/>
        <v>0</v>
      </c>
      <c r="Q311" s="86">
        <f t="shared" si="81"/>
        <v>560176</v>
      </c>
      <c r="R311" s="58">
        <f t="shared" si="59"/>
        <v>100</v>
      </c>
      <c r="S311" s="58" t="e">
        <f t="shared" si="60"/>
        <v>#DIV/0!</v>
      </c>
      <c r="T311" s="58">
        <f t="shared" si="61"/>
        <v>100</v>
      </c>
    </row>
    <row r="312" spans="1:20" s="13" customFormat="1" ht="231" customHeight="1" outlineLevel="1">
      <c r="A312" s="260"/>
      <c r="B312" s="260"/>
      <c r="C312" s="284"/>
      <c r="D312" s="260"/>
      <c r="E312" s="169" t="s">
        <v>415</v>
      </c>
      <c r="F312" s="86">
        <f>G312+H312</f>
        <v>560176</v>
      </c>
      <c r="G312" s="86">
        <v>0</v>
      </c>
      <c r="H312" s="86">
        <v>560176</v>
      </c>
      <c r="I312" s="86">
        <f>K312</f>
        <v>560176</v>
      </c>
      <c r="J312" s="86">
        <v>0</v>
      </c>
      <c r="K312" s="57">
        <v>560176</v>
      </c>
      <c r="L312" s="14">
        <f>N312</f>
        <v>560176</v>
      </c>
      <c r="M312" s="14">
        <v>0</v>
      </c>
      <c r="N312" s="14">
        <v>560176</v>
      </c>
      <c r="O312" s="14">
        <f>Q312</f>
        <v>560176</v>
      </c>
      <c r="P312" s="14">
        <v>0</v>
      </c>
      <c r="Q312" s="14">
        <v>560176</v>
      </c>
      <c r="R312" s="58">
        <f t="shared" si="59"/>
        <v>100</v>
      </c>
      <c r="S312" s="58" t="e">
        <f t="shared" si="60"/>
        <v>#DIV/0!</v>
      </c>
      <c r="T312" s="58">
        <f t="shared" si="61"/>
        <v>100</v>
      </c>
    </row>
    <row r="313" spans="1:20" s="13" customFormat="1" ht="43.25" customHeight="1" outlineLevel="1">
      <c r="A313" s="260" t="s">
        <v>184</v>
      </c>
      <c r="B313" s="260" t="s">
        <v>185</v>
      </c>
      <c r="C313" s="283" t="s">
        <v>337</v>
      </c>
      <c r="D313" s="169" t="s">
        <v>69</v>
      </c>
      <c r="E313" s="167"/>
      <c r="F313" s="86">
        <v>0</v>
      </c>
      <c r="G313" s="86">
        <v>0</v>
      </c>
      <c r="H313" s="86">
        <v>0</v>
      </c>
      <c r="I313" s="86">
        <v>0</v>
      </c>
      <c r="J313" s="86">
        <v>0</v>
      </c>
      <c r="K313" s="86">
        <v>0</v>
      </c>
      <c r="L313" s="86">
        <v>0</v>
      </c>
      <c r="M313" s="86">
        <v>0</v>
      </c>
      <c r="N313" s="86">
        <v>0</v>
      </c>
      <c r="O313" s="86">
        <v>0</v>
      </c>
      <c r="P313" s="86">
        <v>0</v>
      </c>
      <c r="Q313" s="86">
        <v>0</v>
      </c>
      <c r="R313" s="58" t="e">
        <f t="shared" si="59"/>
        <v>#DIV/0!</v>
      </c>
      <c r="S313" s="58" t="e">
        <f t="shared" si="60"/>
        <v>#DIV/0!</v>
      </c>
      <c r="T313" s="58" t="e">
        <f t="shared" si="61"/>
        <v>#DIV/0!</v>
      </c>
    </row>
    <row r="314" spans="1:20" s="13" customFormat="1" ht="31.25" customHeight="1" outlineLevel="1">
      <c r="A314" s="260"/>
      <c r="B314" s="260"/>
      <c r="C314" s="292"/>
      <c r="D314" s="265" t="s">
        <v>253</v>
      </c>
      <c r="E314" s="167" t="s">
        <v>254</v>
      </c>
      <c r="F314" s="86">
        <v>0</v>
      </c>
      <c r="G314" s="86">
        <v>0</v>
      </c>
      <c r="H314" s="86">
        <v>0</v>
      </c>
      <c r="I314" s="86">
        <v>0</v>
      </c>
      <c r="J314" s="86">
        <v>0</v>
      </c>
      <c r="K314" s="86">
        <v>0</v>
      </c>
      <c r="L314" s="86">
        <v>0</v>
      </c>
      <c r="M314" s="86">
        <v>0</v>
      </c>
      <c r="N314" s="86">
        <v>0</v>
      </c>
      <c r="O314" s="86">
        <v>0</v>
      </c>
      <c r="P314" s="86">
        <v>0</v>
      </c>
      <c r="Q314" s="86">
        <v>0</v>
      </c>
      <c r="R314" s="58" t="e">
        <f t="shared" si="59"/>
        <v>#DIV/0!</v>
      </c>
      <c r="S314" s="58" t="e">
        <f t="shared" si="60"/>
        <v>#DIV/0!</v>
      </c>
      <c r="T314" s="58" t="e">
        <f t="shared" si="61"/>
        <v>#DIV/0!</v>
      </c>
    </row>
    <row r="315" spans="1:20" s="13" customFormat="1" ht="91.25" customHeight="1" outlineLevel="1">
      <c r="A315" s="260"/>
      <c r="B315" s="260"/>
      <c r="C315" s="284"/>
      <c r="D315" s="260"/>
      <c r="E315" s="167" t="s">
        <v>257</v>
      </c>
      <c r="F315" s="86">
        <v>0</v>
      </c>
      <c r="G315" s="86">
        <v>0</v>
      </c>
      <c r="H315" s="86">
        <v>0</v>
      </c>
      <c r="I315" s="86">
        <v>0</v>
      </c>
      <c r="J315" s="86">
        <v>0</v>
      </c>
      <c r="K315" s="86">
        <v>0</v>
      </c>
      <c r="L315" s="86">
        <v>0</v>
      </c>
      <c r="M315" s="86">
        <v>0</v>
      </c>
      <c r="N315" s="86">
        <v>0</v>
      </c>
      <c r="O315" s="86">
        <v>0</v>
      </c>
      <c r="P315" s="86">
        <v>0</v>
      </c>
      <c r="Q315" s="86">
        <v>0</v>
      </c>
      <c r="R315" s="58" t="e">
        <f t="shared" si="59"/>
        <v>#DIV/0!</v>
      </c>
      <c r="S315" s="58" t="e">
        <f t="shared" si="60"/>
        <v>#DIV/0!</v>
      </c>
      <c r="T315" s="58" t="e">
        <f t="shared" si="61"/>
        <v>#DIV/0!</v>
      </c>
    </row>
    <row r="316" spans="1:20" s="13" customFormat="1" ht="41.25" customHeight="1" outlineLevel="1">
      <c r="A316" s="260" t="s">
        <v>44</v>
      </c>
      <c r="B316" s="260" t="s">
        <v>338</v>
      </c>
      <c r="C316" s="283" t="s">
        <v>339</v>
      </c>
      <c r="D316" s="169" t="s">
        <v>69</v>
      </c>
      <c r="E316" s="167"/>
      <c r="F316" s="86">
        <f>F317</f>
        <v>701099</v>
      </c>
      <c r="G316" s="86">
        <f t="shared" ref="G316:Q317" si="82">G317</f>
        <v>0</v>
      </c>
      <c r="H316" s="86">
        <f t="shared" si="82"/>
        <v>701099</v>
      </c>
      <c r="I316" s="86">
        <f t="shared" si="82"/>
        <v>700369.5</v>
      </c>
      <c r="J316" s="86">
        <f t="shared" si="82"/>
        <v>0</v>
      </c>
      <c r="K316" s="86">
        <f t="shared" si="82"/>
        <v>700369.5</v>
      </c>
      <c r="L316" s="86">
        <f t="shared" si="82"/>
        <v>700369.5</v>
      </c>
      <c r="M316" s="86">
        <f t="shared" si="82"/>
        <v>0</v>
      </c>
      <c r="N316" s="86">
        <f t="shared" si="82"/>
        <v>700369.5</v>
      </c>
      <c r="O316" s="86">
        <f t="shared" si="82"/>
        <v>700369.5</v>
      </c>
      <c r="P316" s="86">
        <f t="shared" si="82"/>
        <v>0</v>
      </c>
      <c r="Q316" s="86">
        <f t="shared" si="82"/>
        <v>700369.5</v>
      </c>
      <c r="R316" s="58">
        <f t="shared" si="59"/>
        <v>100</v>
      </c>
      <c r="S316" s="58" t="e">
        <f t="shared" si="60"/>
        <v>#DIV/0!</v>
      </c>
      <c r="T316" s="58">
        <f t="shared" si="61"/>
        <v>100</v>
      </c>
    </row>
    <row r="317" spans="1:20" s="13" customFormat="1" ht="38.25" customHeight="1" outlineLevel="1">
      <c r="A317" s="260"/>
      <c r="B317" s="260"/>
      <c r="C317" s="292"/>
      <c r="D317" s="265" t="s">
        <v>253</v>
      </c>
      <c r="E317" s="167" t="s">
        <v>254</v>
      </c>
      <c r="F317" s="86">
        <f>F318</f>
        <v>701099</v>
      </c>
      <c r="G317" s="86">
        <f t="shared" si="82"/>
        <v>0</v>
      </c>
      <c r="H317" s="86">
        <f t="shared" si="82"/>
        <v>701099</v>
      </c>
      <c r="I317" s="86">
        <f t="shared" si="82"/>
        <v>700369.5</v>
      </c>
      <c r="J317" s="86">
        <f t="shared" si="82"/>
        <v>0</v>
      </c>
      <c r="K317" s="86">
        <f t="shared" si="82"/>
        <v>700369.5</v>
      </c>
      <c r="L317" s="86">
        <f t="shared" si="82"/>
        <v>700369.5</v>
      </c>
      <c r="M317" s="86">
        <f t="shared" si="82"/>
        <v>0</v>
      </c>
      <c r="N317" s="86">
        <f t="shared" si="82"/>
        <v>700369.5</v>
      </c>
      <c r="O317" s="86">
        <f t="shared" si="82"/>
        <v>700369.5</v>
      </c>
      <c r="P317" s="86">
        <f t="shared" si="82"/>
        <v>0</v>
      </c>
      <c r="Q317" s="86">
        <f t="shared" si="82"/>
        <v>700369.5</v>
      </c>
      <c r="R317" s="58">
        <f t="shared" ref="R317:R382" si="83">O317/L317*100</f>
        <v>100</v>
      </c>
      <c r="S317" s="58" t="e">
        <f t="shared" ref="S317:S382" si="84">P317/M317*100</f>
        <v>#DIV/0!</v>
      </c>
      <c r="T317" s="58">
        <f t="shared" ref="T317:T382" si="85">Q317/N317*100</f>
        <v>100</v>
      </c>
    </row>
    <row r="318" spans="1:20" s="13" customFormat="1" ht="155.25" customHeight="1" outlineLevel="1">
      <c r="A318" s="260"/>
      <c r="B318" s="260"/>
      <c r="C318" s="284"/>
      <c r="D318" s="260"/>
      <c r="E318" s="169" t="s">
        <v>411</v>
      </c>
      <c r="F318" s="86">
        <f>G318+H318</f>
        <v>701099</v>
      </c>
      <c r="G318" s="86">
        <v>0</v>
      </c>
      <c r="H318" s="86">
        <v>701099</v>
      </c>
      <c r="I318" s="86">
        <f>K318</f>
        <v>700369.5</v>
      </c>
      <c r="J318" s="86">
        <v>0</v>
      </c>
      <c r="K318" s="57">
        <v>700369.5</v>
      </c>
      <c r="L318" s="14">
        <f>N318</f>
        <v>700369.5</v>
      </c>
      <c r="M318" s="14">
        <v>0</v>
      </c>
      <c r="N318" s="14">
        <v>700369.5</v>
      </c>
      <c r="O318" s="14">
        <f>Q318</f>
        <v>700369.5</v>
      </c>
      <c r="P318" s="14">
        <v>0</v>
      </c>
      <c r="Q318" s="14">
        <v>700369.5</v>
      </c>
      <c r="R318" s="58">
        <f t="shared" si="83"/>
        <v>100</v>
      </c>
      <c r="S318" s="58" t="e">
        <f t="shared" si="84"/>
        <v>#DIV/0!</v>
      </c>
      <c r="T318" s="58">
        <f t="shared" si="85"/>
        <v>100</v>
      </c>
    </row>
    <row r="319" spans="1:20" s="13" customFormat="1" ht="42" customHeight="1" outlineLevel="1">
      <c r="A319" s="259" t="s">
        <v>186</v>
      </c>
      <c r="B319" s="259" t="s">
        <v>187</v>
      </c>
      <c r="C319" s="268" t="s">
        <v>340</v>
      </c>
      <c r="D319" s="85" t="s">
        <v>69</v>
      </c>
      <c r="E319" s="142"/>
      <c r="F319" s="12">
        <v>0</v>
      </c>
      <c r="G319" s="12">
        <v>0</v>
      </c>
      <c r="H319" s="12">
        <v>0</v>
      </c>
      <c r="I319" s="12">
        <v>0</v>
      </c>
      <c r="J319" s="12">
        <v>0</v>
      </c>
      <c r="K319" s="12">
        <v>0</v>
      </c>
      <c r="L319" s="12">
        <v>0</v>
      </c>
      <c r="M319" s="12">
        <v>0</v>
      </c>
      <c r="N319" s="12">
        <v>0</v>
      </c>
      <c r="O319" s="12">
        <v>0</v>
      </c>
      <c r="P319" s="12">
        <v>0</v>
      </c>
      <c r="Q319" s="12">
        <v>0</v>
      </c>
      <c r="R319" s="58" t="e">
        <f t="shared" si="83"/>
        <v>#DIV/0!</v>
      </c>
      <c r="S319" s="58" t="e">
        <f t="shared" si="84"/>
        <v>#DIV/0!</v>
      </c>
      <c r="T319" s="58" t="e">
        <f t="shared" si="85"/>
        <v>#DIV/0!</v>
      </c>
    </row>
    <row r="320" spans="1:20" s="13" customFormat="1" ht="29.25" customHeight="1" outlineLevel="1">
      <c r="A320" s="260"/>
      <c r="B320" s="260"/>
      <c r="C320" s="269"/>
      <c r="D320" s="264" t="s">
        <v>253</v>
      </c>
      <c r="E320" s="142" t="s">
        <v>254</v>
      </c>
      <c r="F320" s="12">
        <v>0</v>
      </c>
      <c r="G320" s="12">
        <v>0</v>
      </c>
      <c r="H320" s="12">
        <v>0</v>
      </c>
      <c r="I320" s="12">
        <v>0</v>
      </c>
      <c r="J320" s="12">
        <v>0</v>
      </c>
      <c r="K320" s="12">
        <v>0</v>
      </c>
      <c r="L320" s="12">
        <v>0</v>
      </c>
      <c r="M320" s="12">
        <v>0</v>
      </c>
      <c r="N320" s="12">
        <v>0</v>
      </c>
      <c r="O320" s="12">
        <v>0</v>
      </c>
      <c r="P320" s="12">
        <v>0</v>
      </c>
      <c r="Q320" s="12">
        <v>0</v>
      </c>
      <c r="R320" s="58" t="e">
        <f t="shared" si="83"/>
        <v>#DIV/0!</v>
      </c>
      <c r="S320" s="58" t="e">
        <f t="shared" si="84"/>
        <v>#DIV/0!</v>
      </c>
      <c r="T320" s="58" t="e">
        <f t="shared" si="85"/>
        <v>#DIV/0!</v>
      </c>
    </row>
    <row r="321" spans="1:20" s="13" customFormat="1" ht="29.5" customHeight="1" outlineLevel="1">
      <c r="A321" s="260"/>
      <c r="B321" s="260"/>
      <c r="C321" s="270"/>
      <c r="D321" s="260"/>
      <c r="E321" s="142" t="s">
        <v>257</v>
      </c>
      <c r="F321" s="12">
        <v>0</v>
      </c>
      <c r="G321" s="12">
        <v>0</v>
      </c>
      <c r="H321" s="12">
        <v>0</v>
      </c>
      <c r="I321" s="12">
        <v>0</v>
      </c>
      <c r="J321" s="12">
        <v>0</v>
      </c>
      <c r="K321" s="12">
        <v>0</v>
      </c>
      <c r="L321" s="12">
        <v>0</v>
      </c>
      <c r="M321" s="12">
        <v>0</v>
      </c>
      <c r="N321" s="12">
        <v>0</v>
      </c>
      <c r="O321" s="12">
        <v>0</v>
      </c>
      <c r="P321" s="12">
        <v>0</v>
      </c>
      <c r="Q321" s="12">
        <v>0</v>
      </c>
      <c r="R321" s="58" t="e">
        <f t="shared" si="83"/>
        <v>#DIV/0!</v>
      </c>
      <c r="S321" s="58" t="e">
        <f t="shared" si="84"/>
        <v>#DIV/0!</v>
      </c>
      <c r="T321" s="58" t="e">
        <f t="shared" si="85"/>
        <v>#DIV/0!</v>
      </c>
    </row>
    <row r="322" spans="1:20" s="13" customFormat="1" ht="44.5" customHeight="1" outlineLevel="1">
      <c r="A322" s="260" t="s">
        <v>188</v>
      </c>
      <c r="B322" s="300" t="s">
        <v>341</v>
      </c>
      <c r="C322" s="283" t="s">
        <v>342</v>
      </c>
      <c r="D322" s="169" t="s">
        <v>69</v>
      </c>
      <c r="E322" s="167"/>
      <c r="F322" s="86">
        <v>0</v>
      </c>
      <c r="G322" s="86">
        <v>0</v>
      </c>
      <c r="H322" s="86">
        <v>0</v>
      </c>
      <c r="I322" s="86">
        <v>0</v>
      </c>
      <c r="J322" s="86">
        <v>0</v>
      </c>
      <c r="K322" s="86">
        <v>0</v>
      </c>
      <c r="L322" s="86">
        <v>0</v>
      </c>
      <c r="M322" s="86">
        <v>0</v>
      </c>
      <c r="N322" s="86">
        <v>0</v>
      </c>
      <c r="O322" s="86">
        <v>0</v>
      </c>
      <c r="P322" s="86">
        <v>0</v>
      </c>
      <c r="Q322" s="86">
        <v>0</v>
      </c>
      <c r="R322" s="58" t="e">
        <f t="shared" si="83"/>
        <v>#DIV/0!</v>
      </c>
      <c r="S322" s="58" t="e">
        <f t="shared" si="84"/>
        <v>#DIV/0!</v>
      </c>
      <c r="T322" s="58" t="e">
        <f t="shared" si="85"/>
        <v>#DIV/0!</v>
      </c>
    </row>
    <row r="323" spans="1:20" s="13" customFormat="1" ht="39.75" customHeight="1" outlineLevel="1">
      <c r="A323" s="260"/>
      <c r="B323" s="260"/>
      <c r="C323" s="292"/>
      <c r="D323" s="265" t="s">
        <v>253</v>
      </c>
      <c r="E323" s="167" t="s">
        <v>254</v>
      </c>
      <c r="F323" s="86">
        <v>0</v>
      </c>
      <c r="G323" s="86">
        <v>0</v>
      </c>
      <c r="H323" s="86">
        <v>0</v>
      </c>
      <c r="I323" s="86">
        <v>0</v>
      </c>
      <c r="J323" s="86">
        <v>0</v>
      </c>
      <c r="K323" s="86">
        <v>0</v>
      </c>
      <c r="L323" s="86">
        <v>0</v>
      </c>
      <c r="M323" s="86">
        <v>0</v>
      </c>
      <c r="N323" s="86">
        <v>0</v>
      </c>
      <c r="O323" s="86">
        <v>0</v>
      </c>
      <c r="P323" s="86">
        <v>0</v>
      </c>
      <c r="Q323" s="86">
        <v>0</v>
      </c>
      <c r="R323" s="58" t="e">
        <f t="shared" si="83"/>
        <v>#DIV/0!</v>
      </c>
      <c r="S323" s="58" t="e">
        <f t="shared" si="84"/>
        <v>#DIV/0!</v>
      </c>
      <c r="T323" s="58" t="e">
        <f t="shared" si="85"/>
        <v>#DIV/0!</v>
      </c>
    </row>
    <row r="324" spans="1:20" s="13" customFormat="1" ht="204.75" customHeight="1" outlineLevel="1">
      <c r="A324" s="260"/>
      <c r="B324" s="260"/>
      <c r="C324" s="284"/>
      <c r="D324" s="260"/>
      <c r="E324" s="167" t="s">
        <v>257</v>
      </c>
      <c r="F324" s="86">
        <v>0</v>
      </c>
      <c r="G324" s="86">
        <v>0</v>
      </c>
      <c r="H324" s="86">
        <v>0</v>
      </c>
      <c r="I324" s="86">
        <v>0</v>
      </c>
      <c r="J324" s="86">
        <v>0</v>
      </c>
      <c r="K324" s="86">
        <v>0</v>
      </c>
      <c r="L324" s="86">
        <v>0</v>
      </c>
      <c r="M324" s="86">
        <v>0</v>
      </c>
      <c r="N324" s="86">
        <v>0</v>
      </c>
      <c r="O324" s="86">
        <v>0</v>
      </c>
      <c r="P324" s="86">
        <v>0</v>
      </c>
      <c r="Q324" s="86">
        <v>0</v>
      </c>
      <c r="R324" s="58" t="e">
        <f t="shared" si="83"/>
        <v>#DIV/0!</v>
      </c>
      <c r="S324" s="58" t="e">
        <f t="shared" si="84"/>
        <v>#DIV/0!</v>
      </c>
      <c r="T324" s="58" t="e">
        <f t="shared" si="85"/>
        <v>#DIV/0!</v>
      </c>
    </row>
    <row r="325" spans="1:20" s="13" customFormat="1" ht="40.5" customHeight="1" outlineLevel="1">
      <c r="A325" s="260" t="s">
        <v>189</v>
      </c>
      <c r="B325" s="260" t="s">
        <v>343</v>
      </c>
      <c r="C325" s="283" t="s">
        <v>344</v>
      </c>
      <c r="D325" s="169" t="s">
        <v>69</v>
      </c>
      <c r="E325" s="167"/>
      <c r="F325" s="86">
        <v>0</v>
      </c>
      <c r="G325" s="86">
        <v>0</v>
      </c>
      <c r="H325" s="86">
        <v>0</v>
      </c>
      <c r="I325" s="86">
        <v>0</v>
      </c>
      <c r="J325" s="86">
        <v>0</v>
      </c>
      <c r="K325" s="86">
        <v>0</v>
      </c>
      <c r="L325" s="86">
        <v>0</v>
      </c>
      <c r="M325" s="86">
        <v>0</v>
      </c>
      <c r="N325" s="86">
        <v>0</v>
      </c>
      <c r="O325" s="86">
        <v>0</v>
      </c>
      <c r="P325" s="86">
        <v>0</v>
      </c>
      <c r="Q325" s="86">
        <v>0</v>
      </c>
      <c r="R325" s="58" t="e">
        <f t="shared" si="83"/>
        <v>#DIV/0!</v>
      </c>
      <c r="S325" s="58" t="e">
        <f t="shared" si="84"/>
        <v>#DIV/0!</v>
      </c>
      <c r="T325" s="58" t="e">
        <f t="shared" si="85"/>
        <v>#DIV/0!</v>
      </c>
    </row>
    <row r="326" spans="1:20" s="13" customFormat="1" ht="48.5" customHeight="1" outlineLevel="1">
      <c r="A326" s="260"/>
      <c r="B326" s="260"/>
      <c r="C326" s="292"/>
      <c r="D326" s="265" t="s">
        <v>253</v>
      </c>
      <c r="E326" s="167" t="s">
        <v>254</v>
      </c>
      <c r="F326" s="86">
        <v>0</v>
      </c>
      <c r="G326" s="86">
        <v>0</v>
      </c>
      <c r="H326" s="86">
        <v>0</v>
      </c>
      <c r="I326" s="86">
        <v>0</v>
      </c>
      <c r="J326" s="86">
        <v>0</v>
      </c>
      <c r="K326" s="86">
        <v>0</v>
      </c>
      <c r="L326" s="86">
        <v>0</v>
      </c>
      <c r="M326" s="86">
        <v>0</v>
      </c>
      <c r="N326" s="86">
        <v>0</v>
      </c>
      <c r="O326" s="86">
        <v>0</v>
      </c>
      <c r="P326" s="86">
        <v>0</v>
      </c>
      <c r="Q326" s="86">
        <v>0</v>
      </c>
      <c r="R326" s="58" t="e">
        <f t="shared" si="83"/>
        <v>#DIV/0!</v>
      </c>
      <c r="S326" s="58" t="e">
        <f t="shared" si="84"/>
        <v>#DIV/0!</v>
      </c>
      <c r="T326" s="58" t="e">
        <f t="shared" si="85"/>
        <v>#DIV/0!</v>
      </c>
    </row>
    <row r="327" spans="1:20" s="13" customFormat="1" ht="306" customHeight="1" outlineLevel="1">
      <c r="A327" s="260"/>
      <c r="B327" s="260"/>
      <c r="C327" s="284"/>
      <c r="D327" s="260"/>
      <c r="E327" s="167" t="s">
        <v>257</v>
      </c>
      <c r="F327" s="86">
        <v>0</v>
      </c>
      <c r="G327" s="86">
        <v>0</v>
      </c>
      <c r="H327" s="86">
        <v>0</v>
      </c>
      <c r="I327" s="86">
        <v>0</v>
      </c>
      <c r="J327" s="86">
        <v>0</v>
      </c>
      <c r="K327" s="86">
        <v>0</v>
      </c>
      <c r="L327" s="86">
        <v>0</v>
      </c>
      <c r="M327" s="86">
        <v>0</v>
      </c>
      <c r="N327" s="86">
        <v>0</v>
      </c>
      <c r="O327" s="86">
        <v>0</v>
      </c>
      <c r="P327" s="86">
        <v>0</v>
      </c>
      <c r="Q327" s="86">
        <v>0</v>
      </c>
      <c r="R327" s="58" t="e">
        <f t="shared" si="83"/>
        <v>#DIV/0!</v>
      </c>
      <c r="S327" s="58" t="e">
        <f t="shared" si="84"/>
        <v>#DIV/0!</v>
      </c>
      <c r="T327" s="58" t="e">
        <f t="shared" si="85"/>
        <v>#DIV/0!</v>
      </c>
    </row>
    <row r="328" spans="1:20" s="13" customFormat="1" ht="45" customHeight="1" outlineLevel="1">
      <c r="A328" s="260" t="s">
        <v>190</v>
      </c>
      <c r="B328" s="260" t="s">
        <v>345</v>
      </c>
      <c r="C328" s="283" t="s">
        <v>346</v>
      </c>
      <c r="D328" s="169" t="s">
        <v>69</v>
      </c>
      <c r="E328" s="167"/>
      <c r="F328" s="86">
        <v>0</v>
      </c>
      <c r="G328" s="86">
        <v>0</v>
      </c>
      <c r="H328" s="86">
        <v>0</v>
      </c>
      <c r="I328" s="86">
        <v>0</v>
      </c>
      <c r="J328" s="86">
        <v>0</v>
      </c>
      <c r="K328" s="86">
        <v>0</v>
      </c>
      <c r="L328" s="86">
        <v>0</v>
      </c>
      <c r="M328" s="86">
        <v>0</v>
      </c>
      <c r="N328" s="86">
        <v>0</v>
      </c>
      <c r="O328" s="86">
        <v>0</v>
      </c>
      <c r="P328" s="86">
        <v>0</v>
      </c>
      <c r="Q328" s="86">
        <v>0</v>
      </c>
      <c r="R328" s="58" t="e">
        <f t="shared" si="83"/>
        <v>#DIV/0!</v>
      </c>
      <c r="S328" s="58" t="e">
        <f t="shared" si="84"/>
        <v>#DIV/0!</v>
      </c>
      <c r="T328" s="58" t="e">
        <f t="shared" si="85"/>
        <v>#DIV/0!</v>
      </c>
    </row>
    <row r="329" spans="1:20" s="13" customFormat="1" ht="28.5" customHeight="1" outlineLevel="1">
      <c r="A329" s="260"/>
      <c r="B329" s="260"/>
      <c r="C329" s="292"/>
      <c r="D329" s="265" t="s">
        <v>253</v>
      </c>
      <c r="E329" s="167" t="s">
        <v>254</v>
      </c>
      <c r="F329" s="86">
        <v>0</v>
      </c>
      <c r="G329" s="86">
        <v>0</v>
      </c>
      <c r="H329" s="86">
        <v>0</v>
      </c>
      <c r="I329" s="86">
        <v>0</v>
      </c>
      <c r="J329" s="86">
        <v>0</v>
      </c>
      <c r="K329" s="86">
        <v>0</v>
      </c>
      <c r="L329" s="86">
        <v>0</v>
      </c>
      <c r="M329" s="86">
        <v>0</v>
      </c>
      <c r="N329" s="86">
        <v>0</v>
      </c>
      <c r="O329" s="86">
        <v>0</v>
      </c>
      <c r="P329" s="86">
        <v>0</v>
      </c>
      <c r="Q329" s="86">
        <v>0</v>
      </c>
      <c r="R329" s="58" t="e">
        <f t="shared" si="83"/>
        <v>#DIV/0!</v>
      </c>
      <c r="S329" s="58" t="e">
        <f t="shared" si="84"/>
        <v>#DIV/0!</v>
      </c>
      <c r="T329" s="58" t="e">
        <f t="shared" si="85"/>
        <v>#DIV/0!</v>
      </c>
    </row>
    <row r="330" spans="1:20" s="13" customFormat="1" ht="159.75" customHeight="1" outlineLevel="1">
      <c r="A330" s="260"/>
      <c r="B330" s="260"/>
      <c r="C330" s="284"/>
      <c r="D330" s="260"/>
      <c r="E330" s="167" t="s">
        <v>257</v>
      </c>
      <c r="F330" s="86">
        <v>0</v>
      </c>
      <c r="G330" s="86">
        <v>0</v>
      </c>
      <c r="H330" s="86">
        <v>0</v>
      </c>
      <c r="I330" s="86">
        <v>0</v>
      </c>
      <c r="J330" s="86">
        <v>0</v>
      </c>
      <c r="K330" s="86">
        <v>0</v>
      </c>
      <c r="L330" s="86">
        <v>0</v>
      </c>
      <c r="M330" s="86">
        <v>0</v>
      </c>
      <c r="N330" s="86">
        <v>0</v>
      </c>
      <c r="O330" s="86">
        <v>0</v>
      </c>
      <c r="P330" s="86">
        <v>0</v>
      </c>
      <c r="Q330" s="86">
        <v>0</v>
      </c>
      <c r="R330" s="58" t="e">
        <f t="shared" si="83"/>
        <v>#DIV/0!</v>
      </c>
      <c r="S330" s="58" t="e">
        <f t="shared" si="84"/>
        <v>#DIV/0!</v>
      </c>
      <c r="T330" s="58" t="e">
        <f t="shared" si="85"/>
        <v>#DIV/0!</v>
      </c>
    </row>
    <row r="331" spans="1:20" s="13" customFormat="1" ht="49.5" customHeight="1" outlineLevel="1">
      <c r="A331" s="260" t="s">
        <v>191</v>
      </c>
      <c r="B331" s="260" t="s">
        <v>522</v>
      </c>
      <c r="C331" s="283" t="s">
        <v>547</v>
      </c>
      <c r="D331" s="169" t="s">
        <v>69</v>
      </c>
      <c r="E331" s="167"/>
      <c r="F331" s="86">
        <v>0</v>
      </c>
      <c r="G331" s="86">
        <v>0</v>
      </c>
      <c r="H331" s="86">
        <v>0</v>
      </c>
      <c r="I331" s="86">
        <v>0</v>
      </c>
      <c r="J331" s="86">
        <v>0</v>
      </c>
      <c r="K331" s="86">
        <v>0</v>
      </c>
      <c r="L331" s="86">
        <v>0</v>
      </c>
      <c r="M331" s="86">
        <v>0</v>
      </c>
      <c r="N331" s="86">
        <v>0</v>
      </c>
      <c r="O331" s="86">
        <v>0</v>
      </c>
      <c r="P331" s="86">
        <v>0</v>
      </c>
      <c r="Q331" s="86">
        <v>0</v>
      </c>
      <c r="R331" s="58" t="e">
        <f t="shared" si="83"/>
        <v>#DIV/0!</v>
      </c>
      <c r="S331" s="58" t="e">
        <f t="shared" si="84"/>
        <v>#DIV/0!</v>
      </c>
      <c r="T331" s="58" t="e">
        <f t="shared" si="85"/>
        <v>#DIV/0!</v>
      </c>
    </row>
    <row r="332" spans="1:20" s="13" customFormat="1" ht="37.5" customHeight="1" outlineLevel="1">
      <c r="A332" s="260"/>
      <c r="B332" s="260"/>
      <c r="C332" s="292"/>
      <c r="D332" s="265" t="s">
        <v>253</v>
      </c>
      <c r="E332" s="167" t="s">
        <v>254</v>
      </c>
      <c r="F332" s="86">
        <v>0</v>
      </c>
      <c r="G332" s="86">
        <v>0</v>
      </c>
      <c r="H332" s="86">
        <v>0</v>
      </c>
      <c r="I332" s="86">
        <v>0</v>
      </c>
      <c r="J332" s="86">
        <v>0</v>
      </c>
      <c r="K332" s="86">
        <v>0</v>
      </c>
      <c r="L332" s="86">
        <v>0</v>
      </c>
      <c r="M332" s="86">
        <v>0</v>
      </c>
      <c r="N332" s="86">
        <v>0</v>
      </c>
      <c r="O332" s="86">
        <v>0</v>
      </c>
      <c r="P332" s="86">
        <v>0</v>
      </c>
      <c r="Q332" s="86">
        <v>0</v>
      </c>
      <c r="R332" s="58" t="e">
        <f t="shared" si="83"/>
        <v>#DIV/0!</v>
      </c>
      <c r="S332" s="58" t="e">
        <f t="shared" si="84"/>
        <v>#DIV/0!</v>
      </c>
      <c r="T332" s="58" t="e">
        <f t="shared" si="85"/>
        <v>#DIV/0!</v>
      </c>
    </row>
    <row r="333" spans="1:20" s="13" customFormat="1" ht="183.75" customHeight="1" outlineLevel="1">
      <c r="A333" s="260"/>
      <c r="B333" s="260"/>
      <c r="C333" s="284"/>
      <c r="D333" s="260"/>
      <c r="E333" s="167" t="s">
        <v>257</v>
      </c>
      <c r="F333" s="86">
        <v>0</v>
      </c>
      <c r="G333" s="86">
        <v>0</v>
      </c>
      <c r="H333" s="86">
        <v>0</v>
      </c>
      <c r="I333" s="86">
        <v>0</v>
      </c>
      <c r="J333" s="86">
        <v>0</v>
      </c>
      <c r="K333" s="86">
        <v>0</v>
      </c>
      <c r="L333" s="86">
        <v>0</v>
      </c>
      <c r="M333" s="86">
        <v>0</v>
      </c>
      <c r="N333" s="86">
        <v>0</v>
      </c>
      <c r="O333" s="86">
        <v>0</v>
      </c>
      <c r="P333" s="86">
        <v>0</v>
      </c>
      <c r="Q333" s="86">
        <v>0</v>
      </c>
      <c r="R333" s="58" t="e">
        <f t="shared" si="83"/>
        <v>#DIV/0!</v>
      </c>
      <c r="S333" s="58" t="e">
        <f t="shared" si="84"/>
        <v>#DIV/0!</v>
      </c>
      <c r="T333" s="58" t="e">
        <f t="shared" si="85"/>
        <v>#DIV/0!</v>
      </c>
    </row>
    <row r="334" spans="1:20" s="13" customFormat="1" ht="39.75" customHeight="1" outlineLevel="1">
      <c r="A334" s="260" t="s">
        <v>192</v>
      </c>
      <c r="B334" s="260" t="s">
        <v>347</v>
      </c>
      <c r="C334" s="283" t="s">
        <v>348</v>
      </c>
      <c r="D334" s="169" t="s">
        <v>69</v>
      </c>
      <c r="E334" s="167"/>
      <c r="F334" s="86">
        <v>0</v>
      </c>
      <c r="G334" s="86">
        <v>0</v>
      </c>
      <c r="H334" s="86">
        <v>0</v>
      </c>
      <c r="I334" s="86">
        <v>0</v>
      </c>
      <c r="J334" s="86">
        <v>0</v>
      </c>
      <c r="K334" s="86">
        <v>0</v>
      </c>
      <c r="L334" s="86">
        <v>0</v>
      </c>
      <c r="M334" s="86">
        <v>0</v>
      </c>
      <c r="N334" s="86">
        <v>0</v>
      </c>
      <c r="O334" s="86">
        <v>0</v>
      </c>
      <c r="P334" s="86">
        <v>0</v>
      </c>
      <c r="Q334" s="86">
        <v>0</v>
      </c>
      <c r="R334" s="58" t="e">
        <f t="shared" si="83"/>
        <v>#DIV/0!</v>
      </c>
      <c r="S334" s="58" t="e">
        <f t="shared" si="84"/>
        <v>#DIV/0!</v>
      </c>
      <c r="T334" s="58" t="e">
        <f t="shared" si="85"/>
        <v>#DIV/0!</v>
      </c>
    </row>
    <row r="335" spans="1:20" s="13" customFormat="1" ht="29.25" customHeight="1" outlineLevel="1">
      <c r="A335" s="260"/>
      <c r="B335" s="260"/>
      <c r="C335" s="292"/>
      <c r="D335" s="265" t="s">
        <v>253</v>
      </c>
      <c r="E335" s="167" t="s">
        <v>254</v>
      </c>
      <c r="F335" s="86">
        <v>0</v>
      </c>
      <c r="G335" s="86">
        <v>0</v>
      </c>
      <c r="H335" s="86">
        <v>0</v>
      </c>
      <c r="I335" s="86">
        <v>0</v>
      </c>
      <c r="J335" s="86">
        <v>0</v>
      </c>
      <c r="K335" s="86">
        <v>0</v>
      </c>
      <c r="L335" s="86">
        <v>0</v>
      </c>
      <c r="M335" s="86">
        <v>0</v>
      </c>
      <c r="N335" s="86">
        <v>0</v>
      </c>
      <c r="O335" s="86">
        <v>0</v>
      </c>
      <c r="P335" s="86">
        <v>0</v>
      </c>
      <c r="Q335" s="86">
        <v>0</v>
      </c>
      <c r="R335" s="58" t="e">
        <f t="shared" si="83"/>
        <v>#DIV/0!</v>
      </c>
      <c r="S335" s="58" t="e">
        <f t="shared" si="84"/>
        <v>#DIV/0!</v>
      </c>
      <c r="T335" s="58" t="e">
        <f t="shared" si="85"/>
        <v>#DIV/0!</v>
      </c>
    </row>
    <row r="336" spans="1:20" s="13" customFormat="1" ht="130.5" customHeight="1" outlineLevel="1">
      <c r="A336" s="260"/>
      <c r="B336" s="260"/>
      <c r="C336" s="284"/>
      <c r="D336" s="260"/>
      <c r="E336" s="167" t="s">
        <v>257</v>
      </c>
      <c r="F336" s="86">
        <v>0</v>
      </c>
      <c r="G336" s="86">
        <v>0</v>
      </c>
      <c r="H336" s="86">
        <v>0</v>
      </c>
      <c r="I336" s="86">
        <v>0</v>
      </c>
      <c r="J336" s="86">
        <v>0</v>
      </c>
      <c r="K336" s="86">
        <v>0</v>
      </c>
      <c r="L336" s="86">
        <v>0</v>
      </c>
      <c r="M336" s="86">
        <v>0</v>
      </c>
      <c r="N336" s="86">
        <v>0</v>
      </c>
      <c r="O336" s="86">
        <v>0</v>
      </c>
      <c r="P336" s="86">
        <v>0</v>
      </c>
      <c r="Q336" s="86">
        <v>0</v>
      </c>
      <c r="R336" s="58" t="e">
        <f t="shared" si="83"/>
        <v>#DIV/0!</v>
      </c>
      <c r="S336" s="58" t="e">
        <f t="shared" si="84"/>
        <v>#DIV/0!</v>
      </c>
      <c r="T336" s="58" t="e">
        <f t="shared" si="85"/>
        <v>#DIV/0!</v>
      </c>
    </row>
    <row r="337" spans="1:20" s="13" customFormat="1" ht="37.5" customHeight="1" outlineLevel="1">
      <c r="A337" s="260" t="s">
        <v>193</v>
      </c>
      <c r="B337" s="260" t="s">
        <v>349</v>
      </c>
      <c r="C337" s="283" t="s">
        <v>555</v>
      </c>
      <c r="D337" s="169" t="s">
        <v>69</v>
      </c>
      <c r="E337" s="167"/>
      <c r="F337" s="86">
        <v>0</v>
      </c>
      <c r="G337" s="86">
        <v>0</v>
      </c>
      <c r="H337" s="86">
        <v>0</v>
      </c>
      <c r="I337" s="86">
        <v>0</v>
      </c>
      <c r="J337" s="86">
        <v>0</v>
      </c>
      <c r="K337" s="86">
        <v>0</v>
      </c>
      <c r="L337" s="86">
        <v>0</v>
      </c>
      <c r="M337" s="86">
        <v>0</v>
      </c>
      <c r="N337" s="86">
        <v>0</v>
      </c>
      <c r="O337" s="86">
        <v>0</v>
      </c>
      <c r="P337" s="86">
        <v>0</v>
      </c>
      <c r="Q337" s="86">
        <v>0</v>
      </c>
      <c r="R337" s="58" t="e">
        <f t="shared" si="83"/>
        <v>#DIV/0!</v>
      </c>
      <c r="S337" s="58" t="e">
        <f t="shared" si="84"/>
        <v>#DIV/0!</v>
      </c>
      <c r="T337" s="58" t="e">
        <f t="shared" si="85"/>
        <v>#DIV/0!</v>
      </c>
    </row>
    <row r="338" spans="1:20" s="13" customFormat="1" ht="19" outlineLevel="1">
      <c r="A338" s="260"/>
      <c r="B338" s="260"/>
      <c r="C338" s="292"/>
      <c r="D338" s="265" t="s">
        <v>253</v>
      </c>
      <c r="E338" s="167" t="s">
        <v>254</v>
      </c>
      <c r="F338" s="86">
        <v>0</v>
      </c>
      <c r="G338" s="86">
        <v>0</v>
      </c>
      <c r="H338" s="86">
        <v>0</v>
      </c>
      <c r="I338" s="86">
        <v>0</v>
      </c>
      <c r="J338" s="86">
        <v>0</v>
      </c>
      <c r="K338" s="86">
        <v>0</v>
      </c>
      <c r="L338" s="86">
        <v>0</v>
      </c>
      <c r="M338" s="86">
        <v>0</v>
      </c>
      <c r="N338" s="86">
        <v>0</v>
      </c>
      <c r="O338" s="86">
        <v>0</v>
      </c>
      <c r="P338" s="86">
        <v>0</v>
      </c>
      <c r="Q338" s="86">
        <v>0</v>
      </c>
      <c r="R338" s="58" t="e">
        <f t="shared" si="83"/>
        <v>#DIV/0!</v>
      </c>
      <c r="S338" s="58" t="e">
        <f t="shared" si="84"/>
        <v>#DIV/0!</v>
      </c>
      <c r="T338" s="58" t="e">
        <f t="shared" si="85"/>
        <v>#DIV/0!</v>
      </c>
    </row>
    <row r="339" spans="1:20" s="13" customFormat="1" ht="372.75" customHeight="1" outlineLevel="1">
      <c r="A339" s="260"/>
      <c r="B339" s="260"/>
      <c r="C339" s="284"/>
      <c r="D339" s="260"/>
      <c r="E339" s="167" t="s">
        <v>257</v>
      </c>
      <c r="F339" s="86">
        <v>0</v>
      </c>
      <c r="G339" s="86">
        <v>0</v>
      </c>
      <c r="H339" s="86">
        <v>0</v>
      </c>
      <c r="I339" s="86">
        <v>0</v>
      </c>
      <c r="J339" s="86">
        <v>0</v>
      </c>
      <c r="K339" s="86">
        <v>0</v>
      </c>
      <c r="L339" s="86">
        <v>0</v>
      </c>
      <c r="M339" s="86">
        <v>0</v>
      </c>
      <c r="N339" s="86">
        <v>0</v>
      </c>
      <c r="O339" s="86">
        <v>0</v>
      </c>
      <c r="P339" s="86">
        <v>0</v>
      </c>
      <c r="Q339" s="86">
        <v>0</v>
      </c>
      <c r="R339" s="58" t="e">
        <f t="shared" si="83"/>
        <v>#DIV/0!</v>
      </c>
      <c r="S339" s="58" t="e">
        <f t="shared" si="84"/>
        <v>#DIV/0!</v>
      </c>
      <c r="T339" s="58" t="e">
        <f t="shared" si="85"/>
        <v>#DIV/0!</v>
      </c>
    </row>
    <row r="340" spans="1:20" s="190" customFormat="1" ht="42" customHeight="1">
      <c r="A340" s="330" t="s">
        <v>45</v>
      </c>
      <c r="B340" s="330" t="s">
        <v>46</v>
      </c>
      <c r="C340" s="277" t="s">
        <v>618</v>
      </c>
      <c r="D340" s="165" t="s">
        <v>69</v>
      </c>
      <c r="E340" s="189"/>
      <c r="F340" s="161">
        <f>F341</f>
        <v>66002</v>
      </c>
      <c r="G340" s="161">
        <f>G341</f>
        <v>52376</v>
      </c>
      <c r="H340" s="161">
        <f>H341</f>
        <v>13626</v>
      </c>
      <c r="I340" s="161">
        <f>J340+K340</f>
        <v>66002</v>
      </c>
      <c r="J340" s="161">
        <f>J341</f>
        <v>52376</v>
      </c>
      <c r="K340" s="199">
        <f>K341</f>
        <v>13626</v>
      </c>
      <c r="L340" s="200">
        <f>N340+M340</f>
        <v>66002</v>
      </c>
      <c r="M340" s="200">
        <f>M341</f>
        <v>52376</v>
      </c>
      <c r="N340" s="200">
        <f>N341</f>
        <v>13626</v>
      </c>
      <c r="O340" s="200">
        <f>P340+Q340</f>
        <v>65992.800000000003</v>
      </c>
      <c r="P340" s="200">
        <f>P341</f>
        <v>52366.8</v>
      </c>
      <c r="Q340" s="200">
        <f>Q341</f>
        <v>13626</v>
      </c>
      <c r="R340" s="162">
        <f t="shared" si="83"/>
        <v>99.98606102845369</v>
      </c>
      <c r="S340" s="162">
        <f t="shared" si="84"/>
        <v>99.982434702917374</v>
      </c>
      <c r="T340" s="162">
        <f t="shared" si="85"/>
        <v>100</v>
      </c>
    </row>
    <row r="341" spans="1:20" s="190" customFormat="1" ht="24" customHeight="1">
      <c r="A341" s="330"/>
      <c r="B341" s="330"/>
      <c r="C341" s="278"/>
      <c r="D341" s="331" t="s">
        <v>253</v>
      </c>
      <c r="E341" s="189" t="s">
        <v>254</v>
      </c>
      <c r="F341" s="161">
        <f>F342+F343</f>
        <v>66002</v>
      </c>
      <c r="G341" s="161">
        <f>G342+G343</f>
        <v>52376</v>
      </c>
      <c r="H341" s="161">
        <f>H342+H343</f>
        <v>13626</v>
      </c>
      <c r="I341" s="161">
        <f>J341+K341</f>
        <v>66002</v>
      </c>
      <c r="J341" s="161">
        <f>J343</f>
        <v>52376</v>
      </c>
      <c r="K341" s="199">
        <f>K342</f>
        <v>13626</v>
      </c>
      <c r="L341" s="200">
        <f>N341+M341</f>
        <v>66002</v>
      </c>
      <c r="M341" s="200">
        <f>M343</f>
        <v>52376</v>
      </c>
      <c r="N341" s="200">
        <f>N342</f>
        <v>13626</v>
      </c>
      <c r="O341" s="200">
        <f>Q341+P341</f>
        <v>65992.800000000003</v>
      </c>
      <c r="P341" s="200">
        <f>P343</f>
        <v>52366.8</v>
      </c>
      <c r="Q341" s="200">
        <f>Q342</f>
        <v>13626</v>
      </c>
      <c r="R341" s="162">
        <f t="shared" si="83"/>
        <v>99.98606102845369</v>
      </c>
      <c r="S341" s="162">
        <f t="shared" si="84"/>
        <v>99.982434702917374</v>
      </c>
      <c r="T341" s="162">
        <f t="shared" si="85"/>
        <v>100</v>
      </c>
    </row>
    <row r="342" spans="1:20" s="190" customFormat="1" ht="24" customHeight="1">
      <c r="A342" s="330"/>
      <c r="B342" s="330"/>
      <c r="C342" s="278"/>
      <c r="D342" s="331"/>
      <c r="E342" s="165" t="s">
        <v>421</v>
      </c>
      <c r="F342" s="161">
        <f>F346</f>
        <v>13626</v>
      </c>
      <c r="G342" s="161">
        <f>G346</f>
        <v>0</v>
      </c>
      <c r="H342" s="161">
        <f>H346</f>
        <v>13626</v>
      </c>
      <c r="I342" s="161">
        <f>I345</f>
        <v>13626</v>
      </c>
      <c r="J342" s="199">
        <f>J345</f>
        <v>0</v>
      </c>
      <c r="K342" s="199">
        <f>K345</f>
        <v>13626</v>
      </c>
      <c r="L342" s="200">
        <f>N342</f>
        <v>13626</v>
      </c>
      <c r="M342" s="200">
        <f>M346</f>
        <v>0</v>
      </c>
      <c r="N342" s="200">
        <f>N346</f>
        <v>13626</v>
      </c>
      <c r="O342" s="200">
        <f>Q342</f>
        <v>13626</v>
      </c>
      <c r="P342" s="200">
        <f>P346</f>
        <v>0</v>
      </c>
      <c r="Q342" s="200">
        <f>Q346</f>
        <v>13626</v>
      </c>
      <c r="R342" s="162">
        <f t="shared" si="83"/>
        <v>100</v>
      </c>
      <c r="S342" s="162" t="e">
        <f t="shared" si="84"/>
        <v>#DIV/0!</v>
      </c>
      <c r="T342" s="162">
        <f t="shared" si="85"/>
        <v>100</v>
      </c>
    </row>
    <row r="343" spans="1:20" s="190" customFormat="1" ht="25.5" customHeight="1">
      <c r="A343" s="330"/>
      <c r="B343" s="330"/>
      <c r="C343" s="279"/>
      <c r="D343" s="332"/>
      <c r="E343" s="165" t="s">
        <v>422</v>
      </c>
      <c r="F343" s="161">
        <f>F361</f>
        <v>52376</v>
      </c>
      <c r="G343" s="161">
        <f>G361</f>
        <v>52376</v>
      </c>
      <c r="H343" s="161">
        <f>H361</f>
        <v>0</v>
      </c>
      <c r="I343" s="161">
        <f>J343</f>
        <v>52376</v>
      </c>
      <c r="J343" s="161">
        <f>J361</f>
        <v>52376</v>
      </c>
      <c r="K343" s="199">
        <v>0</v>
      </c>
      <c r="L343" s="200">
        <f>M343</f>
        <v>52376</v>
      </c>
      <c r="M343" s="200">
        <f>M361</f>
        <v>52376</v>
      </c>
      <c r="N343" s="200">
        <v>0</v>
      </c>
      <c r="O343" s="200">
        <f>P343</f>
        <v>52366.8</v>
      </c>
      <c r="P343" s="200">
        <f>P361</f>
        <v>52366.8</v>
      </c>
      <c r="Q343" s="200">
        <v>0</v>
      </c>
      <c r="R343" s="162">
        <f t="shared" si="83"/>
        <v>99.982434702917374</v>
      </c>
      <c r="S343" s="162">
        <f t="shared" si="84"/>
        <v>99.982434702917374</v>
      </c>
      <c r="T343" s="162" t="e">
        <f t="shared" si="85"/>
        <v>#DIV/0!</v>
      </c>
    </row>
    <row r="344" spans="1:20" s="13" customFormat="1" ht="40.25" customHeight="1" outlineLevel="1">
      <c r="A344" s="268" t="s">
        <v>47</v>
      </c>
      <c r="B344" s="346" t="s">
        <v>48</v>
      </c>
      <c r="C344" s="268" t="s">
        <v>76</v>
      </c>
      <c r="D344" s="85" t="s">
        <v>69</v>
      </c>
      <c r="E344" s="142"/>
      <c r="F344" s="12">
        <f t="shared" ref="F344:H345" si="86">F345</f>
        <v>13626</v>
      </c>
      <c r="G344" s="12">
        <f t="shared" si="86"/>
        <v>0</v>
      </c>
      <c r="H344" s="12">
        <f t="shared" si="86"/>
        <v>13626</v>
      </c>
      <c r="I344" s="12">
        <f>K344</f>
        <v>13626</v>
      </c>
      <c r="J344" s="12">
        <v>0</v>
      </c>
      <c r="K344" s="184">
        <f>K345</f>
        <v>13626</v>
      </c>
      <c r="L344" s="185">
        <f>N344</f>
        <v>13626</v>
      </c>
      <c r="M344" s="185">
        <v>0</v>
      </c>
      <c r="N344" s="185">
        <f>N345</f>
        <v>13626</v>
      </c>
      <c r="O344" s="185">
        <f>Q344</f>
        <v>13626</v>
      </c>
      <c r="P344" s="185">
        <v>0</v>
      </c>
      <c r="Q344" s="185">
        <f>Q345</f>
        <v>13626</v>
      </c>
      <c r="R344" s="58">
        <f t="shared" si="83"/>
        <v>100</v>
      </c>
      <c r="S344" s="58" t="e">
        <f t="shared" si="84"/>
        <v>#DIV/0!</v>
      </c>
      <c r="T344" s="58">
        <f t="shared" si="85"/>
        <v>100</v>
      </c>
    </row>
    <row r="345" spans="1:20" s="13" customFormat="1" ht="23.25" customHeight="1" outlineLevel="1">
      <c r="A345" s="292"/>
      <c r="B345" s="260"/>
      <c r="C345" s="269"/>
      <c r="D345" s="264" t="s">
        <v>253</v>
      </c>
      <c r="E345" s="142" t="s">
        <v>254</v>
      </c>
      <c r="F345" s="12">
        <f t="shared" si="86"/>
        <v>13626</v>
      </c>
      <c r="G345" s="12">
        <f t="shared" si="86"/>
        <v>0</v>
      </c>
      <c r="H345" s="12">
        <f t="shared" si="86"/>
        <v>13626</v>
      </c>
      <c r="I345" s="12">
        <f>I346</f>
        <v>13626</v>
      </c>
      <c r="J345" s="12">
        <v>0</v>
      </c>
      <c r="K345" s="184">
        <f>K346</f>
        <v>13626</v>
      </c>
      <c r="L345" s="185">
        <f>N345</f>
        <v>13626</v>
      </c>
      <c r="M345" s="185">
        <v>0</v>
      </c>
      <c r="N345" s="185">
        <f>N346</f>
        <v>13626</v>
      </c>
      <c r="O345" s="185">
        <f>Q345</f>
        <v>13626</v>
      </c>
      <c r="P345" s="185">
        <v>0</v>
      </c>
      <c r="Q345" s="185">
        <f>Q346</f>
        <v>13626</v>
      </c>
      <c r="R345" s="58">
        <f t="shared" si="83"/>
        <v>100</v>
      </c>
      <c r="S345" s="58" t="e">
        <f t="shared" si="84"/>
        <v>#DIV/0!</v>
      </c>
      <c r="T345" s="58">
        <f t="shared" si="85"/>
        <v>100</v>
      </c>
    </row>
    <row r="346" spans="1:20" s="13" customFormat="1" ht="108" customHeight="1" outlineLevel="1">
      <c r="A346" s="284"/>
      <c r="B346" s="260"/>
      <c r="C346" s="270"/>
      <c r="D346" s="260"/>
      <c r="E346" s="85" t="s">
        <v>421</v>
      </c>
      <c r="F346" s="12">
        <f>F355</f>
        <v>13626</v>
      </c>
      <c r="G346" s="12">
        <f>G355</f>
        <v>0</v>
      </c>
      <c r="H346" s="12">
        <f>H355</f>
        <v>13626</v>
      </c>
      <c r="I346" s="12">
        <f>I353</f>
        <v>13626</v>
      </c>
      <c r="J346" s="12">
        <v>0</v>
      </c>
      <c r="K346" s="184">
        <f>K353</f>
        <v>13626</v>
      </c>
      <c r="L346" s="185">
        <f>N346</f>
        <v>13626</v>
      </c>
      <c r="M346" s="185">
        <v>0</v>
      </c>
      <c r="N346" s="185">
        <f>N353</f>
        <v>13626</v>
      </c>
      <c r="O346" s="185">
        <f>Q346</f>
        <v>13626</v>
      </c>
      <c r="P346" s="185">
        <v>0</v>
      </c>
      <c r="Q346" s="185">
        <f>Q353</f>
        <v>13626</v>
      </c>
      <c r="R346" s="58">
        <f t="shared" si="83"/>
        <v>100</v>
      </c>
      <c r="S346" s="58" t="e">
        <f t="shared" si="84"/>
        <v>#DIV/0!</v>
      </c>
      <c r="T346" s="58">
        <f t="shared" si="85"/>
        <v>100</v>
      </c>
    </row>
    <row r="347" spans="1:20" s="13" customFormat="1" ht="39" customHeight="1" outlineLevel="1">
      <c r="A347" s="260" t="s">
        <v>194</v>
      </c>
      <c r="B347" s="260" t="s">
        <v>195</v>
      </c>
      <c r="C347" s="283" t="s">
        <v>350</v>
      </c>
      <c r="D347" s="169" t="s">
        <v>69</v>
      </c>
      <c r="E347" s="167"/>
      <c r="F347" s="86">
        <v>0</v>
      </c>
      <c r="G347" s="86">
        <v>0</v>
      </c>
      <c r="H347" s="86">
        <v>0</v>
      </c>
      <c r="I347" s="86">
        <v>0</v>
      </c>
      <c r="J347" s="86">
        <v>0</v>
      </c>
      <c r="K347" s="86">
        <v>0</v>
      </c>
      <c r="L347" s="86">
        <v>0</v>
      </c>
      <c r="M347" s="86">
        <v>0</v>
      </c>
      <c r="N347" s="86">
        <v>0</v>
      </c>
      <c r="O347" s="86">
        <v>0</v>
      </c>
      <c r="P347" s="86">
        <v>0</v>
      </c>
      <c r="Q347" s="86">
        <v>0</v>
      </c>
      <c r="R347" s="58" t="e">
        <f t="shared" si="83"/>
        <v>#DIV/0!</v>
      </c>
      <c r="S347" s="58" t="e">
        <f t="shared" si="84"/>
        <v>#DIV/0!</v>
      </c>
      <c r="T347" s="58" t="e">
        <f t="shared" si="85"/>
        <v>#DIV/0!</v>
      </c>
    </row>
    <row r="348" spans="1:20" s="13" customFormat="1" ht="25.5" customHeight="1" outlineLevel="1">
      <c r="A348" s="260"/>
      <c r="B348" s="260"/>
      <c r="C348" s="292"/>
      <c r="D348" s="265" t="s">
        <v>253</v>
      </c>
      <c r="E348" s="167" t="s">
        <v>254</v>
      </c>
      <c r="F348" s="86">
        <v>0</v>
      </c>
      <c r="G348" s="86">
        <v>0</v>
      </c>
      <c r="H348" s="86">
        <v>0</v>
      </c>
      <c r="I348" s="86">
        <v>0</v>
      </c>
      <c r="J348" s="86">
        <v>0</v>
      </c>
      <c r="K348" s="86">
        <v>0</v>
      </c>
      <c r="L348" s="86">
        <v>0</v>
      </c>
      <c r="M348" s="86">
        <v>0</v>
      </c>
      <c r="N348" s="86">
        <v>0</v>
      </c>
      <c r="O348" s="86">
        <v>0</v>
      </c>
      <c r="P348" s="86">
        <v>0</v>
      </c>
      <c r="Q348" s="86">
        <v>0</v>
      </c>
      <c r="R348" s="58" t="e">
        <f t="shared" si="83"/>
        <v>#DIV/0!</v>
      </c>
      <c r="S348" s="58" t="e">
        <f t="shared" si="84"/>
        <v>#DIV/0!</v>
      </c>
      <c r="T348" s="58" t="e">
        <f t="shared" si="85"/>
        <v>#DIV/0!</v>
      </c>
    </row>
    <row r="349" spans="1:20" s="13" customFormat="1" ht="53.25" customHeight="1" outlineLevel="1">
      <c r="A349" s="260"/>
      <c r="B349" s="260"/>
      <c r="C349" s="284"/>
      <c r="D349" s="260"/>
      <c r="E349" s="167" t="s">
        <v>257</v>
      </c>
      <c r="F349" s="86">
        <v>0</v>
      </c>
      <c r="G349" s="86">
        <v>0</v>
      </c>
      <c r="H349" s="86">
        <v>0</v>
      </c>
      <c r="I349" s="86">
        <v>0</v>
      </c>
      <c r="J349" s="86">
        <v>0</v>
      </c>
      <c r="K349" s="86">
        <v>0</v>
      </c>
      <c r="L349" s="86">
        <v>0</v>
      </c>
      <c r="M349" s="86">
        <v>0</v>
      </c>
      <c r="N349" s="86">
        <v>0</v>
      </c>
      <c r="O349" s="86">
        <v>0</v>
      </c>
      <c r="P349" s="86">
        <v>0</v>
      </c>
      <c r="Q349" s="86">
        <v>0</v>
      </c>
      <c r="R349" s="58" t="e">
        <f t="shared" si="83"/>
        <v>#DIV/0!</v>
      </c>
      <c r="S349" s="58" t="e">
        <f t="shared" si="84"/>
        <v>#DIV/0!</v>
      </c>
      <c r="T349" s="58" t="e">
        <f t="shared" si="85"/>
        <v>#DIV/0!</v>
      </c>
    </row>
    <row r="350" spans="1:20" s="13" customFormat="1" ht="39.75" customHeight="1" outlineLevel="1">
      <c r="A350" s="260" t="s">
        <v>196</v>
      </c>
      <c r="B350" s="300" t="s">
        <v>540</v>
      </c>
      <c r="C350" s="283" t="s">
        <v>351</v>
      </c>
      <c r="D350" s="169" t="s">
        <v>69</v>
      </c>
      <c r="E350" s="167"/>
      <c r="F350" s="86">
        <v>0</v>
      </c>
      <c r="G350" s="86">
        <v>0</v>
      </c>
      <c r="H350" s="86">
        <v>0</v>
      </c>
      <c r="I350" s="86">
        <v>0</v>
      </c>
      <c r="J350" s="86">
        <v>0</v>
      </c>
      <c r="K350" s="86">
        <v>0</v>
      </c>
      <c r="L350" s="86">
        <v>0</v>
      </c>
      <c r="M350" s="86">
        <v>0</v>
      </c>
      <c r="N350" s="86">
        <v>0</v>
      </c>
      <c r="O350" s="86">
        <v>0</v>
      </c>
      <c r="P350" s="86">
        <v>0</v>
      </c>
      <c r="Q350" s="86">
        <v>0</v>
      </c>
      <c r="R350" s="58" t="e">
        <f t="shared" si="83"/>
        <v>#DIV/0!</v>
      </c>
      <c r="S350" s="58" t="e">
        <f t="shared" si="84"/>
        <v>#DIV/0!</v>
      </c>
      <c r="T350" s="58" t="e">
        <f t="shared" si="85"/>
        <v>#DIV/0!</v>
      </c>
    </row>
    <row r="351" spans="1:20" s="13" customFormat="1" ht="30.75" customHeight="1" outlineLevel="1">
      <c r="A351" s="260"/>
      <c r="B351" s="260"/>
      <c r="C351" s="292"/>
      <c r="D351" s="265" t="s">
        <v>253</v>
      </c>
      <c r="E351" s="167" t="s">
        <v>254</v>
      </c>
      <c r="F351" s="86">
        <v>0</v>
      </c>
      <c r="G351" s="86">
        <v>0</v>
      </c>
      <c r="H351" s="86">
        <v>0</v>
      </c>
      <c r="I351" s="86">
        <v>0</v>
      </c>
      <c r="J351" s="86">
        <v>0</v>
      </c>
      <c r="K351" s="86">
        <v>0</v>
      </c>
      <c r="L351" s="86">
        <v>0</v>
      </c>
      <c r="M351" s="86">
        <v>0</v>
      </c>
      <c r="N351" s="86">
        <v>0</v>
      </c>
      <c r="O351" s="86">
        <v>0</v>
      </c>
      <c r="P351" s="86">
        <v>0</v>
      </c>
      <c r="Q351" s="86">
        <v>0</v>
      </c>
      <c r="R351" s="58" t="e">
        <f t="shared" si="83"/>
        <v>#DIV/0!</v>
      </c>
      <c r="S351" s="58" t="e">
        <f t="shared" si="84"/>
        <v>#DIV/0!</v>
      </c>
      <c r="T351" s="58" t="e">
        <f t="shared" si="85"/>
        <v>#DIV/0!</v>
      </c>
    </row>
    <row r="352" spans="1:20" s="13" customFormat="1" ht="73.5" customHeight="1" outlineLevel="1">
      <c r="A352" s="260"/>
      <c r="B352" s="260"/>
      <c r="C352" s="284"/>
      <c r="D352" s="260"/>
      <c r="E352" s="167" t="s">
        <v>257</v>
      </c>
      <c r="F352" s="86">
        <v>0</v>
      </c>
      <c r="G352" s="86">
        <v>0</v>
      </c>
      <c r="H352" s="86">
        <v>0</v>
      </c>
      <c r="I352" s="86">
        <v>0</v>
      </c>
      <c r="J352" s="86">
        <v>0</v>
      </c>
      <c r="K352" s="86">
        <v>0</v>
      </c>
      <c r="L352" s="86">
        <v>0</v>
      </c>
      <c r="M352" s="86">
        <v>0</v>
      </c>
      <c r="N352" s="86">
        <v>0</v>
      </c>
      <c r="O352" s="86">
        <v>0</v>
      </c>
      <c r="P352" s="86">
        <v>0</v>
      </c>
      <c r="Q352" s="86">
        <v>0</v>
      </c>
      <c r="R352" s="58" t="e">
        <f t="shared" si="83"/>
        <v>#DIV/0!</v>
      </c>
      <c r="S352" s="58" t="e">
        <f t="shared" si="84"/>
        <v>#DIV/0!</v>
      </c>
      <c r="T352" s="58" t="e">
        <f t="shared" si="85"/>
        <v>#DIV/0!</v>
      </c>
    </row>
    <row r="353" spans="1:20" s="13" customFormat="1" ht="39.75" customHeight="1" outlineLevel="1">
      <c r="A353" s="260" t="s">
        <v>49</v>
      </c>
      <c r="B353" s="300" t="s">
        <v>50</v>
      </c>
      <c r="C353" s="283" t="s">
        <v>352</v>
      </c>
      <c r="D353" s="169" t="s">
        <v>69</v>
      </c>
      <c r="E353" s="167"/>
      <c r="F353" s="86">
        <f t="shared" ref="F353:I354" si="87">F354</f>
        <v>13626</v>
      </c>
      <c r="G353" s="86">
        <f t="shared" si="87"/>
        <v>0</v>
      </c>
      <c r="H353" s="86">
        <f t="shared" si="87"/>
        <v>13626</v>
      </c>
      <c r="I353" s="86">
        <f t="shared" si="87"/>
        <v>13626</v>
      </c>
      <c r="J353" s="86">
        <v>0</v>
      </c>
      <c r="K353" s="57">
        <f>K354</f>
        <v>13626</v>
      </c>
      <c r="L353" s="14">
        <f>N353</f>
        <v>13626</v>
      </c>
      <c r="M353" s="14">
        <v>0</v>
      </c>
      <c r="N353" s="14">
        <f>N354</f>
        <v>13626</v>
      </c>
      <c r="O353" s="14">
        <f>Q353</f>
        <v>13626</v>
      </c>
      <c r="P353" s="14">
        <v>0</v>
      </c>
      <c r="Q353" s="14">
        <f>Q354</f>
        <v>13626</v>
      </c>
      <c r="R353" s="58">
        <f t="shared" si="83"/>
        <v>100</v>
      </c>
      <c r="S353" s="58" t="e">
        <f t="shared" si="84"/>
        <v>#DIV/0!</v>
      </c>
      <c r="T353" s="58">
        <f t="shared" si="85"/>
        <v>100</v>
      </c>
    </row>
    <row r="354" spans="1:20" s="13" customFormat="1" ht="23.25" customHeight="1" outlineLevel="1">
      <c r="A354" s="260"/>
      <c r="B354" s="260"/>
      <c r="C354" s="292"/>
      <c r="D354" s="265" t="s">
        <v>253</v>
      </c>
      <c r="E354" s="167" t="s">
        <v>254</v>
      </c>
      <c r="F354" s="86">
        <f t="shared" si="87"/>
        <v>13626</v>
      </c>
      <c r="G354" s="86">
        <f t="shared" si="87"/>
        <v>0</v>
      </c>
      <c r="H354" s="86">
        <f t="shared" si="87"/>
        <v>13626</v>
      </c>
      <c r="I354" s="86">
        <f t="shared" si="87"/>
        <v>13626</v>
      </c>
      <c r="J354" s="86">
        <v>0</v>
      </c>
      <c r="K354" s="57">
        <f>K355</f>
        <v>13626</v>
      </c>
      <c r="L354" s="14">
        <f>N354</f>
        <v>13626</v>
      </c>
      <c r="M354" s="14">
        <v>0</v>
      </c>
      <c r="N354" s="14">
        <f>N355</f>
        <v>13626</v>
      </c>
      <c r="O354" s="14">
        <f>Q354</f>
        <v>13626</v>
      </c>
      <c r="P354" s="14">
        <v>0</v>
      </c>
      <c r="Q354" s="14">
        <f>Q355</f>
        <v>13626</v>
      </c>
      <c r="R354" s="58">
        <f t="shared" si="83"/>
        <v>100</v>
      </c>
      <c r="S354" s="58" t="e">
        <f t="shared" si="84"/>
        <v>#DIV/0!</v>
      </c>
      <c r="T354" s="58">
        <f t="shared" si="85"/>
        <v>100</v>
      </c>
    </row>
    <row r="355" spans="1:20" s="13" customFormat="1" ht="100.5" customHeight="1" outlineLevel="1">
      <c r="A355" s="260"/>
      <c r="B355" s="260"/>
      <c r="C355" s="284"/>
      <c r="D355" s="260"/>
      <c r="E355" s="169" t="s">
        <v>421</v>
      </c>
      <c r="F355" s="86">
        <f>G355+H355</f>
        <v>13626</v>
      </c>
      <c r="G355" s="86">
        <v>0</v>
      </c>
      <c r="H355" s="86">
        <v>13626</v>
      </c>
      <c r="I355" s="86">
        <f>K355</f>
        <v>13626</v>
      </c>
      <c r="J355" s="86">
        <v>0</v>
      </c>
      <c r="K355" s="57">
        <v>13626</v>
      </c>
      <c r="L355" s="14">
        <f>N355</f>
        <v>13626</v>
      </c>
      <c r="M355" s="14">
        <v>0</v>
      </c>
      <c r="N355" s="14">
        <v>13626</v>
      </c>
      <c r="O355" s="14">
        <f>Q355</f>
        <v>13626</v>
      </c>
      <c r="P355" s="14">
        <v>0</v>
      </c>
      <c r="Q355" s="14">
        <v>13626</v>
      </c>
      <c r="R355" s="58">
        <f t="shared" si="83"/>
        <v>100</v>
      </c>
      <c r="S355" s="58" t="e">
        <f t="shared" si="84"/>
        <v>#DIV/0!</v>
      </c>
      <c r="T355" s="58">
        <f t="shared" si="85"/>
        <v>100</v>
      </c>
    </row>
    <row r="356" spans="1:20" s="13" customFormat="1" ht="45" customHeight="1" outlineLevel="1">
      <c r="A356" s="260" t="s">
        <v>197</v>
      </c>
      <c r="B356" s="300" t="s">
        <v>198</v>
      </c>
      <c r="C356" s="283" t="s">
        <v>353</v>
      </c>
      <c r="D356" s="169" t="s">
        <v>69</v>
      </c>
      <c r="E356" s="167"/>
      <c r="F356" s="86">
        <v>0</v>
      </c>
      <c r="G356" s="86">
        <v>0</v>
      </c>
      <c r="H356" s="86">
        <v>0</v>
      </c>
      <c r="I356" s="86">
        <v>0</v>
      </c>
      <c r="J356" s="86">
        <v>0</v>
      </c>
      <c r="K356" s="86">
        <v>0</v>
      </c>
      <c r="L356" s="86">
        <v>0</v>
      </c>
      <c r="M356" s="86">
        <v>0</v>
      </c>
      <c r="N356" s="86">
        <v>0</v>
      </c>
      <c r="O356" s="86">
        <v>0</v>
      </c>
      <c r="P356" s="86">
        <v>0</v>
      </c>
      <c r="Q356" s="86">
        <v>0</v>
      </c>
      <c r="R356" s="58" t="e">
        <f t="shared" si="83"/>
        <v>#DIV/0!</v>
      </c>
      <c r="S356" s="58" t="e">
        <f t="shared" si="84"/>
        <v>#DIV/0!</v>
      </c>
      <c r="T356" s="58" t="e">
        <f t="shared" si="85"/>
        <v>#DIV/0!</v>
      </c>
    </row>
    <row r="357" spans="1:20" s="13" customFormat="1" ht="31.5" customHeight="1" outlineLevel="1">
      <c r="A357" s="260"/>
      <c r="B357" s="260"/>
      <c r="C357" s="292"/>
      <c r="D357" s="265" t="s">
        <v>253</v>
      </c>
      <c r="E357" s="167" t="s">
        <v>254</v>
      </c>
      <c r="F357" s="86">
        <v>0</v>
      </c>
      <c r="G357" s="86">
        <v>0</v>
      </c>
      <c r="H357" s="86">
        <v>0</v>
      </c>
      <c r="I357" s="86">
        <v>0</v>
      </c>
      <c r="J357" s="86">
        <v>0</v>
      </c>
      <c r="K357" s="86">
        <v>0</v>
      </c>
      <c r="L357" s="86">
        <v>0</v>
      </c>
      <c r="M357" s="86">
        <v>0</v>
      </c>
      <c r="N357" s="86">
        <v>0</v>
      </c>
      <c r="O357" s="86">
        <v>0</v>
      </c>
      <c r="P357" s="86">
        <v>0</v>
      </c>
      <c r="Q357" s="86">
        <v>0</v>
      </c>
      <c r="R357" s="58" t="e">
        <f t="shared" si="83"/>
        <v>#DIV/0!</v>
      </c>
      <c r="S357" s="58" t="e">
        <f t="shared" si="84"/>
        <v>#DIV/0!</v>
      </c>
      <c r="T357" s="58" t="e">
        <f t="shared" si="85"/>
        <v>#DIV/0!</v>
      </c>
    </row>
    <row r="358" spans="1:20" s="13" customFormat="1" ht="98.25" customHeight="1" outlineLevel="1">
      <c r="A358" s="260"/>
      <c r="B358" s="260"/>
      <c r="C358" s="284"/>
      <c r="D358" s="260"/>
      <c r="E358" s="167" t="s">
        <v>257</v>
      </c>
      <c r="F358" s="86">
        <v>0</v>
      </c>
      <c r="G358" s="86">
        <v>0</v>
      </c>
      <c r="H358" s="86">
        <v>0</v>
      </c>
      <c r="I358" s="86">
        <v>0</v>
      </c>
      <c r="J358" s="86">
        <v>0</v>
      </c>
      <c r="K358" s="86">
        <v>0</v>
      </c>
      <c r="L358" s="86">
        <v>0</v>
      </c>
      <c r="M358" s="86">
        <v>0</v>
      </c>
      <c r="N358" s="86">
        <v>0</v>
      </c>
      <c r="O358" s="86">
        <v>0</v>
      </c>
      <c r="P358" s="86">
        <v>0</v>
      </c>
      <c r="Q358" s="86">
        <v>0</v>
      </c>
      <c r="R358" s="58" t="e">
        <f t="shared" si="83"/>
        <v>#DIV/0!</v>
      </c>
      <c r="S358" s="58" t="e">
        <f t="shared" si="84"/>
        <v>#DIV/0!</v>
      </c>
      <c r="T358" s="58" t="e">
        <f t="shared" si="85"/>
        <v>#DIV/0!</v>
      </c>
    </row>
    <row r="359" spans="1:20" s="13" customFormat="1" ht="51" customHeight="1" outlineLevel="1">
      <c r="A359" s="259" t="s">
        <v>51</v>
      </c>
      <c r="B359" s="259" t="s">
        <v>52</v>
      </c>
      <c r="C359" s="268" t="s">
        <v>77</v>
      </c>
      <c r="D359" s="186" t="s">
        <v>69</v>
      </c>
      <c r="E359" s="142"/>
      <c r="F359" s="12">
        <f t="shared" ref="F359:H360" si="88">F360</f>
        <v>52376</v>
      </c>
      <c r="G359" s="12">
        <f t="shared" si="88"/>
        <v>52376</v>
      </c>
      <c r="H359" s="12">
        <f t="shared" si="88"/>
        <v>0</v>
      </c>
      <c r="I359" s="12">
        <f>J359</f>
        <v>52376</v>
      </c>
      <c r="J359" s="12">
        <f>J360</f>
        <v>52376</v>
      </c>
      <c r="K359" s="184">
        <v>0</v>
      </c>
      <c r="L359" s="185">
        <f>M359</f>
        <v>52376</v>
      </c>
      <c r="M359" s="185">
        <f>M361</f>
        <v>52376</v>
      </c>
      <c r="N359" s="185">
        <v>0</v>
      </c>
      <c r="O359" s="185">
        <f>P359</f>
        <v>52366.8</v>
      </c>
      <c r="P359" s="185">
        <f>P360</f>
        <v>52366.8</v>
      </c>
      <c r="Q359" s="185">
        <v>0</v>
      </c>
      <c r="R359" s="58">
        <f t="shared" si="83"/>
        <v>99.982434702917374</v>
      </c>
      <c r="S359" s="58">
        <f t="shared" si="84"/>
        <v>99.982434702917374</v>
      </c>
      <c r="T359" s="58" t="e">
        <f t="shared" si="85"/>
        <v>#DIV/0!</v>
      </c>
    </row>
    <row r="360" spans="1:20" s="13" customFormat="1" ht="30.75" customHeight="1" outlineLevel="1">
      <c r="A360" s="260"/>
      <c r="B360" s="260"/>
      <c r="C360" s="269"/>
      <c r="D360" s="298" t="s">
        <v>253</v>
      </c>
      <c r="E360" s="85" t="s">
        <v>324</v>
      </c>
      <c r="F360" s="12">
        <f t="shared" si="88"/>
        <v>52376</v>
      </c>
      <c r="G360" s="12">
        <f t="shared" si="88"/>
        <v>52376</v>
      </c>
      <c r="H360" s="12">
        <f t="shared" si="88"/>
        <v>0</v>
      </c>
      <c r="I360" s="12">
        <f>J360</f>
        <v>52376</v>
      </c>
      <c r="J360" s="12">
        <f>J361</f>
        <v>52376</v>
      </c>
      <c r="K360" s="184">
        <v>0</v>
      </c>
      <c r="L360" s="185">
        <f>M360</f>
        <v>52376</v>
      </c>
      <c r="M360" s="185">
        <f>M361</f>
        <v>52376</v>
      </c>
      <c r="N360" s="185">
        <v>0</v>
      </c>
      <c r="O360" s="185">
        <f>P360</f>
        <v>52366.8</v>
      </c>
      <c r="P360" s="185">
        <f>P361</f>
        <v>52366.8</v>
      </c>
      <c r="Q360" s="185">
        <v>0</v>
      </c>
      <c r="R360" s="58">
        <f t="shared" si="83"/>
        <v>99.982434702917374</v>
      </c>
      <c r="S360" s="58">
        <f t="shared" si="84"/>
        <v>99.982434702917374</v>
      </c>
      <c r="T360" s="58" t="e">
        <f t="shared" si="85"/>
        <v>#DIV/0!</v>
      </c>
    </row>
    <row r="361" spans="1:20" s="13" customFormat="1" ht="93.75" customHeight="1" outlineLevel="1">
      <c r="A361" s="260"/>
      <c r="B361" s="260"/>
      <c r="C361" s="270"/>
      <c r="D361" s="304"/>
      <c r="E361" s="85" t="s">
        <v>422</v>
      </c>
      <c r="F361" s="12">
        <f>F367</f>
        <v>52376</v>
      </c>
      <c r="G361" s="12">
        <f>G367</f>
        <v>52376</v>
      </c>
      <c r="H361" s="12">
        <f>H367</f>
        <v>0</v>
      </c>
      <c r="I361" s="12">
        <f>J361</f>
        <v>52376</v>
      </c>
      <c r="J361" s="12">
        <f>J367</f>
        <v>52376</v>
      </c>
      <c r="K361" s="184">
        <v>0</v>
      </c>
      <c r="L361" s="185">
        <f>M361</f>
        <v>52376</v>
      </c>
      <c r="M361" s="185">
        <f>M367</f>
        <v>52376</v>
      </c>
      <c r="N361" s="185">
        <v>0</v>
      </c>
      <c r="O361" s="185">
        <f>P361</f>
        <v>52366.8</v>
      </c>
      <c r="P361" s="185">
        <f>P367</f>
        <v>52366.8</v>
      </c>
      <c r="Q361" s="185">
        <v>0</v>
      </c>
      <c r="R361" s="58">
        <f t="shared" si="83"/>
        <v>99.982434702917374</v>
      </c>
      <c r="S361" s="58">
        <f t="shared" si="84"/>
        <v>99.982434702917374</v>
      </c>
      <c r="T361" s="58" t="e">
        <f t="shared" si="85"/>
        <v>#DIV/0!</v>
      </c>
    </row>
    <row r="362" spans="1:20" s="13" customFormat="1" ht="39.75" customHeight="1" outlineLevel="1">
      <c r="A362" s="260" t="s">
        <v>199</v>
      </c>
      <c r="B362" s="260" t="s">
        <v>200</v>
      </c>
      <c r="C362" s="283" t="s">
        <v>354</v>
      </c>
      <c r="D362" s="169" t="s">
        <v>69</v>
      </c>
      <c r="E362" s="167"/>
      <c r="F362" s="86">
        <v>0</v>
      </c>
      <c r="G362" s="86">
        <v>0</v>
      </c>
      <c r="H362" s="86">
        <v>0</v>
      </c>
      <c r="I362" s="86">
        <v>0</v>
      </c>
      <c r="J362" s="86">
        <v>0</v>
      </c>
      <c r="K362" s="86">
        <v>0</v>
      </c>
      <c r="L362" s="86">
        <v>0</v>
      </c>
      <c r="M362" s="86">
        <v>0</v>
      </c>
      <c r="N362" s="86">
        <v>0</v>
      </c>
      <c r="O362" s="86">
        <v>0</v>
      </c>
      <c r="P362" s="86">
        <v>0</v>
      </c>
      <c r="Q362" s="86">
        <v>0</v>
      </c>
      <c r="R362" s="58" t="e">
        <f t="shared" si="83"/>
        <v>#DIV/0!</v>
      </c>
      <c r="S362" s="58" t="e">
        <f t="shared" si="84"/>
        <v>#DIV/0!</v>
      </c>
      <c r="T362" s="58" t="e">
        <f t="shared" si="85"/>
        <v>#DIV/0!</v>
      </c>
    </row>
    <row r="363" spans="1:20" s="13" customFormat="1" ht="27.75" customHeight="1" outlineLevel="1">
      <c r="A363" s="260"/>
      <c r="B363" s="260"/>
      <c r="C363" s="292"/>
      <c r="D363" s="265" t="s">
        <v>253</v>
      </c>
      <c r="E363" s="167" t="s">
        <v>254</v>
      </c>
      <c r="F363" s="86">
        <v>0</v>
      </c>
      <c r="G363" s="86">
        <v>0</v>
      </c>
      <c r="H363" s="86">
        <v>0</v>
      </c>
      <c r="I363" s="86">
        <v>0</v>
      </c>
      <c r="J363" s="86">
        <v>0</v>
      </c>
      <c r="K363" s="86">
        <v>0</v>
      </c>
      <c r="L363" s="86">
        <v>0</v>
      </c>
      <c r="M363" s="86">
        <v>0</v>
      </c>
      <c r="N363" s="86">
        <v>0</v>
      </c>
      <c r="O363" s="86">
        <v>0</v>
      </c>
      <c r="P363" s="86">
        <v>0</v>
      </c>
      <c r="Q363" s="86">
        <v>0</v>
      </c>
      <c r="R363" s="58" t="e">
        <f t="shared" si="83"/>
        <v>#DIV/0!</v>
      </c>
      <c r="S363" s="58" t="e">
        <f t="shared" si="84"/>
        <v>#DIV/0!</v>
      </c>
      <c r="T363" s="58" t="e">
        <f t="shared" si="85"/>
        <v>#DIV/0!</v>
      </c>
    </row>
    <row r="364" spans="1:20" s="13" customFormat="1" ht="87.75" customHeight="1" outlineLevel="1">
      <c r="A364" s="260"/>
      <c r="B364" s="260"/>
      <c r="C364" s="284"/>
      <c r="D364" s="260"/>
      <c r="E364" s="167" t="s">
        <v>257</v>
      </c>
      <c r="F364" s="86">
        <v>0</v>
      </c>
      <c r="G364" s="86">
        <v>0</v>
      </c>
      <c r="H364" s="86">
        <v>0</v>
      </c>
      <c r="I364" s="86">
        <v>0</v>
      </c>
      <c r="J364" s="86">
        <v>0</v>
      </c>
      <c r="K364" s="86">
        <v>0</v>
      </c>
      <c r="L364" s="86">
        <v>0</v>
      </c>
      <c r="M364" s="86">
        <v>0</v>
      </c>
      <c r="N364" s="86">
        <v>0</v>
      </c>
      <c r="O364" s="86">
        <v>0</v>
      </c>
      <c r="P364" s="86">
        <v>0</v>
      </c>
      <c r="Q364" s="86">
        <v>0</v>
      </c>
      <c r="R364" s="58" t="e">
        <f t="shared" si="83"/>
        <v>#DIV/0!</v>
      </c>
      <c r="S364" s="58" t="e">
        <f t="shared" si="84"/>
        <v>#DIV/0!</v>
      </c>
      <c r="T364" s="58" t="e">
        <f t="shared" si="85"/>
        <v>#DIV/0!</v>
      </c>
    </row>
    <row r="365" spans="1:20" s="13" customFormat="1" ht="42" customHeight="1" outlineLevel="1">
      <c r="A365" s="260" t="s">
        <v>53</v>
      </c>
      <c r="B365" s="333" t="s">
        <v>477</v>
      </c>
      <c r="C365" s="283" t="s">
        <v>78</v>
      </c>
      <c r="D365" s="169" t="s">
        <v>69</v>
      </c>
      <c r="E365" s="167"/>
      <c r="F365" s="86">
        <f t="shared" ref="F365:H366" si="89">F366</f>
        <v>52376</v>
      </c>
      <c r="G365" s="86">
        <f t="shared" si="89"/>
        <v>52376</v>
      </c>
      <c r="H365" s="86">
        <f t="shared" si="89"/>
        <v>0</v>
      </c>
      <c r="I365" s="86">
        <f>J365</f>
        <v>52376</v>
      </c>
      <c r="J365" s="86">
        <f>J366</f>
        <v>52376</v>
      </c>
      <c r="K365" s="57">
        <v>0</v>
      </c>
      <c r="L365" s="14">
        <f>M365</f>
        <v>52376</v>
      </c>
      <c r="M365" s="14">
        <f>M366</f>
        <v>52376</v>
      </c>
      <c r="N365" s="14">
        <v>0</v>
      </c>
      <c r="O365" s="14">
        <f>P365</f>
        <v>52366.8</v>
      </c>
      <c r="P365" s="14">
        <f>P366</f>
        <v>52366.8</v>
      </c>
      <c r="Q365" s="14">
        <v>0</v>
      </c>
      <c r="R365" s="58">
        <f t="shared" si="83"/>
        <v>99.982434702917374</v>
      </c>
      <c r="S365" s="58">
        <f t="shared" si="84"/>
        <v>99.982434702917374</v>
      </c>
      <c r="T365" s="58" t="e">
        <f t="shared" si="85"/>
        <v>#DIV/0!</v>
      </c>
    </row>
    <row r="366" spans="1:20" s="13" customFormat="1" ht="27" customHeight="1" outlineLevel="1">
      <c r="A366" s="260"/>
      <c r="B366" s="333"/>
      <c r="C366" s="292"/>
      <c r="D366" s="265" t="s">
        <v>253</v>
      </c>
      <c r="E366" s="169" t="s">
        <v>254</v>
      </c>
      <c r="F366" s="86">
        <f t="shared" si="89"/>
        <v>52376</v>
      </c>
      <c r="G366" s="86">
        <f t="shared" si="89"/>
        <v>52376</v>
      </c>
      <c r="H366" s="86">
        <f t="shared" si="89"/>
        <v>0</v>
      </c>
      <c r="I366" s="86">
        <f>J366</f>
        <v>52376</v>
      </c>
      <c r="J366" s="86">
        <f>J367</f>
        <v>52376</v>
      </c>
      <c r="K366" s="57">
        <v>0</v>
      </c>
      <c r="L366" s="14">
        <f>M366</f>
        <v>52376</v>
      </c>
      <c r="M366" s="14">
        <f>M367</f>
        <v>52376</v>
      </c>
      <c r="N366" s="14">
        <v>0</v>
      </c>
      <c r="O366" s="14">
        <f>P366</f>
        <v>52366.8</v>
      </c>
      <c r="P366" s="14">
        <f>P367</f>
        <v>52366.8</v>
      </c>
      <c r="Q366" s="14">
        <v>0</v>
      </c>
      <c r="R366" s="58">
        <f t="shared" si="83"/>
        <v>99.982434702917374</v>
      </c>
      <c r="S366" s="58">
        <f t="shared" si="84"/>
        <v>99.982434702917374</v>
      </c>
      <c r="T366" s="58" t="e">
        <f t="shared" si="85"/>
        <v>#DIV/0!</v>
      </c>
    </row>
    <row r="367" spans="1:20" s="13" customFormat="1" ht="70.5" customHeight="1" outlineLevel="1">
      <c r="A367" s="260"/>
      <c r="B367" s="333"/>
      <c r="C367" s="284"/>
      <c r="D367" s="260"/>
      <c r="E367" s="169" t="s">
        <v>422</v>
      </c>
      <c r="F367" s="86">
        <f>G367+H367</f>
        <v>52376</v>
      </c>
      <c r="G367" s="86">
        <v>52376</v>
      </c>
      <c r="H367" s="86">
        <v>0</v>
      </c>
      <c r="I367" s="86">
        <f>J367</f>
        <v>52376</v>
      </c>
      <c r="J367" s="86">
        <v>52376</v>
      </c>
      <c r="K367" s="57">
        <v>0</v>
      </c>
      <c r="L367" s="14">
        <f>M367</f>
        <v>52376</v>
      </c>
      <c r="M367" s="14">
        <v>52376</v>
      </c>
      <c r="N367" s="14">
        <v>0</v>
      </c>
      <c r="O367" s="14">
        <f>P367</f>
        <v>52366.8</v>
      </c>
      <c r="P367" s="14">
        <v>52366.8</v>
      </c>
      <c r="Q367" s="14">
        <v>0</v>
      </c>
      <c r="R367" s="58">
        <f t="shared" si="83"/>
        <v>99.982434702917374</v>
      </c>
      <c r="S367" s="58">
        <f t="shared" si="84"/>
        <v>99.982434702917374</v>
      </c>
      <c r="T367" s="58" t="e">
        <f t="shared" si="85"/>
        <v>#DIV/0!</v>
      </c>
    </row>
    <row r="368" spans="1:20" s="13" customFormat="1" ht="45" customHeight="1" outlineLevel="1">
      <c r="A368" s="260" t="s">
        <v>201</v>
      </c>
      <c r="B368" s="333" t="s">
        <v>478</v>
      </c>
      <c r="C368" s="283" t="s">
        <v>355</v>
      </c>
      <c r="D368" s="169" t="s">
        <v>69</v>
      </c>
      <c r="E368" s="167"/>
      <c r="F368" s="86">
        <v>0</v>
      </c>
      <c r="G368" s="86">
        <v>0</v>
      </c>
      <c r="H368" s="86">
        <v>0</v>
      </c>
      <c r="I368" s="86">
        <f>I369</f>
        <v>0</v>
      </c>
      <c r="J368" s="86">
        <f t="shared" ref="J368:Q369" si="90">J369</f>
        <v>0</v>
      </c>
      <c r="K368" s="86">
        <f t="shared" si="90"/>
        <v>0</v>
      </c>
      <c r="L368" s="86">
        <f t="shared" si="90"/>
        <v>0</v>
      </c>
      <c r="M368" s="86">
        <f t="shared" si="90"/>
        <v>0</v>
      </c>
      <c r="N368" s="86">
        <f t="shared" si="90"/>
        <v>0</v>
      </c>
      <c r="O368" s="86">
        <f t="shared" si="90"/>
        <v>0</v>
      </c>
      <c r="P368" s="86">
        <f t="shared" si="90"/>
        <v>0</v>
      </c>
      <c r="Q368" s="86">
        <f t="shared" si="90"/>
        <v>0</v>
      </c>
      <c r="R368" s="58" t="e">
        <f t="shared" si="83"/>
        <v>#DIV/0!</v>
      </c>
      <c r="S368" s="58" t="e">
        <f t="shared" si="84"/>
        <v>#DIV/0!</v>
      </c>
      <c r="T368" s="58" t="e">
        <f t="shared" si="85"/>
        <v>#DIV/0!</v>
      </c>
    </row>
    <row r="369" spans="1:20" s="13" customFormat="1" ht="25.5" customHeight="1" outlineLevel="1">
      <c r="A369" s="260"/>
      <c r="B369" s="333"/>
      <c r="C369" s="292"/>
      <c r="D369" s="265" t="s">
        <v>253</v>
      </c>
      <c r="E369" s="167" t="s">
        <v>254</v>
      </c>
      <c r="F369" s="86">
        <v>0</v>
      </c>
      <c r="G369" s="86">
        <v>0</v>
      </c>
      <c r="H369" s="86">
        <v>0</v>
      </c>
      <c r="I369" s="86">
        <f>I370</f>
        <v>0</v>
      </c>
      <c r="J369" s="86">
        <f t="shared" si="90"/>
        <v>0</v>
      </c>
      <c r="K369" s="86">
        <f t="shared" si="90"/>
        <v>0</v>
      </c>
      <c r="L369" s="86">
        <f t="shared" si="90"/>
        <v>0</v>
      </c>
      <c r="M369" s="86">
        <f t="shared" si="90"/>
        <v>0</v>
      </c>
      <c r="N369" s="86">
        <f t="shared" si="90"/>
        <v>0</v>
      </c>
      <c r="O369" s="86">
        <f t="shared" si="90"/>
        <v>0</v>
      </c>
      <c r="P369" s="86">
        <f t="shared" si="90"/>
        <v>0</v>
      </c>
      <c r="Q369" s="86">
        <f t="shared" si="90"/>
        <v>0</v>
      </c>
      <c r="R369" s="58" t="e">
        <f t="shared" si="83"/>
        <v>#DIV/0!</v>
      </c>
      <c r="S369" s="58" t="e">
        <f t="shared" si="84"/>
        <v>#DIV/0!</v>
      </c>
      <c r="T369" s="58" t="e">
        <f t="shared" si="85"/>
        <v>#DIV/0!</v>
      </c>
    </row>
    <row r="370" spans="1:20" s="13" customFormat="1" ht="159" customHeight="1" outlineLevel="1">
      <c r="A370" s="260"/>
      <c r="B370" s="333"/>
      <c r="C370" s="284"/>
      <c r="D370" s="260"/>
      <c r="E370" s="167" t="s">
        <v>257</v>
      </c>
      <c r="F370" s="86">
        <v>0</v>
      </c>
      <c r="G370" s="86">
        <v>0</v>
      </c>
      <c r="H370" s="86">
        <v>0</v>
      </c>
      <c r="I370" s="86">
        <v>0</v>
      </c>
      <c r="J370" s="86">
        <v>0</v>
      </c>
      <c r="K370" s="86">
        <v>0</v>
      </c>
      <c r="L370" s="86">
        <v>0</v>
      </c>
      <c r="M370" s="86">
        <v>0</v>
      </c>
      <c r="N370" s="86">
        <v>0</v>
      </c>
      <c r="O370" s="86">
        <v>0</v>
      </c>
      <c r="P370" s="86">
        <v>0</v>
      </c>
      <c r="Q370" s="86">
        <v>0</v>
      </c>
      <c r="R370" s="58" t="e">
        <f t="shared" si="83"/>
        <v>#DIV/0!</v>
      </c>
      <c r="S370" s="58" t="e">
        <f t="shared" si="84"/>
        <v>#DIV/0!</v>
      </c>
      <c r="T370" s="58" t="e">
        <f t="shared" si="85"/>
        <v>#DIV/0!</v>
      </c>
    </row>
    <row r="371" spans="1:20" s="190" customFormat="1" ht="46.5" customHeight="1">
      <c r="A371" s="277" t="s">
        <v>54</v>
      </c>
      <c r="B371" s="277" t="s">
        <v>55</v>
      </c>
      <c r="C371" s="277" t="s">
        <v>619</v>
      </c>
      <c r="D371" s="165" t="s">
        <v>69</v>
      </c>
      <c r="E371" s="189"/>
      <c r="F371" s="161">
        <f t="shared" ref="F371:Q371" si="91">F372</f>
        <v>276063.5</v>
      </c>
      <c r="G371" s="161">
        <f t="shared" si="91"/>
        <v>0</v>
      </c>
      <c r="H371" s="161">
        <f t="shared" si="91"/>
        <v>276063.5</v>
      </c>
      <c r="I371" s="161">
        <f t="shared" si="91"/>
        <v>276063.5</v>
      </c>
      <c r="J371" s="161">
        <f t="shared" si="91"/>
        <v>0</v>
      </c>
      <c r="K371" s="161">
        <f t="shared" si="91"/>
        <v>276063.5</v>
      </c>
      <c r="L371" s="161">
        <f t="shared" si="91"/>
        <v>276063.5</v>
      </c>
      <c r="M371" s="161">
        <f t="shared" si="91"/>
        <v>0</v>
      </c>
      <c r="N371" s="161">
        <f>N372</f>
        <v>276063.5</v>
      </c>
      <c r="O371" s="161">
        <f t="shared" si="91"/>
        <v>270388.90000000002</v>
      </c>
      <c r="P371" s="161">
        <f t="shared" si="91"/>
        <v>0</v>
      </c>
      <c r="Q371" s="161">
        <f t="shared" si="91"/>
        <v>270388.90000000002</v>
      </c>
      <c r="R371" s="162">
        <f t="shared" si="83"/>
        <v>97.944458430759596</v>
      </c>
      <c r="S371" s="162" t="e">
        <f t="shared" si="84"/>
        <v>#DIV/0!</v>
      </c>
      <c r="T371" s="162">
        <f t="shared" si="85"/>
        <v>97.944458430759596</v>
      </c>
    </row>
    <row r="372" spans="1:20" s="190" customFormat="1" ht="39" customHeight="1">
      <c r="A372" s="278"/>
      <c r="B372" s="278"/>
      <c r="C372" s="278"/>
      <c r="D372" s="253" t="s">
        <v>253</v>
      </c>
      <c r="E372" s="189" t="s">
        <v>254</v>
      </c>
      <c r="F372" s="161">
        <f>F373+F374+F375+F376+F377+F378+F379+F380</f>
        <v>276063.5</v>
      </c>
      <c r="G372" s="161">
        <f t="shared" ref="G372:P372" si="92">G374+G375+G376+G377+G378+G380+G373</f>
        <v>0</v>
      </c>
      <c r="H372" s="161">
        <f>H373+H374+H375+H376+H377+H378+H379+H380</f>
        <v>276063.5</v>
      </c>
      <c r="I372" s="161">
        <f>I374+I375+I376+I377+I378+I380+I373+I379</f>
        <v>276063.5</v>
      </c>
      <c r="J372" s="161">
        <f t="shared" si="92"/>
        <v>0</v>
      </c>
      <c r="K372" s="161">
        <f>K374+K375+K376+K377+K378+K380+K373+K379</f>
        <v>276063.5</v>
      </c>
      <c r="L372" s="161">
        <f>L373+L374+L375+L376+L377+L378+L379+L380</f>
        <v>276063.5</v>
      </c>
      <c r="M372" s="161">
        <f t="shared" si="92"/>
        <v>0</v>
      </c>
      <c r="N372" s="161">
        <f>N373+N374+N375+N376+N377+N378+N379+N380</f>
        <v>276063.5</v>
      </c>
      <c r="O372" s="161">
        <f>O374+O375+O376+O377+O378+O380+O373+O379</f>
        <v>270388.90000000002</v>
      </c>
      <c r="P372" s="161">
        <f t="shared" si="92"/>
        <v>0</v>
      </c>
      <c r="Q372" s="161">
        <f>Q373+Q374+Q375+Q376+Q377+Q378+Q379+Q380</f>
        <v>270388.90000000002</v>
      </c>
      <c r="R372" s="162">
        <f t="shared" si="83"/>
        <v>97.944458430759596</v>
      </c>
      <c r="S372" s="162" t="e">
        <f t="shared" si="84"/>
        <v>#DIV/0!</v>
      </c>
      <c r="T372" s="162">
        <f t="shared" si="85"/>
        <v>97.944458430759596</v>
      </c>
    </row>
    <row r="373" spans="1:20" s="190" customFormat="1" ht="24" customHeight="1">
      <c r="A373" s="278"/>
      <c r="B373" s="278"/>
      <c r="C373" s="278"/>
      <c r="D373" s="254"/>
      <c r="E373" s="165" t="s">
        <v>615</v>
      </c>
      <c r="F373" s="161">
        <f>H373</f>
        <v>10459.4</v>
      </c>
      <c r="G373" s="161">
        <v>0</v>
      </c>
      <c r="H373" s="161">
        <f>H383</f>
        <v>10459.4</v>
      </c>
      <c r="I373" s="161">
        <f>K373</f>
        <v>10459.4</v>
      </c>
      <c r="J373" s="161"/>
      <c r="K373" s="199">
        <f>K383</f>
        <v>10459.4</v>
      </c>
      <c r="L373" s="199">
        <f>N373</f>
        <v>10459.4</v>
      </c>
      <c r="M373" s="199"/>
      <c r="N373" s="199">
        <f>N383</f>
        <v>10459.4</v>
      </c>
      <c r="O373" s="199">
        <f>Q373</f>
        <v>10459.4</v>
      </c>
      <c r="P373" s="199"/>
      <c r="Q373" s="199">
        <f>Q383</f>
        <v>10459.4</v>
      </c>
      <c r="R373" s="162">
        <f t="shared" si="83"/>
        <v>100</v>
      </c>
      <c r="S373" s="162" t="e">
        <f t="shared" si="84"/>
        <v>#DIV/0!</v>
      </c>
      <c r="T373" s="162">
        <f t="shared" si="85"/>
        <v>100</v>
      </c>
    </row>
    <row r="374" spans="1:20" s="190" customFormat="1" ht="27" customHeight="1">
      <c r="A374" s="278"/>
      <c r="B374" s="278"/>
      <c r="C374" s="278"/>
      <c r="D374" s="254"/>
      <c r="E374" s="165" t="s">
        <v>423</v>
      </c>
      <c r="F374" s="161">
        <f t="shared" ref="F374:Q376" si="93">F384</f>
        <v>131469</v>
      </c>
      <c r="G374" s="161">
        <f t="shared" si="93"/>
        <v>0</v>
      </c>
      <c r="H374" s="161">
        <f t="shared" si="93"/>
        <v>131469</v>
      </c>
      <c r="I374" s="161">
        <f t="shared" si="93"/>
        <v>131469</v>
      </c>
      <c r="J374" s="161">
        <f t="shared" si="93"/>
        <v>0</v>
      </c>
      <c r="K374" s="161">
        <f t="shared" si="93"/>
        <v>131469</v>
      </c>
      <c r="L374" s="161">
        <f t="shared" si="93"/>
        <v>131469</v>
      </c>
      <c r="M374" s="161">
        <f t="shared" si="93"/>
        <v>0</v>
      </c>
      <c r="N374" s="161">
        <f t="shared" si="93"/>
        <v>131469</v>
      </c>
      <c r="O374" s="161">
        <f t="shared" si="93"/>
        <v>131439.70000000001</v>
      </c>
      <c r="P374" s="161">
        <f t="shared" si="93"/>
        <v>0</v>
      </c>
      <c r="Q374" s="161">
        <f t="shared" si="93"/>
        <v>131439.70000000001</v>
      </c>
      <c r="R374" s="162">
        <f t="shared" si="83"/>
        <v>99.977713377298087</v>
      </c>
      <c r="S374" s="162" t="e">
        <f t="shared" si="84"/>
        <v>#DIV/0!</v>
      </c>
      <c r="T374" s="162">
        <f t="shared" si="85"/>
        <v>99.977713377298087</v>
      </c>
    </row>
    <row r="375" spans="1:20" s="190" customFormat="1" ht="24" customHeight="1">
      <c r="A375" s="278"/>
      <c r="B375" s="278"/>
      <c r="C375" s="278"/>
      <c r="D375" s="254"/>
      <c r="E375" s="165" t="s">
        <v>424</v>
      </c>
      <c r="F375" s="161">
        <f t="shared" si="93"/>
        <v>36050</v>
      </c>
      <c r="G375" s="161">
        <f t="shared" si="93"/>
        <v>0</v>
      </c>
      <c r="H375" s="161">
        <f t="shared" si="93"/>
        <v>36050</v>
      </c>
      <c r="I375" s="161">
        <f t="shared" si="93"/>
        <v>36050</v>
      </c>
      <c r="J375" s="161">
        <f t="shared" si="93"/>
        <v>0</v>
      </c>
      <c r="K375" s="161">
        <f t="shared" si="93"/>
        <v>36050</v>
      </c>
      <c r="L375" s="161">
        <f t="shared" si="93"/>
        <v>36050</v>
      </c>
      <c r="M375" s="161">
        <f t="shared" si="93"/>
        <v>0</v>
      </c>
      <c r="N375" s="161">
        <f t="shared" si="93"/>
        <v>36050</v>
      </c>
      <c r="O375" s="161">
        <f t="shared" si="93"/>
        <v>34778.1</v>
      </c>
      <c r="P375" s="161">
        <f t="shared" si="93"/>
        <v>0</v>
      </c>
      <c r="Q375" s="161">
        <f t="shared" si="93"/>
        <v>34778.1</v>
      </c>
      <c r="R375" s="162">
        <f t="shared" si="83"/>
        <v>96.471844660194179</v>
      </c>
      <c r="S375" s="162" t="e">
        <f t="shared" si="84"/>
        <v>#DIV/0!</v>
      </c>
      <c r="T375" s="162">
        <f t="shared" si="85"/>
        <v>96.471844660194179</v>
      </c>
    </row>
    <row r="376" spans="1:20" s="190" customFormat="1" ht="19.5" customHeight="1">
      <c r="A376" s="278"/>
      <c r="B376" s="278"/>
      <c r="C376" s="278"/>
      <c r="D376" s="254"/>
      <c r="E376" s="165" t="s">
        <v>425</v>
      </c>
      <c r="F376" s="161">
        <f t="shared" si="93"/>
        <v>217</v>
      </c>
      <c r="G376" s="161">
        <f t="shared" si="93"/>
        <v>0</v>
      </c>
      <c r="H376" s="161">
        <f t="shared" si="93"/>
        <v>217</v>
      </c>
      <c r="I376" s="161">
        <f t="shared" si="93"/>
        <v>217</v>
      </c>
      <c r="J376" s="161">
        <f t="shared" si="93"/>
        <v>0</v>
      </c>
      <c r="K376" s="161">
        <f t="shared" si="93"/>
        <v>217</v>
      </c>
      <c r="L376" s="161">
        <f t="shared" si="93"/>
        <v>217</v>
      </c>
      <c r="M376" s="161">
        <f t="shared" si="93"/>
        <v>0</v>
      </c>
      <c r="N376" s="161">
        <f t="shared" si="93"/>
        <v>217</v>
      </c>
      <c r="O376" s="161">
        <f t="shared" si="93"/>
        <v>187.8</v>
      </c>
      <c r="P376" s="161">
        <f t="shared" si="93"/>
        <v>0</v>
      </c>
      <c r="Q376" s="161">
        <f t="shared" si="93"/>
        <v>187.8</v>
      </c>
      <c r="R376" s="162">
        <f t="shared" si="83"/>
        <v>86.543778801843317</v>
      </c>
      <c r="S376" s="162" t="e">
        <f t="shared" si="84"/>
        <v>#DIV/0!</v>
      </c>
      <c r="T376" s="162">
        <f t="shared" si="85"/>
        <v>86.543778801843317</v>
      </c>
    </row>
    <row r="377" spans="1:20" s="190" customFormat="1" ht="21" customHeight="1">
      <c r="A377" s="278"/>
      <c r="B377" s="278"/>
      <c r="C377" s="278"/>
      <c r="D377" s="254"/>
      <c r="E377" s="165" t="s">
        <v>426</v>
      </c>
      <c r="F377" s="161">
        <f t="shared" ref="F377:Q378" si="94">F404</f>
        <v>62004.1</v>
      </c>
      <c r="G377" s="161">
        <f t="shared" si="94"/>
        <v>0</v>
      </c>
      <c r="H377" s="161">
        <f t="shared" si="94"/>
        <v>62004.1</v>
      </c>
      <c r="I377" s="161">
        <f t="shared" si="94"/>
        <v>62004.1</v>
      </c>
      <c r="J377" s="161">
        <f t="shared" si="94"/>
        <v>0</v>
      </c>
      <c r="K377" s="161">
        <f t="shared" si="94"/>
        <v>62004.1</v>
      </c>
      <c r="L377" s="161">
        <f t="shared" si="94"/>
        <v>62004.1</v>
      </c>
      <c r="M377" s="161">
        <f t="shared" si="94"/>
        <v>0</v>
      </c>
      <c r="N377" s="161">
        <f t="shared" si="94"/>
        <v>62004.1</v>
      </c>
      <c r="O377" s="161">
        <f t="shared" si="94"/>
        <v>62003.1</v>
      </c>
      <c r="P377" s="161">
        <f t="shared" si="94"/>
        <v>0</v>
      </c>
      <c r="Q377" s="161">
        <f t="shared" si="94"/>
        <v>62003.1</v>
      </c>
      <c r="R377" s="162">
        <f t="shared" si="83"/>
        <v>99.998387203426873</v>
      </c>
      <c r="S377" s="162" t="e">
        <f t="shared" si="84"/>
        <v>#DIV/0!</v>
      </c>
      <c r="T377" s="162">
        <f t="shared" si="85"/>
        <v>99.998387203426873</v>
      </c>
    </row>
    <row r="378" spans="1:20" s="190" customFormat="1" ht="25.5" customHeight="1">
      <c r="A378" s="278"/>
      <c r="B378" s="278"/>
      <c r="C378" s="278"/>
      <c r="D378" s="254"/>
      <c r="E378" s="165" t="s">
        <v>427</v>
      </c>
      <c r="F378" s="161">
        <f t="shared" si="94"/>
        <v>9169</v>
      </c>
      <c r="G378" s="161">
        <f t="shared" si="94"/>
        <v>0</v>
      </c>
      <c r="H378" s="161">
        <f t="shared" si="94"/>
        <v>9169</v>
      </c>
      <c r="I378" s="161">
        <f t="shared" si="94"/>
        <v>9169</v>
      </c>
      <c r="J378" s="161">
        <f t="shared" si="94"/>
        <v>0</v>
      </c>
      <c r="K378" s="161">
        <f t="shared" si="94"/>
        <v>9169</v>
      </c>
      <c r="L378" s="161">
        <f t="shared" si="94"/>
        <v>9169</v>
      </c>
      <c r="M378" s="161">
        <f t="shared" si="94"/>
        <v>0</v>
      </c>
      <c r="N378" s="161">
        <f t="shared" si="94"/>
        <v>9169</v>
      </c>
      <c r="O378" s="161">
        <f t="shared" si="94"/>
        <v>4906.2</v>
      </c>
      <c r="P378" s="161">
        <f t="shared" si="94"/>
        <v>0</v>
      </c>
      <c r="Q378" s="161">
        <f t="shared" si="94"/>
        <v>4906.2</v>
      </c>
      <c r="R378" s="162">
        <f t="shared" si="83"/>
        <v>53.508561457083644</v>
      </c>
      <c r="S378" s="162" t="e">
        <f t="shared" si="84"/>
        <v>#DIV/0!</v>
      </c>
      <c r="T378" s="162">
        <f t="shared" si="85"/>
        <v>53.508561457083644</v>
      </c>
    </row>
    <row r="379" spans="1:20" s="190" customFormat="1" ht="25.5" customHeight="1">
      <c r="A379" s="278"/>
      <c r="B379" s="278"/>
      <c r="C379" s="278"/>
      <c r="D379" s="254"/>
      <c r="E379" s="165" t="s">
        <v>616</v>
      </c>
      <c r="F379" s="161">
        <f>H379</f>
        <v>26046</v>
      </c>
      <c r="G379" s="161"/>
      <c r="H379" s="161">
        <f>H406</f>
        <v>26046</v>
      </c>
      <c r="I379" s="161">
        <f>K379</f>
        <v>26046</v>
      </c>
      <c r="J379" s="161"/>
      <c r="K379" s="161">
        <f>K406</f>
        <v>26046</v>
      </c>
      <c r="L379" s="161">
        <f>L415</f>
        <v>26046</v>
      </c>
      <c r="M379" s="161"/>
      <c r="N379" s="161">
        <f>L379</f>
        <v>26046</v>
      </c>
      <c r="O379" s="161">
        <f>O415</f>
        <v>26046</v>
      </c>
      <c r="P379" s="161"/>
      <c r="Q379" s="161">
        <f>O379</f>
        <v>26046</v>
      </c>
      <c r="R379" s="162">
        <f t="shared" si="83"/>
        <v>100</v>
      </c>
      <c r="S379" s="162" t="e">
        <f t="shared" si="84"/>
        <v>#DIV/0!</v>
      </c>
      <c r="T379" s="162">
        <f t="shared" si="85"/>
        <v>100</v>
      </c>
    </row>
    <row r="380" spans="1:20" s="190" customFormat="1" ht="22.5" customHeight="1">
      <c r="A380" s="278"/>
      <c r="B380" s="278"/>
      <c r="C380" s="279"/>
      <c r="D380" s="254"/>
      <c r="E380" s="165" t="s">
        <v>428</v>
      </c>
      <c r="F380" s="161">
        <f>F407</f>
        <v>649</v>
      </c>
      <c r="G380" s="161">
        <f>G407</f>
        <v>0</v>
      </c>
      <c r="H380" s="161">
        <f>H407</f>
        <v>649</v>
      </c>
      <c r="I380" s="161">
        <f>I407</f>
        <v>649</v>
      </c>
      <c r="J380" s="161">
        <f>J407</f>
        <v>0</v>
      </c>
      <c r="K380" s="161">
        <f>K407</f>
        <v>649</v>
      </c>
      <c r="L380" s="161">
        <f t="shared" ref="L380:Q380" si="95">L407</f>
        <v>649</v>
      </c>
      <c r="M380" s="161">
        <f t="shared" si="95"/>
        <v>0</v>
      </c>
      <c r="N380" s="161">
        <f t="shared" si="95"/>
        <v>649</v>
      </c>
      <c r="O380" s="161">
        <f t="shared" si="95"/>
        <v>568.6</v>
      </c>
      <c r="P380" s="161">
        <f t="shared" si="95"/>
        <v>0</v>
      </c>
      <c r="Q380" s="161">
        <f t="shared" si="95"/>
        <v>568.6</v>
      </c>
      <c r="R380" s="162">
        <f t="shared" si="83"/>
        <v>87.611710323574727</v>
      </c>
      <c r="S380" s="162" t="e">
        <f t="shared" si="84"/>
        <v>#DIV/0!</v>
      </c>
      <c r="T380" s="162">
        <f t="shared" si="85"/>
        <v>87.611710323574727</v>
      </c>
    </row>
    <row r="381" spans="1:20" s="13" customFormat="1" ht="39" customHeight="1" outlineLevel="1">
      <c r="A381" s="334" t="s">
        <v>56</v>
      </c>
      <c r="B381" s="334" t="s">
        <v>57</v>
      </c>
      <c r="C381" s="268" t="s">
        <v>356</v>
      </c>
      <c r="D381" s="85" t="s">
        <v>69</v>
      </c>
      <c r="E381" s="142"/>
      <c r="F381" s="12">
        <f t="shared" ref="F381:Q381" si="96">F382</f>
        <v>178195.4</v>
      </c>
      <c r="G381" s="12">
        <f t="shared" si="96"/>
        <v>0</v>
      </c>
      <c r="H381" s="12">
        <f t="shared" si="96"/>
        <v>178195.4</v>
      </c>
      <c r="I381" s="12">
        <f t="shared" si="96"/>
        <v>178195.4</v>
      </c>
      <c r="J381" s="12">
        <f t="shared" si="96"/>
        <v>0</v>
      </c>
      <c r="K381" s="12">
        <f t="shared" si="96"/>
        <v>178195.4</v>
      </c>
      <c r="L381" s="12">
        <f t="shared" si="96"/>
        <v>178195.4</v>
      </c>
      <c r="M381" s="12">
        <f t="shared" si="96"/>
        <v>0</v>
      </c>
      <c r="N381" s="12">
        <f t="shared" si="96"/>
        <v>178195.4</v>
      </c>
      <c r="O381" s="12">
        <f t="shared" si="96"/>
        <v>176865</v>
      </c>
      <c r="P381" s="12">
        <f t="shared" si="96"/>
        <v>0</v>
      </c>
      <c r="Q381" s="12">
        <f t="shared" si="96"/>
        <v>176865</v>
      </c>
      <c r="R381" s="58">
        <f t="shared" si="83"/>
        <v>99.2534038476863</v>
      </c>
      <c r="S381" s="58" t="e">
        <f t="shared" si="84"/>
        <v>#DIV/0!</v>
      </c>
      <c r="T381" s="58">
        <f t="shared" si="85"/>
        <v>99.2534038476863</v>
      </c>
    </row>
    <row r="382" spans="1:20" s="13" customFormat="1" ht="23.25" customHeight="1" outlineLevel="1">
      <c r="A382" s="335"/>
      <c r="B382" s="335"/>
      <c r="C382" s="269"/>
      <c r="D382" s="297" t="s">
        <v>253</v>
      </c>
      <c r="E382" s="142" t="s">
        <v>254</v>
      </c>
      <c r="F382" s="12">
        <f>F384+F385+F386+F383</f>
        <v>178195.4</v>
      </c>
      <c r="G382" s="12">
        <f t="shared" ref="G382:Q382" si="97">G384+G385+G386+G383</f>
        <v>0</v>
      </c>
      <c r="H382" s="12">
        <f t="shared" si="97"/>
        <v>178195.4</v>
      </c>
      <c r="I382" s="12">
        <f t="shared" si="97"/>
        <v>178195.4</v>
      </c>
      <c r="J382" s="12">
        <f t="shared" si="97"/>
        <v>0</v>
      </c>
      <c r="K382" s="12">
        <f t="shared" si="97"/>
        <v>178195.4</v>
      </c>
      <c r="L382" s="12">
        <f t="shared" si="97"/>
        <v>178195.4</v>
      </c>
      <c r="M382" s="12">
        <f t="shared" si="97"/>
        <v>0</v>
      </c>
      <c r="N382" s="12">
        <f t="shared" si="97"/>
        <v>178195.4</v>
      </c>
      <c r="O382" s="12">
        <f t="shared" si="97"/>
        <v>176865</v>
      </c>
      <c r="P382" s="12">
        <f t="shared" si="97"/>
        <v>0</v>
      </c>
      <c r="Q382" s="12">
        <f t="shared" si="97"/>
        <v>176865</v>
      </c>
      <c r="R382" s="58">
        <f t="shared" si="83"/>
        <v>99.2534038476863</v>
      </c>
      <c r="S382" s="58" t="e">
        <f t="shared" si="84"/>
        <v>#DIV/0!</v>
      </c>
      <c r="T382" s="58">
        <f t="shared" si="85"/>
        <v>99.2534038476863</v>
      </c>
    </row>
    <row r="383" spans="1:20" s="13" customFormat="1" ht="23.25" customHeight="1" outlineLevel="1">
      <c r="A383" s="335"/>
      <c r="B383" s="335"/>
      <c r="C383" s="269"/>
      <c r="D383" s="298"/>
      <c r="E383" s="85" t="s">
        <v>615</v>
      </c>
      <c r="F383" s="12">
        <f>H383</f>
        <v>10459.4</v>
      </c>
      <c r="G383" s="12">
        <v>0</v>
      </c>
      <c r="H383" s="12">
        <f>H395</f>
        <v>10459.4</v>
      </c>
      <c r="I383" s="12">
        <f>K383</f>
        <v>10459.4</v>
      </c>
      <c r="J383" s="12">
        <v>0</v>
      </c>
      <c r="K383" s="12">
        <f>K395</f>
        <v>10459.4</v>
      </c>
      <c r="L383" s="12">
        <f>N383</f>
        <v>10459.4</v>
      </c>
      <c r="M383" s="12">
        <v>0</v>
      </c>
      <c r="N383" s="12">
        <f>N395</f>
        <v>10459.4</v>
      </c>
      <c r="O383" s="12">
        <f>Q383</f>
        <v>10459.4</v>
      </c>
      <c r="P383" s="12">
        <v>0</v>
      </c>
      <c r="Q383" s="12">
        <f>Q395</f>
        <v>10459.4</v>
      </c>
      <c r="R383" s="58"/>
      <c r="S383" s="58"/>
      <c r="T383" s="58"/>
    </row>
    <row r="384" spans="1:20" s="13" customFormat="1" ht="20" customHeight="1" outlineLevel="1">
      <c r="A384" s="335"/>
      <c r="B384" s="335"/>
      <c r="C384" s="269"/>
      <c r="D384" s="298"/>
      <c r="E384" s="85" t="s">
        <v>423</v>
      </c>
      <c r="F384" s="12">
        <f t="shared" ref="F384:Q386" si="98">F396</f>
        <v>131469</v>
      </c>
      <c r="G384" s="12">
        <f t="shared" si="98"/>
        <v>0</v>
      </c>
      <c r="H384" s="12">
        <f t="shared" si="98"/>
        <v>131469</v>
      </c>
      <c r="I384" s="12">
        <f t="shared" si="98"/>
        <v>131469</v>
      </c>
      <c r="J384" s="12">
        <f t="shared" si="98"/>
        <v>0</v>
      </c>
      <c r="K384" s="12">
        <f t="shared" si="98"/>
        <v>131469</v>
      </c>
      <c r="L384" s="12">
        <f t="shared" si="98"/>
        <v>131469</v>
      </c>
      <c r="M384" s="12">
        <f t="shared" si="98"/>
        <v>0</v>
      </c>
      <c r="N384" s="12">
        <f t="shared" si="98"/>
        <v>131469</v>
      </c>
      <c r="O384" s="12">
        <f t="shared" si="98"/>
        <v>131439.70000000001</v>
      </c>
      <c r="P384" s="12">
        <f t="shared" si="98"/>
        <v>0</v>
      </c>
      <c r="Q384" s="12">
        <f t="shared" si="98"/>
        <v>131439.70000000001</v>
      </c>
      <c r="R384" s="58">
        <f t="shared" ref="R384:R419" si="99">O384/L384*100</f>
        <v>99.977713377298087</v>
      </c>
      <c r="S384" s="58" t="e">
        <f t="shared" ref="S384:S416" si="100">P384/M384*100</f>
        <v>#DIV/0!</v>
      </c>
      <c r="T384" s="58">
        <f t="shared" ref="T384:T419" si="101">Q384/N384*100</f>
        <v>99.977713377298087</v>
      </c>
    </row>
    <row r="385" spans="1:20" s="13" customFormat="1" ht="21.75" customHeight="1" outlineLevel="1">
      <c r="A385" s="335"/>
      <c r="B385" s="335"/>
      <c r="C385" s="269"/>
      <c r="D385" s="298"/>
      <c r="E385" s="85" t="s">
        <v>424</v>
      </c>
      <c r="F385" s="12">
        <f t="shared" si="98"/>
        <v>36050</v>
      </c>
      <c r="G385" s="12">
        <f t="shared" si="98"/>
        <v>0</v>
      </c>
      <c r="H385" s="12">
        <f t="shared" si="98"/>
        <v>36050</v>
      </c>
      <c r="I385" s="12">
        <f t="shared" si="98"/>
        <v>36050</v>
      </c>
      <c r="J385" s="12">
        <f t="shared" si="98"/>
        <v>0</v>
      </c>
      <c r="K385" s="12">
        <f t="shared" si="98"/>
        <v>36050</v>
      </c>
      <c r="L385" s="12">
        <f t="shared" si="98"/>
        <v>36050</v>
      </c>
      <c r="M385" s="12">
        <f t="shared" si="98"/>
        <v>0</v>
      </c>
      <c r="N385" s="12">
        <f t="shared" si="98"/>
        <v>36050</v>
      </c>
      <c r="O385" s="12">
        <f t="shared" si="98"/>
        <v>34778.1</v>
      </c>
      <c r="P385" s="12">
        <f t="shared" si="98"/>
        <v>0</v>
      </c>
      <c r="Q385" s="12">
        <f t="shared" si="98"/>
        <v>34778.1</v>
      </c>
      <c r="R385" s="58">
        <f t="shared" si="99"/>
        <v>96.471844660194179</v>
      </c>
      <c r="S385" s="58" t="e">
        <f t="shared" si="100"/>
        <v>#DIV/0!</v>
      </c>
      <c r="T385" s="58">
        <f t="shared" si="101"/>
        <v>96.471844660194179</v>
      </c>
    </row>
    <row r="386" spans="1:20" s="13" customFormat="1" ht="21.75" customHeight="1" outlineLevel="1">
      <c r="A386" s="335"/>
      <c r="B386" s="335"/>
      <c r="C386" s="270"/>
      <c r="D386" s="298"/>
      <c r="E386" s="85" t="s">
        <v>425</v>
      </c>
      <c r="F386" s="12">
        <f t="shared" si="98"/>
        <v>217</v>
      </c>
      <c r="G386" s="12">
        <f t="shared" si="98"/>
        <v>0</v>
      </c>
      <c r="H386" s="12">
        <f t="shared" si="98"/>
        <v>217</v>
      </c>
      <c r="I386" s="12">
        <f t="shared" si="98"/>
        <v>217</v>
      </c>
      <c r="J386" s="12">
        <f t="shared" si="98"/>
        <v>0</v>
      </c>
      <c r="K386" s="12">
        <f t="shared" si="98"/>
        <v>217</v>
      </c>
      <c r="L386" s="12">
        <f t="shared" si="98"/>
        <v>217</v>
      </c>
      <c r="M386" s="12">
        <f t="shared" si="98"/>
        <v>0</v>
      </c>
      <c r="N386" s="12">
        <f t="shared" si="98"/>
        <v>217</v>
      </c>
      <c r="O386" s="12">
        <f t="shared" si="98"/>
        <v>187.8</v>
      </c>
      <c r="P386" s="12">
        <f t="shared" si="98"/>
        <v>0</v>
      </c>
      <c r="Q386" s="12">
        <f t="shared" si="98"/>
        <v>187.8</v>
      </c>
      <c r="R386" s="58">
        <f t="shared" si="99"/>
        <v>86.543778801843317</v>
      </c>
      <c r="S386" s="58" t="e">
        <f t="shared" si="100"/>
        <v>#DIV/0!</v>
      </c>
      <c r="T386" s="58">
        <f t="shared" si="101"/>
        <v>86.543778801843317</v>
      </c>
    </row>
    <row r="387" spans="1:20" s="13" customFormat="1" ht="44.25" customHeight="1" outlineLevel="1">
      <c r="A387" s="336" t="s">
        <v>202</v>
      </c>
      <c r="B387" s="336" t="s">
        <v>371</v>
      </c>
      <c r="C387" s="283" t="s">
        <v>357</v>
      </c>
      <c r="D387" s="169" t="s">
        <v>69</v>
      </c>
      <c r="E387" s="167"/>
      <c r="F387" s="86">
        <v>0</v>
      </c>
      <c r="G387" s="86">
        <v>0</v>
      </c>
      <c r="H387" s="86">
        <v>0</v>
      </c>
      <c r="I387" s="86">
        <v>0</v>
      </c>
      <c r="J387" s="86">
        <v>0</v>
      </c>
      <c r="K387" s="86">
        <v>0</v>
      </c>
      <c r="L387" s="86">
        <v>0</v>
      </c>
      <c r="M387" s="86">
        <v>0</v>
      </c>
      <c r="N387" s="86">
        <v>0</v>
      </c>
      <c r="O387" s="86">
        <v>0</v>
      </c>
      <c r="P387" s="86">
        <v>0</v>
      </c>
      <c r="Q387" s="86">
        <v>0</v>
      </c>
      <c r="R387" s="58" t="e">
        <f t="shared" si="99"/>
        <v>#DIV/0!</v>
      </c>
      <c r="S387" s="58" t="e">
        <f t="shared" si="100"/>
        <v>#DIV/0!</v>
      </c>
      <c r="T387" s="58" t="e">
        <f t="shared" si="101"/>
        <v>#DIV/0!</v>
      </c>
    </row>
    <row r="388" spans="1:20" s="13" customFormat="1" ht="29.25" customHeight="1" outlineLevel="1">
      <c r="A388" s="260"/>
      <c r="B388" s="260"/>
      <c r="C388" s="292"/>
      <c r="D388" s="265" t="s">
        <v>253</v>
      </c>
      <c r="E388" s="167" t="s">
        <v>254</v>
      </c>
      <c r="F388" s="86">
        <v>0</v>
      </c>
      <c r="G388" s="86">
        <v>0</v>
      </c>
      <c r="H388" s="86">
        <v>0</v>
      </c>
      <c r="I388" s="86">
        <v>0</v>
      </c>
      <c r="J388" s="86">
        <v>0</v>
      </c>
      <c r="K388" s="86">
        <v>0</v>
      </c>
      <c r="L388" s="86">
        <v>0</v>
      </c>
      <c r="M388" s="86">
        <v>0</v>
      </c>
      <c r="N388" s="86">
        <v>0</v>
      </c>
      <c r="O388" s="86">
        <v>0</v>
      </c>
      <c r="P388" s="86">
        <v>0</v>
      </c>
      <c r="Q388" s="86">
        <v>0</v>
      </c>
      <c r="R388" s="58" t="e">
        <f t="shared" si="99"/>
        <v>#DIV/0!</v>
      </c>
      <c r="S388" s="58" t="e">
        <f t="shared" si="100"/>
        <v>#DIV/0!</v>
      </c>
      <c r="T388" s="58" t="e">
        <f t="shared" si="101"/>
        <v>#DIV/0!</v>
      </c>
    </row>
    <row r="389" spans="1:20" s="13" customFormat="1" ht="27" customHeight="1" outlineLevel="1">
      <c r="A389" s="260"/>
      <c r="B389" s="260"/>
      <c r="C389" s="284"/>
      <c r="D389" s="260"/>
      <c r="E389" s="167" t="s">
        <v>257</v>
      </c>
      <c r="F389" s="86">
        <v>0</v>
      </c>
      <c r="G389" s="86">
        <v>0</v>
      </c>
      <c r="H389" s="86">
        <v>0</v>
      </c>
      <c r="I389" s="86">
        <v>0</v>
      </c>
      <c r="J389" s="86">
        <v>0</v>
      </c>
      <c r="K389" s="86">
        <v>0</v>
      </c>
      <c r="L389" s="86">
        <v>0</v>
      </c>
      <c r="M389" s="86">
        <v>0</v>
      </c>
      <c r="N389" s="86">
        <v>0</v>
      </c>
      <c r="O389" s="86">
        <v>0</v>
      </c>
      <c r="P389" s="86">
        <v>0</v>
      </c>
      <c r="Q389" s="86">
        <v>0</v>
      </c>
      <c r="R389" s="58" t="e">
        <f t="shared" si="99"/>
        <v>#DIV/0!</v>
      </c>
      <c r="S389" s="58" t="e">
        <f t="shared" si="100"/>
        <v>#DIV/0!</v>
      </c>
      <c r="T389" s="58" t="e">
        <f t="shared" si="101"/>
        <v>#DIV/0!</v>
      </c>
    </row>
    <row r="390" spans="1:20" s="13" customFormat="1" ht="37.25" customHeight="1" outlineLevel="1">
      <c r="A390" s="336" t="s">
        <v>203</v>
      </c>
      <c r="B390" s="336" t="s">
        <v>204</v>
      </c>
      <c r="C390" s="283" t="s">
        <v>358</v>
      </c>
      <c r="D390" s="169" t="s">
        <v>69</v>
      </c>
      <c r="E390" s="167"/>
      <c r="F390" s="86">
        <v>0</v>
      </c>
      <c r="G390" s="86">
        <v>0</v>
      </c>
      <c r="H390" s="86">
        <v>0</v>
      </c>
      <c r="I390" s="86">
        <v>0</v>
      </c>
      <c r="J390" s="86">
        <v>0</v>
      </c>
      <c r="K390" s="86">
        <v>0</v>
      </c>
      <c r="L390" s="86">
        <v>0</v>
      </c>
      <c r="M390" s="86">
        <v>0</v>
      </c>
      <c r="N390" s="86">
        <v>0</v>
      </c>
      <c r="O390" s="86">
        <v>0</v>
      </c>
      <c r="P390" s="86">
        <v>0</v>
      </c>
      <c r="Q390" s="86">
        <v>0</v>
      </c>
      <c r="R390" s="58" t="e">
        <f t="shared" si="99"/>
        <v>#DIV/0!</v>
      </c>
      <c r="S390" s="58" t="e">
        <f t="shared" si="100"/>
        <v>#DIV/0!</v>
      </c>
      <c r="T390" s="58" t="e">
        <f t="shared" si="101"/>
        <v>#DIV/0!</v>
      </c>
    </row>
    <row r="391" spans="1:20" s="13" customFormat="1" ht="22.25" customHeight="1" outlineLevel="1">
      <c r="A391" s="260"/>
      <c r="B391" s="260"/>
      <c r="C391" s="292"/>
      <c r="D391" s="265" t="s">
        <v>253</v>
      </c>
      <c r="E391" s="167" t="s">
        <v>254</v>
      </c>
      <c r="F391" s="86">
        <v>0</v>
      </c>
      <c r="G391" s="86">
        <v>0</v>
      </c>
      <c r="H391" s="86">
        <v>0</v>
      </c>
      <c r="I391" s="86">
        <v>0</v>
      </c>
      <c r="J391" s="86">
        <v>0</v>
      </c>
      <c r="K391" s="86">
        <v>0</v>
      </c>
      <c r="L391" s="86">
        <v>0</v>
      </c>
      <c r="M391" s="86">
        <v>0</v>
      </c>
      <c r="N391" s="86">
        <v>0</v>
      </c>
      <c r="O391" s="86">
        <v>0</v>
      </c>
      <c r="P391" s="86">
        <v>0</v>
      </c>
      <c r="Q391" s="86">
        <v>0</v>
      </c>
      <c r="R391" s="58" t="e">
        <f t="shared" si="99"/>
        <v>#DIV/0!</v>
      </c>
      <c r="S391" s="58" t="e">
        <f t="shared" si="100"/>
        <v>#DIV/0!</v>
      </c>
      <c r="T391" s="58" t="e">
        <f t="shared" si="101"/>
        <v>#DIV/0!</v>
      </c>
    </row>
    <row r="392" spans="1:20" s="13" customFormat="1" ht="26.25" customHeight="1" outlineLevel="1">
      <c r="A392" s="260"/>
      <c r="B392" s="260"/>
      <c r="C392" s="284"/>
      <c r="D392" s="260"/>
      <c r="E392" s="167" t="s">
        <v>257</v>
      </c>
      <c r="F392" s="86">
        <v>0</v>
      </c>
      <c r="G392" s="86">
        <v>0</v>
      </c>
      <c r="H392" s="86">
        <v>0</v>
      </c>
      <c r="I392" s="86">
        <v>0</v>
      </c>
      <c r="J392" s="86">
        <v>0</v>
      </c>
      <c r="K392" s="86">
        <v>0</v>
      </c>
      <c r="L392" s="86">
        <v>0</v>
      </c>
      <c r="M392" s="86">
        <v>0</v>
      </c>
      <c r="N392" s="86">
        <v>0</v>
      </c>
      <c r="O392" s="86">
        <v>0</v>
      </c>
      <c r="P392" s="86">
        <v>0</v>
      </c>
      <c r="Q392" s="86">
        <v>0</v>
      </c>
      <c r="R392" s="58" t="e">
        <f t="shared" si="99"/>
        <v>#DIV/0!</v>
      </c>
      <c r="S392" s="58" t="e">
        <f t="shared" si="100"/>
        <v>#DIV/0!</v>
      </c>
      <c r="T392" s="58" t="e">
        <f t="shared" si="101"/>
        <v>#DIV/0!</v>
      </c>
    </row>
    <row r="393" spans="1:20" s="13" customFormat="1" ht="42" customHeight="1" outlineLevel="1">
      <c r="A393" s="280" t="s">
        <v>58</v>
      </c>
      <c r="B393" s="280" t="s">
        <v>359</v>
      </c>
      <c r="C393" s="280" t="s">
        <v>79</v>
      </c>
      <c r="D393" s="169" t="s">
        <v>69</v>
      </c>
      <c r="E393" s="167"/>
      <c r="F393" s="86">
        <f t="shared" ref="F393:Q393" si="102">F394</f>
        <v>178195.4</v>
      </c>
      <c r="G393" s="86">
        <f t="shared" si="102"/>
        <v>0</v>
      </c>
      <c r="H393" s="86">
        <f t="shared" si="102"/>
        <v>178195.4</v>
      </c>
      <c r="I393" s="86">
        <f t="shared" si="102"/>
        <v>178195.4</v>
      </c>
      <c r="J393" s="86">
        <f t="shared" si="102"/>
        <v>0</v>
      </c>
      <c r="K393" s="86">
        <f t="shared" si="102"/>
        <v>178195.4</v>
      </c>
      <c r="L393" s="86">
        <f t="shared" si="102"/>
        <v>178195.4</v>
      </c>
      <c r="M393" s="86">
        <f t="shared" si="102"/>
        <v>0</v>
      </c>
      <c r="N393" s="86">
        <f t="shared" si="102"/>
        <v>178195.4</v>
      </c>
      <c r="O393" s="86">
        <f t="shared" si="102"/>
        <v>176865</v>
      </c>
      <c r="P393" s="86">
        <f t="shared" si="102"/>
        <v>0</v>
      </c>
      <c r="Q393" s="86">
        <f t="shared" si="102"/>
        <v>176865</v>
      </c>
      <c r="R393" s="58">
        <f t="shared" si="99"/>
        <v>99.2534038476863</v>
      </c>
      <c r="S393" s="58" t="e">
        <f t="shared" si="100"/>
        <v>#DIV/0!</v>
      </c>
      <c r="T393" s="58">
        <f t="shared" si="101"/>
        <v>99.2534038476863</v>
      </c>
    </row>
    <row r="394" spans="1:20" s="13" customFormat="1" ht="21.75" customHeight="1" outlineLevel="1">
      <c r="A394" s="281"/>
      <c r="B394" s="281"/>
      <c r="C394" s="281"/>
      <c r="D394" s="280" t="s">
        <v>253</v>
      </c>
      <c r="E394" s="169" t="s">
        <v>324</v>
      </c>
      <c r="F394" s="86">
        <f>F396+F397+F398+F395</f>
        <v>178195.4</v>
      </c>
      <c r="G394" s="86">
        <f t="shared" ref="G394:Q394" si="103">G396+G397+G398+G395</f>
        <v>0</v>
      </c>
      <c r="H394" s="86">
        <f t="shared" si="103"/>
        <v>178195.4</v>
      </c>
      <c r="I394" s="86">
        <f t="shared" si="103"/>
        <v>178195.4</v>
      </c>
      <c r="J394" s="86">
        <f t="shared" si="103"/>
        <v>0</v>
      </c>
      <c r="K394" s="86">
        <f t="shared" si="103"/>
        <v>178195.4</v>
      </c>
      <c r="L394" s="86">
        <f t="shared" si="103"/>
        <v>178195.4</v>
      </c>
      <c r="M394" s="86">
        <f t="shared" si="103"/>
        <v>0</v>
      </c>
      <c r="N394" s="86">
        <f t="shared" si="103"/>
        <v>178195.4</v>
      </c>
      <c r="O394" s="86">
        <f t="shared" si="103"/>
        <v>176865</v>
      </c>
      <c r="P394" s="86">
        <f t="shared" si="103"/>
        <v>0</v>
      </c>
      <c r="Q394" s="86">
        <f t="shared" si="103"/>
        <v>176865</v>
      </c>
      <c r="R394" s="58">
        <f t="shared" si="99"/>
        <v>99.2534038476863</v>
      </c>
      <c r="S394" s="58" t="e">
        <f t="shared" si="100"/>
        <v>#DIV/0!</v>
      </c>
      <c r="T394" s="58">
        <f t="shared" si="101"/>
        <v>99.2534038476863</v>
      </c>
    </row>
    <row r="395" spans="1:20" s="13" customFormat="1" ht="21.75" customHeight="1" outlineLevel="1">
      <c r="A395" s="281"/>
      <c r="B395" s="281"/>
      <c r="C395" s="281"/>
      <c r="D395" s="281"/>
      <c r="E395" s="169" t="s">
        <v>615</v>
      </c>
      <c r="F395" s="86">
        <f>H395</f>
        <v>10459.4</v>
      </c>
      <c r="G395" s="86">
        <v>0</v>
      </c>
      <c r="H395" s="86">
        <v>10459.4</v>
      </c>
      <c r="I395" s="86">
        <f>K395</f>
        <v>10459.4</v>
      </c>
      <c r="J395" s="86">
        <v>0</v>
      </c>
      <c r="K395" s="57">
        <v>10459.4</v>
      </c>
      <c r="L395" s="14">
        <f>N395</f>
        <v>10459.4</v>
      </c>
      <c r="M395" s="14">
        <v>0</v>
      </c>
      <c r="N395" s="14">
        <v>10459.4</v>
      </c>
      <c r="O395" s="14">
        <f>Q395</f>
        <v>10459.4</v>
      </c>
      <c r="P395" s="14">
        <v>0</v>
      </c>
      <c r="Q395" s="14">
        <v>10459.4</v>
      </c>
      <c r="R395" s="58"/>
      <c r="S395" s="58"/>
      <c r="T395" s="58"/>
    </row>
    <row r="396" spans="1:20" s="13" customFormat="1" ht="26" customHeight="1" outlineLevel="1">
      <c r="A396" s="281"/>
      <c r="B396" s="281"/>
      <c r="C396" s="281"/>
      <c r="D396" s="281"/>
      <c r="E396" s="169" t="s">
        <v>423</v>
      </c>
      <c r="F396" s="86">
        <f>G396+H396</f>
        <v>131469</v>
      </c>
      <c r="G396" s="86">
        <v>0</v>
      </c>
      <c r="H396" s="86">
        <v>131469</v>
      </c>
      <c r="I396" s="86">
        <f>K396</f>
        <v>131469</v>
      </c>
      <c r="J396" s="86">
        <v>0</v>
      </c>
      <c r="K396" s="57">
        <v>131469</v>
      </c>
      <c r="L396" s="14">
        <f>N396</f>
        <v>131469</v>
      </c>
      <c r="M396" s="14">
        <v>0</v>
      </c>
      <c r="N396" s="14">
        <v>131469</v>
      </c>
      <c r="O396" s="14">
        <f>Q396</f>
        <v>131439.70000000001</v>
      </c>
      <c r="P396" s="14">
        <v>0</v>
      </c>
      <c r="Q396" s="14">
        <v>131439.70000000001</v>
      </c>
      <c r="R396" s="58">
        <f t="shared" si="99"/>
        <v>99.977713377298087</v>
      </c>
      <c r="S396" s="58" t="e">
        <f t="shared" si="100"/>
        <v>#DIV/0!</v>
      </c>
      <c r="T396" s="58">
        <f t="shared" si="101"/>
        <v>99.977713377298087</v>
      </c>
    </row>
    <row r="397" spans="1:20" s="13" customFormat="1" ht="26.25" customHeight="1" outlineLevel="1">
      <c r="A397" s="281"/>
      <c r="B397" s="281"/>
      <c r="C397" s="281"/>
      <c r="D397" s="281"/>
      <c r="E397" s="169" t="s">
        <v>424</v>
      </c>
      <c r="F397" s="86">
        <f>G397+H397</f>
        <v>36050</v>
      </c>
      <c r="G397" s="86">
        <v>0</v>
      </c>
      <c r="H397" s="86">
        <v>36050</v>
      </c>
      <c r="I397" s="86">
        <f>K397</f>
        <v>36050</v>
      </c>
      <c r="J397" s="86">
        <v>0</v>
      </c>
      <c r="K397" s="57">
        <v>36050</v>
      </c>
      <c r="L397" s="14">
        <f>N397</f>
        <v>36050</v>
      </c>
      <c r="M397" s="14">
        <v>0</v>
      </c>
      <c r="N397" s="14">
        <v>36050</v>
      </c>
      <c r="O397" s="14">
        <f>Q397</f>
        <v>34778.1</v>
      </c>
      <c r="P397" s="14">
        <v>0</v>
      </c>
      <c r="Q397" s="14">
        <v>34778.1</v>
      </c>
      <c r="R397" s="58">
        <f t="shared" si="99"/>
        <v>96.471844660194179</v>
      </c>
      <c r="S397" s="58" t="e">
        <f t="shared" si="100"/>
        <v>#DIV/0!</v>
      </c>
      <c r="T397" s="58">
        <f t="shared" si="101"/>
        <v>96.471844660194179</v>
      </c>
    </row>
    <row r="398" spans="1:20" s="13" customFormat="1" ht="21.75" customHeight="1" outlineLevel="1">
      <c r="A398" s="281"/>
      <c r="B398" s="281"/>
      <c r="C398" s="282"/>
      <c r="D398" s="281"/>
      <c r="E398" s="169" t="s">
        <v>425</v>
      </c>
      <c r="F398" s="86">
        <f>G398+H398</f>
        <v>217</v>
      </c>
      <c r="G398" s="86">
        <v>0</v>
      </c>
      <c r="H398" s="86">
        <v>217</v>
      </c>
      <c r="I398" s="86">
        <f>K398</f>
        <v>217</v>
      </c>
      <c r="J398" s="86">
        <v>0</v>
      </c>
      <c r="K398" s="57">
        <v>217</v>
      </c>
      <c r="L398" s="14">
        <f>N398</f>
        <v>217</v>
      </c>
      <c r="M398" s="14">
        <v>0</v>
      </c>
      <c r="N398" s="14">
        <v>217</v>
      </c>
      <c r="O398" s="14">
        <f>Q398</f>
        <v>187.8</v>
      </c>
      <c r="P398" s="14">
        <v>0</v>
      </c>
      <c r="Q398" s="14">
        <v>187.8</v>
      </c>
      <c r="R398" s="58">
        <f t="shared" si="99"/>
        <v>86.543778801843317</v>
      </c>
      <c r="S398" s="58" t="e">
        <f t="shared" si="100"/>
        <v>#DIV/0!</v>
      </c>
      <c r="T398" s="58">
        <f t="shared" si="101"/>
        <v>86.543778801843317</v>
      </c>
    </row>
    <row r="399" spans="1:20" s="13" customFormat="1" ht="38" customHeight="1" outlineLevel="1">
      <c r="A399" s="336" t="s">
        <v>205</v>
      </c>
      <c r="B399" s="336" t="s">
        <v>360</v>
      </c>
      <c r="C399" s="283" t="s">
        <v>361</v>
      </c>
      <c r="D399" s="169" t="s">
        <v>69</v>
      </c>
      <c r="E399" s="167"/>
      <c r="F399" s="86">
        <v>0</v>
      </c>
      <c r="G399" s="86">
        <v>0</v>
      </c>
      <c r="H399" s="86">
        <v>0</v>
      </c>
      <c r="I399" s="86">
        <v>0</v>
      </c>
      <c r="J399" s="86">
        <v>0</v>
      </c>
      <c r="K399" s="86">
        <v>0</v>
      </c>
      <c r="L399" s="86">
        <v>0</v>
      </c>
      <c r="M399" s="86">
        <v>0</v>
      </c>
      <c r="N399" s="86">
        <v>0</v>
      </c>
      <c r="O399" s="86">
        <v>0</v>
      </c>
      <c r="P399" s="86">
        <v>0</v>
      </c>
      <c r="Q399" s="86">
        <v>0</v>
      </c>
      <c r="R399" s="58" t="e">
        <f t="shared" si="99"/>
        <v>#DIV/0!</v>
      </c>
      <c r="S399" s="58" t="e">
        <f t="shared" si="100"/>
        <v>#DIV/0!</v>
      </c>
      <c r="T399" s="58" t="e">
        <f t="shared" si="101"/>
        <v>#DIV/0!</v>
      </c>
    </row>
    <row r="400" spans="1:20" s="13" customFormat="1" ht="23.5" customHeight="1" outlineLevel="1">
      <c r="A400" s="260"/>
      <c r="B400" s="260"/>
      <c r="C400" s="292"/>
      <c r="D400" s="265" t="s">
        <v>253</v>
      </c>
      <c r="E400" s="167" t="s">
        <v>254</v>
      </c>
      <c r="F400" s="86">
        <v>0</v>
      </c>
      <c r="G400" s="86">
        <v>0</v>
      </c>
      <c r="H400" s="86">
        <v>0</v>
      </c>
      <c r="I400" s="86">
        <v>0</v>
      </c>
      <c r="J400" s="86">
        <v>0</v>
      </c>
      <c r="K400" s="86">
        <v>0</v>
      </c>
      <c r="L400" s="86">
        <v>0</v>
      </c>
      <c r="M400" s="86">
        <v>0</v>
      </c>
      <c r="N400" s="86">
        <v>0</v>
      </c>
      <c r="O400" s="86">
        <v>0</v>
      </c>
      <c r="P400" s="86">
        <v>0</v>
      </c>
      <c r="Q400" s="86">
        <v>0</v>
      </c>
      <c r="R400" s="58" t="e">
        <f t="shared" si="99"/>
        <v>#DIV/0!</v>
      </c>
      <c r="S400" s="58" t="e">
        <f t="shared" si="100"/>
        <v>#DIV/0!</v>
      </c>
      <c r="T400" s="58" t="e">
        <f t="shared" si="101"/>
        <v>#DIV/0!</v>
      </c>
    </row>
    <row r="401" spans="1:20" s="13" customFormat="1" ht="32.5" customHeight="1" outlineLevel="1">
      <c r="A401" s="260"/>
      <c r="B401" s="260"/>
      <c r="C401" s="284"/>
      <c r="D401" s="260"/>
      <c r="E401" s="169" t="s">
        <v>257</v>
      </c>
      <c r="F401" s="86">
        <v>0</v>
      </c>
      <c r="G401" s="86">
        <v>0</v>
      </c>
      <c r="H401" s="86">
        <v>0</v>
      </c>
      <c r="I401" s="86">
        <v>0</v>
      </c>
      <c r="J401" s="86">
        <v>0</v>
      </c>
      <c r="K401" s="86">
        <v>0</v>
      </c>
      <c r="L401" s="86">
        <v>0</v>
      </c>
      <c r="M401" s="86">
        <v>0</v>
      </c>
      <c r="N401" s="86">
        <v>0</v>
      </c>
      <c r="O401" s="86">
        <v>0</v>
      </c>
      <c r="P401" s="86">
        <v>0</v>
      </c>
      <c r="Q401" s="86">
        <v>0</v>
      </c>
      <c r="R401" s="58" t="e">
        <f t="shared" si="99"/>
        <v>#DIV/0!</v>
      </c>
      <c r="S401" s="58" t="e">
        <f t="shared" si="100"/>
        <v>#DIV/0!</v>
      </c>
      <c r="T401" s="58" t="e">
        <f t="shared" si="101"/>
        <v>#DIV/0!</v>
      </c>
    </row>
    <row r="402" spans="1:20" ht="39" customHeight="1" outlineLevel="1">
      <c r="A402" s="268" t="s">
        <v>59</v>
      </c>
      <c r="B402" s="268" t="s">
        <v>60</v>
      </c>
      <c r="C402" s="268" t="s">
        <v>80</v>
      </c>
      <c r="D402" s="85" t="s">
        <v>69</v>
      </c>
      <c r="E402" s="142"/>
      <c r="F402" s="12">
        <f t="shared" ref="F402:Q402" si="104">F403</f>
        <v>97868.1</v>
      </c>
      <c r="G402" s="12">
        <f t="shared" si="104"/>
        <v>0</v>
      </c>
      <c r="H402" s="12">
        <f t="shared" si="104"/>
        <v>97868.1</v>
      </c>
      <c r="I402" s="12">
        <f t="shared" si="104"/>
        <v>97868.1</v>
      </c>
      <c r="J402" s="12">
        <f t="shared" si="104"/>
        <v>0</v>
      </c>
      <c r="K402" s="12">
        <f>K403</f>
        <v>97868.1</v>
      </c>
      <c r="L402" s="12">
        <f t="shared" si="104"/>
        <v>97868.1</v>
      </c>
      <c r="M402" s="12">
        <f t="shared" si="104"/>
        <v>0</v>
      </c>
      <c r="N402" s="12">
        <f t="shared" si="104"/>
        <v>97868.1</v>
      </c>
      <c r="O402" s="12">
        <f t="shared" si="104"/>
        <v>93523.900000000009</v>
      </c>
      <c r="P402" s="12">
        <f t="shared" si="104"/>
        <v>0</v>
      </c>
      <c r="Q402" s="12">
        <f t="shared" si="104"/>
        <v>93523.900000000009</v>
      </c>
      <c r="R402" s="58">
        <f t="shared" si="99"/>
        <v>95.561168552367931</v>
      </c>
      <c r="S402" s="58" t="e">
        <f t="shared" si="100"/>
        <v>#DIV/0!</v>
      </c>
      <c r="T402" s="58">
        <f t="shared" si="101"/>
        <v>95.561168552367931</v>
      </c>
    </row>
    <row r="403" spans="1:20" ht="23.25" customHeight="1" outlineLevel="1">
      <c r="A403" s="269"/>
      <c r="B403" s="269"/>
      <c r="C403" s="269"/>
      <c r="D403" s="297" t="s">
        <v>253</v>
      </c>
      <c r="E403" s="142" t="s">
        <v>324</v>
      </c>
      <c r="F403" s="12">
        <f>F404+F405+F407+F406</f>
        <v>97868.1</v>
      </c>
      <c r="G403" s="12">
        <f t="shared" ref="G403:J403" si="105">G404+G405+G407</f>
        <v>0</v>
      </c>
      <c r="H403" s="12">
        <f>H404+H405+H407+H406</f>
        <v>97868.1</v>
      </c>
      <c r="I403" s="12">
        <f>I404+I405+I407+I406</f>
        <v>97868.1</v>
      </c>
      <c r="J403" s="12">
        <f t="shared" si="105"/>
        <v>0</v>
      </c>
      <c r="K403" s="12">
        <f>K404+K405+K407+K406</f>
        <v>97868.1</v>
      </c>
      <c r="L403" s="12">
        <f t="shared" ref="L403:Q403" si="106">L404+L405+L407+L406</f>
        <v>97868.1</v>
      </c>
      <c r="M403" s="12">
        <f t="shared" si="106"/>
        <v>0</v>
      </c>
      <c r="N403" s="12">
        <f t="shared" si="106"/>
        <v>97868.1</v>
      </c>
      <c r="O403" s="12">
        <f t="shared" si="106"/>
        <v>93523.900000000009</v>
      </c>
      <c r="P403" s="12">
        <f t="shared" si="106"/>
        <v>0</v>
      </c>
      <c r="Q403" s="12">
        <f t="shared" si="106"/>
        <v>93523.900000000009</v>
      </c>
      <c r="R403" s="58">
        <f t="shared" si="99"/>
        <v>95.561168552367931</v>
      </c>
      <c r="S403" s="58" t="e">
        <f t="shared" si="100"/>
        <v>#DIV/0!</v>
      </c>
      <c r="T403" s="58">
        <f t="shared" si="101"/>
        <v>95.561168552367931</v>
      </c>
    </row>
    <row r="404" spans="1:20" ht="21.75" customHeight="1" outlineLevel="1">
      <c r="A404" s="269"/>
      <c r="B404" s="269"/>
      <c r="C404" s="269"/>
      <c r="D404" s="298"/>
      <c r="E404" s="85" t="s">
        <v>426</v>
      </c>
      <c r="F404" s="12">
        <f t="shared" ref="F404:Q404" si="107">F413</f>
        <v>62004.1</v>
      </c>
      <c r="G404" s="12">
        <f t="shared" si="107"/>
        <v>0</v>
      </c>
      <c r="H404" s="12">
        <f t="shared" si="107"/>
        <v>62004.1</v>
      </c>
      <c r="I404" s="12">
        <f t="shared" si="107"/>
        <v>62004.1</v>
      </c>
      <c r="J404" s="12">
        <f t="shared" si="107"/>
        <v>0</v>
      </c>
      <c r="K404" s="12">
        <f t="shared" si="107"/>
        <v>62004.1</v>
      </c>
      <c r="L404" s="12">
        <f t="shared" si="107"/>
        <v>62004.1</v>
      </c>
      <c r="M404" s="12">
        <f t="shared" si="107"/>
        <v>0</v>
      </c>
      <c r="N404" s="12">
        <f t="shared" si="107"/>
        <v>62004.1</v>
      </c>
      <c r="O404" s="12">
        <f t="shared" si="107"/>
        <v>62003.1</v>
      </c>
      <c r="P404" s="12">
        <f t="shared" si="107"/>
        <v>0</v>
      </c>
      <c r="Q404" s="12">
        <f t="shared" si="107"/>
        <v>62003.1</v>
      </c>
      <c r="R404" s="58">
        <f t="shared" si="99"/>
        <v>99.998387203426873</v>
      </c>
      <c r="S404" s="58" t="e">
        <f t="shared" si="100"/>
        <v>#DIV/0!</v>
      </c>
      <c r="T404" s="58">
        <f t="shared" si="101"/>
        <v>99.998387203426873</v>
      </c>
    </row>
    <row r="405" spans="1:20" ht="20.25" customHeight="1" outlineLevel="1">
      <c r="A405" s="269"/>
      <c r="B405" s="269"/>
      <c r="C405" s="269"/>
      <c r="D405" s="298"/>
      <c r="E405" s="85" t="s">
        <v>427</v>
      </c>
      <c r="F405" s="12">
        <f t="shared" ref="F405:Q405" si="108">F414</f>
        <v>9169</v>
      </c>
      <c r="G405" s="12">
        <f t="shared" si="108"/>
        <v>0</v>
      </c>
      <c r="H405" s="12">
        <f t="shared" si="108"/>
        <v>9169</v>
      </c>
      <c r="I405" s="12">
        <f t="shared" si="108"/>
        <v>9169</v>
      </c>
      <c r="J405" s="12">
        <f t="shared" si="108"/>
        <v>0</v>
      </c>
      <c r="K405" s="12">
        <f t="shared" si="108"/>
        <v>9169</v>
      </c>
      <c r="L405" s="12">
        <f t="shared" si="108"/>
        <v>9169</v>
      </c>
      <c r="M405" s="12">
        <f t="shared" si="108"/>
        <v>0</v>
      </c>
      <c r="N405" s="12">
        <f t="shared" si="108"/>
        <v>9169</v>
      </c>
      <c r="O405" s="12">
        <f t="shared" si="108"/>
        <v>4906.2</v>
      </c>
      <c r="P405" s="12">
        <f t="shared" si="108"/>
        <v>0</v>
      </c>
      <c r="Q405" s="12">
        <f t="shared" si="108"/>
        <v>4906.2</v>
      </c>
      <c r="R405" s="58">
        <f t="shared" si="99"/>
        <v>53.508561457083644</v>
      </c>
      <c r="S405" s="58" t="e">
        <f t="shared" si="100"/>
        <v>#DIV/0!</v>
      </c>
      <c r="T405" s="58">
        <f t="shared" si="101"/>
        <v>53.508561457083644</v>
      </c>
    </row>
    <row r="406" spans="1:20" ht="20.25" customHeight="1" outlineLevel="1">
      <c r="A406" s="269"/>
      <c r="B406" s="269"/>
      <c r="C406" s="269"/>
      <c r="D406" s="298"/>
      <c r="E406" s="85" t="s">
        <v>616</v>
      </c>
      <c r="F406" s="12">
        <f>H406</f>
        <v>26046</v>
      </c>
      <c r="G406" s="12"/>
      <c r="H406" s="12">
        <f>H415</f>
        <v>26046</v>
      </c>
      <c r="I406" s="12">
        <f>K406</f>
        <v>26046</v>
      </c>
      <c r="J406" s="12"/>
      <c r="K406" s="12">
        <f>K415</f>
        <v>26046</v>
      </c>
      <c r="L406" s="12">
        <f t="shared" ref="L406:Q406" si="109">L415</f>
        <v>26046</v>
      </c>
      <c r="M406" s="12">
        <f t="shared" si="109"/>
        <v>0</v>
      </c>
      <c r="N406" s="12">
        <f t="shared" si="109"/>
        <v>26046</v>
      </c>
      <c r="O406" s="12">
        <f t="shared" si="109"/>
        <v>26046</v>
      </c>
      <c r="P406" s="12">
        <f t="shared" si="109"/>
        <v>0</v>
      </c>
      <c r="Q406" s="12">
        <f t="shared" si="109"/>
        <v>26046</v>
      </c>
      <c r="R406" s="58">
        <f t="shared" si="99"/>
        <v>100</v>
      </c>
      <c r="S406" s="58" t="e">
        <f t="shared" si="100"/>
        <v>#DIV/0!</v>
      </c>
      <c r="T406" s="58">
        <f t="shared" si="101"/>
        <v>100</v>
      </c>
    </row>
    <row r="407" spans="1:20" ht="21.75" customHeight="1" outlineLevel="1">
      <c r="A407" s="269"/>
      <c r="B407" s="269"/>
      <c r="C407" s="270"/>
      <c r="D407" s="298"/>
      <c r="E407" s="85" t="s">
        <v>428</v>
      </c>
      <c r="F407" s="12">
        <f>F416</f>
        <v>649</v>
      </c>
      <c r="G407" s="12">
        <f>G416</f>
        <v>0</v>
      </c>
      <c r="H407" s="12">
        <f>H416</f>
        <v>649</v>
      </c>
      <c r="I407" s="12">
        <f>I416</f>
        <v>649</v>
      </c>
      <c r="J407" s="12">
        <f>J416</f>
        <v>0</v>
      </c>
      <c r="K407" s="12">
        <f>K416</f>
        <v>649</v>
      </c>
      <c r="L407" s="12">
        <f t="shared" ref="L407:Q407" si="110">L416</f>
        <v>649</v>
      </c>
      <c r="M407" s="12">
        <f t="shared" si="110"/>
        <v>0</v>
      </c>
      <c r="N407" s="12">
        <f t="shared" si="110"/>
        <v>649</v>
      </c>
      <c r="O407" s="12">
        <f t="shared" si="110"/>
        <v>568.6</v>
      </c>
      <c r="P407" s="12">
        <f t="shared" si="110"/>
        <v>0</v>
      </c>
      <c r="Q407" s="12">
        <f t="shared" si="110"/>
        <v>568.6</v>
      </c>
      <c r="R407" s="58">
        <f t="shared" si="99"/>
        <v>87.611710323574727</v>
      </c>
      <c r="S407" s="58" t="e">
        <f t="shared" si="100"/>
        <v>#DIV/0!</v>
      </c>
      <c r="T407" s="58">
        <f t="shared" si="101"/>
        <v>87.611710323574727</v>
      </c>
    </row>
    <row r="408" spans="1:20" ht="42" customHeight="1" outlineLevel="1">
      <c r="A408" s="260" t="s">
        <v>212</v>
      </c>
      <c r="B408" s="260" t="s">
        <v>213</v>
      </c>
      <c r="C408" s="283" t="s">
        <v>364</v>
      </c>
      <c r="D408" s="169" t="s">
        <v>69</v>
      </c>
      <c r="E408" s="167"/>
      <c r="F408" s="86">
        <v>0</v>
      </c>
      <c r="G408" s="86">
        <v>0</v>
      </c>
      <c r="H408" s="86">
        <v>0</v>
      </c>
      <c r="I408" s="86">
        <v>0</v>
      </c>
      <c r="J408" s="86">
        <v>0</v>
      </c>
      <c r="K408" s="57">
        <v>0</v>
      </c>
      <c r="L408" s="57">
        <v>0</v>
      </c>
      <c r="M408" s="57">
        <v>0</v>
      </c>
      <c r="N408" s="57">
        <v>0</v>
      </c>
      <c r="O408" s="57">
        <v>0</v>
      </c>
      <c r="P408" s="57">
        <v>0</v>
      </c>
      <c r="Q408" s="57">
        <v>0</v>
      </c>
      <c r="R408" s="58" t="e">
        <f t="shared" si="99"/>
        <v>#DIV/0!</v>
      </c>
      <c r="S408" s="58" t="e">
        <f t="shared" si="100"/>
        <v>#DIV/0!</v>
      </c>
      <c r="T408" s="58" t="e">
        <f t="shared" si="101"/>
        <v>#DIV/0!</v>
      </c>
    </row>
    <row r="409" spans="1:20" ht="25.5" customHeight="1" outlineLevel="1">
      <c r="A409" s="260"/>
      <c r="B409" s="260"/>
      <c r="C409" s="292"/>
      <c r="D409" s="265" t="s">
        <v>253</v>
      </c>
      <c r="E409" s="167" t="s">
        <v>254</v>
      </c>
      <c r="F409" s="86">
        <v>0</v>
      </c>
      <c r="G409" s="86">
        <v>0</v>
      </c>
      <c r="H409" s="86">
        <v>0</v>
      </c>
      <c r="I409" s="86">
        <v>0</v>
      </c>
      <c r="J409" s="86">
        <v>0</v>
      </c>
      <c r="K409" s="57">
        <v>0</v>
      </c>
      <c r="L409" s="57">
        <v>0</v>
      </c>
      <c r="M409" s="57">
        <v>0</v>
      </c>
      <c r="N409" s="57">
        <v>0</v>
      </c>
      <c r="O409" s="57">
        <v>0</v>
      </c>
      <c r="P409" s="57">
        <v>0</v>
      </c>
      <c r="Q409" s="57">
        <v>0</v>
      </c>
      <c r="R409" s="58" t="e">
        <f t="shared" si="99"/>
        <v>#DIV/0!</v>
      </c>
      <c r="S409" s="58" t="e">
        <f t="shared" si="100"/>
        <v>#DIV/0!</v>
      </c>
      <c r="T409" s="58" t="e">
        <f t="shared" si="101"/>
        <v>#DIV/0!</v>
      </c>
    </row>
    <row r="410" spans="1:20" s="13" customFormat="1" ht="20.25" customHeight="1" outlineLevel="1">
      <c r="A410" s="260"/>
      <c r="B410" s="260"/>
      <c r="C410" s="284"/>
      <c r="D410" s="260"/>
      <c r="E410" s="169" t="s">
        <v>257</v>
      </c>
      <c r="F410" s="86">
        <v>0</v>
      </c>
      <c r="G410" s="86">
        <v>0</v>
      </c>
      <c r="H410" s="86">
        <v>0</v>
      </c>
      <c r="I410" s="86">
        <v>0</v>
      </c>
      <c r="J410" s="86">
        <v>0</v>
      </c>
      <c r="K410" s="86">
        <v>0</v>
      </c>
      <c r="L410" s="86">
        <v>0</v>
      </c>
      <c r="M410" s="86">
        <v>0</v>
      </c>
      <c r="N410" s="86">
        <v>0</v>
      </c>
      <c r="O410" s="86">
        <v>0</v>
      </c>
      <c r="P410" s="86">
        <v>0</v>
      </c>
      <c r="Q410" s="86">
        <v>0</v>
      </c>
      <c r="R410" s="58" t="e">
        <f t="shared" si="99"/>
        <v>#DIV/0!</v>
      </c>
      <c r="S410" s="58" t="e">
        <f t="shared" si="100"/>
        <v>#DIV/0!</v>
      </c>
      <c r="T410" s="58" t="e">
        <f t="shared" si="101"/>
        <v>#DIV/0!</v>
      </c>
    </row>
    <row r="411" spans="1:20" s="13" customFormat="1" ht="42.75" customHeight="1" outlineLevel="1">
      <c r="A411" s="283" t="s">
        <v>61</v>
      </c>
      <c r="B411" s="283" t="s">
        <v>62</v>
      </c>
      <c r="C411" s="283" t="s">
        <v>365</v>
      </c>
      <c r="D411" s="169" t="s">
        <v>69</v>
      </c>
      <c r="E411" s="169"/>
      <c r="F411" s="86">
        <f t="shared" ref="F411:Q411" si="111">F412</f>
        <v>97868.1</v>
      </c>
      <c r="G411" s="86">
        <f t="shared" si="111"/>
        <v>0</v>
      </c>
      <c r="H411" s="86">
        <f t="shared" si="111"/>
        <v>97868.1</v>
      </c>
      <c r="I411" s="86">
        <f t="shared" si="111"/>
        <v>97868.1</v>
      </c>
      <c r="J411" s="86">
        <f t="shared" si="111"/>
        <v>0</v>
      </c>
      <c r="K411" s="86">
        <f t="shared" si="111"/>
        <v>97868.1</v>
      </c>
      <c r="L411" s="86">
        <f t="shared" si="111"/>
        <v>97868.1</v>
      </c>
      <c r="M411" s="86">
        <f t="shared" si="111"/>
        <v>0</v>
      </c>
      <c r="N411" s="86">
        <f t="shared" si="111"/>
        <v>97868.1</v>
      </c>
      <c r="O411" s="86">
        <f t="shared" si="111"/>
        <v>93523.900000000009</v>
      </c>
      <c r="P411" s="86">
        <f t="shared" si="111"/>
        <v>0</v>
      </c>
      <c r="Q411" s="86">
        <f t="shared" si="111"/>
        <v>93523.900000000009</v>
      </c>
      <c r="R411" s="58">
        <f t="shared" si="99"/>
        <v>95.561168552367931</v>
      </c>
      <c r="S411" s="58" t="e">
        <f t="shared" si="100"/>
        <v>#DIV/0!</v>
      </c>
      <c r="T411" s="58">
        <f t="shared" si="101"/>
        <v>95.561168552367931</v>
      </c>
    </row>
    <row r="412" spans="1:20" ht="28.5" customHeight="1" outlineLevel="1">
      <c r="A412" s="292"/>
      <c r="B412" s="292"/>
      <c r="C412" s="292"/>
      <c r="D412" s="280" t="s">
        <v>253</v>
      </c>
      <c r="E412" s="169" t="s">
        <v>324</v>
      </c>
      <c r="F412" s="86">
        <f>F413+F414+F416+F415</f>
        <v>97868.1</v>
      </c>
      <c r="G412" s="86">
        <f>G413+G414+G416</f>
        <v>0</v>
      </c>
      <c r="H412" s="86">
        <f>H413+H414+H416+H415</f>
        <v>97868.1</v>
      </c>
      <c r="I412" s="86">
        <f>I413+I414+I416+I415</f>
        <v>97868.1</v>
      </c>
      <c r="J412" s="86">
        <f t="shared" ref="J412:P412" si="112">J413+J414+J416</f>
        <v>0</v>
      </c>
      <c r="K412" s="86">
        <f>K413+K414+K415+K416</f>
        <v>97868.1</v>
      </c>
      <c r="L412" s="86">
        <f>L413+L414+L415+L416</f>
        <v>97868.1</v>
      </c>
      <c r="M412" s="86">
        <f t="shared" si="112"/>
        <v>0</v>
      </c>
      <c r="N412" s="86">
        <f>N413+N414+N415+N416</f>
        <v>97868.1</v>
      </c>
      <c r="O412" s="86">
        <f>O413+O414+O415+O416</f>
        <v>93523.900000000009</v>
      </c>
      <c r="P412" s="86">
        <f t="shared" si="112"/>
        <v>0</v>
      </c>
      <c r="Q412" s="86">
        <f>Q413+Q414+Q415+Q416</f>
        <v>93523.900000000009</v>
      </c>
      <c r="R412" s="58">
        <f t="shared" si="99"/>
        <v>95.561168552367931</v>
      </c>
      <c r="S412" s="58" t="e">
        <f t="shared" si="100"/>
        <v>#DIV/0!</v>
      </c>
      <c r="T412" s="58">
        <f t="shared" si="101"/>
        <v>95.561168552367931</v>
      </c>
    </row>
    <row r="413" spans="1:20" ht="24" customHeight="1" outlineLevel="1">
      <c r="A413" s="292"/>
      <c r="B413" s="292"/>
      <c r="C413" s="292"/>
      <c r="D413" s="281"/>
      <c r="E413" s="169" t="s">
        <v>426</v>
      </c>
      <c r="F413" s="86">
        <f>G413+H413</f>
        <v>62004.1</v>
      </c>
      <c r="G413" s="86">
        <v>0</v>
      </c>
      <c r="H413" s="86">
        <v>62004.1</v>
      </c>
      <c r="I413" s="86">
        <f>K413</f>
        <v>62004.1</v>
      </c>
      <c r="J413" s="86">
        <v>0</v>
      </c>
      <c r="K413" s="57">
        <v>62004.1</v>
      </c>
      <c r="L413" s="20">
        <f>N413</f>
        <v>62004.1</v>
      </c>
      <c r="M413" s="20">
        <v>0</v>
      </c>
      <c r="N413" s="20">
        <v>62004.1</v>
      </c>
      <c r="O413" s="20">
        <f>Q413</f>
        <v>62003.1</v>
      </c>
      <c r="P413" s="20">
        <v>0</v>
      </c>
      <c r="Q413" s="20">
        <v>62003.1</v>
      </c>
      <c r="R413" s="58">
        <f t="shared" si="99"/>
        <v>99.998387203426873</v>
      </c>
      <c r="S413" s="58" t="e">
        <f t="shared" si="100"/>
        <v>#DIV/0!</v>
      </c>
      <c r="T413" s="58">
        <f t="shared" si="101"/>
        <v>99.998387203426873</v>
      </c>
    </row>
    <row r="414" spans="1:20" ht="22.5" customHeight="1" outlineLevel="1">
      <c r="A414" s="292"/>
      <c r="B414" s="292"/>
      <c r="C414" s="292"/>
      <c r="D414" s="281"/>
      <c r="E414" s="169" t="s">
        <v>427</v>
      </c>
      <c r="F414" s="86">
        <f>G414+H414</f>
        <v>9169</v>
      </c>
      <c r="G414" s="86">
        <v>0</v>
      </c>
      <c r="H414" s="86">
        <v>9169</v>
      </c>
      <c r="I414" s="86">
        <f>K414</f>
        <v>9169</v>
      </c>
      <c r="J414" s="86">
        <v>0</v>
      </c>
      <c r="K414" s="57">
        <v>9169</v>
      </c>
      <c r="L414" s="20">
        <f>N414</f>
        <v>9169</v>
      </c>
      <c r="M414" s="20">
        <v>0</v>
      </c>
      <c r="N414" s="20">
        <v>9169</v>
      </c>
      <c r="O414" s="20">
        <f>Q414</f>
        <v>4906.2</v>
      </c>
      <c r="P414" s="20">
        <v>0</v>
      </c>
      <c r="Q414" s="20">
        <v>4906.2</v>
      </c>
      <c r="R414" s="58">
        <f t="shared" si="99"/>
        <v>53.508561457083644</v>
      </c>
      <c r="S414" s="58" t="e">
        <f t="shared" si="100"/>
        <v>#DIV/0!</v>
      </c>
      <c r="T414" s="58">
        <f t="shared" si="101"/>
        <v>53.508561457083644</v>
      </c>
    </row>
    <row r="415" spans="1:20" ht="22.5" customHeight="1" outlineLevel="1">
      <c r="A415" s="292"/>
      <c r="B415" s="292"/>
      <c r="C415" s="292"/>
      <c r="D415" s="281"/>
      <c r="E415" s="169" t="s">
        <v>616</v>
      </c>
      <c r="F415" s="86">
        <f>H415</f>
        <v>26046</v>
      </c>
      <c r="G415" s="86"/>
      <c r="H415" s="86">
        <v>26046</v>
      </c>
      <c r="I415" s="86">
        <f>K415</f>
        <v>26046</v>
      </c>
      <c r="J415" s="86"/>
      <c r="K415" s="57">
        <v>26046</v>
      </c>
      <c r="L415" s="20">
        <f>N415</f>
        <v>26046</v>
      </c>
      <c r="M415" s="20"/>
      <c r="N415" s="20">
        <v>26046</v>
      </c>
      <c r="O415" s="20">
        <f t="shared" ref="O415:O416" si="113">Q415</f>
        <v>26046</v>
      </c>
      <c r="P415" s="20"/>
      <c r="Q415" s="20">
        <v>26046</v>
      </c>
      <c r="R415" s="58">
        <f t="shared" si="99"/>
        <v>100</v>
      </c>
      <c r="S415" s="58" t="e">
        <f t="shared" si="100"/>
        <v>#DIV/0!</v>
      </c>
      <c r="T415" s="58">
        <f t="shared" si="101"/>
        <v>100</v>
      </c>
    </row>
    <row r="416" spans="1:20" ht="24" customHeight="1" outlineLevel="1">
      <c r="A416" s="284"/>
      <c r="B416" s="284"/>
      <c r="C416" s="284"/>
      <c r="D416" s="282"/>
      <c r="E416" s="169" t="s">
        <v>428</v>
      </c>
      <c r="F416" s="86">
        <f>G416+H416</f>
        <v>649</v>
      </c>
      <c r="G416" s="86">
        <v>0</v>
      </c>
      <c r="H416" s="86">
        <v>649</v>
      </c>
      <c r="I416" s="86">
        <f>K416</f>
        <v>649</v>
      </c>
      <c r="J416" s="86">
        <v>0</v>
      </c>
      <c r="K416" s="57">
        <v>649</v>
      </c>
      <c r="L416" s="20">
        <f>N416</f>
        <v>649</v>
      </c>
      <c r="M416" s="20">
        <v>0</v>
      </c>
      <c r="N416" s="20">
        <v>649</v>
      </c>
      <c r="O416" s="20">
        <f t="shared" si="113"/>
        <v>568.6</v>
      </c>
      <c r="P416" s="20">
        <v>0</v>
      </c>
      <c r="Q416" s="20">
        <v>568.6</v>
      </c>
      <c r="R416" s="58">
        <f t="shared" si="99"/>
        <v>87.611710323574727</v>
      </c>
      <c r="S416" s="58" t="e">
        <f t="shared" si="100"/>
        <v>#DIV/0!</v>
      </c>
      <c r="T416" s="58">
        <f t="shared" si="101"/>
        <v>87.611710323574727</v>
      </c>
    </row>
    <row r="417" spans="1:20" ht="46.5" customHeight="1" outlineLevel="1">
      <c r="A417" s="260" t="s">
        <v>214</v>
      </c>
      <c r="B417" s="260" t="s">
        <v>366</v>
      </c>
      <c r="C417" s="283" t="s">
        <v>367</v>
      </c>
      <c r="D417" s="169" t="s">
        <v>69</v>
      </c>
      <c r="E417" s="167"/>
      <c r="F417" s="86">
        <v>0</v>
      </c>
      <c r="G417" s="86">
        <v>0</v>
      </c>
      <c r="H417" s="86">
        <v>0</v>
      </c>
      <c r="I417" s="86">
        <v>0</v>
      </c>
      <c r="J417" s="86">
        <v>0</v>
      </c>
      <c r="K417" s="57">
        <v>0</v>
      </c>
      <c r="L417" s="57">
        <v>0</v>
      </c>
      <c r="M417" s="57">
        <v>0</v>
      </c>
      <c r="N417" s="57">
        <v>0</v>
      </c>
      <c r="O417" s="57">
        <v>0</v>
      </c>
      <c r="P417" s="57">
        <v>0</v>
      </c>
      <c r="Q417" s="57">
        <v>0</v>
      </c>
      <c r="R417" s="59" t="e">
        <f t="shared" si="99"/>
        <v>#DIV/0!</v>
      </c>
      <c r="S417" s="60"/>
      <c r="T417" s="59" t="e">
        <f t="shared" si="101"/>
        <v>#DIV/0!</v>
      </c>
    </row>
    <row r="418" spans="1:20" ht="27" customHeight="1" outlineLevel="1">
      <c r="A418" s="260"/>
      <c r="B418" s="260"/>
      <c r="C418" s="292"/>
      <c r="D418" s="265" t="s">
        <v>253</v>
      </c>
      <c r="E418" s="167" t="s">
        <v>254</v>
      </c>
      <c r="F418" s="86">
        <v>0</v>
      </c>
      <c r="G418" s="86">
        <v>0</v>
      </c>
      <c r="H418" s="86">
        <v>0</v>
      </c>
      <c r="I418" s="86">
        <v>0</v>
      </c>
      <c r="J418" s="86">
        <v>0</v>
      </c>
      <c r="K418" s="57">
        <v>0</v>
      </c>
      <c r="L418" s="57">
        <v>0</v>
      </c>
      <c r="M418" s="57">
        <v>0</v>
      </c>
      <c r="N418" s="57">
        <v>0</v>
      </c>
      <c r="O418" s="57">
        <v>0</v>
      </c>
      <c r="P418" s="57">
        <v>0</v>
      </c>
      <c r="Q418" s="57">
        <v>0</v>
      </c>
      <c r="R418" s="59" t="e">
        <f t="shared" si="99"/>
        <v>#DIV/0!</v>
      </c>
      <c r="S418" s="60"/>
      <c r="T418" s="59" t="e">
        <f t="shared" si="101"/>
        <v>#DIV/0!</v>
      </c>
    </row>
    <row r="419" spans="1:20" s="13" customFormat="1" ht="27" customHeight="1" outlineLevel="1">
      <c r="A419" s="260"/>
      <c r="B419" s="260"/>
      <c r="C419" s="284"/>
      <c r="D419" s="260"/>
      <c r="E419" s="167" t="s">
        <v>257</v>
      </c>
      <c r="F419" s="86">
        <v>0</v>
      </c>
      <c r="G419" s="86">
        <v>0</v>
      </c>
      <c r="H419" s="86">
        <v>0</v>
      </c>
      <c r="I419" s="86">
        <v>0</v>
      </c>
      <c r="J419" s="86">
        <v>0</v>
      </c>
      <c r="K419" s="86">
        <v>0</v>
      </c>
      <c r="L419" s="86">
        <v>0</v>
      </c>
      <c r="M419" s="86">
        <v>0</v>
      </c>
      <c r="N419" s="86">
        <v>0</v>
      </c>
      <c r="O419" s="86">
        <v>0</v>
      </c>
      <c r="P419" s="86">
        <v>0</v>
      </c>
      <c r="Q419" s="86">
        <v>0</v>
      </c>
      <c r="R419" s="59" t="e">
        <f t="shared" si="99"/>
        <v>#DIV/0!</v>
      </c>
      <c r="S419" s="61"/>
      <c r="T419" s="59" t="e">
        <f t="shared" si="101"/>
        <v>#DIV/0!</v>
      </c>
    </row>
    <row r="421" spans="1:20" ht="18">
      <c r="A421" s="337" t="s">
        <v>680</v>
      </c>
      <c r="B421" s="337"/>
      <c r="C421" s="337"/>
      <c r="D421" s="337"/>
      <c r="E421" s="337"/>
      <c r="F421" s="337"/>
      <c r="G421" s="337"/>
      <c r="H421" s="337"/>
      <c r="I421" s="337"/>
      <c r="J421" s="337"/>
      <c r="K421" s="337"/>
      <c r="L421" s="337"/>
      <c r="M421" s="337"/>
      <c r="N421" s="337"/>
      <c r="O421" s="337"/>
      <c r="P421" s="337"/>
      <c r="Q421" s="43"/>
    </row>
    <row r="422" spans="1:20" ht="18">
      <c r="A422" s="337" t="s">
        <v>681</v>
      </c>
      <c r="B422" s="337"/>
      <c r="C422" s="337"/>
      <c r="D422" s="337"/>
      <c r="E422" s="337"/>
      <c r="F422" s="337"/>
      <c r="G422" s="337"/>
      <c r="H422" s="337"/>
      <c r="I422" s="337"/>
      <c r="J422" s="337"/>
      <c r="K422" s="337"/>
      <c r="L422" s="337"/>
      <c r="M422" s="337"/>
      <c r="N422" s="337"/>
      <c r="O422" s="337"/>
      <c r="P422" s="337"/>
      <c r="Q422" s="337"/>
    </row>
    <row r="423" spans="1:20" ht="18">
      <c r="A423" s="337" t="s">
        <v>682</v>
      </c>
      <c r="B423" s="337"/>
      <c r="C423" s="337"/>
      <c r="D423" s="337"/>
      <c r="E423" s="337"/>
      <c r="F423" s="337"/>
      <c r="G423" s="337"/>
      <c r="H423" s="337"/>
      <c r="I423" s="337"/>
      <c r="J423" s="337"/>
      <c r="K423" s="337"/>
      <c r="L423" s="337"/>
      <c r="M423" s="337"/>
      <c r="N423" s="337"/>
      <c r="O423" s="337"/>
      <c r="P423" s="337"/>
      <c r="Q423" s="337"/>
    </row>
  </sheetData>
  <mergeCells count="634">
    <mergeCell ref="S138:S139"/>
    <mergeCell ref="T138:T139"/>
    <mergeCell ref="D360:D361"/>
    <mergeCell ref="C136:C139"/>
    <mergeCell ref="B136:B139"/>
    <mergeCell ref="A136:A139"/>
    <mergeCell ref="D137:D139"/>
    <mergeCell ref="E138:E139"/>
    <mergeCell ref="F138:F139"/>
    <mergeCell ref="G138:G139"/>
    <mergeCell ref="H138:H139"/>
    <mergeCell ref="I138:I139"/>
    <mergeCell ref="A350:A352"/>
    <mergeCell ref="B350:B352"/>
    <mergeCell ref="C350:C352"/>
    <mergeCell ref="D351:D352"/>
    <mergeCell ref="A353:A355"/>
    <mergeCell ref="B353:B355"/>
    <mergeCell ref="C353:C355"/>
    <mergeCell ref="D354:D355"/>
    <mergeCell ref="A344:A346"/>
    <mergeCell ref="B344:B346"/>
    <mergeCell ref="C344:C346"/>
    <mergeCell ref="D345:D346"/>
    <mergeCell ref="I134:I135"/>
    <mergeCell ref="J134:J135"/>
    <mergeCell ref="K134:K135"/>
    <mergeCell ref="R142:R143"/>
    <mergeCell ref="S142:S143"/>
    <mergeCell ref="T142:T143"/>
    <mergeCell ref="I142:I143"/>
    <mergeCell ref="J142:J143"/>
    <mergeCell ref="K142:K143"/>
    <mergeCell ref="L142:L143"/>
    <mergeCell ref="M142:M143"/>
    <mergeCell ref="N142:N143"/>
    <mergeCell ref="O142:O143"/>
    <mergeCell ref="P142:P143"/>
    <mergeCell ref="Q142:Q143"/>
    <mergeCell ref="J138:J139"/>
    <mergeCell ref="K138:K139"/>
    <mergeCell ref="L138:L139"/>
    <mergeCell ref="M138:M139"/>
    <mergeCell ref="N138:N139"/>
    <mergeCell ref="O138:O139"/>
    <mergeCell ref="P138:P139"/>
    <mergeCell ref="Q138:Q139"/>
    <mergeCell ref="R138:R139"/>
    <mergeCell ref="L134:L135"/>
    <mergeCell ref="M134:M135"/>
    <mergeCell ref="N134:N135"/>
    <mergeCell ref="O134:O135"/>
    <mergeCell ref="P134:P135"/>
    <mergeCell ref="Q134:Q135"/>
    <mergeCell ref="R134:R135"/>
    <mergeCell ref="S134:S135"/>
    <mergeCell ref="T134:T135"/>
    <mergeCell ref="R117:R118"/>
    <mergeCell ref="S117:S118"/>
    <mergeCell ref="T117:T118"/>
    <mergeCell ref="A119:A122"/>
    <mergeCell ref="B119:B122"/>
    <mergeCell ref="C119:C122"/>
    <mergeCell ref="D120:D122"/>
    <mergeCell ref="E121:E122"/>
    <mergeCell ref="F121:F122"/>
    <mergeCell ref="G121:G122"/>
    <mergeCell ref="H121:H122"/>
    <mergeCell ref="I121:I122"/>
    <mergeCell ref="J121:J122"/>
    <mergeCell ref="K121:K122"/>
    <mergeCell ref="L121:L122"/>
    <mergeCell ref="M121:M122"/>
    <mergeCell ref="N121:N122"/>
    <mergeCell ref="O121:O122"/>
    <mergeCell ref="P121:P122"/>
    <mergeCell ref="Q121:Q122"/>
    <mergeCell ref="R121:R122"/>
    <mergeCell ref="S121:S122"/>
    <mergeCell ref="T121:T122"/>
    <mergeCell ref="C115:C118"/>
    <mergeCell ref="Q117:Q118"/>
    <mergeCell ref="K72:K73"/>
    <mergeCell ref="L72:L73"/>
    <mergeCell ref="K76:K77"/>
    <mergeCell ref="H76:H77"/>
    <mergeCell ref="I76:I77"/>
    <mergeCell ref="J76:J77"/>
    <mergeCell ref="F72:F73"/>
    <mergeCell ref="E72:E73"/>
    <mergeCell ref="G72:G73"/>
    <mergeCell ref="H117:H118"/>
    <mergeCell ref="I117:I118"/>
    <mergeCell ref="J117:J118"/>
    <mergeCell ref="K117:K118"/>
    <mergeCell ref="L117:L118"/>
    <mergeCell ref="M117:M118"/>
    <mergeCell ref="N117:N118"/>
    <mergeCell ref="O117:O118"/>
    <mergeCell ref="P117:P118"/>
    <mergeCell ref="Q41:Q42"/>
    <mergeCell ref="R41:R42"/>
    <mergeCell ref="S41:S42"/>
    <mergeCell ref="T41:T42"/>
    <mergeCell ref="L76:L77"/>
    <mergeCell ref="M76:M77"/>
    <mergeCell ref="N76:N77"/>
    <mergeCell ref="O76:O77"/>
    <mergeCell ref="P76:P77"/>
    <mergeCell ref="Q76:Q77"/>
    <mergeCell ref="R76:R77"/>
    <mergeCell ref="S76:S77"/>
    <mergeCell ref="T76:T77"/>
    <mergeCell ref="R72:R73"/>
    <mergeCell ref="S72:S73"/>
    <mergeCell ref="T72:T73"/>
    <mergeCell ref="M72:M73"/>
    <mergeCell ref="N72:N73"/>
    <mergeCell ref="O72:O73"/>
    <mergeCell ref="P72:P73"/>
    <mergeCell ref="Q72:Q73"/>
    <mergeCell ref="E41:E42"/>
    <mergeCell ref="F41:F42"/>
    <mergeCell ref="G41:G42"/>
    <mergeCell ref="H41:H42"/>
    <mergeCell ref="I41:I42"/>
    <mergeCell ref="J41:J42"/>
    <mergeCell ref="K41:K42"/>
    <mergeCell ref="L41:L42"/>
    <mergeCell ref="A421:P421"/>
    <mergeCell ref="A402:A407"/>
    <mergeCell ref="B402:B407"/>
    <mergeCell ref="C402:C407"/>
    <mergeCell ref="D403:D407"/>
    <mergeCell ref="A408:A410"/>
    <mergeCell ref="B408:B410"/>
    <mergeCell ref="C408:C410"/>
    <mergeCell ref="D409:D410"/>
    <mergeCell ref="M41:M42"/>
    <mergeCell ref="N41:N42"/>
    <mergeCell ref="O41:O42"/>
    <mergeCell ref="P41:P42"/>
    <mergeCell ref="E117:E118"/>
    <mergeCell ref="F117:F118"/>
    <mergeCell ref="G117:G118"/>
    <mergeCell ref="A422:Q422"/>
    <mergeCell ref="A423:Q423"/>
    <mergeCell ref="A411:A416"/>
    <mergeCell ref="B411:B416"/>
    <mergeCell ref="C411:C416"/>
    <mergeCell ref="D412:D416"/>
    <mergeCell ref="A417:A419"/>
    <mergeCell ref="B417:B419"/>
    <mergeCell ref="C417:C419"/>
    <mergeCell ref="D418:D419"/>
    <mergeCell ref="A399:A401"/>
    <mergeCell ref="B399:B401"/>
    <mergeCell ref="C399:C401"/>
    <mergeCell ref="D400:D401"/>
    <mergeCell ref="A390:A392"/>
    <mergeCell ref="B390:B392"/>
    <mergeCell ref="C390:C392"/>
    <mergeCell ref="D391:D392"/>
    <mergeCell ref="A393:A398"/>
    <mergeCell ref="B393:B398"/>
    <mergeCell ref="C393:C398"/>
    <mergeCell ref="D394:D398"/>
    <mergeCell ref="A381:A386"/>
    <mergeCell ref="B381:B386"/>
    <mergeCell ref="C381:C386"/>
    <mergeCell ref="D382:D386"/>
    <mergeCell ref="A387:A389"/>
    <mergeCell ref="B387:B389"/>
    <mergeCell ref="C387:C389"/>
    <mergeCell ref="D388:D389"/>
    <mergeCell ref="A368:A370"/>
    <mergeCell ref="B368:B370"/>
    <mergeCell ref="C368:C370"/>
    <mergeCell ref="D369:D370"/>
    <mergeCell ref="A371:A380"/>
    <mergeCell ref="B371:B380"/>
    <mergeCell ref="C371:C380"/>
    <mergeCell ref="D372:D380"/>
    <mergeCell ref="A362:A364"/>
    <mergeCell ref="B362:B364"/>
    <mergeCell ref="C362:C364"/>
    <mergeCell ref="D363:D364"/>
    <mergeCell ref="A365:A367"/>
    <mergeCell ref="B365:B367"/>
    <mergeCell ref="C365:C367"/>
    <mergeCell ref="D366:D367"/>
    <mergeCell ref="A356:A358"/>
    <mergeCell ref="B356:B358"/>
    <mergeCell ref="C356:C358"/>
    <mergeCell ref="D357:D358"/>
    <mergeCell ref="A359:A361"/>
    <mergeCell ref="B359:B361"/>
    <mergeCell ref="C359:C361"/>
    <mergeCell ref="A347:A349"/>
    <mergeCell ref="B347:B349"/>
    <mergeCell ref="C347:C349"/>
    <mergeCell ref="D348:D349"/>
    <mergeCell ref="A337:A339"/>
    <mergeCell ref="B337:B339"/>
    <mergeCell ref="C337:C339"/>
    <mergeCell ref="D338:D339"/>
    <mergeCell ref="A340:A343"/>
    <mergeCell ref="B340:B343"/>
    <mergeCell ref="C340:C343"/>
    <mergeCell ref="D341:D343"/>
    <mergeCell ref="A331:A333"/>
    <mergeCell ref="B331:B333"/>
    <mergeCell ref="C331:C333"/>
    <mergeCell ref="D332:D333"/>
    <mergeCell ref="A334:A336"/>
    <mergeCell ref="B334:B336"/>
    <mergeCell ref="C334:C336"/>
    <mergeCell ref="D335:D336"/>
    <mergeCell ref="A325:A327"/>
    <mergeCell ref="B325:B327"/>
    <mergeCell ref="C325:C327"/>
    <mergeCell ref="D326:D327"/>
    <mergeCell ref="A328:A330"/>
    <mergeCell ref="B328:B330"/>
    <mergeCell ref="C328:C330"/>
    <mergeCell ref="D329:D330"/>
    <mergeCell ref="A319:A321"/>
    <mergeCell ref="B319:B321"/>
    <mergeCell ref="C319:C321"/>
    <mergeCell ref="D320:D321"/>
    <mergeCell ref="A322:A324"/>
    <mergeCell ref="B322:B324"/>
    <mergeCell ref="C322:C324"/>
    <mergeCell ref="D323:D324"/>
    <mergeCell ref="A313:A315"/>
    <mergeCell ref="B313:B315"/>
    <mergeCell ref="C313:C315"/>
    <mergeCell ref="D314:D315"/>
    <mergeCell ref="A316:A318"/>
    <mergeCell ref="B316:B318"/>
    <mergeCell ref="C316:C318"/>
    <mergeCell ref="D317:D318"/>
    <mergeCell ref="A307:A309"/>
    <mergeCell ref="B307:B309"/>
    <mergeCell ref="C307:C309"/>
    <mergeCell ref="D308:D309"/>
    <mergeCell ref="A310:A312"/>
    <mergeCell ref="B310:B312"/>
    <mergeCell ref="C310:C312"/>
    <mergeCell ref="D311:D312"/>
    <mergeCell ref="A300:A302"/>
    <mergeCell ref="B300:B302"/>
    <mergeCell ref="C300:C302"/>
    <mergeCell ref="D301:D302"/>
    <mergeCell ref="A303:A306"/>
    <mergeCell ref="B303:B306"/>
    <mergeCell ref="C303:C306"/>
    <mergeCell ref="D304:D306"/>
    <mergeCell ref="A294:A296"/>
    <mergeCell ref="B294:B296"/>
    <mergeCell ref="C294:C296"/>
    <mergeCell ref="D295:D296"/>
    <mergeCell ref="A297:A299"/>
    <mergeCell ref="B297:B299"/>
    <mergeCell ref="C297:C299"/>
    <mergeCell ref="D298:D299"/>
    <mergeCell ref="A288:A290"/>
    <mergeCell ref="B288:B290"/>
    <mergeCell ref="C288:C290"/>
    <mergeCell ref="D289:D290"/>
    <mergeCell ref="A291:A293"/>
    <mergeCell ref="B291:B293"/>
    <mergeCell ref="C291:C293"/>
    <mergeCell ref="D292:D293"/>
    <mergeCell ref="A282:A284"/>
    <mergeCell ref="B282:B284"/>
    <mergeCell ref="C282:C284"/>
    <mergeCell ref="D283:D284"/>
    <mergeCell ref="A285:A287"/>
    <mergeCell ref="B285:B287"/>
    <mergeCell ref="C285:C287"/>
    <mergeCell ref="D286:D287"/>
    <mergeCell ref="A276:A278"/>
    <mergeCell ref="B276:B278"/>
    <mergeCell ref="C276:C278"/>
    <mergeCell ref="D277:D278"/>
    <mergeCell ref="A279:A281"/>
    <mergeCell ref="B279:B281"/>
    <mergeCell ref="C279:C281"/>
    <mergeCell ref="D280:D281"/>
    <mergeCell ref="A269:A272"/>
    <mergeCell ref="B269:B272"/>
    <mergeCell ref="C269:C272"/>
    <mergeCell ref="D270:D272"/>
    <mergeCell ref="A273:A275"/>
    <mergeCell ref="B273:B275"/>
    <mergeCell ref="C273:C275"/>
    <mergeCell ref="D274:D275"/>
    <mergeCell ref="A263:A265"/>
    <mergeCell ref="B263:B265"/>
    <mergeCell ref="C263:C265"/>
    <mergeCell ref="D264:D265"/>
    <mergeCell ref="A266:A268"/>
    <mergeCell ref="B266:B268"/>
    <mergeCell ref="C266:C268"/>
    <mergeCell ref="D267:D268"/>
    <mergeCell ref="A253:A259"/>
    <mergeCell ref="B253:B259"/>
    <mergeCell ref="C253:C259"/>
    <mergeCell ref="D254:D259"/>
    <mergeCell ref="A260:A262"/>
    <mergeCell ref="B260:B262"/>
    <mergeCell ref="C260:C262"/>
    <mergeCell ref="D261:D262"/>
    <mergeCell ref="D247:D249"/>
    <mergeCell ref="A250:A252"/>
    <mergeCell ref="B250:B252"/>
    <mergeCell ref="C250:C252"/>
    <mergeCell ref="D251:D252"/>
    <mergeCell ref="A246:A249"/>
    <mergeCell ref="B246:B249"/>
    <mergeCell ref="C246:C249"/>
    <mergeCell ref="A239:A241"/>
    <mergeCell ref="B239:B241"/>
    <mergeCell ref="C239:C241"/>
    <mergeCell ref="D240:D241"/>
    <mergeCell ref="A242:A245"/>
    <mergeCell ref="D243:D245"/>
    <mergeCell ref="A233:A235"/>
    <mergeCell ref="B233:B235"/>
    <mergeCell ref="C233:C235"/>
    <mergeCell ref="D234:D235"/>
    <mergeCell ref="A236:A238"/>
    <mergeCell ref="B236:B238"/>
    <mergeCell ref="C236:C238"/>
    <mergeCell ref="D237:D238"/>
    <mergeCell ref="B242:B245"/>
    <mergeCell ref="C242:C245"/>
    <mergeCell ref="A227:A229"/>
    <mergeCell ref="B227:B229"/>
    <mergeCell ref="C227:C229"/>
    <mergeCell ref="D228:D229"/>
    <mergeCell ref="A230:A232"/>
    <mergeCell ref="B230:B232"/>
    <mergeCell ref="C230:C232"/>
    <mergeCell ref="D231:D232"/>
    <mergeCell ref="A221:A223"/>
    <mergeCell ref="B221:B223"/>
    <mergeCell ref="C221:C223"/>
    <mergeCell ref="D222:D223"/>
    <mergeCell ref="A224:A226"/>
    <mergeCell ref="B224:B226"/>
    <mergeCell ref="C224:C226"/>
    <mergeCell ref="D225:D226"/>
    <mergeCell ref="A215:A217"/>
    <mergeCell ref="B215:B217"/>
    <mergeCell ref="C215:C217"/>
    <mergeCell ref="D216:D217"/>
    <mergeCell ref="A218:A220"/>
    <mergeCell ref="B218:B220"/>
    <mergeCell ref="C218:C220"/>
    <mergeCell ref="D219:D220"/>
    <mergeCell ref="A209:A211"/>
    <mergeCell ref="B209:B211"/>
    <mergeCell ref="C209:C211"/>
    <mergeCell ref="D210:D211"/>
    <mergeCell ref="A212:A214"/>
    <mergeCell ref="B212:B214"/>
    <mergeCell ref="C212:C214"/>
    <mergeCell ref="D213:D214"/>
    <mergeCell ref="A203:A205"/>
    <mergeCell ref="B203:B205"/>
    <mergeCell ref="C203:C205"/>
    <mergeCell ref="D204:D205"/>
    <mergeCell ref="A206:A208"/>
    <mergeCell ref="B206:B208"/>
    <mergeCell ref="C206:C208"/>
    <mergeCell ref="D207:D208"/>
    <mergeCell ref="A197:A199"/>
    <mergeCell ref="B197:B199"/>
    <mergeCell ref="C197:C199"/>
    <mergeCell ref="D198:D199"/>
    <mergeCell ref="A200:A202"/>
    <mergeCell ref="B200:B202"/>
    <mergeCell ref="C200:C202"/>
    <mergeCell ref="D201:D202"/>
    <mergeCell ref="A191:A193"/>
    <mergeCell ref="B191:B193"/>
    <mergeCell ref="C191:C193"/>
    <mergeCell ref="D192:D193"/>
    <mergeCell ref="A194:A196"/>
    <mergeCell ref="B194:B196"/>
    <mergeCell ref="C194:C196"/>
    <mergeCell ref="D195:D196"/>
    <mergeCell ref="A185:A187"/>
    <mergeCell ref="D186:D187"/>
    <mergeCell ref="A188:A190"/>
    <mergeCell ref="B188:B190"/>
    <mergeCell ref="C188:C190"/>
    <mergeCell ref="D189:D190"/>
    <mergeCell ref="B185:B187"/>
    <mergeCell ref="C185:C187"/>
    <mergeCell ref="A179:A181"/>
    <mergeCell ref="B179:B181"/>
    <mergeCell ref="C179:C181"/>
    <mergeCell ref="D180:D181"/>
    <mergeCell ref="A182:A184"/>
    <mergeCell ref="B182:B184"/>
    <mergeCell ref="C182:C184"/>
    <mergeCell ref="D183:D184"/>
    <mergeCell ref="A173:A175"/>
    <mergeCell ref="B173:B175"/>
    <mergeCell ref="C173:C175"/>
    <mergeCell ref="D174:D175"/>
    <mergeCell ref="A176:A178"/>
    <mergeCell ref="B176:B178"/>
    <mergeCell ref="C176:C178"/>
    <mergeCell ref="D177:D178"/>
    <mergeCell ref="D167:D169"/>
    <mergeCell ref="A170:A172"/>
    <mergeCell ref="B170:B172"/>
    <mergeCell ref="C170:C172"/>
    <mergeCell ref="D171:D172"/>
    <mergeCell ref="A158:A162"/>
    <mergeCell ref="B158:B162"/>
    <mergeCell ref="C158:C162"/>
    <mergeCell ref="D159:D162"/>
    <mergeCell ref="A163:A165"/>
    <mergeCell ref="B163:B165"/>
    <mergeCell ref="C163:C165"/>
    <mergeCell ref="D164:D165"/>
    <mergeCell ref="A166:A169"/>
    <mergeCell ref="B166:B169"/>
    <mergeCell ref="C166:C169"/>
    <mergeCell ref="A150:A154"/>
    <mergeCell ref="B150:B154"/>
    <mergeCell ref="C150:C154"/>
    <mergeCell ref="D151:D154"/>
    <mergeCell ref="A155:A157"/>
    <mergeCell ref="B155:B157"/>
    <mergeCell ref="C155:C157"/>
    <mergeCell ref="D156:D157"/>
    <mergeCell ref="A144:A146"/>
    <mergeCell ref="B144:B146"/>
    <mergeCell ref="C144:C146"/>
    <mergeCell ref="D145:D146"/>
    <mergeCell ref="A147:A149"/>
    <mergeCell ref="B147:B149"/>
    <mergeCell ref="C147:C149"/>
    <mergeCell ref="D148:D149"/>
    <mergeCell ref="H134:H135"/>
    <mergeCell ref="C140:C143"/>
    <mergeCell ref="A140:A143"/>
    <mergeCell ref="B140:B143"/>
    <mergeCell ref="D141:D143"/>
    <mergeCell ref="E142:E143"/>
    <mergeCell ref="F142:F143"/>
    <mergeCell ref="G142:G143"/>
    <mergeCell ref="H142:H143"/>
    <mergeCell ref="A132:A135"/>
    <mergeCell ref="B132:B135"/>
    <mergeCell ref="C132:C135"/>
    <mergeCell ref="D133:D135"/>
    <mergeCell ref="F134:F135"/>
    <mergeCell ref="G134:G135"/>
    <mergeCell ref="E134:E135"/>
    <mergeCell ref="A126:A128"/>
    <mergeCell ref="B126:B128"/>
    <mergeCell ref="C126:C128"/>
    <mergeCell ref="D127:D128"/>
    <mergeCell ref="A129:A131"/>
    <mergeCell ref="B129:B131"/>
    <mergeCell ref="C129:C131"/>
    <mergeCell ref="D130:D131"/>
    <mergeCell ref="A123:A125"/>
    <mergeCell ref="B123:B125"/>
    <mergeCell ref="C123:C125"/>
    <mergeCell ref="D124:D125"/>
    <mergeCell ref="A115:A118"/>
    <mergeCell ref="B115:B118"/>
    <mergeCell ref="D116:D118"/>
    <mergeCell ref="A100:A102"/>
    <mergeCell ref="B100:B102"/>
    <mergeCell ref="C100:C102"/>
    <mergeCell ref="D101:D102"/>
    <mergeCell ref="A103:A105"/>
    <mergeCell ref="B103:B105"/>
    <mergeCell ref="C103:C105"/>
    <mergeCell ref="D104:D105"/>
    <mergeCell ref="A112:A114"/>
    <mergeCell ref="B112:B114"/>
    <mergeCell ref="C112:C114"/>
    <mergeCell ref="D113:D114"/>
    <mergeCell ref="A106:A108"/>
    <mergeCell ref="B106:B108"/>
    <mergeCell ref="C106:C108"/>
    <mergeCell ref="D107:D108"/>
    <mergeCell ref="A109:A111"/>
    <mergeCell ref="B109:B111"/>
    <mergeCell ref="C109:C111"/>
    <mergeCell ref="D110:D111"/>
    <mergeCell ref="A94:A96"/>
    <mergeCell ref="B94:B96"/>
    <mergeCell ref="C94:C96"/>
    <mergeCell ref="D95:D96"/>
    <mergeCell ref="A97:A99"/>
    <mergeCell ref="B97:B99"/>
    <mergeCell ref="C97:C99"/>
    <mergeCell ref="D98:D99"/>
    <mergeCell ref="A88:A90"/>
    <mergeCell ref="B88:B90"/>
    <mergeCell ref="C88:C90"/>
    <mergeCell ref="D89:D90"/>
    <mergeCell ref="A91:A93"/>
    <mergeCell ref="B91:B93"/>
    <mergeCell ref="C91:C93"/>
    <mergeCell ref="D92:D93"/>
    <mergeCell ref="A81:A84"/>
    <mergeCell ref="B81:B84"/>
    <mergeCell ref="C81:C84"/>
    <mergeCell ref="D82:D84"/>
    <mergeCell ref="A85:A87"/>
    <mergeCell ref="B85:B87"/>
    <mergeCell ref="C85:C87"/>
    <mergeCell ref="D86:D87"/>
    <mergeCell ref="G76:G77"/>
    <mergeCell ref="A78:A80"/>
    <mergeCell ref="B78:B80"/>
    <mergeCell ref="C78:C80"/>
    <mergeCell ref="D79:D80"/>
    <mergeCell ref="A74:A77"/>
    <mergeCell ref="B74:B77"/>
    <mergeCell ref="C74:C77"/>
    <mergeCell ref="D75:D77"/>
    <mergeCell ref="E76:E77"/>
    <mergeCell ref="F76:F77"/>
    <mergeCell ref="D71:D73"/>
    <mergeCell ref="H72:H73"/>
    <mergeCell ref="I72:I73"/>
    <mergeCell ref="J72:J73"/>
    <mergeCell ref="A70:A73"/>
    <mergeCell ref="B70:B73"/>
    <mergeCell ref="C70:C73"/>
    <mergeCell ref="A55:A57"/>
    <mergeCell ref="B55:B57"/>
    <mergeCell ref="C55:C57"/>
    <mergeCell ref="D56:D57"/>
    <mergeCell ref="A58:A60"/>
    <mergeCell ref="B58:B60"/>
    <mergeCell ref="C58:C60"/>
    <mergeCell ref="D59:D60"/>
    <mergeCell ref="A67:A69"/>
    <mergeCell ref="B67:B69"/>
    <mergeCell ref="C67:C69"/>
    <mergeCell ref="D68:D69"/>
    <mergeCell ref="A61:A63"/>
    <mergeCell ref="B61:B63"/>
    <mergeCell ref="C61:C63"/>
    <mergeCell ref="D62:D63"/>
    <mergeCell ref="A64:A66"/>
    <mergeCell ref="B64:B66"/>
    <mergeCell ref="C64:C66"/>
    <mergeCell ref="D65:D66"/>
    <mergeCell ref="D47:D48"/>
    <mergeCell ref="A49:A51"/>
    <mergeCell ref="B49:B51"/>
    <mergeCell ref="C49:C51"/>
    <mergeCell ref="D50:D51"/>
    <mergeCell ref="A43:A45"/>
    <mergeCell ref="B43:B45"/>
    <mergeCell ref="C43:C45"/>
    <mergeCell ref="A52:A54"/>
    <mergeCell ref="B52:B54"/>
    <mergeCell ref="C52:C54"/>
    <mergeCell ref="D53:D54"/>
    <mergeCell ref="A46:A48"/>
    <mergeCell ref="B46:B48"/>
    <mergeCell ref="C46:C48"/>
    <mergeCell ref="D40:D42"/>
    <mergeCell ref="A24:A26"/>
    <mergeCell ref="B24:B26"/>
    <mergeCell ref="C24:C26"/>
    <mergeCell ref="A27:A29"/>
    <mergeCell ref="B27:B29"/>
    <mergeCell ref="C27:C29"/>
    <mergeCell ref="A36:A38"/>
    <mergeCell ref="B36:B38"/>
    <mergeCell ref="C36:C38"/>
    <mergeCell ref="A39:A42"/>
    <mergeCell ref="B39:B42"/>
    <mergeCell ref="C39:C42"/>
    <mergeCell ref="A30:A32"/>
    <mergeCell ref="B30:B32"/>
    <mergeCell ref="C30:C32"/>
    <mergeCell ref="B21:B23"/>
    <mergeCell ref="C21:C23"/>
    <mergeCell ref="D22:D23"/>
    <mergeCell ref="D37:D38"/>
    <mergeCell ref="D28:D29"/>
    <mergeCell ref="S5:T5"/>
    <mergeCell ref="A8:A9"/>
    <mergeCell ref="B8:B9"/>
    <mergeCell ref="C8:C9"/>
    <mergeCell ref="D31:D32"/>
    <mergeCell ref="A33:A35"/>
    <mergeCell ref="B33:B35"/>
    <mergeCell ref="C33:C35"/>
    <mergeCell ref="D34:D35"/>
    <mergeCell ref="A3:A6"/>
    <mergeCell ref="B3:B6"/>
    <mergeCell ref="C3:C6"/>
    <mergeCell ref="D3:D6"/>
    <mergeCell ref="E3:E6"/>
    <mergeCell ref="F3:Q3"/>
    <mergeCell ref="A21:A23"/>
    <mergeCell ref="A10:A20"/>
    <mergeCell ref="B10:B20"/>
    <mergeCell ref="C10:C20"/>
    <mergeCell ref="D11:D20"/>
    <mergeCell ref="A2:T2"/>
    <mergeCell ref="R3:T4"/>
    <mergeCell ref="F4:H4"/>
    <mergeCell ref="I4:K4"/>
    <mergeCell ref="L4:N4"/>
    <mergeCell ref="O4:Q4"/>
    <mergeCell ref="F5:F6"/>
    <mergeCell ref="G5:H5"/>
    <mergeCell ref="I5:I6"/>
    <mergeCell ref="J5:K5"/>
    <mergeCell ref="L5:L6"/>
    <mergeCell ref="M5:N5"/>
    <mergeCell ref="O5:O6"/>
    <mergeCell ref="P5:Q5"/>
    <mergeCell ref="R5:R6"/>
  </mergeCells>
  <pageMargins left="0.78740157480314965" right="0.39370078740157483" top="0.59055118110236227" bottom="0.31496062992125984" header="0.19685039370078741" footer="0.15748031496062992"/>
  <pageSetup paperSize="8" scale="47" fitToHeight="0" orientation="landscape" r:id="rId1"/>
  <headerFooter differentFirst="1">
    <oddHeader>&amp;C&amp;P</oddHeader>
  </headerFooter>
  <rowBreaks count="16" manualBreakCount="16">
    <brk id="32" max="19" man="1"/>
    <brk id="57" max="19" man="1"/>
    <brk id="73" max="19" man="1"/>
    <brk id="102" max="19" man="1"/>
    <brk id="118" max="19" man="1"/>
    <brk id="135" max="19" man="1"/>
    <brk id="157" max="19" man="1"/>
    <brk id="190" max="19" man="1"/>
    <brk id="205" max="19" man="1"/>
    <brk id="235" max="19" man="1"/>
    <brk id="275" max="19" man="1"/>
    <brk id="296" max="19" man="1"/>
    <brk id="318" max="19" man="1"/>
    <brk id="336" max="19" man="1"/>
    <brk id="364" max="19" man="1"/>
    <brk id="401" max="1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15"/>
  <sheetViews>
    <sheetView view="pageBreakPreview" zoomScale="60" zoomScaleNormal="100" workbookViewId="0">
      <selection activeCell="C11" sqref="C11"/>
    </sheetView>
  </sheetViews>
  <sheetFormatPr baseColWidth="10" defaultColWidth="9.25" defaultRowHeight="19" outlineLevelRow="4"/>
  <cols>
    <col min="1" max="1" width="41.5" style="188" customWidth="1"/>
    <col min="2" max="2" width="55.25" style="188" customWidth="1"/>
    <col min="3" max="3" width="44.75" style="188" customWidth="1"/>
    <col min="4" max="4" width="24.75" style="188" customWidth="1"/>
    <col min="5" max="5" width="27.25" style="188" customWidth="1"/>
    <col min="6" max="6" width="26.5" style="188" customWidth="1"/>
    <col min="7" max="7" width="23" style="188" customWidth="1"/>
    <col min="8" max="8" width="25.25" style="188" customWidth="1"/>
    <col min="9" max="9" width="26.75" style="188" customWidth="1"/>
    <col min="10" max="10" width="22.75" style="188" customWidth="1"/>
    <col min="11" max="11" width="26.5" style="188" customWidth="1"/>
    <col min="12" max="12" width="21" style="188" customWidth="1"/>
    <col min="13" max="13" width="22.25" style="188" customWidth="1"/>
    <col min="14" max="14" width="24" style="188" customWidth="1"/>
    <col min="15" max="15" width="26.25" style="188" customWidth="1"/>
    <col min="16" max="16" width="26.5" style="187" customWidth="1"/>
    <col min="17" max="16384" width="9.25" style="188"/>
  </cols>
  <sheetData>
    <row r="1" spans="1:16" ht="23">
      <c r="A1" s="30"/>
      <c r="B1" s="30"/>
      <c r="C1" s="30"/>
      <c r="D1" s="36"/>
      <c r="E1" s="36"/>
      <c r="F1" s="36"/>
      <c r="G1" s="36"/>
      <c r="H1" s="359"/>
      <c r="I1" s="359"/>
      <c r="J1" s="30"/>
      <c r="K1" s="30"/>
      <c r="L1" s="30"/>
      <c r="M1" s="30"/>
      <c r="N1" s="30"/>
      <c r="O1" s="43" t="s">
        <v>695</v>
      </c>
    </row>
    <row r="2" spans="1:16">
      <c r="A2" s="30"/>
      <c r="B2" s="30"/>
      <c r="C2" s="30"/>
      <c r="D2" s="36"/>
      <c r="E2" s="36"/>
      <c r="F2" s="36"/>
      <c r="G2" s="36"/>
      <c r="H2" s="36"/>
      <c r="I2" s="36"/>
      <c r="J2" s="30"/>
      <c r="K2" s="30"/>
      <c r="L2" s="30"/>
      <c r="M2" s="30"/>
      <c r="N2" s="30"/>
      <c r="O2" s="30"/>
    </row>
    <row r="3" spans="1:16" ht="119.25" customHeight="1">
      <c r="A3" s="360" t="s">
        <v>676</v>
      </c>
      <c r="B3" s="360"/>
      <c r="C3" s="360"/>
      <c r="D3" s="360"/>
      <c r="E3" s="360"/>
      <c r="F3" s="360"/>
      <c r="G3" s="360"/>
      <c r="H3" s="360"/>
      <c r="I3" s="360"/>
      <c r="J3" s="360"/>
      <c r="K3" s="360"/>
      <c r="L3" s="360"/>
      <c r="M3" s="360"/>
      <c r="N3" s="360"/>
      <c r="O3" s="360"/>
    </row>
    <row r="4" spans="1:16" ht="23">
      <c r="A4" s="174"/>
      <c r="B4" s="174"/>
      <c r="C4" s="174"/>
      <c r="D4" s="174"/>
      <c r="E4" s="174"/>
      <c r="F4" s="174"/>
      <c r="G4" s="174"/>
      <c r="H4" s="174"/>
      <c r="I4" s="174"/>
      <c r="J4" s="174"/>
      <c r="K4" s="174"/>
      <c r="L4" s="30"/>
      <c r="M4" s="30"/>
      <c r="N4" s="30"/>
      <c r="O4" s="30"/>
    </row>
    <row r="5" spans="1:16" ht="20">
      <c r="A5" s="355" t="s">
        <v>0</v>
      </c>
      <c r="B5" s="355" t="s">
        <v>251</v>
      </c>
      <c r="C5" s="355" t="s">
        <v>63</v>
      </c>
      <c r="D5" s="361" t="s">
        <v>464</v>
      </c>
      <c r="E5" s="362"/>
      <c r="F5" s="362"/>
      <c r="G5" s="362"/>
      <c r="H5" s="362"/>
      <c r="I5" s="362"/>
      <c r="J5" s="362"/>
      <c r="K5" s="362"/>
      <c r="L5" s="362"/>
      <c r="M5" s="362"/>
      <c r="N5" s="362"/>
      <c r="O5" s="363"/>
    </row>
    <row r="6" spans="1:16" ht="74.25" customHeight="1">
      <c r="A6" s="355"/>
      <c r="B6" s="355"/>
      <c r="C6" s="355"/>
      <c r="D6" s="364" t="s">
        <v>585</v>
      </c>
      <c r="E6" s="364"/>
      <c r="F6" s="364"/>
      <c r="G6" s="364" t="s">
        <v>586</v>
      </c>
      <c r="H6" s="364"/>
      <c r="I6" s="364"/>
      <c r="J6" s="364" t="s">
        <v>587</v>
      </c>
      <c r="K6" s="364"/>
      <c r="L6" s="364"/>
      <c r="M6" s="364" t="s">
        <v>64</v>
      </c>
      <c r="N6" s="364"/>
      <c r="O6" s="364"/>
    </row>
    <row r="7" spans="1:16" ht="20">
      <c r="A7" s="355"/>
      <c r="B7" s="355"/>
      <c r="C7" s="355"/>
      <c r="D7" s="355" t="s">
        <v>11</v>
      </c>
      <c r="E7" s="355" t="s">
        <v>65</v>
      </c>
      <c r="F7" s="355"/>
      <c r="G7" s="355" t="s">
        <v>11</v>
      </c>
      <c r="H7" s="355" t="s">
        <v>65</v>
      </c>
      <c r="I7" s="355"/>
      <c r="J7" s="355" t="s">
        <v>11</v>
      </c>
      <c r="K7" s="355" t="s">
        <v>65</v>
      </c>
      <c r="L7" s="355"/>
      <c r="M7" s="355" t="s">
        <v>11</v>
      </c>
      <c r="N7" s="355" t="s">
        <v>65</v>
      </c>
      <c r="O7" s="355"/>
    </row>
    <row r="8" spans="1:16" ht="42">
      <c r="A8" s="355"/>
      <c r="B8" s="355"/>
      <c r="C8" s="355"/>
      <c r="D8" s="355"/>
      <c r="E8" s="173" t="s">
        <v>66</v>
      </c>
      <c r="F8" s="173" t="s">
        <v>12</v>
      </c>
      <c r="G8" s="355"/>
      <c r="H8" s="173" t="s">
        <v>66</v>
      </c>
      <c r="I8" s="173" t="s">
        <v>12</v>
      </c>
      <c r="J8" s="355"/>
      <c r="K8" s="173" t="s">
        <v>66</v>
      </c>
      <c r="L8" s="173" t="s">
        <v>12</v>
      </c>
      <c r="M8" s="355"/>
      <c r="N8" s="173" t="s">
        <v>66</v>
      </c>
      <c r="O8" s="173" t="s">
        <v>12</v>
      </c>
    </row>
    <row r="9" spans="1:16" ht="20">
      <c r="A9" s="173">
        <v>1</v>
      </c>
      <c r="B9" s="173">
        <v>2</v>
      </c>
      <c r="C9" s="173">
        <v>3</v>
      </c>
      <c r="D9" s="173">
        <v>4</v>
      </c>
      <c r="E9" s="173">
        <v>5</v>
      </c>
      <c r="F9" s="173">
        <v>6</v>
      </c>
      <c r="G9" s="173">
        <v>7</v>
      </c>
      <c r="H9" s="173">
        <v>8</v>
      </c>
      <c r="I9" s="173">
        <v>9</v>
      </c>
      <c r="J9" s="9">
        <v>12</v>
      </c>
      <c r="K9" s="9">
        <v>13</v>
      </c>
      <c r="L9" s="9">
        <v>14</v>
      </c>
      <c r="M9" s="9">
        <v>15</v>
      </c>
      <c r="N9" s="9">
        <v>16</v>
      </c>
      <c r="O9" s="9">
        <v>17</v>
      </c>
    </row>
    <row r="10" spans="1:16" ht="27.75" customHeight="1">
      <c r="A10" s="352" t="s">
        <v>252</v>
      </c>
      <c r="B10" s="352" t="s">
        <v>10</v>
      </c>
      <c r="C10" s="166" t="s">
        <v>67</v>
      </c>
      <c r="D10" s="172">
        <f>Таблица_10!F8</f>
        <v>13007287.5</v>
      </c>
      <c r="E10" s="172">
        <f>Таблица_10!G8</f>
        <v>52376</v>
      </c>
      <c r="F10" s="172">
        <f>Таблица_10!H8</f>
        <v>12954911.5</v>
      </c>
      <c r="G10" s="172">
        <f>Таблица_10!I8</f>
        <v>5813972</v>
      </c>
      <c r="H10" s="172">
        <f>Таблица_10!J8</f>
        <v>52376</v>
      </c>
      <c r="I10" s="172">
        <f>Таблица_10!K8</f>
        <v>5761596</v>
      </c>
      <c r="J10" s="172">
        <f>Таблица_10!L8</f>
        <v>5813972</v>
      </c>
      <c r="K10" s="172">
        <f>Таблица_10!M8</f>
        <v>52376</v>
      </c>
      <c r="L10" s="172">
        <f>Таблица_10!N8</f>
        <v>5761596</v>
      </c>
      <c r="M10" s="172">
        <f>Таблица_10!O8</f>
        <v>5807871.1000000006</v>
      </c>
      <c r="N10" s="172">
        <f>Таблица_10!P8</f>
        <v>52366.8</v>
      </c>
      <c r="O10" s="172">
        <f>Таблица_10!Q8</f>
        <v>5755504.3000000007</v>
      </c>
      <c r="P10" s="187" t="b">
        <f>M10=Таблица_10!O8</f>
        <v>1</v>
      </c>
    </row>
    <row r="11" spans="1:16" ht="61.5" customHeight="1">
      <c r="A11" s="353"/>
      <c r="B11" s="353"/>
      <c r="C11" s="231" t="s">
        <v>701</v>
      </c>
      <c r="D11" s="172"/>
      <c r="E11" s="172"/>
      <c r="F11" s="172"/>
      <c r="G11" s="172"/>
      <c r="H11" s="172"/>
      <c r="I11" s="172"/>
      <c r="J11" s="150"/>
      <c r="K11" s="150"/>
      <c r="L11" s="150"/>
      <c r="M11" s="150"/>
      <c r="N11" s="150"/>
      <c r="O11" s="150"/>
    </row>
    <row r="12" spans="1:16" ht="26.25" customHeight="1">
      <c r="A12" s="353"/>
      <c r="B12" s="353"/>
      <c r="C12" s="164" t="s">
        <v>368</v>
      </c>
      <c r="D12" s="172"/>
      <c r="E12" s="172"/>
      <c r="F12" s="172"/>
      <c r="G12" s="172"/>
      <c r="H12" s="172"/>
      <c r="I12" s="172"/>
      <c r="J12" s="150"/>
      <c r="K12" s="150"/>
      <c r="L12" s="150"/>
      <c r="M12" s="150"/>
      <c r="N12" s="150"/>
      <c r="O12" s="150"/>
    </row>
    <row r="13" spans="1:16" ht="28.5" customHeight="1">
      <c r="A13" s="354"/>
      <c r="B13" s="354"/>
      <c r="C13" s="164" t="s">
        <v>369</v>
      </c>
      <c r="D13" s="172">
        <f>Таблица_10!F9</f>
        <v>13007287.5</v>
      </c>
      <c r="E13" s="172">
        <f>Таблица_10!G9</f>
        <v>52376</v>
      </c>
      <c r="F13" s="172">
        <f>Таблица_10!H9</f>
        <v>12954911.5</v>
      </c>
      <c r="G13" s="172">
        <f>Таблица_10!I9</f>
        <v>5813972</v>
      </c>
      <c r="H13" s="172">
        <f>Таблица_10!J9</f>
        <v>52376</v>
      </c>
      <c r="I13" s="172">
        <f>Таблица_10!K9</f>
        <v>5761596</v>
      </c>
      <c r="J13" s="172">
        <f>Таблица_10!L9</f>
        <v>5813972</v>
      </c>
      <c r="K13" s="172">
        <f>Таблица_10!M9</f>
        <v>52376</v>
      </c>
      <c r="L13" s="172">
        <f>Таблица_10!N9</f>
        <v>5761596</v>
      </c>
      <c r="M13" s="172">
        <f>Таблица_10!O9</f>
        <v>5807871.1000000006</v>
      </c>
      <c r="N13" s="172">
        <f>Таблица_10!P9</f>
        <v>52366.8</v>
      </c>
      <c r="O13" s="172">
        <f>Таблица_10!Q9</f>
        <v>5755504.3000000007</v>
      </c>
    </row>
    <row r="14" spans="1:16" ht="26.25" customHeight="1">
      <c r="A14" s="283" t="s">
        <v>20</v>
      </c>
      <c r="B14" s="283" t="s">
        <v>21</v>
      </c>
      <c r="C14" s="169" t="s">
        <v>67</v>
      </c>
      <c r="D14" s="148">
        <f>Таблица_10!F10</f>
        <v>8950839</v>
      </c>
      <c r="E14" s="148">
        <f>Таблица_10!G10</f>
        <v>0</v>
      </c>
      <c r="F14" s="148">
        <f>Таблица_10!H10</f>
        <v>8950839</v>
      </c>
      <c r="G14" s="148">
        <f>Таблица_10!I10</f>
        <v>1758253</v>
      </c>
      <c r="H14" s="148">
        <f>Таблица_10!J10</f>
        <v>0</v>
      </c>
      <c r="I14" s="148">
        <f>Таблица_10!K10</f>
        <v>1758253</v>
      </c>
      <c r="J14" s="148">
        <f t="shared" ref="J14:O14" si="0">J18+J94+J178+J194+J294</f>
        <v>1758253</v>
      </c>
      <c r="K14" s="148">
        <f t="shared" si="0"/>
        <v>0</v>
      </c>
      <c r="L14" s="148">
        <f t="shared" si="0"/>
        <v>1758253</v>
      </c>
      <c r="M14" s="148">
        <f t="shared" si="0"/>
        <v>1757835.9</v>
      </c>
      <c r="N14" s="148">
        <f t="shared" si="0"/>
        <v>0</v>
      </c>
      <c r="O14" s="148">
        <f t="shared" si="0"/>
        <v>1757835.9</v>
      </c>
    </row>
    <row r="15" spans="1:16" ht="39.75" customHeight="1">
      <c r="A15" s="292"/>
      <c r="B15" s="292"/>
      <c r="C15" s="230" t="s">
        <v>701</v>
      </c>
      <c r="D15" s="148"/>
      <c r="E15" s="148"/>
      <c r="F15" s="148"/>
      <c r="G15" s="148"/>
      <c r="H15" s="148"/>
      <c r="I15" s="148"/>
      <c r="J15" s="14"/>
      <c r="K15" s="14"/>
      <c r="L15" s="14"/>
      <c r="M15" s="14"/>
      <c r="N15" s="14"/>
      <c r="O15" s="14"/>
    </row>
    <row r="16" spans="1:16">
      <c r="A16" s="292"/>
      <c r="B16" s="292"/>
      <c r="C16" s="167" t="s">
        <v>368</v>
      </c>
      <c r="D16" s="148"/>
      <c r="E16" s="148"/>
      <c r="F16" s="148"/>
      <c r="G16" s="148"/>
      <c r="H16" s="148"/>
      <c r="I16" s="148"/>
      <c r="J16" s="14"/>
      <c r="K16" s="14"/>
      <c r="L16" s="14"/>
      <c r="M16" s="14"/>
      <c r="N16" s="14"/>
      <c r="O16" s="14"/>
    </row>
    <row r="17" spans="1:15" ht="27.75" customHeight="1">
      <c r="A17" s="284"/>
      <c r="B17" s="284"/>
      <c r="C17" s="167" t="s">
        <v>369</v>
      </c>
      <c r="D17" s="148">
        <f>Таблица_10!F11</f>
        <v>8950839</v>
      </c>
      <c r="E17" s="148">
        <f>Таблица_10!G11</f>
        <v>0</v>
      </c>
      <c r="F17" s="148">
        <f>Таблица_10!H11</f>
        <v>8950839</v>
      </c>
      <c r="G17" s="148">
        <f>Таблица_10!I11</f>
        <v>1758253</v>
      </c>
      <c r="H17" s="148">
        <f>Таблица_10!J11</f>
        <v>0</v>
      </c>
      <c r="I17" s="148">
        <f>Таблица_10!K11</f>
        <v>1758253</v>
      </c>
      <c r="J17" s="148">
        <f t="shared" ref="J17:O17" si="1">J14</f>
        <v>1758253</v>
      </c>
      <c r="K17" s="148">
        <f t="shared" si="1"/>
        <v>0</v>
      </c>
      <c r="L17" s="148">
        <f t="shared" si="1"/>
        <v>1758253</v>
      </c>
      <c r="M17" s="148">
        <f t="shared" si="1"/>
        <v>1757835.9</v>
      </c>
      <c r="N17" s="148">
        <f t="shared" si="1"/>
        <v>0</v>
      </c>
      <c r="O17" s="148">
        <f t="shared" si="1"/>
        <v>1757835.9</v>
      </c>
    </row>
    <row r="18" spans="1:15" ht="22.5" customHeight="1" outlineLevel="1">
      <c r="A18" s="283" t="s">
        <v>22</v>
      </c>
      <c r="B18" s="283" t="s">
        <v>23</v>
      </c>
      <c r="C18" s="169" t="s">
        <v>67</v>
      </c>
      <c r="D18" s="148">
        <f>Таблица_10!F21</f>
        <v>0</v>
      </c>
      <c r="E18" s="148">
        <f>Таблица_10!G21</f>
        <v>0</v>
      </c>
      <c r="F18" s="148">
        <f>Таблица_10!H21</f>
        <v>0</v>
      </c>
      <c r="G18" s="148">
        <f>Таблица_10!I21</f>
        <v>0</v>
      </c>
      <c r="H18" s="148">
        <f>Таблица_10!J21</f>
        <v>0</v>
      </c>
      <c r="I18" s="148">
        <f>Таблица_10!K21</f>
        <v>0</v>
      </c>
      <c r="J18" s="148">
        <f t="shared" ref="J18:O18" si="2">J22</f>
        <v>0</v>
      </c>
      <c r="K18" s="148">
        <f t="shared" si="2"/>
        <v>0</v>
      </c>
      <c r="L18" s="148">
        <f t="shared" si="2"/>
        <v>0</v>
      </c>
      <c r="M18" s="148">
        <f t="shared" si="2"/>
        <v>0</v>
      </c>
      <c r="N18" s="148">
        <f t="shared" si="2"/>
        <v>0</v>
      </c>
      <c r="O18" s="148">
        <f t="shared" si="2"/>
        <v>0</v>
      </c>
    </row>
    <row r="19" spans="1:15" ht="42.75" customHeight="1" outlineLevel="1">
      <c r="A19" s="292"/>
      <c r="B19" s="292"/>
      <c r="C19" s="230" t="s">
        <v>701</v>
      </c>
      <c r="D19" s="148"/>
      <c r="E19" s="148"/>
      <c r="F19" s="148"/>
      <c r="G19" s="148"/>
      <c r="H19" s="148"/>
      <c r="I19" s="148"/>
      <c r="J19" s="14"/>
      <c r="K19" s="14"/>
      <c r="L19" s="14"/>
      <c r="M19" s="14"/>
      <c r="N19" s="14"/>
      <c r="O19" s="14"/>
    </row>
    <row r="20" spans="1:15" outlineLevel="1">
      <c r="A20" s="292"/>
      <c r="B20" s="292"/>
      <c r="C20" s="167" t="s">
        <v>368</v>
      </c>
      <c r="D20" s="148"/>
      <c r="E20" s="148"/>
      <c r="F20" s="148"/>
      <c r="G20" s="148"/>
      <c r="H20" s="148"/>
      <c r="I20" s="148"/>
      <c r="J20" s="14"/>
      <c r="K20" s="14"/>
      <c r="L20" s="14"/>
      <c r="M20" s="14"/>
      <c r="N20" s="14"/>
      <c r="O20" s="14"/>
    </row>
    <row r="21" spans="1:15" ht="22.5" customHeight="1" outlineLevel="1">
      <c r="A21" s="284"/>
      <c r="B21" s="284"/>
      <c r="C21" s="167" t="s">
        <v>369</v>
      </c>
      <c r="D21" s="148">
        <f>Таблица_10!F22</f>
        <v>0</v>
      </c>
      <c r="E21" s="148">
        <f>Таблица_10!G22</f>
        <v>0</v>
      </c>
      <c r="F21" s="148">
        <f>Таблица_10!H22</f>
        <v>0</v>
      </c>
      <c r="G21" s="148">
        <f>Таблица_10!I22</f>
        <v>0</v>
      </c>
      <c r="H21" s="148">
        <f>Таблица_10!J22</f>
        <v>0</v>
      </c>
      <c r="I21" s="148">
        <f>Таблица_10!K22</f>
        <v>0</v>
      </c>
      <c r="J21" s="148">
        <f t="shared" ref="J21:O21" si="3">J18</f>
        <v>0</v>
      </c>
      <c r="K21" s="148">
        <f t="shared" si="3"/>
        <v>0</v>
      </c>
      <c r="L21" s="148">
        <f t="shared" si="3"/>
        <v>0</v>
      </c>
      <c r="M21" s="148">
        <f t="shared" si="3"/>
        <v>0</v>
      </c>
      <c r="N21" s="148">
        <f t="shared" si="3"/>
        <v>0</v>
      </c>
      <c r="O21" s="148">
        <f t="shared" si="3"/>
        <v>0</v>
      </c>
    </row>
    <row r="22" spans="1:15" ht="147.75" customHeight="1" outlineLevel="2">
      <c r="A22" s="283" t="s">
        <v>24</v>
      </c>
      <c r="B22" s="285" t="s">
        <v>255</v>
      </c>
      <c r="C22" s="169" t="s">
        <v>67</v>
      </c>
      <c r="D22" s="148">
        <f>Таблица_10!F24</f>
        <v>0</v>
      </c>
      <c r="E22" s="148">
        <f>Таблица_10!G24</f>
        <v>0</v>
      </c>
      <c r="F22" s="148">
        <f>Таблица_10!H24</f>
        <v>0</v>
      </c>
      <c r="G22" s="148">
        <f>Таблица_10!I24</f>
        <v>0</v>
      </c>
      <c r="H22" s="148">
        <f>Таблица_10!J24</f>
        <v>0</v>
      </c>
      <c r="I22" s="148">
        <f>Таблица_10!K24</f>
        <v>0</v>
      </c>
      <c r="J22" s="148">
        <f>Таблица_10!L24</f>
        <v>0</v>
      </c>
      <c r="K22" s="148">
        <f>Таблица_10!M24</f>
        <v>0</v>
      </c>
      <c r="L22" s="148">
        <f>Таблица_10!N24</f>
        <v>0</v>
      </c>
      <c r="M22" s="148">
        <f>Таблица_10!O24</f>
        <v>0</v>
      </c>
      <c r="N22" s="148">
        <f>Таблица_10!P24</f>
        <v>0</v>
      </c>
      <c r="O22" s="148">
        <f>Таблица_10!Q24</f>
        <v>0</v>
      </c>
    </row>
    <row r="23" spans="1:15" ht="46.5" customHeight="1" outlineLevel="2">
      <c r="A23" s="292"/>
      <c r="B23" s="356"/>
      <c r="C23" s="230" t="s">
        <v>701</v>
      </c>
      <c r="D23" s="148"/>
      <c r="E23" s="148"/>
      <c r="F23" s="148"/>
      <c r="G23" s="148"/>
      <c r="H23" s="148"/>
      <c r="I23" s="148"/>
      <c r="J23" s="14"/>
      <c r="K23" s="14"/>
      <c r="L23" s="14"/>
      <c r="M23" s="14"/>
      <c r="N23" s="14"/>
      <c r="O23" s="14"/>
    </row>
    <row r="24" spans="1:15" outlineLevel="2">
      <c r="A24" s="292"/>
      <c r="B24" s="356"/>
      <c r="C24" s="167" t="s">
        <v>368</v>
      </c>
      <c r="D24" s="148"/>
      <c r="E24" s="148"/>
      <c r="F24" s="148"/>
      <c r="G24" s="148"/>
      <c r="H24" s="148"/>
      <c r="I24" s="148"/>
      <c r="J24" s="14"/>
      <c r="K24" s="14"/>
      <c r="L24" s="14"/>
      <c r="M24" s="14"/>
      <c r="N24" s="14"/>
      <c r="O24" s="14"/>
    </row>
    <row r="25" spans="1:15" ht="19.5" customHeight="1" outlineLevel="2">
      <c r="A25" s="284"/>
      <c r="B25" s="357"/>
      <c r="C25" s="167" t="s">
        <v>369</v>
      </c>
      <c r="D25" s="148">
        <f>Таблица_10!F25</f>
        <v>0</v>
      </c>
      <c r="E25" s="148">
        <f>Таблица_10!G25</f>
        <v>0</v>
      </c>
      <c r="F25" s="148">
        <f>Таблица_10!H25</f>
        <v>0</v>
      </c>
      <c r="G25" s="148">
        <f>Таблица_10!I25</f>
        <v>0</v>
      </c>
      <c r="H25" s="148">
        <f>Таблица_10!J25</f>
        <v>0</v>
      </c>
      <c r="I25" s="148">
        <f>Таблица_10!K25</f>
        <v>0</v>
      </c>
      <c r="J25" s="148">
        <f t="shared" ref="J25:O25" si="4">J22</f>
        <v>0</v>
      </c>
      <c r="K25" s="148">
        <f t="shared" si="4"/>
        <v>0</v>
      </c>
      <c r="L25" s="148">
        <f t="shared" si="4"/>
        <v>0</v>
      </c>
      <c r="M25" s="148">
        <f t="shared" si="4"/>
        <v>0</v>
      </c>
      <c r="N25" s="148">
        <f t="shared" si="4"/>
        <v>0</v>
      </c>
      <c r="O25" s="148">
        <f t="shared" si="4"/>
        <v>0</v>
      </c>
    </row>
    <row r="26" spans="1:15" ht="22.5" customHeight="1" outlineLevel="2">
      <c r="A26" s="283" t="s">
        <v>81</v>
      </c>
      <c r="B26" s="285" t="s">
        <v>82</v>
      </c>
      <c r="C26" s="169" t="s">
        <v>67</v>
      </c>
      <c r="D26" s="148">
        <v>0</v>
      </c>
      <c r="E26" s="148">
        <v>0</v>
      </c>
      <c r="F26" s="148">
        <v>0</v>
      </c>
      <c r="G26" s="148">
        <v>0</v>
      </c>
      <c r="H26" s="148">
        <v>0</v>
      </c>
      <c r="I26" s="148">
        <v>0</v>
      </c>
      <c r="J26" s="148">
        <v>0</v>
      </c>
      <c r="K26" s="148">
        <v>0</v>
      </c>
      <c r="L26" s="148">
        <v>0</v>
      </c>
      <c r="M26" s="148">
        <v>0</v>
      </c>
      <c r="N26" s="148">
        <v>0</v>
      </c>
      <c r="O26" s="148">
        <v>0</v>
      </c>
    </row>
    <row r="27" spans="1:15" ht="38" outlineLevel="2">
      <c r="A27" s="292"/>
      <c r="B27" s="356"/>
      <c r="C27" s="230" t="s">
        <v>701</v>
      </c>
      <c r="D27" s="148"/>
      <c r="E27" s="148"/>
      <c r="F27" s="148"/>
      <c r="G27" s="148"/>
      <c r="H27" s="148"/>
      <c r="I27" s="148"/>
      <c r="J27" s="14"/>
      <c r="K27" s="14"/>
      <c r="L27" s="14"/>
      <c r="M27" s="14"/>
      <c r="N27" s="14"/>
      <c r="O27" s="14"/>
    </row>
    <row r="28" spans="1:15" outlineLevel="2">
      <c r="A28" s="292"/>
      <c r="B28" s="356"/>
      <c r="C28" s="167" t="s">
        <v>368</v>
      </c>
      <c r="D28" s="148"/>
      <c r="E28" s="148"/>
      <c r="F28" s="148"/>
      <c r="G28" s="148"/>
      <c r="H28" s="148"/>
      <c r="I28" s="148"/>
      <c r="J28" s="14"/>
      <c r="K28" s="14"/>
      <c r="L28" s="14"/>
      <c r="M28" s="14"/>
      <c r="N28" s="14"/>
      <c r="O28" s="14"/>
    </row>
    <row r="29" spans="1:15" ht="26.25" customHeight="1" outlineLevel="2">
      <c r="A29" s="284"/>
      <c r="B29" s="357"/>
      <c r="C29" s="167" t="s">
        <v>369</v>
      </c>
      <c r="D29" s="148">
        <v>0</v>
      </c>
      <c r="E29" s="148">
        <v>0</v>
      </c>
      <c r="F29" s="148">
        <v>0</v>
      </c>
      <c r="G29" s="148">
        <v>0</v>
      </c>
      <c r="H29" s="148">
        <v>0</v>
      </c>
      <c r="I29" s="148">
        <v>0</v>
      </c>
      <c r="J29" s="148">
        <v>0</v>
      </c>
      <c r="K29" s="148">
        <v>0</v>
      </c>
      <c r="L29" s="148">
        <v>0</v>
      </c>
      <c r="M29" s="148">
        <v>0</v>
      </c>
      <c r="N29" s="148">
        <v>0</v>
      </c>
      <c r="O29" s="148">
        <v>0</v>
      </c>
    </row>
    <row r="30" spans="1:15" ht="24" customHeight="1" outlineLevel="2">
      <c r="A30" s="283" t="s">
        <v>83</v>
      </c>
      <c r="B30" s="285" t="s">
        <v>84</v>
      </c>
      <c r="C30" s="169" t="s">
        <v>67</v>
      </c>
      <c r="D30" s="148">
        <v>0</v>
      </c>
      <c r="E30" s="148">
        <v>0</v>
      </c>
      <c r="F30" s="148">
        <v>0</v>
      </c>
      <c r="G30" s="148">
        <v>0</v>
      </c>
      <c r="H30" s="148">
        <v>0</v>
      </c>
      <c r="I30" s="148">
        <v>0</v>
      </c>
      <c r="J30" s="148">
        <v>0</v>
      </c>
      <c r="K30" s="148">
        <v>0</v>
      </c>
      <c r="L30" s="148">
        <v>0</v>
      </c>
      <c r="M30" s="148">
        <v>0</v>
      </c>
      <c r="N30" s="148">
        <v>0</v>
      </c>
      <c r="O30" s="148">
        <v>0</v>
      </c>
    </row>
    <row r="31" spans="1:15" ht="38" outlineLevel="2">
      <c r="A31" s="292"/>
      <c r="B31" s="356"/>
      <c r="C31" s="230" t="s">
        <v>701</v>
      </c>
      <c r="D31" s="148"/>
      <c r="E31" s="148"/>
      <c r="F31" s="148"/>
      <c r="G31" s="148"/>
      <c r="H31" s="148"/>
      <c r="I31" s="148"/>
      <c r="J31" s="14"/>
      <c r="K31" s="14"/>
      <c r="L31" s="14"/>
      <c r="M31" s="14"/>
      <c r="N31" s="14"/>
      <c r="O31" s="14"/>
    </row>
    <row r="32" spans="1:15" outlineLevel="2">
      <c r="A32" s="292"/>
      <c r="B32" s="356"/>
      <c r="C32" s="167" t="s">
        <v>368</v>
      </c>
      <c r="D32" s="148"/>
      <c r="E32" s="148"/>
      <c r="F32" s="148"/>
      <c r="G32" s="148"/>
      <c r="H32" s="148"/>
      <c r="I32" s="148"/>
      <c r="J32" s="14"/>
      <c r="K32" s="14"/>
      <c r="L32" s="14"/>
      <c r="M32" s="14"/>
      <c r="N32" s="14"/>
      <c r="O32" s="14"/>
    </row>
    <row r="33" spans="1:15" ht="22.5" customHeight="1" outlineLevel="2">
      <c r="A33" s="284"/>
      <c r="B33" s="357"/>
      <c r="C33" s="167" t="s">
        <v>369</v>
      </c>
      <c r="D33" s="148">
        <v>0</v>
      </c>
      <c r="E33" s="148">
        <v>0</v>
      </c>
      <c r="F33" s="148">
        <v>0</v>
      </c>
      <c r="G33" s="148">
        <v>0</v>
      </c>
      <c r="H33" s="148">
        <v>0</v>
      </c>
      <c r="I33" s="148">
        <v>0</v>
      </c>
      <c r="J33" s="148">
        <v>0</v>
      </c>
      <c r="K33" s="148">
        <v>0</v>
      </c>
      <c r="L33" s="148">
        <v>0</v>
      </c>
      <c r="M33" s="148">
        <v>0</v>
      </c>
      <c r="N33" s="148">
        <v>0</v>
      </c>
      <c r="O33" s="148">
        <v>0</v>
      </c>
    </row>
    <row r="34" spans="1:15" ht="22.5" customHeight="1" outlineLevel="1">
      <c r="A34" s="283" t="s">
        <v>85</v>
      </c>
      <c r="B34" s="283" t="s">
        <v>86</v>
      </c>
      <c r="C34" s="169" t="s">
        <v>67</v>
      </c>
      <c r="D34" s="148">
        <v>0</v>
      </c>
      <c r="E34" s="148">
        <v>0</v>
      </c>
      <c r="F34" s="148">
        <v>0</v>
      </c>
      <c r="G34" s="148">
        <v>0</v>
      </c>
      <c r="H34" s="148">
        <v>0</v>
      </c>
      <c r="I34" s="148">
        <v>0</v>
      </c>
      <c r="J34" s="148">
        <v>0</v>
      </c>
      <c r="K34" s="148">
        <v>0</v>
      </c>
      <c r="L34" s="148">
        <v>0</v>
      </c>
      <c r="M34" s="148">
        <v>0</v>
      </c>
      <c r="N34" s="148">
        <v>0</v>
      </c>
      <c r="O34" s="148">
        <v>0</v>
      </c>
    </row>
    <row r="35" spans="1:15" ht="38" outlineLevel="1">
      <c r="A35" s="292"/>
      <c r="B35" s="292"/>
      <c r="C35" s="230" t="s">
        <v>701</v>
      </c>
      <c r="D35" s="148"/>
      <c r="E35" s="148"/>
      <c r="F35" s="148"/>
      <c r="G35" s="148"/>
      <c r="H35" s="148"/>
      <c r="I35" s="148"/>
      <c r="J35" s="14"/>
      <c r="K35" s="14"/>
      <c r="L35" s="14"/>
      <c r="M35" s="14"/>
      <c r="N35" s="14"/>
      <c r="O35" s="14"/>
    </row>
    <row r="36" spans="1:15" outlineLevel="1">
      <c r="A36" s="292"/>
      <c r="B36" s="292"/>
      <c r="C36" s="167" t="s">
        <v>368</v>
      </c>
      <c r="D36" s="148"/>
      <c r="E36" s="148"/>
      <c r="F36" s="148"/>
      <c r="G36" s="148"/>
      <c r="H36" s="148"/>
      <c r="I36" s="148"/>
      <c r="J36" s="14"/>
      <c r="K36" s="14"/>
      <c r="L36" s="14"/>
      <c r="M36" s="14"/>
      <c r="N36" s="14"/>
      <c r="O36" s="14"/>
    </row>
    <row r="37" spans="1:15" ht="20.25" customHeight="1" outlineLevel="1">
      <c r="A37" s="284"/>
      <c r="B37" s="284"/>
      <c r="C37" s="167" t="s">
        <v>369</v>
      </c>
      <c r="D37" s="148">
        <v>0</v>
      </c>
      <c r="E37" s="148">
        <v>0</v>
      </c>
      <c r="F37" s="148">
        <v>0</v>
      </c>
      <c r="G37" s="148">
        <v>0</v>
      </c>
      <c r="H37" s="148">
        <v>0</v>
      </c>
      <c r="I37" s="148">
        <v>0</v>
      </c>
      <c r="J37" s="148">
        <v>0</v>
      </c>
      <c r="K37" s="148">
        <v>0</v>
      </c>
      <c r="L37" s="148">
        <v>0</v>
      </c>
      <c r="M37" s="148">
        <v>0</v>
      </c>
      <c r="N37" s="148">
        <v>0</v>
      </c>
      <c r="O37" s="148">
        <v>0</v>
      </c>
    </row>
    <row r="38" spans="1:15" ht="24" customHeight="1" outlineLevel="2">
      <c r="A38" s="283" t="s">
        <v>87</v>
      </c>
      <c r="B38" s="283" t="s">
        <v>88</v>
      </c>
      <c r="C38" s="169" t="s">
        <v>67</v>
      </c>
      <c r="D38" s="148">
        <v>0</v>
      </c>
      <c r="E38" s="148">
        <v>0</v>
      </c>
      <c r="F38" s="148">
        <v>0</v>
      </c>
      <c r="G38" s="148">
        <v>0</v>
      </c>
      <c r="H38" s="148">
        <v>0</v>
      </c>
      <c r="I38" s="148">
        <v>0</v>
      </c>
      <c r="J38" s="148">
        <v>0</v>
      </c>
      <c r="K38" s="148">
        <v>0</v>
      </c>
      <c r="L38" s="148">
        <v>0</v>
      </c>
      <c r="M38" s="148">
        <v>0</v>
      </c>
      <c r="N38" s="148">
        <v>0</v>
      </c>
      <c r="O38" s="148">
        <v>0</v>
      </c>
    </row>
    <row r="39" spans="1:15" ht="38" outlineLevel="2">
      <c r="A39" s="292"/>
      <c r="B39" s="292"/>
      <c r="C39" s="230" t="s">
        <v>701</v>
      </c>
      <c r="D39" s="148"/>
      <c r="E39" s="148"/>
      <c r="F39" s="148"/>
      <c r="G39" s="148"/>
      <c r="H39" s="148"/>
      <c r="I39" s="148"/>
      <c r="J39" s="14"/>
      <c r="K39" s="14"/>
      <c r="L39" s="14"/>
      <c r="M39" s="14"/>
      <c r="N39" s="14"/>
      <c r="O39" s="14"/>
    </row>
    <row r="40" spans="1:15" outlineLevel="2">
      <c r="A40" s="292"/>
      <c r="B40" s="292"/>
      <c r="C40" s="167" t="s">
        <v>368</v>
      </c>
      <c r="D40" s="148"/>
      <c r="E40" s="148"/>
      <c r="F40" s="148"/>
      <c r="G40" s="148"/>
      <c r="H40" s="148"/>
      <c r="I40" s="148"/>
      <c r="J40" s="14"/>
      <c r="K40" s="14"/>
      <c r="L40" s="14"/>
      <c r="M40" s="14"/>
      <c r="N40" s="14"/>
      <c r="O40" s="14"/>
    </row>
    <row r="41" spans="1:15" outlineLevel="2">
      <c r="A41" s="284"/>
      <c r="B41" s="284"/>
      <c r="C41" s="167" t="s">
        <v>369</v>
      </c>
      <c r="D41" s="148">
        <v>0</v>
      </c>
      <c r="E41" s="148">
        <v>0</v>
      </c>
      <c r="F41" s="148">
        <v>0</v>
      </c>
      <c r="G41" s="148">
        <v>0</v>
      </c>
      <c r="H41" s="148">
        <v>0</v>
      </c>
      <c r="I41" s="148">
        <v>0</v>
      </c>
      <c r="J41" s="148">
        <v>0</v>
      </c>
      <c r="K41" s="148">
        <v>0</v>
      </c>
      <c r="L41" s="148">
        <v>0</v>
      </c>
      <c r="M41" s="148">
        <v>0</v>
      </c>
      <c r="N41" s="148">
        <v>0</v>
      </c>
      <c r="O41" s="148">
        <v>0</v>
      </c>
    </row>
    <row r="42" spans="1:15" ht="54" customHeight="1" outlineLevel="2">
      <c r="A42" s="283" t="s">
        <v>89</v>
      </c>
      <c r="B42" s="283" t="s">
        <v>90</v>
      </c>
      <c r="C42" s="169" t="s">
        <v>67</v>
      </c>
      <c r="D42" s="148">
        <v>0</v>
      </c>
      <c r="E42" s="148">
        <v>0</v>
      </c>
      <c r="F42" s="148">
        <v>0</v>
      </c>
      <c r="G42" s="148">
        <v>0</v>
      </c>
      <c r="H42" s="148">
        <v>0</v>
      </c>
      <c r="I42" s="148">
        <v>0</v>
      </c>
      <c r="J42" s="148">
        <v>0</v>
      </c>
      <c r="K42" s="148">
        <v>0</v>
      </c>
      <c r="L42" s="148">
        <v>0</v>
      </c>
      <c r="M42" s="148">
        <v>0</v>
      </c>
      <c r="N42" s="148">
        <v>0</v>
      </c>
      <c r="O42" s="148">
        <v>0</v>
      </c>
    </row>
    <row r="43" spans="1:15" ht="38" outlineLevel="2">
      <c r="A43" s="292"/>
      <c r="B43" s="292"/>
      <c r="C43" s="230" t="s">
        <v>701</v>
      </c>
      <c r="D43" s="148"/>
      <c r="E43" s="148"/>
      <c r="F43" s="148"/>
      <c r="G43" s="148"/>
      <c r="H43" s="148"/>
      <c r="I43" s="148"/>
      <c r="J43" s="14"/>
      <c r="K43" s="14"/>
      <c r="L43" s="14"/>
      <c r="M43" s="14"/>
      <c r="N43" s="14"/>
      <c r="O43" s="14"/>
    </row>
    <row r="44" spans="1:15" outlineLevel="2">
      <c r="A44" s="292"/>
      <c r="B44" s="292"/>
      <c r="C44" s="167" t="s">
        <v>368</v>
      </c>
      <c r="D44" s="148"/>
      <c r="E44" s="148"/>
      <c r="F44" s="148"/>
      <c r="G44" s="148"/>
      <c r="H44" s="148"/>
      <c r="I44" s="148"/>
      <c r="J44" s="14"/>
      <c r="K44" s="14"/>
      <c r="L44" s="14"/>
      <c r="M44" s="14"/>
      <c r="N44" s="14"/>
      <c r="O44" s="14"/>
    </row>
    <row r="45" spans="1:15" ht="22.5" customHeight="1" outlineLevel="2">
      <c r="A45" s="284"/>
      <c r="B45" s="284"/>
      <c r="C45" s="167" t="s">
        <v>369</v>
      </c>
      <c r="D45" s="148">
        <v>0</v>
      </c>
      <c r="E45" s="148">
        <v>0</v>
      </c>
      <c r="F45" s="148">
        <v>0</v>
      </c>
      <c r="G45" s="148">
        <v>0</v>
      </c>
      <c r="H45" s="148">
        <v>0</v>
      </c>
      <c r="I45" s="148">
        <v>0</v>
      </c>
      <c r="J45" s="148">
        <v>0</v>
      </c>
      <c r="K45" s="148">
        <v>0</v>
      </c>
      <c r="L45" s="148">
        <v>0</v>
      </c>
      <c r="M45" s="148">
        <v>0</v>
      </c>
      <c r="N45" s="148">
        <v>0</v>
      </c>
      <c r="O45" s="148">
        <v>0</v>
      </c>
    </row>
    <row r="46" spans="1:15" ht="147.75" customHeight="1" outlineLevel="2">
      <c r="A46" s="283" t="s">
        <v>91</v>
      </c>
      <c r="B46" s="283" t="s">
        <v>261</v>
      </c>
      <c r="C46" s="169" t="s">
        <v>67</v>
      </c>
      <c r="D46" s="148">
        <v>0</v>
      </c>
      <c r="E46" s="148">
        <v>0</v>
      </c>
      <c r="F46" s="148">
        <v>0</v>
      </c>
      <c r="G46" s="148">
        <v>0</v>
      </c>
      <c r="H46" s="148">
        <v>0</v>
      </c>
      <c r="I46" s="148">
        <v>0</v>
      </c>
      <c r="J46" s="148">
        <v>0</v>
      </c>
      <c r="K46" s="148">
        <v>0</v>
      </c>
      <c r="L46" s="148">
        <v>0</v>
      </c>
      <c r="M46" s="148">
        <v>0</v>
      </c>
      <c r="N46" s="148">
        <v>0</v>
      </c>
      <c r="O46" s="148">
        <v>0</v>
      </c>
    </row>
    <row r="47" spans="1:15" ht="38" outlineLevel="2">
      <c r="A47" s="292"/>
      <c r="B47" s="292"/>
      <c r="C47" s="230" t="s">
        <v>701</v>
      </c>
      <c r="D47" s="148"/>
      <c r="E47" s="148"/>
      <c r="F47" s="148"/>
      <c r="G47" s="148"/>
      <c r="H47" s="148"/>
      <c r="I47" s="148"/>
      <c r="J47" s="14"/>
      <c r="K47" s="14"/>
      <c r="L47" s="14"/>
      <c r="M47" s="14"/>
      <c r="N47" s="14"/>
      <c r="O47" s="14"/>
    </row>
    <row r="48" spans="1:15" outlineLevel="2">
      <c r="A48" s="292"/>
      <c r="B48" s="292"/>
      <c r="C48" s="167" t="s">
        <v>368</v>
      </c>
      <c r="D48" s="148"/>
      <c r="E48" s="148"/>
      <c r="F48" s="148"/>
      <c r="G48" s="148"/>
      <c r="H48" s="148"/>
      <c r="I48" s="148"/>
      <c r="J48" s="14"/>
      <c r="K48" s="14"/>
      <c r="L48" s="14"/>
      <c r="M48" s="14"/>
      <c r="N48" s="14"/>
      <c r="O48" s="14"/>
    </row>
    <row r="49" spans="1:15" ht="24.75" customHeight="1" outlineLevel="2">
      <c r="A49" s="284"/>
      <c r="B49" s="284"/>
      <c r="C49" s="167" t="s">
        <v>369</v>
      </c>
      <c r="D49" s="148">
        <v>0</v>
      </c>
      <c r="E49" s="148">
        <v>0</v>
      </c>
      <c r="F49" s="148">
        <v>0</v>
      </c>
      <c r="G49" s="148">
        <v>0</v>
      </c>
      <c r="H49" s="148">
        <v>0</v>
      </c>
      <c r="I49" s="148">
        <v>0</v>
      </c>
      <c r="J49" s="148">
        <v>0</v>
      </c>
      <c r="K49" s="148">
        <v>0</v>
      </c>
      <c r="L49" s="148">
        <v>0</v>
      </c>
      <c r="M49" s="148">
        <v>0</v>
      </c>
      <c r="N49" s="148">
        <v>0</v>
      </c>
      <c r="O49" s="148">
        <v>0</v>
      </c>
    </row>
    <row r="50" spans="1:15" ht="39" customHeight="1" outlineLevel="2">
      <c r="A50" s="283" t="s">
        <v>92</v>
      </c>
      <c r="B50" s="283" t="s">
        <v>93</v>
      </c>
      <c r="C50" s="169" t="s">
        <v>67</v>
      </c>
      <c r="D50" s="148">
        <v>0</v>
      </c>
      <c r="E50" s="148">
        <v>0</v>
      </c>
      <c r="F50" s="148">
        <v>0</v>
      </c>
      <c r="G50" s="148">
        <v>0</v>
      </c>
      <c r="H50" s="148">
        <v>0</v>
      </c>
      <c r="I50" s="148">
        <v>0</v>
      </c>
      <c r="J50" s="148">
        <v>0</v>
      </c>
      <c r="K50" s="148">
        <v>0</v>
      </c>
      <c r="L50" s="148">
        <v>0</v>
      </c>
      <c r="M50" s="148">
        <v>0</v>
      </c>
      <c r="N50" s="148">
        <v>0</v>
      </c>
      <c r="O50" s="148">
        <v>0</v>
      </c>
    </row>
    <row r="51" spans="1:15" ht="38" outlineLevel="2">
      <c r="A51" s="292"/>
      <c r="B51" s="292"/>
      <c r="C51" s="230" t="s">
        <v>701</v>
      </c>
      <c r="D51" s="148"/>
      <c r="E51" s="148"/>
      <c r="F51" s="148"/>
      <c r="G51" s="148"/>
      <c r="H51" s="148"/>
      <c r="I51" s="148"/>
      <c r="J51" s="14"/>
      <c r="K51" s="14"/>
      <c r="L51" s="14"/>
      <c r="M51" s="14"/>
      <c r="N51" s="14"/>
      <c r="O51" s="14"/>
    </row>
    <row r="52" spans="1:15" outlineLevel="2">
      <c r="A52" s="292"/>
      <c r="B52" s="292"/>
      <c r="C52" s="167" t="s">
        <v>368</v>
      </c>
      <c r="D52" s="148"/>
      <c r="E52" s="148"/>
      <c r="F52" s="148"/>
      <c r="G52" s="148"/>
      <c r="H52" s="148"/>
      <c r="I52" s="148"/>
      <c r="J52" s="14"/>
      <c r="K52" s="14"/>
      <c r="L52" s="14"/>
      <c r="M52" s="14"/>
      <c r="N52" s="14"/>
      <c r="O52" s="14"/>
    </row>
    <row r="53" spans="1:15" ht="21" customHeight="1" outlineLevel="2">
      <c r="A53" s="284"/>
      <c r="B53" s="284"/>
      <c r="C53" s="167" t="s">
        <v>369</v>
      </c>
      <c r="D53" s="148">
        <v>0</v>
      </c>
      <c r="E53" s="148">
        <v>0</v>
      </c>
      <c r="F53" s="148">
        <v>0</v>
      </c>
      <c r="G53" s="148">
        <v>0</v>
      </c>
      <c r="H53" s="148">
        <v>0</v>
      </c>
      <c r="I53" s="148">
        <v>0</v>
      </c>
      <c r="J53" s="148">
        <v>0</v>
      </c>
      <c r="K53" s="148">
        <v>0</v>
      </c>
      <c r="L53" s="148">
        <v>0</v>
      </c>
      <c r="M53" s="148">
        <v>0</v>
      </c>
      <c r="N53" s="148">
        <v>0</v>
      </c>
      <c r="O53" s="148">
        <v>0</v>
      </c>
    </row>
    <row r="54" spans="1:15" ht="18.75" customHeight="1" outlineLevel="2">
      <c r="A54" s="283" t="s">
        <v>94</v>
      </c>
      <c r="B54" s="283" t="s">
        <v>264</v>
      </c>
      <c r="C54" s="169" t="s">
        <v>67</v>
      </c>
      <c r="D54" s="148">
        <v>0</v>
      </c>
      <c r="E54" s="148">
        <v>0</v>
      </c>
      <c r="F54" s="148">
        <v>0</v>
      </c>
      <c r="G54" s="148">
        <v>0</v>
      </c>
      <c r="H54" s="148">
        <v>0</v>
      </c>
      <c r="I54" s="148">
        <v>0</v>
      </c>
      <c r="J54" s="148">
        <v>0</v>
      </c>
      <c r="K54" s="148">
        <v>0</v>
      </c>
      <c r="L54" s="148">
        <v>0</v>
      </c>
      <c r="M54" s="148">
        <v>0</v>
      </c>
      <c r="N54" s="148">
        <v>0</v>
      </c>
      <c r="O54" s="148">
        <v>0</v>
      </c>
    </row>
    <row r="55" spans="1:15" ht="38" outlineLevel="2">
      <c r="A55" s="292"/>
      <c r="B55" s="292"/>
      <c r="C55" s="230" t="s">
        <v>701</v>
      </c>
      <c r="D55" s="148"/>
      <c r="E55" s="148"/>
      <c r="F55" s="148"/>
      <c r="G55" s="148"/>
      <c r="H55" s="148"/>
      <c r="I55" s="148"/>
      <c r="J55" s="14"/>
      <c r="K55" s="14"/>
      <c r="L55" s="14"/>
      <c r="M55" s="14"/>
      <c r="N55" s="14"/>
      <c r="O55" s="14"/>
    </row>
    <row r="56" spans="1:15" outlineLevel="2">
      <c r="A56" s="292"/>
      <c r="B56" s="292"/>
      <c r="C56" s="167" t="s">
        <v>368</v>
      </c>
      <c r="D56" s="148"/>
      <c r="E56" s="148"/>
      <c r="F56" s="148"/>
      <c r="G56" s="148"/>
      <c r="H56" s="148"/>
      <c r="I56" s="148"/>
      <c r="J56" s="14"/>
      <c r="K56" s="14"/>
      <c r="L56" s="14"/>
      <c r="M56" s="14"/>
      <c r="N56" s="14"/>
      <c r="O56" s="14"/>
    </row>
    <row r="57" spans="1:15" ht="22.5" customHeight="1" outlineLevel="2">
      <c r="A57" s="284"/>
      <c r="B57" s="284"/>
      <c r="C57" s="167" t="s">
        <v>369</v>
      </c>
      <c r="D57" s="148">
        <v>0</v>
      </c>
      <c r="E57" s="148">
        <v>0</v>
      </c>
      <c r="F57" s="148">
        <v>0</v>
      </c>
      <c r="G57" s="148">
        <v>0</v>
      </c>
      <c r="H57" s="148">
        <v>0</v>
      </c>
      <c r="I57" s="148">
        <v>0</v>
      </c>
      <c r="J57" s="148">
        <v>0</v>
      </c>
      <c r="K57" s="148">
        <v>0</v>
      </c>
      <c r="L57" s="148">
        <v>0</v>
      </c>
      <c r="M57" s="148">
        <v>0</v>
      </c>
      <c r="N57" s="148">
        <v>0</v>
      </c>
      <c r="O57" s="148">
        <v>0</v>
      </c>
    </row>
    <row r="58" spans="1:15" ht="36" customHeight="1" outlineLevel="2">
      <c r="A58" s="283" t="s">
        <v>95</v>
      </c>
      <c r="B58" s="283" t="s">
        <v>96</v>
      </c>
      <c r="C58" s="169" t="s">
        <v>67</v>
      </c>
      <c r="D58" s="148">
        <v>0</v>
      </c>
      <c r="E58" s="148">
        <v>0</v>
      </c>
      <c r="F58" s="148">
        <v>0</v>
      </c>
      <c r="G58" s="148">
        <v>0</v>
      </c>
      <c r="H58" s="148">
        <v>0</v>
      </c>
      <c r="I58" s="148">
        <v>0</v>
      </c>
      <c r="J58" s="148">
        <v>0</v>
      </c>
      <c r="K58" s="148">
        <v>0</v>
      </c>
      <c r="L58" s="148">
        <v>0</v>
      </c>
      <c r="M58" s="148">
        <v>0</v>
      </c>
      <c r="N58" s="148">
        <v>0</v>
      </c>
      <c r="O58" s="148">
        <v>0</v>
      </c>
    </row>
    <row r="59" spans="1:15" ht="38" outlineLevel="2">
      <c r="A59" s="292"/>
      <c r="B59" s="292"/>
      <c r="C59" s="230" t="s">
        <v>701</v>
      </c>
      <c r="D59" s="148"/>
      <c r="E59" s="148"/>
      <c r="F59" s="148"/>
      <c r="G59" s="148"/>
      <c r="H59" s="148"/>
      <c r="I59" s="148"/>
      <c r="J59" s="14"/>
      <c r="K59" s="14"/>
      <c r="L59" s="14"/>
      <c r="M59" s="14"/>
      <c r="N59" s="14"/>
      <c r="O59" s="14"/>
    </row>
    <row r="60" spans="1:15" outlineLevel="2">
      <c r="A60" s="292"/>
      <c r="B60" s="292"/>
      <c r="C60" s="167" t="s">
        <v>368</v>
      </c>
      <c r="D60" s="148"/>
      <c r="E60" s="148"/>
      <c r="F60" s="148"/>
      <c r="G60" s="148"/>
      <c r="H60" s="148"/>
      <c r="I60" s="148"/>
      <c r="J60" s="14"/>
      <c r="K60" s="14"/>
      <c r="L60" s="14"/>
      <c r="M60" s="14"/>
      <c r="N60" s="14"/>
      <c r="O60" s="14"/>
    </row>
    <row r="61" spans="1:15" ht="20.25" customHeight="1" outlineLevel="2">
      <c r="A61" s="284"/>
      <c r="B61" s="284"/>
      <c r="C61" s="167" t="s">
        <v>369</v>
      </c>
      <c r="D61" s="148">
        <v>0</v>
      </c>
      <c r="E61" s="148">
        <v>0</v>
      </c>
      <c r="F61" s="148">
        <v>0</v>
      </c>
      <c r="G61" s="148">
        <v>0</v>
      </c>
      <c r="H61" s="148">
        <v>0</v>
      </c>
      <c r="I61" s="148">
        <v>0</v>
      </c>
      <c r="J61" s="148">
        <v>0</v>
      </c>
      <c r="K61" s="148">
        <v>0</v>
      </c>
      <c r="L61" s="148">
        <v>0</v>
      </c>
      <c r="M61" s="148">
        <v>0</v>
      </c>
      <c r="N61" s="148">
        <v>0</v>
      </c>
      <c r="O61" s="148">
        <v>0</v>
      </c>
    </row>
    <row r="62" spans="1:15" ht="57.75" customHeight="1" outlineLevel="2">
      <c r="A62" s="283" t="s">
        <v>97</v>
      </c>
      <c r="B62" s="283" t="s">
        <v>98</v>
      </c>
      <c r="C62" s="169" t="s">
        <v>67</v>
      </c>
      <c r="D62" s="148">
        <v>0</v>
      </c>
      <c r="E62" s="148">
        <v>0</v>
      </c>
      <c r="F62" s="148">
        <v>0</v>
      </c>
      <c r="G62" s="148">
        <v>0</v>
      </c>
      <c r="H62" s="148">
        <v>0</v>
      </c>
      <c r="I62" s="148">
        <v>0</v>
      </c>
      <c r="J62" s="148">
        <v>0</v>
      </c>
      <c r="K62" s="148">
        <v>0</v>
      </c>
      <c r="L62" s="148">
        <v>0</v>
      </c>
      <c r="M62" s="148">
        <v>0</v>
      </c>
      <c r="N62" s="148">
        <v>0</v>
      </c>
      <c r="O62" s="148">
        <v>0</v>
      </c>
    </row>
    <row r="63" spans="1:15" ht="38" outlineLevel="2">
      <c r="A63" s="292"/>
      <c r="B63" s="292"/>
      <c r="C63" s="230" t="s">
        <v>701</v>
      </c>
      <c r="D63" s="148"/>
      <c r="E63" s="148"/>
      <c r="F63" s="148"/>
      <c r="G63" s="148"/>
      <c r="H63" s="148"/>
      <c r="I63" s="148"/>
      <c r="J63" s="14"/>
      <c r="K63" s="14"/>
      <c r="L63" s="14"/>
      <c r="M63" s="14"/>
      <c r="N63" s="14"/>
      <c r="O63" s="14"/>
    </row>
    <row r="64" spans="1:15" outlineLevel="2">
      <c r="A64" s="292"/>
      <c r="B64" s="292"/>
      <c r="C64" s="167" t="s">
        <v>368</v>
      </c>
      <c r="D64" s="148"/>
      <c r="E64" s="148"/>
      <c r="F64" s="148"/>
      <c r="G64" s="148"/>
      <c r="H64" s="148"/>
      <c r="I64" s="148"/>
      <c r="J64" s="14"/>
      <c r="K64" s="14"/>
      <c r="L64" s="14"/>
      <c r="M64" s="14"/>
      <c r="N64" s="14"/>
      <c r="O64" s="14"/>
    </row>
    <row r="65" spans="1:15" ht="20.25" customHeight="1" outlineLevel="2">
      <c r="A65" s="284"/>
      <c r="B65" s="284"/>
      <c r="C65" s="167" t="s">
        <v>369</v>
      </c>
      <c r="D65" s="148">
        <v>0</v>
      </c>
      <c r="E65" s="148">
        <v>0</v>
      </c>
      <c r="F65" s="148">
        <v>0</v>
      </c>
      <c r="G65" s="148">
        <v>0</v>
      </c>
      <c r="H65" s="148">
        <v>0</v>
      </c>
      <c r="I65" s="148">
        <v>0</v>
      </c>
      <c r="J65" s="148">
        <v>0</v>
      </c>
      <c r="K65" s="148">
        <v>0</v>
      </c>
      <c r="L65" s="148">
        <v>0</v>
      </c>
      <c r="M65" s="148">
        <v>0</v>
      </c>
      <c r="N65" s="148">
        <v>0</v>
      </c>
      <c r="O65" s="148">
        <v>0</v>
      </c>
    </row>
    <row r="66" spans="1:15" ht="27.75" customHeight="1" outlineLevel="2">
      <c r="A66" s="283" t="s">
        <v>99</v>
      </c>
      <c r="B66" s="283" t="s">
        <v>100</v>
      </c>
      <c r="C66" s="169" t="s">
        <v>67</v>
      </c>
      <c r="D66" s="148">
        <v>0</v>
      </c>
      <c r="E66" s="148">
        <v>0</v>
      </c>
      <c r="F66" s="148">
        <v>0</v>
      </c>
      <c r="G66" s="148">
        <v>0</v>
      </c>
      <c r="H66" s="148">
        <v>0</v>
      </c>
      <c r="I66" s="148">
        <v>0</v>
      </c>
      <c r="J66" s="148">
        <v>0</v>
      </c>
      <c r="K66" s="148">
        <v>0</v>
      </c>
      <c r="L66" s="148">
        <v>0</v>
      </c>
      <c r="M66" s="148">
        <v>0</v>
      </c>
      <c r="N66" s="148">
        <v>0</v>
      </c>
      <c r="O66" s="148">
        <v>0</v>
      </c>
    </row>
    <row r="67" spans="1:15" ht="38" outlineLevel="2">
      <c r="A67" s="292"/>
      <c r="B67" s="292"/>
      <c r="C67" s="230" t="s">
        <v>701</v>
      </c>
      <c r="D67" s="148"/>
      <c r="E67" s="148"/>
      <c r="F67" s="148"/>
      <c r="G67" s="148"/>
      <c r="H67" s="148"/>
      <c r="I67" s="148"/>
      <c r="J67" s="14"/>
      <c r="K67" s="14"/>
      <c r="L67" s="14"/>
      <c r="M67" s="14"/>
      <c r="N67" s="14"/>
      <c r="O67" s="14"/>
    </row>
    <row r="68" spans="1:15" outlineLevel="2">
      <c r="A68" s="292"/>
      <c r="B68" s="292"/>
      <c r="C68" s="167" t="s">
        <v>368</v>
      </c>
      <c r="D68" s="148"/>
      <c r="E68" s="148"/>
      <c r="F68" s="148"/>
      <c r="G68" s="148"/>
      <c r="H68" s="148"/>
      <c r="I68" s="148"/>
      <c r="J68" s="14"/>
      <c r="K68" s="14"/>
      <c r="L68" s="14"/>
      <c r="M68" s="14"/>
      <c r="N68" s="14"/>
      <c r="O68" s="14"/>
    </row>
    <row r="69" spans="1:15" outlineLevel="2">
      <c r="A69" s="284"/>
      <c r="B69" s="284"/>
      <c r="C69" s="167" t="s">
        <v>369</v>
      </c>
      <c r="D69" s="148">
        <v>0</v>
      </c>
      <c r="E69" s="148">
        <v>0</v>
      </c>
      <c r="F69" s="148">
        <v>0</v>
      </c>
      <c r="G69" s="148">
        <v>0</v>
      </c>
      <c r="H69" s="148">
        <v>0</v>
      </c>
      <c r="I69" s="148">
        <v>0</v>
      </c>
      <c r="J69" s="148">
        <v>0</v>
      </c>
      <c r="K69" s="148">
        <v>0</v>
      </c>
      <c r="L69" s="148">
        <v>0</v>
      </c>
      <c r="M69" s="148">
        <v>0</v>
      </c>
      <c r="N69" s="148">
        <v>0</v>
      </c>
      <c r="O69" s="148">
        <v>0</v>
      </c>
    </row>
    <row r="70" spans="1:15" ht="20.25" customHeight="1" outlineLevel="2">
      <c r="A70" s="283" t="s">
        <v>101</v>
      </c>
      <c r="B70" s="283" t="s">
        <v>268</v>
      </c>
      <c r="C70" s="169" t="s">
        <v>67</v>
      </c>
      <c r="D70" s="148">
        <v>0</v>
      </c>
      <c r="E70" s="148">
        <v>0</v>
      </c>
      <c r="F70" s="148">
        <v>0</v>
      </c>
      <c r="G70" s="148">
        <v>0</v>
      </c>
      <c r="H70" s="148">
        <v>0</v>
      </c>
      <c r="I70" s="148">
        <v>0</v>
      </c>
      <c r="J70" s="148">
        <v>0</v>
      </c>
      <c r="K70" s="148">
        <v>0</v>
      </c>
      <c r="L70" s="148">
        <v>0</v>
      </c>
      <c r="M70" s="148">
        <v>0</v>
      </c>
      <c r="N70" s="148">
        <v>0</v>
      </c>
      <c r="O70" s="148">
        <v>0</v>
      </c>
    </row>
    <row r="71" spans="1:15" ht="38" outlineLevel="2">
      <c r="A71" s="292"/>
      <c r="B71" s="292"/>
      <c r="C71" s="230" t="s">
        <v>701</v>
      </c>
      <c r="D71" s="148"/>
      <c r="E71" s="148"/>
      <c r="F71" s="148"/>
      <c r="G71" s="148"/>
      <c r="H71" s="148"/>
      <c r="I71" s="148"/>
      <c r="J71" s="14"/>
      <c r="K71" s="14"/>
      <c r="L71" s="14"/>
      <c r="M71" s="14"/>
      <c r="N71" s="14"/>
      <c r="O71" s="14"/>
    </row>
    <row r="72" spans="1:15" outlineLevel="2">
      <c r="A72" s="292"/>
      <c r="B72" s="292"/>
      <c r="C72" s="167" t="s">
        <v>368</v>
      </c>
      <c r="D72" s="148"/>
      <c r="E72" s="148"/>
      <c r="F72" s="148"/>
      <c r="G72" s="148"/>
      <c r="H72" s="148"/>
      <c r="I72" s="148"/>
      <c r="J72" s="14"/>
      <c r="K72" s="14"/>
      <c r="L72" s="14"/>
      <c r="M72" s="14"/>
      <c r="N72" s="14"/>
      <c r="O72" s="14"/>
    </row>
    <row r="73" spans="1:15" outlineLevel="2">
      <c r="A73" s="284"/>
      <c r="B73" s="284"/>
      <c r="C73" s="167" t="s">
        <v>369</v>
      </c>
      <c r="D73" s="148">
        <v>0</v>
      </c>
      <c r="E73" s="148">
        <v>0</v>
      </c>
      <c r="F73" s="148">
        <v>0</v>
      </c>
      <c r="G73" s="148">
        <v>0</v>
      </c>
      <c r="H73" s="148">
        <v>0</v>
      </c>
      <c r="I73" s="148">
        <v>0</v>
      </c>
      <c r="J73" s="148">
        <v>0</v>
      </c>
      <c r="K73" s="148">
        <v>0</v>
      </c>
      <c r="L73" s="148">
        <v>0</v>
      </c>
      <c r="M73" s="148">
        <v>0</v>
      </c>
      <c r="N73" s="148">
        <v>0</v>
      </c>
      <c r="O73" s="148">
        <v>0</v>
      </c>
    </row>
    <row r="74" spans="1:15" ht="22.5" customHeight="1" outlineLevel="2">
      <c r="A74" s="283" t="s">
        <v>102</v>
      </c>
      <c r="B74" s="283" t="s">
        <v>103</v>
      </c>
      <c r="C74" s="169" t="s">
        <v>67</v>
      </c>
      <c r="D74" s="148">
        <v>0</v>
      </c>
      <c r="E74" s="148">
        <v>0</v>
      </c>
      <c r="F74" s="148">
        <v>0</v>
      </c>
      <c r="G74" s="148">
        <v>0</v>
      </c>
      <c r="H74" s="148">
        <v>0</v>
      </c>
      <c r="I74" s="148">
        <v>0</v>
      </c>
      <c r="J74" s="148">
        <v>0</v>
      </c>
      <c r="K74" s="148">
        <v>0</v>
      </c>
      <c r="L74" s="148">
        <v>0</v>
      </c>
      <c r="M74" s="148">
        <v>0</v>
      </c>
      <c r="N74" s="148">
        <v>0</v>
      </c>
      <c r="O74" s="148">
        <v>0</v>
      </c>
    </row>
    <row r="75" spans="1:15" ht="38" outlineLevel="2">
      <c r="A75" s="292"/>
      <c r="B75" s="292"/>
      <c r="C75" s="230" t="s">
        <v>701</v>
      </c>
      <c r="D75" s="148"/>
      <c r="E75" s="148"/>
      <c r="F75" s="148"/>
      <c r="G75" s="148"/>
      <c r="H75" s="148"/>
      <c r="I75" s="148"/>
      <c r="J75" s="14"/>
      <c r="K75" s="14"/>
      <c r="L75" s="14"/>
      <c r="M75" s="14"/>
      <c r="N75" s="14"/>
      <c r="O75" s="14"/>
    </row>
    <row r="76" spans="1:15" outlineLevel="2">
      <c r="A76" s="292"/>
      <c r="B76" s="292"/>
      <c r="C76" s="167" t="s">
        <v>368</v>
      </c>
      <c r="D76" s="148"/>
      <c r="E76" s="148"/>
      <c r="F76" s="148"/>
      <c r="G76" s="148"/>
      <c r="H76" s="148"/>
      <c r="I76" s="148"/>
      <c r="J76" s="14"/>
      <c r="K76" s="14"/>
      <c r="L76" s="14"/>
      <c r="M76" s="14"/>
      <c r="N76" s="14"/>
      <c r="O76" s="14"/>
    </row>
    <row r="77" spans="1:15" outlineLevel="2">
      <c r="A77" s="284"/>
      <c r="B77" s="284"/>
      <c r="C77" s="167" t="s">
        <v>369</v>
      </c>
      <c r="D77" s="148">
        <v>0</v>
      </c>
      <c r="E77" s="148">
        <v>0</v>
      </c>
      <c r="F77" s="148">
        <v>0</v>
      </c>
      <c r="G77" s="148">
        <v>0</v>
      </c>
      <c r="H77" s="148">
        <v>0</v>
      </c>
      <c r="I77" s="148">
        <v>0</v>
      </c>
      <c r="J77" s="148">
        <v>0</v>
      </c>
      <c r="K77" s="148">
        <v>0</v>
      </c>
      <c r="L77" s="148">
        <v>0</v>
      </c>
      <c r="M77" s="148">
        <v>0</v>
      </c>
      <c r="N77" s="148">
        <v>0</v>
      </c>
      <c r="O77" s="148">
        <v>0</v>
      </c>
    </row>
    <row r="78" spans="1:15" ht="22.5" customHeight="1" outlineLevel="2">
      <c r="A78" s="280" t="s">
        <v>104</v>
      </c>
      <c r="B78" s="280" t="s">
        <v>105</v>
      </c>
      <c r="C78" s="169" t="s">
        <v>67</v>
      </c>
      <c r="D78" s="148">
        <v>0</v>
      </c>
      <c r="E78" s="148">
        <v>0</v>
      </c>
      <c r="F78" s="148">
        <v>0</v>
      </c>
      <c r="G78" s="148">
        <v>0</v>
      </c>
      <c r="H78" s="148">
        <v>0</v>
      </c>
      <c r="I78" s="148">
        <v>0</v>
      </c>
      <c r="J78" s="148">
        <v>0</v>
      </c>
      <c r="K78" s="148">
        <v>0</v>
      </c>
      <c r="L78" s="148">
        <v>0</v>
      </c>
      <c r="M78" s="148">
        <v>0</v>
      </c>
      <c r="N78" s="148">
        <v>0</v>
      </c>
      <c r="O78" s="148">
        <v>0</v>
      </c>
    </row>
    <row r="79" spans="1:15" ht="38" outlineLevel="2">
      <c r="A79" s="281"/>
      <c r="B79" s="281"/>
      <c r="C79" s="230" t="s">
        <v>701</v>
      </c>
      <c r="D79" s="148"/>
      <c r="E79" s="148"/>
      <c r="F79" s="148"/>
      <c r="G79" s="148"/>
      <c r="H79" s="148"/>
      <c r="I79" s="148"/>
      <c r="J79" s="14"/>
      <c r="K79" s="14"/>
      <c r="L79" s="14"/>
      <c r="M79" s="14"/>
      <c r="N79" s="14"/>
      <c r="O79" s="14"/>
    </row>
    <row r="80" spans="1:15" outlineLevel="2">
      <c r="A80" s="281"/>
      <c r="B80" s="281"/>
      <c r="C80" s="167" t="s">
        <v>368</v>
      </c>
      <c r="D80" s="148"/>
      <c r="E80" s="148"/>
      <c r="F80" s="148"/>
      <c r="G80" s="148"/>
      <c r="H80" s="148"/>
      <c r="I80" s="148"/>
      <c r="J80" s="14"/>
      <c r="K80" s="14"/>
      <c r="L80" s="14"/>
      <c r="M80" s="14"/>
      <c r="N80" s="14"/>
      <c r="O80" s="14"/>
    </row>
    <row r="81" spans="1:15" outlineLevel="2">
      <c r="A81" s="282"/>
      <c r="B81" s="282"/>
      <c r="C81" s="167" t="s">
        <v>369</v>
      </c>
      <c r="D81" s="148">
        <v>0</v>
      </c>
      <c r="E81" s="148">
        <v>0</v>
      </c>
      <c r="F81" s="148">
        <v>0</v>
      </c>
      <c r="G81" s="148">
        <v>0</v>
      </c>
      <c r="H81" s="148">
        <v>0</v>
      </c>
      <c r="I81" s="148">
        <v>0</v>
      </c>
      <c r="J81" s="148">
        <v>0</v>
      </c>
      <c r="K81" s="148">
        <v>0</v>
      </c>
      <c r="L81" s="148">
        <v>0</v>
      </c>
      <c r="M81" s="148">
        <v>0</v>
      </c>
      <c r="N81" s="148">
        <v>0</v>
      </c>
      <c r="O81" s="148">
        <v>0</v>
      </c>
    </row>
    <row r="82" spans="1:15" ht="42.75" customHeight="1" outlineLevel="2">
      <c r="A82" s="283" t="s">
        <v>106</v>
      </c>
      <c r="B82" s="283" t="s">
        <v>107</v>
      </c>
      <c r="C82" s="169" t="s">
        <v>67</v>
      </c>
      <c r="D82" s="148">
        <v>0</v>
      </c>
      <c r="E82" s="148">
        <v>0</v>
      </c>
      <c r="F82" s="148">
        <v>0</v>
      </c>
      <c r="G82" s="148">
        <v>0</v>
      </c>
      <c r="H82" s="148">
        <v>0</v>
      </c>
      <c r="I82" s="148">
        <v>0</v>
      </c>
      <c r="J82" s="148">
        <v>0</v>
      </c>
      <c r="K82" s="148">
        <v>0</v>
      </c>
      <c r="L82" s="148">
        <v>0</v>
      </c>
      <c r="M82" s="148">
        <v>0</v>
      </c>
      <c r="N82" s="148">
        <v>0</v>
      </c>
      <c r="O82" s="148">
        <v>0</v>
      </c>
    </row>
    <row r="83" spans="1:15" ht="38" outlineLevel="2">
      <c r="A83" s="292"/>
      <c r="B83" s="292"/>
      <c r="C83" s="230" t="s">
        <v>701</v>
      </c>
      <c r="D83" s="148"/>
      <c r="E83" s="148"/>
      <c r="F83" s="148"/>
      <c r="G83" s="148"/>
      <c r="H83" s="148"/>
      <c r="I83" s="148"/>
      <c r="J83" s="14"/>
      <c r="K83" s="14"/>
      <c r="L83" s="14"/>
      <c r="M83" s="14"/>
      <c r="N83" s="14"/>
      <c r="O83" s="14"/>
    </row>
    <row r="84" spans="1:15" outlineLevel="2">
      <c r="A84" s="292"/>
      <c r="B84" s="292"/>
      <c r="C84" s="167" t="s">
        <v>368</v>
      </c>
      <c r="D84" s="148"/>
      <c r="E84" s="148"/>
      <c r="F84" s="148"/>
      <c r="G84" s="148"/>
      <c r="H84" s="148"/>
      <c r="I84" s="148"/>
      <c r="J84" s="14"/>
      <c r="K84" s="14"/>
      <c r="L84" s="14"/>
      <c r="M84" s="14"/>
      <c r="N84" s="14"/>
      <c r="O84" s="14"/>
    </row>
    <row r="85" spans="1:15" outlineLevel="2">
      <c r="A85" s="284"/>
      <c r="B85" s="284"/>
      <c r="C85" s="167" t="s">
        <v>369</v>
      </c>
      <c r="D85" s="148">
        <v>0</v>
      </c>
      <c r="E85" s="148">
        <v>0</v>
      </c>
      <c r="F85" s="148">
        <v>0</v>
      </c>
      <c r="G85" s="148">
        <v>0</v>
      </c>
      <c r="H85" s="148">
        <v>0</v>
      </c>
      <c r="I85" s="148">
        <v>0</v>
      </c>
      <c r="J85" s="148">
        <v>0</v>
      </c>
      <c r="K85" s="148">
        <v>0</v>
      </c>
      <c r="L85" s="148">
        <v>0</v>
      </c>
      <c r="M85" s="148">
        <v>0</v>
      </c>
      <c r="N85" s="148">
        <v>0</v>
      </c>
      <c r="O85" s="148">
        <v>0</v>
      </c>
    </row>
    <row r="86" spans="1:15" ht="123.75" customHeight="1" outlineLevel="2">
      <c r="A86" s="283" t="s">
        <v>108</v>
      </c>
      <c r="B86" s="301" t="s">
        <v>109</v>
      </c>
      <c r="C86" s="169" t="s">
        <v>67</v>
      </c>
      <c r="D86" s="148">
        <v>0</v>
      </c>
      <c r="E86" s="148">
        <v>0</v>
      </c>
      <c r="F86" s="148">
        <v>0</v>
      </c>
      <c r="G86" s="148">
        <v>0</v>
      </c>
      <c r="H86" s="148">
        <v>0</v>
      </c>
      <c r="I86" s="148">
        <v>0</v>
      </c>
      <c r="J86" s="148">
        <v>0</v>
      </c>
      <c r="K86" s="148">
        <v>0</v>
      </c>
      <c r="L86" s="148">
        <v>0</v>
      </c>
      <c r="M86" s="148">
        <v>0</v>
      </c>
      <c r="N86" s="148">
        <v>0</v>
      </c>
      <c r="O86" s="148">
        <v>0</v>
      </c>
    </row>
    <row r="87" spans="1:15" ht="38" outlineLevel="2">
      <c r="A87" s="292"/>
      <c r="B87" s="302"/>
      <c r="C87" s="230" t="s">
        <v>701</v>
      </c>
      <c r="D87" s="148"/>
      <c r="E87" s="148"/>
      <c r="F87" s="148"/>
      <c r="G87" s="148"/>
      <c r="H87" s="148"/>
      <c r="I87" s="148"/>
      <c r="J87" s="14"/>
      <c r="K87" s="14"/>
      <c r="L87" s="14"/>
      <c r="M87" s="14"/>
      <c r="N87" s="14"/>
      <c r="O87" s="14"/>
    </row>
    <row r="88" spans="1:15" outlineLevel="2">
      <c r="A88" s="292"/>
      <c r="B88" s="302"/>
      <c r="C88" s="167" t="s">
        <v>368</v>
      </c>
      <c r="D88" s="148"/>
      <c r="E88" s="148"/>
      <c r="F88" s="148"/>
      <c r="G88" s="148"/>
      <c r="H88" s="148"/>
      <c r="I88" s="148"/>
      <c r="J88" s="14"/>
      <c r="K88" s="14"/>
      <c r="L88" s="14"/>
      <c r="M88" s="14"/>
      <c r="N88" s="14"/>
      <c r="O88" s="14"/>
    </row>
    <row r="89" spans="1:15" outlineLevel="2">
      <c r="A89" s="284"/>
      <c r="B89" s="303"/>
      <c r="C89" s="167" t="s">
        <v>369</v>
      </c>
      <c r="D89" s="148">
        <v>0</v>
      </c>
      <c r="E89" s="148">
        <v>0</v>
      </c>
      <c r="F89" s="148">
        <v>0</v>
      </c>
      <c r="G89" s="148">
        <v>0</v>
      </c>
      <c r="H89" s="148">
        <v>0</v>
      </c>
      <c r="I89" s="148">
        <v>0</v>
      </c>
      <c r="J89" s="148">
        <v>0</v>
      </c>
      <c r="K89" s="148">
        <v>0</v>
      </c>
      <c r="L89" s="148">
        <v>0</v>
      </c>
      <c r="M89" s="148">
        <v>0</v>
      </c>
      <c r="N89" s="148">
        <v>0</v>
      </c>
      <c r="O89" s="148">
        <v>0</v>
      </c>
    </row>
    <row r="90" spans="1:15" ht="61.5" customHeight="1" outlineLevel="2">
      <c r="A90" s="283" t="s">
        <v>110</v>
      </c>
      <c r="B90" s="301" t="s">
        <v>272</v>
      </c>
      <c r="C90" s="169" t="s">
        <v>67</v>
      </c>
      <c r="D90" s="148">
        <v>0</v>
      </c>
      <c r="E90" s="148">
        <v>0</v>
      </c>
      <c r="F90" s="148">
        <v>0</v>
      </c>
      <c r="G90" s="148">
        <v>0</v>
      </c>
      <c r="H90" s="148">
        <v>0</v>
      </c>
      <c r="I90" s="148">
        <v>0</v>
      </c>
      <c r="J90" s="148">
        <v>0</v>
      </c>
      <c r="K90" s="148">
        <v>0</v>
      </c>
      <c r="L90" s="148">
        <v>0</v>
      </c>
      <c r="M90" s="148">
        <v>0</v>
      </c>
      <c r="N90" s="148">
        <v>0</v>
      </c>
      <c r="O90" s="148">
        <v>0</v>
      </c>
    </row>
    <row r="91" spans="1:15" ht="38" outlineLevel="2">
      <c r="A91" s="292"/>
      <c r="B91" s="302"/>
      <c r="C91" s="230" t="s">
        <v>701</v>
      </c>
      <c r="D91" s="148"/>
      <c r="E91" s="148"/>
      <c r="F91" s="148"/>
      <c r="G91" s="148"/>
      <c r="H91" s="148"/>
      <c r="I91" s="148"/>
      <c r="J91" s="14"/>
      <c r="K91" s="14"/>
      <c r="L91" s="14"/>
      <c r="M91" s="14"/>
      <c r="N91" s="14"/>
      <c r="O91" s="14"/>
    </row>
    <row r="92" spans="1:15" outlineLevel="2">
      <c r="A92" s="292"/>
      <c r="B92" s="302"/>
      <c r="C92" s="167" t="s">
        <v>368</v>
      </c>
      <c r="D92" s="148"/>
      <c r="E92" s="148"/>
      <c r="F92" s="148"/>
      <c r="G92" s="148"/>
      <c r="H92" s="148"/>
      <c r="I92" s="148"/>
      <c r="J92" s="14"/>
      <c r="K92" s="14"/>
      <c r="L92" s="14"/>
      <c r="M92" s="14"/>
      <c r="N92" s="14"/>
      <c r="O92" s="14"/>
    </row>
    <row r="93" spans="1:15" outlineLevel="2">
      <c r="A93" s="284"/>
      <c r="B93" s="303"/>
      <c r="C93" s="167" t="s">
        <v>369</v>
      </c>
      <c r="D93" s="148">
        <v>0</v>
      </c>
      <c r="E93" s="148">
        <v>0</v>
      </c>
      <c r="F93" s="148">
        <v>0</v>
      </c>
      <c r="G93" s="148">
        <v>0</v>
      </c>
      <c r="H93" s="148">
        <v>0</v>
      </c>
      <c r="I93" s="148">
        <v>0</v>
      </c>
      <c r="J93" s="148">
        <v>0</v>
      </c>
      <c r="K93" s="148">
        <v>0</v>
      </c>
      <c r="L93" s="148">
        <v>0</v>
      </c>
      <c r="M93" s="148">
        <v>0</v>
      </c>
      <c r="N93" s="148">
        <v>0</v>
      </c>
      <c r="O93" s="148">
        <v>0</v>
      </c>
    </row>
    <row r="94" spans="1:15" ht="21.75" customHeight="1" outlineLevel="1">
      <c r="A94" s="283" t="s">
        <v>25</v>
      </c>
      <c r="B94" s="283" t="s">
        <v>26</v>
      </c>
      <c r="C94" s="169" t="s">
        <v>67</v>
      </c>
      <c r="D94" s="148">
        <f>Таблица_10!F81</f>
        <v>10000</v>
      </c>
      <c r="E94" s="148">
        <f>Таблица_10!G81</f>
        <v>0</v>
      </c>
      <c r="F94" s="148">
        <f>Таблица_10!H81</f>
        <v>10000</v>
      </c>
      <c r="G94" s="148">
        <f>Таблица_10!I81</f>
        <v>1330</v>
      </c>
      <c r="H94" s="148">
        <f>Таблица_10!J81</f>
        <v>0</v>
      </c>
      <c r="I94" s="148">
        <f>Таблица_10!K81</f>
        <v>1330</v>
      </c>
      <c r="J94" s="148">
        <f t="shared" ref="J94:O94" si="5">J146+J174</f>
        <v>1330</v>
      </c>
      <c r="K94" s="148">
        <f t="shared" si="5"/>
        <v>0</v>
      </c>
      <c r="L94" s="148">
        <f t="shared" si="5"/>
        <v>1330</v>
      </c>
      <c r="M94" s="148">
        <f t="shared" si="5"/>
        <v>1330</v>
      </c>
      <c r="N94" s="148">
        <f t="shared" si="5"/>
        <v>0</v>
      </c>
      <c r="O94" s="148">
        <f t="shared" si="5"/>
        <v>1330</v>
      </c>
    </row>
    <row r="95" spans="1:15" ht="38" outlineLevel="1">
      <c r="A95" s="292"/>
      <c r="B95" s="292"/>
      <c r="C95" s="230" t="s">
        <v>701</v>
      </c>
      <c r="D95" s="148"/>
      <c r="E95" s="148"/>
      <c r="F95" s="148"/>
      <c r="G95" s="148"/>
      <c r="H95" s="148"/>
      <c r="I95" s="148"/>
      <c r="J95" s="113"/>
      <c r="K95" s="113"/>
      <c r="L95" s="113"/>
      <c r="M95" s="113"/>
      <c r="N95" s="113"/>
      <c r="O95" s="113"/>
    </row>
    <row r="96" spans="1:15" outlineLevel="1">
      <c r="A96" s="292"/>
      <c r="B96" s="292"/>
      <c r="C96" s="167" t="s">
        <v>368</v>
      </c>
      <c r="D96" s="148"/>
      <c r="E96" s="148"/>
      <c r="F96" s="148"/>
      <c r="G96" s="148"/>
      <c r="H96" s="148"/>
      <c r="I96" s="148"/>
      <c r="J96" s="14"/>
      <c r="K96" s="14"/>
      <c r="L96" s="14"/>
      <c r="M96" s="14"/>
      <c r="N96" s="14"/>
      <c r="O96" s="14"/>
    </row>
    <row r="97" spans="1:15" outlineLevel="1">
      <c r="A97" s="284"/>
      <c r="B97" s="284"/>
      <c r="C97" s="167" t="s">
        <v>369</v>
      </c>
      <c r="D97" s="148">
        <f>Таблица_10!F82</f>
        <v>10000</v>
      </c>
      <c r="E97" s="148">
        <f>Таблица_10!G82</f>
        <v>0</v>
      </c>
      <c r="F97" s="148">
        <f>Таблица_10!H82</f>
        <v>10000</v>
      </c>
      <c r="G97" s="148">
        <f>Таблица_10!I82</f>
        <v>1330</v>
      </c>
      <c r="H97" s="148">
        <f>Таблица_10!J82</f>
        <v>0</v>
      </c>
      <c r="I97" s="148">
        <f>Таблица_10!K82</f>
        <v>1330</v>
      </c>
      <c r="J97" s="148">
        <f t="shared" ref="J97:O97" si="6">J94</f>
        <v>1330</v>
      </c>
      <c r="K97" s="148">
        <f t="shared" si="6"/>
        <v>0</v>
      </c>
      <c r="L97" s="148">
        <f t="shared" si="6"/>
        <v>1330</v>
      </c>
      <c r="M97" s="148">
        <f t="shared" si="6"/>
        <v>1330</v>
      </c>
      <c r="N97" s="148">
        <f t="shared" si="6"/>
        <v>0</v>
      </c>
      <c r="O97" s="148">
        <f t="shared" si="6"/>
        <v>1330</v>
      </c>
    </row>
    <row r="98" spans="1:15" ht="24.75" customHeight="1" outlineLevel="2">
      <c r="A98" s="283" t="s">
        <v>111</v>
      </c>
      <c r="B98" s="283" t="s">
        <v>275</v>
      </c>
      <c r="C98" s="169" t="s">
        <v>67</v>
      </c>
      <c r="D98" s="148">
        <v>0</v>
      </c>
      <c r="E98" s="148">
        <v>0</v>
      </c>
      <c r="F98" s="148">
        <v>0</v>
      </c>
      <c r="G98" s="148">
        <v>0</v>
      </c>
      <c r="H98" s="148">
        <v>0</v>
      </c>
      <c r="I98" s="148">
        <v>0</v>
      </c>
      <c r="J98" s="148">
        <v>0</v>
      </c>
      <c r="K98" s="148">
        <v>0</v>
      </c>
      <c r="L98" s="148">
        <v>0</v>
      </c>
      <c r="M98" s="148">
        <v>0</v>
      </c>
      <c r="N98" s="148">
        <v>0</v>
      </c>
      <c r="O98" s="148">
        <v>0</v>
      </c>
    </row>
    <row r="99" spans="1:15" ht="38" outlineLevel="2">
      <c r="A99" s="292"/>
      <c r="B99" s="292"/>
      <c r="C99" s="230" t="s">
        <v>701</v>
      </c>
      <c r="D99" s="148"/>
      <c r="E99" s="148"/>
      <c r="F99" s="148"/>
      <c r="G99" s="148"/>
      <c r="H99" s="148"/>
      <c r="I99" s="148"/>
      <c r="J99" s="113"/>
      <c r="K99" s="113"/>
      <c r="L99" s="113"/>
      <c r="M99" s="113"/>
      <c r="N99" s="113"/>
      <c r="O99" s="113"/>
    </row>
    <row r="100" spans="1:15" outlineLevel="2">
      <c r="A100" s="292"/>
      <c r="B100" s="292"/>
      <c r="C100" s="167" t="s">
        <v>368</v>
      </c>
      <c r="D100" s="148"/>
      <c r="E100" s="148"/>
      <c r="F100" s="148"/>
      <c r="G100" s="148"/>
      <c r="H100" s="148"/>
      <c r="I100" s="148"/>
      <c r="J100" s="14"/>
      <c r="K100" s="14"/>
      <c r="L100" s="14"/>
      <c r="M100" s="14"/>
      <c r="N100" s="14"/>
      <c r="O100" s="14"/>
    </row>
    <row r="101" spans="1:15" outlineLevel="2">
      <c r="A101" s="284"/>
      <c r="B101" s="284"/>
      <c r="C101" s="167" t="s">
        <v>369</v>
      </c>
      <c r="D101" s="148">
        <v>0</v>
      </c>
      <c r="E101" s="148">
        <v>0</v>
      </c>
      <c r="F101" s="148">
        <v>0</v>
      </c>
      <c r="G101" s="148">
        <v>0</v>
      </c>
      <c r="H101" s="148">
        <v>0</v>
      </c>
      <c r="I101" s="148">
        <v>0</v>
      </c>
      <c r="J101" s="148">
        <v>0</v>
      </c>
      <c r="K101" s="148">
        <v>0</v>
      </c>
      <c r="L101" s="148">
        <v>0</v>
      </c>
      <c r="M101" s="148">
        <v>0</v>
      </c>
      <c r="N101" s="148">
        <v>0</v>
      </c>
      <c r="O101" s="148">
        <v>0</v>
      </c>
    </row>
    <row r="102" spans="1:15" ht="22.5" customHeight="1" outlineLevel="2">
      <c r="A102" s="283" t="s">
        <v>112</v>
      </c>
      <c r="B102" s="283" t="s">
        <v>113</v>
      </c>
      <c r="C102" s="169" t="s">
        <v>67</v>
      </c>
      <c r="D102" s="148">
        <v>0</v>
      </c>
      <c r="E102" s="148">
        <v>0</v>
      </c>
      <c r="F102" s="148">
        <v>0</v>
      </c>
      <c r="G102" s="148">
        <v>0</v>
      </c>
      <c r="H102" s="148">
        <v>0</v>
      </c>
      <c r="I102" s="148">
        <v>0</v>
      </c>
      <c r="J102" s="148">
        <v>0</v>
      </c>
      <c r="K102" s="148">
        <v>0</v>
      </c>
      <c r="L102" s="148">
        <v>0</v>
      </c>
      <c r="M102" s="148">
        <v>0</v>
      </c>
      <c r="N102" s="148">
        <v>0</v>
      </c>
      <c r="O102" s="148">
        <v>0</v>
      </c>
    </row>
    <row r="103" spans="1:15" ht="38" outlineLevel="2">
      <c r="A103" s="292"/>
      <c r="B103" s="292"/>
      <c r="C103" s="230" t="s">
        <v>701</v>
      </c>
      <c r="D103" s="148"/>
      <c r="E103" s="148"/>
      <c r="F103" s="148"/>
      <c r="G103" s="148"/>
      <c r="H103" s="148"/>
      <c r="I103" s="148"/>
      <c r="J103" s="14"/>
      <c r="K103" s="14"/>
      <c r="L103" s="14"/>
      <c r="M103" s="14"/>
      <c r="N103" s="14"/>
      <c r="O103" s="14"/>
    </row>
    <row r="104" spans="1:15" outlineLevel="2">
      <c r="A104" s="292"/>
      <c r="B104" s="292"/>
      <c r="C104" s="167" t="s">
        <v>368</v>
      </c>
      <c r="D104" s="148"/>
      <c r="E104" s="148"/>
      <c r="F104" s="148"/>
      <c r="G104" s="148"/>
      <c r="H104" s="148"/>
      <c r="I104" s="148"/>
      <c r="J104" s="14"/>
      <c r="K104" s="14"/>
      <c r="L104" s="14"/>
      <c r="M104" s="14"/>
      <c r="N104" s="14"/>
      <c r="O104" s="14"/>
    </row>
    <row r="105" spans="1:15" outlineLevel="2">
      <c r="A105" s="284"/>
      <c r="B105" s="284"/>
      <c r="C105" s="167" t="s">
        <v>369</v>
      </c>
      <c r="D105" s="148">
        <v>0</v>
      </c>
      <c r="E105" s="148">
        <v>0</v>
      </c>
      <c r="F105" s="148">
        <v>0</v>
      </c>
      <c r="G105" s="148">
        <v>0</v>
      </c>
      <c r="H105" s="148">
        <v>0</v>
      </c>
      <c r="I105" s="148">
        <v>0</v>
      </c>
      <c r="J105" s="148">
        <v>0</v>
      </c>
      <c r="K105" s="148">
        <v>0</v>
      </c>
      <c r="L105" s="148">
        <v>0</v>
      </c>
      <c r="M105" s="148">
        <v>0</v>
      </c>
      <c r="N105" s="148">
        <v>0</v>
      </c>
      <c r="O105" s="148">
        <v>0</v>
      </c>
    </row>
    <row r="106" spans="1:15" ht="23.25" customHeight="1" outlineLevel="2">
      <c r="A106" s="283" t="s">
        <v>114</v>
      </c>
      <c r="B106" s="283" t="s">
        <v>278</v>
      </c>
      <c r="C106" s="169" t="s">
        <v>67</v>
      </c>
      <c r="D106" s="148">
        <v>0</v>
      </c>
      <c r="E106" s="148">
        <v>0</v>
      </c>
      <c r="F106" s="148">
        <v>0</v>
      </c>
      <c r="G106" s="148">
        <v>0</v>
      </c>
      <c r="H106" s="148">
        <v>0</v>
      </c>
      <c r="I106" s="148">
        <v>0</v>
      </c>
      <c r="J106" s="148">
        <v>0</v>
      </c>
      <c r="K106" s="148">
        <v>0</v>
      </c>
      <c r="L106" s="148">
        <v>0</v>
      </c>
      <c r="M106" s="148">
        <v>0</v>
      </c>
      <c r="N106" s="148">
        <v>0</v>
      </c>
      <c r="O106" s="148">
        <v>0</v>
      </c>
    </row>
    <row r="107" spans="1:15" ht="38" outlineLevel="2">
      <c r="A107" s="292"/>
      <c r="B107" s="292"/>
      <c r="C107" s="230" t="s">
        <v>701</v>
      </c>
      <c r="D107" s="148"/>
      <c r="E107" s="148"/>
      <c r="F107" s="148"/>
      <c r="G107" s="148"/>
      <c r="H107" s="148"/>
      <c r="I107" s="148"/>
      <c r="J107" s="14"/>
      <c r="K107" s="14"/>
      <c r="L107" s="14"/>
      <c r="M107" s="14"/>
      <c r="N107" s="14"/>
      <c r="O107" s="14"/>
    </row>
    <row r="108" spans="1:15" outlineLevel="2">
      <c r="A108" s="292"/>
      <c r="B108" s="292"/>
      <c r="C108" s="167" t="s">
        <v>368</v>
      </c>
      <c r="D108" s="148"/>
      <c r="E108" s="148"/>
      <c r="F108" s="148"/>
      <c r="G108" s="148"/>
      <c r="H108" s="148"/>
      <c r="I108" s="148"/>
      <c r="J108" s="14"/>
      <c r="K108" s="14"/>
      <c r="L108" s="14"/>
      <c r="M108" s="14"/>
      <c r="N108" s="14"/>
      <c r="O108" s="14"/>
    </row>
    <row r="109" spans="1:15" outlineLevel="2">
      <c r="A109" s="284"/>
      <c r="B109" s="284"/>
      <c r="C109" s="167" t="s">
        <v>369</v>
      </c>
      <c r="D109" s="148">
        <v>0</v>
      </c>
      <c r="E109" s="148">
        <v>0</v>
      </c>
      <c r="F109" s="148">
        <v>0</v>
      </c>
      <c r="G109" s="148">
        <v>0</v>
      </c>
      <c r="H109" s="148">
        <v>0</v>
      </c>
      <c r="I109" s="148">
        <v>0</v>
      </c>
      <c r="J109" s="148">
        <v>0</v>
      </c>
      <c r="K109" s="148">
        <v>0</v>
      </c>
      <c r="L109" s="148">
        <v>0</v>
      </c>
      <c r="M109" s="148">
        <v>0</v>
      </c>
      <c r="N109" s="148">
        <v>0</v>
      </c>
      <c r="O109" s="148">
        <v>0</v>
      </c>
    </row>
    <row r="110" spans="1:15" ht="22.5" customHeight="1" outlineLevel="2">
      <c r="A110" s="283" t="s">
        <v>115</v>
      </c>
      <c r="B110" s="283" t="s">
        <v>280</v>
      </c>
      <c r="C110" s="169" t="s">
        <v>67</v>
      </c>
      <c r="D110" s="148">
        <v>0</v>
      </c>
      <c r="E110" s="148">
        <v>0</v>
      </c>
      <c r="F110" s="148">
        <v>0</v>
      </c>
      <c r="G110" s="148">
        <v>0</v>
      </c>
      <c r="H110" s="148">
        <v>0</v>
      </c>
      <c r="I110" s="148">
        <v>0</v>
      </c>
      <c r="J110" s="148">
        <v>0</v>
      </c>
      <c r="K110" s="148">
        <v>0</v>
      </c>
      <c r="L110" s="148">
        <v>0</v>
      </c>
      <c r="M110" s="148">
        <v>0</v>
      </c>
      <c r="N110" s="148">
        <v>0</v>
      </c>
      <c r="O110" s="148">
        <v>0</v>
      </c>
    </row>
    <row r="111" spans="1:15" ht="38" outlineLevel="2">
      <c r="A111" s="292"/>
      <c r="B111" s="292"/>
      <c r="C111" s="230" t="s">
        <v>701</v>
      </c>
      <c r="D111" s="148"/>
      <c r="E111" s="148"/>
      <c r="F111" s="148"/>
      <c r="G111" s="148"/>
      <c r="H111" s="148"/>
      <c r="I111" s="148"/>
      <c r="J111" s="14"/>
      <c r="K111" s="14"/>
      <c r="L111" s="14"/>
      <c r="M111" s="14"/>
      <c r="N111" s="14"/>
      <c r="O111" s="14"/>
    </row>
    <row r="112" spans="1:15" outlineLevel="2">
      <c r="A112" s="292"/>
      <c r="B112" s="292"/>
      <c r="C112" s="167" t="s">
        <v>368</v>
      </c>
      <c r="D112" s="148"/>
      <c r="E112" s="148"/>
      <c r="F112" s="148"/>
      <c r="G112" s="148"/>
      <c r="H112" s="148"/>
      <c r="I112" s="148"/>
      <c r="J112" s="14"/>
      <c r="K112" s="14"/>
      <c r="L112" s="14"/>
      <c r="M112" s="14"/>
      <c r="N112" s="14"/>
      <c r="O112" s="14"/>
    </row>
    <row r="113" spans="1:15" outlineLevel="2">
      <c r="A113" s="284"/>
      <c r="B113" s="284"/>
      <c r="C113" s="167" t="s">
        <v>369</v>
      </c>
      <c r="D113" s="148">
        <v>0</v>
      </c>
      <c r="E113" s="148">
        <v>0</v>
      </c>
      <c r="F113" s="148">
        <v>0</v>
      </c>
      <c r="G113" s="148">
        <v>0</v>
      </c>
      <c r="H113" s="148">
        <v>0</v>
      </c>
      <c r="I113" s="148">
        <v>0</v>
      </c>
      <c r="J113" s="148">
        <v>0</v>
      </c>
      <c r="K113" s="148">
        <v>0</v>
      </c>
      <c r="L113" s="148">
        <v>0</v>
      </c>
      <c r="M113" s="148">
        <v>0</v>
      </c>
      <c r="N113" s="148">
        <v>0</v>
      </c>
      <c r="O113" s="148">
        <v>0</v>
      </c>
    </row>
    <row r="114" spans="1:15" ht="42" customHeight="1" outlineLevel="2">
      <c r="A114" s="283" t="s">
        <v>116</v>
      </c>
      <c r="B114" s="283" t="s">
        <v>603</v>
      </c>
      <c r="C114" s="169" t="s">
        <v>67</v>
      </c>
      <c r="D114" s="148">
        <v>0</v>
      </c>
      <c r="E114" s="148">
        <v>0</v>
      </c>
      <c r="F114" s="148">
        <v>0</v>
      </c>
      <c r="G114" s="148">
        <v>0</v>
      </c>
      <c r="H114" s="148">
        <v>0</v>
      </c>
      <c r="I114" s="148">
        <v>0</v>
      </c>
      <c r="J114" s="148">
        <v>0</v>
      </c>
      <c r="K114" s="148">
        <v>0</v>
      </c>
      <c r="L114" s="148">
        <v>0</v>
      </c>
      <c r="M114" s="148">
        <v>0</v>
      </c>
      <c r="N114" s="148">
        <v>0</v>
      </c>
      <c r="O114" s="148">
        <v>0</v>
      </c>
    </row>
    <row r="115" spans="1:15" ht="38" outlineLevel="2">
      <c r="A115" s="292"/>
      <c r="B115" s="292"/>
      <c r="C115" s="230" t="s">
        <v>701</v>
      </c>
      <c r="D115" s="148"/>
      <c r="E115" s="148"/>
      <c r="F115" s="148"/>
      <c r="G115" s="148"/>
      <c r="H115" s="148"/>
      <c r="I115" s="148"/>
      <c r="J115" s="14"/>
      <c r="K115" s="14"/>
      <c r="L115" s="14"/>
      <c r="M115" s="14"/>
      <c r="N115" s="14"/>
      <c r="O115" s="14"/>
    </row>
    <row r="116" spans="1:15" outlineLevel="2">
      <c r="A116" s="292"/>
      <c r="B116" s="292"/>
      <c r="C116" s="167" t="s">
        <v>368</v>
      </c>
      <c r="D116" s="148"/>
      <c r="E116" s="148"/>
      <c r="F116" s="148"/>
      <c r="G116" s="148"/>
      <c r="H116" s="148"/>
      <c r="I116" s="148"/>
      <c r="J116" s="14"/>
      <c r="K116" s="14"/>
      <c r="L116" s="14"/>
      <c r="M116" s="14"/>
      <c r="N116" s="14"/>
      <c r="O116" s="14"/>
    </row>
    <row r="117" spans="1:15" outlineLevel="2">
      <c r="A117" s="284"/>
      <c r="B117" s="284"/>
      <c r="C117" s="167" t="s">
        <v>369</v>
      </c>
      <c r="D117" s="148">
        <v>0</v>
      </c>
      <c r="E117" s="148">
        <v>0</v>
      </c>
      <c r="F117" s="148">
        <v>0</v>
      </c>
      <c r="G117" s="148">
        <v>0</v>
      </c>
      <c r="H117" s="148">
        <v>0</v>
      </c>
      <c r="I117" s="148">
        <v>0</v>
      </c>
      <c r="J117" s="148">
        <v>0</v>
      </c>
      <c r="K117" s="148">
        <v>0</v>
      </c>
      <c r="L117" s="148">
        <v>0</v>
      </c>
      <c r="M117" s="148">
        <v>0</v>
      </c>
      <c r="N117" s="148">
        <v>0</v>
      </c>
      <c r="O117" s="148">
        <v>0</v>
      </c>
    </row>
    <row r="118" spans="1:15" ht="84" customHeight="1" outlineLevel="2">
      <c r="A118" s="283" t="s">
        <v>117</v>
      </c>
      <c r="B118" s="301" t="s">
        <v>283</v>
      </c>
      <c r="C118" s="169" t="s">
        <v>67</v>
      </c>
      <c r="D118" s="148">
        <v>0</v>
      </c>
      <c r="E118" s="148">
        <v>0</v>
      </c>
      <c r="F118" s="148">
        <v>0</v>
      </c>
      <c r="G118" s="148">
        <v>0</v>
      </c>
      <c r="H118" s="148">
        <v>0</v>
      </c>
      <c r="I118" s="148">
        <v>0</v>
      </c>
      <c r="J118" s="148">
        <v>0</v>
      </c>
      <c r="K118" s="148">
        <v>0</v>
      </c>
      <c r="L118" s="148">
        <v>0</v>
      </c>
      <c r="M118" s="148">
        <v>0</v>
      </c>
      <c r="N118" s="148">
        <v>0</v>
      </c>
      <c r="O118" s="148">
        <v>0</v>
      </c>
    </row>
    <row r="119" spans="1:15" ht="38" outlineLevel="2">
      <c r="A119" s="292"/>
      <c r="B119" s="302"/>
      <c r="C119" s="230" t="s">
        <v>701</v>
      </c>
      <c r="D119" s="148"/>
      <c r="E119" s="148"/>
      <c r="F119" s="148"/>
      <c r="G119" s="148"/>
      <c r="H119" s="148"/>
      <c r="I119" s="148"/>
      <c r="J119" s="14"/>
      <c r="K119" s="14"/>
      <c r="L119" s="14"/>
      <c r="M119" s="14"/>
      <c r="N119" s="14"/>
      <c r="O119" s="14"/>
    </row>
    <row r="120" spans="1:15" outlineLevel="2">
      <c r="A120" s="292"/>
      <c r="B120" s="302"/>
      <c r="C120" s="167" t="s">
        <v>368</v>
      </c>
      <c r="D120" s="148"/>
      <c r="E120" s="148"/>
      <c r="F120" s="148"/>
      <c r="G120" s="148"/>
      <c r="H120" s="148"/>
      <c r="I120" s="148"/>
      <c r="J120" s="14"/>
      <c r="K120" s="14"/>
      <c r="L120" s="14"/>
      <c r="M120" s="14"/>
      <c r="N120" s="14"/>
      <c r="O120" s="14"/>
    </row>
    <row r="121" spans="1:15" outlineLevel="2">
      <c r="A121" s="284"/>
      <c r="B121" s="303"/>
      <c r="C121" s="167" t="s">
        <v>369</v>
      </c>
      <c r="D121" s="148">
        <v>0</v>
      </c>
      <c r="E121" s="148">
        <v>0</v>
      </c>
      <c r="F121" s="148">
        <v>0</v>
      </c>
      <c r="G121" s="148">
        <v>0</v>
      </c>
      <c r="H121" s="148">
        <v>0</v>
      </c>
      <c r="I121" s="148">
        <v>0</v>
      </c>
      <c r="J121" s="148">
        <v>0</v>
      </c>
      <c r="K121" s="148">
        <v>0</v>
      </c>
      <c r="L121" s="148">
        <v>0</v>
      </c>
      <c r="M121" s="148">
        <v>0</v>
      </c>
      <c r="N121" s="148">
        <v>0</v>
      </c>
      <c r="O121" s="148">
        <v>0</v>
      </c>
    </row>
    <row r="122" spans="1:15" ht="99" customHeight="1" outlineLevel="2">
      <c r="A122" s="283" t="s">
        <v>118</v>
      </c>
      <c r="B122" s="283" t="s">
        <v>651</v>
      </c>
      <c r="C122" s="169" t="s">
        <v>67</v>
      </c>
      <c r="D122" s="148">
        <v>0</v>
      </c>
      <c r="E122" s="148">
        <v>0</v>
      </c>
      <c r="F122" s="148">
        <v>0</v>
      </c>
      <c r="G122" s="148">
        <v>0</v>
      </c>
      <c r="H122" s="148">
        <v>0</v>
      </c>
      <c r="I122" s="148">
        <v>0</v>
      </c>
      <c r="J122" s="148">
        <v>0</v>
      </c>
      <c r="K122" s="148">
        <v>0</v>
      </c>
      <c r="L122" s="148">
        <v>0</v>
      </c>
      <c r="M122" s="148">
        <v>0</v>
      </c>
      <c r="N122" s="148">
        <v>0</v>
      </c>
      <c r="O122" s="148">
        <v>0</v>
      </c>
    </row>
    <row r="123" spans="1:15" ht="38" outlineLevel="2">
      <c r="A123" s="292"/>
      <c r="B123" s="292"/>
      <c r="C123" s="230" t="s">
        <v>701</v>
      </c>
      <c r="D123" s="148"/>
      <c r="E123" s="148"/>
      <c r="F123" s="148"/>
      <c r="G123" s="148"/>
      <c r="H123" s="148"/>
      <c r="I123" s="148"/>
      <c r="J123" s="14"/>
      <c r="K123" s="14"/>
      <c r="L123" s="14"/>
      <c r="M123" s="14"/>
      <c r="N123" s="14"/>
      <c r="O123" s="14"/>
    </row>
    <row r="124" spans="1:15" outlineLevel="2">
      <c r="A124" s="292"/>
      <c r="B124" s="292"/>
      <c r="C124" s="167" t="s">
        <v>368</v>
      </c>
      <c r="D124" s="148"/>
      <c r="E124" s="148"/>
      <c r="F124" s="148"/>
      <c r="G124" s="148"/>
      <c r="H124" s="148"/>
      <c r="I124" s="148"/>
      <c r="J124" s="113"/>
      <c r="K124" s="113"/>
      <c r="L124" s="113"/>
      <c r="M124" s="113"/>
      <c r="N124" s="113"/>
      <c r="O124" s="113"/>
    </row>
    <row r="125" spans="1:15" outlineLevel="2">
      <c r="A125" s="284"/>
      <c r="B125" s="284"/>
      <c r="C125" s="167" t="s">
        <v>369</v>
      </c>
      <c r="D125" s="148">
        <v>0</v>
      </c>
      <c r="E125" s="148">
        <v>0</v>
      </c>
      <c r="F125" s="148">
        <v>0</v>
      </c>
      <c r="G125" s="148">
        <v>0</v>
      </c>
      <c r="H125" s="148">
        <v>0</v>
      </c>
      <c r="I125" s="148">
        <v>0</v>
      </c>
      <c r="J125" s="148">
        <v>0</v>
      </c>
      <c r="K125" s="148">
        <v>0</v>
      </c>
      <c r="L125" s="148">
        <v>0</v>
      </c>
      <c r="M125" s="148">
        <v>0</v>
      </c>
      <c r="N125" s="148">
        <v>0</v>
      </c>
      <c r="O125" s="148">
        <v>0</v>
      </c>
    </row>
    <row r="126" spans="1:15" ht="20.25" customHeight="1" outlineLevel="2">
      <c r="A126" s="283" t="s">
        <v>119</v>
      </c>
      <c r="B126" s="301" t="s">
        <v>120</v>
      </c>
      <c r="C126" s="169" t="s">
        <v>67</v>
      </c>
      <c r="D126" s="148">
        <v>0</v>
      </c>
      <c r="E126" s="148">
        <v>0</v>
      </c>
      <c r="F126" s="148">
        <v>0</v>
      </c>
      <c r="G126" s="148">
        <v>0</v>
      </c>
      <c r="H126" s="148">
        <v>0</v>
      </c>
      <c r="I126" s="148">
        <v>0</v>
      </c>
      <c r="J126" s="148">
        <v>0</v>
      </c>
      <c r="K126" s="148">
        <v>0</v>
      </c>
      <c r="L126" s="148">
        <v>0</v>
      </c>
      <c r="M126" s="148">
        <v>0</v>
      </c>
      <c r="N126" s="148">
        <v>0</v>
      </c>
      <c r="O126" s="148">
        <v>0</v>
      </c>
    </row>
    <row r="127" spans="1:15" ht="38" outlineLevel="2">
      <c r="A127" s="292"/>
      <c r="B127" s="302"/>
      <c r="C127" s="230" t="s">
        <v>701</v>
      </c>
      <c r="D127" s="148"/>
      <c r="E127" s="148"/>
      <c r="F127" s="148"/>
      <c r="G127" s="148"/>
      <c r="H127" s="148"/>
      <c r="I127" s="148"/>
      <c r="J127" s="14"/>
      <c r="K127" s="14"/>
      <c r="L127" s="14"/>
      <c r="M127" s="14"/>
      <c r="N127" s="14"/>
      <c r="O127" s="14"/>
    </row>
    <row r="128" spans="1:15" outlineLevel="2">
      <c r="A128" s="292"/>
      <c r="B128" s="302"/>
      <c r="C128" s="167" t="s">
        <v>368</v>
      </c>
      <c r="D128" s="148"/>
      <c r="E128" s="148"/>
      <c r="F128" s="148"/>
      <c r="G128" s="148"/>
      <c r="H128" s="148"/>
      <c r="I128" s="148"/>
      <c r="J128" s="14"/>
      <c r="K128" s="14"/>
      <c r="L128" s="14"/>
      <c r="M128" s="14"/>
      <c r="N128" s="14"/>
      <c r="O128" s="14"/>
    </row>
    <row r="129" spans="1:15" outlineLevel="2">
      <c r="A129" s="284"/>
      <c r="B129" s="303"/>
      <c r="C129" s="167" t="s">
        <v>369</v>
      </c>
      <c r="D129" s="148">
        <v>0</v>
      </c>
      <c r="E129" s="148">
        <v>0</v>
      </c>
      <c r="F129" s="148">
        <v>0</v>
      </c>
      <c r="G129" s="148">
        <v>0</v>
      </c>
      <c r="H129" s="148">
        <v>0</v>
      </c>
      <c r="I129" s="148">
        <v>0</v>
      </c>
      <c r="J129" s="148">
        <v>0</v>
      </c>
      <c r="K129" s="148">
        <v>0</v>
      </c>
      <c r="L129" s="148">
        <v>0</v>
      </c>
      <c r="M129" s="148">
        <v>0</v>
      </c>
      <c r="N129" s="148">
        <v>0</v>
      </c>
      <c r="O129" s="148">
        <v>0</v>
      </c>
    </row>
    <row r="130" spans="1:15" ht="65.25" customHeight="1" outlineLevel="2">
      <c r="A130" s="283" t="s">
        <v>121</v>
      </c>
      <c r="B130" s="280" t="s">
        <v>529</v>
      </c>
      <c r="C130" s="167" t="s">
        <v>67</v>
      </c>
      <c r="D130" s="148">
        <v>0</v>
      </c>
      <c r="E130" s="148">
        <v>0</v>
      </c>
      <c r="F130" s="148">
        <v>0</v>
      </c>
      <c r="G130" s="148">
        <v>0</v>
      </c>
      <c r="H130" s="148">
        <v>0</v>
      </c>
      <c r="I130" s="148">
        <v>0</v>
      </c>
      <c r="J130" s="148">
        <v>0</v>
      </c>
      <c r="K130" s="148">
        <v>0</v>
      </c>
      <c r="L130" s="148">
        <v>0</v>
      </c>
      <c r="M130" s="148">
        <v>0</v>
      </c>
      <c r="N130" s="148">
        <v>0</v>
      </c>
      <c r="O130" s="148">
        <v>0</v>
      </c>
    </row>
    <row r="131" spans="1:15" ht="38" outlineLevel="2">
      <c r="A131" s="292"/>
      <c r="B131" s="281"/>
      <c r="C131" s="230" t="s">
        <v>701</v>
      </c>
      <c r="D131" s="148"/>
      <c r="E131" s="148"/>
      <c r="F131" s="148"/>
      <c r="G131" s="148"/>
      <c r="H131" s="148"/>
      <c r="I131" s="148"/>
      <c r="J131" s="14"/>
      <c r="K131" s="14"/>
      <c r="L131" s="14"/>
      <c r="M131" s="14"/>
      <c r="N131" s="14"/>
      <c r="O131" s="14"/>
    </row>
    <row r="132" spans="1:15" outlineLevel="2">
      <c r="A132" s="292"/>
      <c r="B132" s="281"/>
      <c r="C132" s="167" t="s">
        <v>368</v>
      </c>
      <c r="D132" s="148"/>
      <c r="E132" s="148"/>
      <c r="F132" s="148"/>
      <c r="G132" s="148"/>
      <c r="H132" s="148"/>
      <c r="I132" s="148"/>
      <c r="J132" s="14"/>
      <c r="K132" s="14"/>
      <c r="L132" s="14"/>
      <c r="M132" s="14"/>
      <c r="N132" s="14"/>
      <c r="O132" s="14"/>
    </row>
    <row r="133" spans="1:15" outlineLevel="2">
      <c r="A133" s="284"/>
      <c r="B133" s="282"/>
      <c r="C133" s="167" t="s">
        <v>369</v>
      </c>
      <c r="D133" s="148">
        <v>0</v>
      </c>
      <c r="E133" s="148">
        <v>0</v>
      </c>
      <c r="F133" s="148">
        <v>0</v>
      </c>
      <c r="G133" s="148">
        <v>0</v>
      </c>
      <c r="H133" s="148">
        <v>0</v>
      </c>
      <c r="I133" s="148">
        <v>0</v>
      </c>
      <c r="J133" s="148">
        <v>0</v>
      </c>
      <c r="K133" s="148">
        <v>0</v>
      </c>
      <c r="L133" s="148">
        <v>0</v>
      </c>
      <c r="M133" s="148">
        <v>0</v>
      </c>
      <c r="N133" s="148">
        <v>0</v>
      </c>
      <c r="O133" s="148">
        <v>0</v>
      </c>
    </row>
    <row r="134" spans="1:15" ht="84.75" customHeight="1" outlineLevel="2">
      <c r="A134" s="283" t="s">
        <v>122</v>
      </c>
      <c r="B134" s="283" t="s">
        <v>123</v>
      </c>
      <c r="C134" s="169" t="s">
        <v>67</v>
      </c>
      <c r="D134" s="148">
        <v>0</v>
      </c>
      <c r="E134" s="148">
        <v>0</v>
      </c>
      <c r="F134" s="148">
        <v>0</v>
      </c>
      <c r="G134" s="148">
        <v>0</v>
      </c>
      <c r="H134" s="148">
        <v>0</v>
      </c>
      <c r="I134" s="148">
        <v>0</v>
      </c>
      <c r="J134" s="148">
        <v>0</v>
      </c>
      <c r="K134" s="148">
        <v>0</v>
      </c>
      <c r="L134" s="148">
        <v>0</v>
      </c>
      <c r="M134" s="148">
        <v>0</v>
      </c>
      <c r="N134" s="148">
        <v>0</v>
      </c>
      <c r="O134" s="148">
        <v>0</v>
      </c>
    </row>
    <row r="135" spans="1:15" ht="38" outlineLevel="2">
      <c r="A135" s="292"/>
      <c r="B135" s="292"/>
      <c r="C135" s="230" t="s">
        <v>701</v>
      </c>
      <c r="D135" s="148"/>
      <c r="E135" s="148"/>
      <c r="F135" s="148"/>
      <c r="G135" s="148"/>
      <c r="H135" s="148"/>
      <c r="I135" s="148"/>
      <c r="J135" s="14"/>
      <c r="K135" s="14"/>
      <c r="L135" s="14"/>
      <c r="M135" s="14"/>
      <c r="N135" s="14"/>
      <c r="O135" s="14"/>
    </row>
    <row r="136" spans="1:15" outlineLevel="2">
      <c r="A136" s="292"/>
      <c r="B136" s="292"/>
      <c r="C136" s="167" t="s">
        <v>368</v>
      </c>
      <c r="D136" s="148"/>
      <c r="E136" s="148"/>
      <c r="F136" s="148"/>
      <c r="G136" s="148"/>
      <c r="H136" s="148"/>
      <c r="I136" s="148"/>
      <c r="J136" s="14"/>
      <c r="K136" s="14"/>
      <c r="L136" s="14"/>
      <c r="M136" s="14"/>
      <c r="N136" s="14"/>
      <c r="O136" s="14"/>
    </row>
    <row r="137" spans="1:15" outlineLevel="2">
      <c r="A137" s="284"/>
      <c r="B137" s="284"/>
      <c r="C137" s="167" t="s">
        <v>369</v>
      </c>
      <c r="D137" s="148">
        <v>0</v>
      </c>
      <c r="E137" s="148">
        <v>0</v>
      </c>
      <c r="F137" s="148">
        <v>0</v>
      </c>
      <c r="G137" s="148">
        <v>0</v>
      </c>
      <c r="H137" s="148">
        <v>0</v>
      </c>
      <c r="I137" s="148">
        <v>0</v>
      </c>
      <c r="J137" s="148">
        <v>0</v>
      </c>
      <c r="K137" s="148">
        <v>0</v>
      </c>
      <c r="L137" s="148">
        <v>0</v>
      </c>
      <c r="M137" s="148">
        <v>0</v>
      </c>
      <c r="N137" s="148">
        <v>0</v>
      </c>
      <c r="O137" s="148">
        <v>0</v>
      </c>
    </row>
    <row r="138" spans="1:15" ht="46.5" customHeight="1" outlineLevel="2">
      <c r="A138" s="283" t="s">
        <v>27</v>
      </c>
      <c r="B138" s="283" t="s">
        <v>654</v>
      </c>
      <c r="C138" s="169" t="s">
        <v>67</v>
      </c>
      <c r="D138" s="148">
        <v>0</v>
      </c>
      <c r="E138" s="148">
        <v>0</v>
      </c>
      <c r="F138" s="148">
        <v>0</v>
      </c>
      <c r="G138" s="148">
        <v>0</v>
      </c>
      <c r="H138" s="148">
        <v>0</v>
      </c>
      <c r="I138" s="148">
        <v>0</v>
      </c>
      <c r="J138" s="148">
        <v>0</v>
      </c>
      <c r="K138" s="148">
        <v>0</v>
      </c>
      <c r="L138" s="148">
        <v>0</v>
      </c>
      <c r="M138" s="148">
        <v>0</v>
      </c>
      <c r="N138" s="148">
        <v>0</v>
      </c>
      <c r="O138" s="148">
        <v>0</v>
      </c>
    </row>
    <row r="139" spans="1:15" ht="38" outlineLevel="2">
      <c r="A139" s="292"/>
      <c r="B139" s="292"/>
      <c r="C139" s="230" t="s">
        <v>701</v>
      </c>
      <c r="D139" s="148"/>
      <c r="E139" s="148"/>
      <c r="F139" s="148"/>
      <c r="G139" s="148"/>
      <c r="H139" s="148"/>
      <c r="I139" s="148"/>
      <c r="J139" s="14"/>
      <c r="K139" s="14"/>
      <c r="L139" s="14"/>
      <c r="M139" s="14"/>
      <c r="N139" s="14"/>
      <c r="O139" s="14"/>
    </row>
    <row r="140" spans="1:15" outlineLevel="2">
      <c r="A140" s="292"/>
      <c r="B140" s="292"/>
      <c r="C140" s="167" t="s">
        <v>368</v>
      </c>
      <c r="D140" s="148"/>
      <c r="E140" s="148"/>
      <c r="F140" s="148"/>
      <c r="G140" s="148"/>
      <c r="H140" s="148"/>
      <c r="I140" s="148"/>
      <c r="J140" s="113"/>
      <c r="K140" s="113"/>
      <c r="L140" s="113"/>
      <c r="M140" s="113"/>
      <c r="N140" s="113"/>
      <c r="O140" s="113"/>
    </row>
    <row r="141" spans="1:15" outlineLevel="2">
      <c r="A141" s="284"/>
      <c r="B141" s="284"/>
      <c r="C141" s="167" t="s">
        <v>369</v>
      </c>
      <c r="D141" s="148">
        <v>0</v>
      </c>
      <c r="E141" s="148">
        <v>0</v>
      </c>
      <c r="F141" s="148">
        <v>0</v>
      </c>
      <c r="G141" s="148">
        <v>0</v>
      </c>
      <c r="H141" s="148">
        <v>0</v>
      </c>
      <c r="I141" s="148">
        <v>0</v>
      </c>
      <c r="J141" s="148">
        <v>0</v>
      </c>
      <c r="K141" s="148">
        <v>0</v>
      </c>
      <c r="L141" s="148">
        <v>0</v>
      </c>
      <c r="M141" s="148">
        <v>0</v>
      </c>
      <c r="N141" s="148">
        <v>0</v>
      </c>
      <c r="O141" s="148">
        <v>0</v>
      </c>
    </row>
    <row r="142" spans="1:15" ht="18.75" customHeight="1" outlineLevel="2">
      <c r="A142" s="283" t="s">
        <v>124</v>
      </c>
      <c r="B142" s="283" t="s">
        <v>152</v>
      </c>
      <c r="C142" s="169" t="s">
        <v>67</v>
      </c>
      <c r="D142" s="148">
        <v>0</v>
      </c>
      <c r="E142" s="148">
        <v>0</v>
      </c>
      <c r="F142" s="148">
        <v>0</v>
      </c>
      <c r="G142" s="148">
        <v>0</v>
      </c>
      <c r="H142" s="148">
        <v>0</v>
      </c>
      <c r="I142" s="148">
        <v>0</v>
      </c>
      <c r="J142" s="148">
        <v>0</v>
      </c>
      <c r="K142" s="148">
        <v>0</v>
      </c>
      <c r="L142" s="148">
        <v>0</v>
      </c>
      <c r="M142" s="148">
        <v>0</v>
      </c>
      <c r="N142" s="148">
        <v>0</v>
      </c>
      <c r="O142" s="148">
        <v>0</v>
      </c>
    </row>
    <row r="143" spans="1:15" ht="38" outlineLevel="2">
      <c r="A143" s="292"/>
      <c r="B143" s="292"/>
      <c r="C143" s="230" t="s">
        <v>701</v>
      </c>
      <c r="D143" s="148"/>
      <c r="E143" s="148"/>
      <c r="F143" s="148"/>
      <c r="G143" s="148"/>
      <c r="H143" s="148"/>
      <c r="I143" s="148"/>
      <c r="J143" s="14"/>
      <c r="K143" s="14"/>
      <c r="L143" s="14"/>
      <c r="M143" s="14"/>
      <c r="N143" s="14"/>
      <c r="O143" s="14"/>
    </row>
    <row r="144" spans="1:15" outlineLevel="2">
      <c r="A144" s="292"/>
      <c r="B144" s="292"/>
      <c r="C144" s="167" t="s">
        <v>368</v>
      </c>
      <c r="D144" s="148"/>
      <c r="E144" s="148"/>
      <c r="F144" s="148"/>
      <c r="G144" s="148"/>
      <c r="H144" s="148"/>
      <c r="I144" s="148"/>
      <c r="J144" s="14"/>
      <c r="K144" s="14"/>
      <c r="L144" s="14"/>
      <c r="M144" s="14"/>
      <c r="N144" s="14"/>
      <c r="O144" s="14"/>
    </row>
    <row r="145" spans="1:15" outlineLevel="2">
      <c r="A145" s="284"/>
      <c r="B145" s="284"/>
      <c r="C145" s="167" t="s">
        <v>369</v>
      </c>
      <c r="D145" s="148">
        <v>0</v>
      </c>
      <c r="E145" s="148">
        <v>0</v>
      </c>
      <c r="F145" s="148">
        <v>0</v>
      </c>
      <c r="G145" s="148">
        <v>0</v>
      </c>
      <c r="H145" s="148">
        <v>0</v>
      </c>
      <c r="I145" s="148">
        <v>0</v>
      </c>
      <c r="J145" s="148">
        <v>0</v>
      </c>
      <c r="K145" s="148">
        <v>0</v>
      </c>
      <c r="L145" s="148">
        <v>0</v>
      </c>
      <c r="M145" s="148">
        <v>0</v>
      </c>
      <c r="N145" s="148">
        <v>0</v>
      </c>
      <c r="O145" s="148">
        <v>0</v>
      </c>
    </row>
    <row r="146" spans="1:15" ht="22.5" customHeight="1" outlineLevel="2">
      <c r="A146" s="283" t="s">
        <v>126</v>
      </c>
      <c r="B146" s="283" t="s">
        <v>28</v>
      </c>
      <c r="C146" s="169" t="s">
        <v>67</v>
      </c>
      <c r="D146" s="148">
        <f>Таблица_10!F123</f>
        <v>10000</v>
      </c>
      <c r="E146" s="148">
        <f>Таблица_10!G123</f>
        <v>0</v>
      </c>
      <c r="F146" s="148">
        <f>Таблица_10!H123</f>
        <v>10000</v>
      </c>
      <c r="G146" s="148">
        <f>Таблица_10!I123</f>
        <v>30</v>
      </c>
      <c r="H146" s="148">
        <f>Таблица_10!J123</f>
        <v>0</v>
      </c>
      <c r="I146" s="148">
        <f>Таблица_10!K123</f>
        <v>30</v>
      </c>
      <c r="J146" s="148">
        <f>Таблица_10!L124</f>
        <v>30</v>
      </c>
      <c r="K146" s="148">
        <f>Таблица_10!M124</f>
        <v>0</v>
      </c>
      <c r="L146" s="148">
        <f>Таблица_10!N124</f>
        <v>30</v>
      </c>
      <c r="M146" s="148">
        <f>Таблица_10!O124</f>
        <v>30</v>
      </c>
      <c r="N146" s="148">
        <f>Таблица_10!P124</f>
        <v>0</v>
      </c>
      <c r="O146" s="148">
        <f>Таблица_10!Q124</f>
        <v>30</v>
      </c>
    </row>
    <row r="147" spans="1:15" ht="38" outlineLevel="2">
      <c r="A147" s="292"/>
      <c r="B147" s="292"/>
      <c r="C147" s="230" t="s">
        <v>701</v>
      </c>
      <c r="D147" s="148"/>
      <c r="E147" s="148"/>
      <c r="F147" s="148"/>
      <c r="G147" s="148"/>
      <c r="H147" s="148"/>
      <c r="I147" s="148"/>
      <c r="J147" s="14"/>
      <c r="K147" s="14"/>
      <c r="L147" s="14"/>
      <c r="M147" s="14"/>
      <c r="N147" s="14"/>
      <c r="O147" s="14"/>
    </row>
    <row r="148" spans="1:15" outlineLevel="2">
      <c r="A148" s="292"/>
      <c r="B148" s="292"/>
      <c r="C148" s="167" t="s">
        <v>368</v>
      </c>
      <c r="D148" s="148"/>
      <c r="E148" s="148"/>
      <c r="F148" s="148"/>
      <c r="G148" s="148"/>
      <c r="H148" s="148"/>
      <c r="I148" s="148"/>
      <c r="J148" s="14"/>
      <c r="K148" s="14"/>
      <c r="L148" s="14"/>
      <c r="M148" s="14"/>
      <c r="N148" s="14"/>
      <c r="O148" s="14"/>
    </row>
    <row r="149" spans="1:15" outlineLevel="2">
      <c r="A149" s="284"/>
      <c r="B149" s="284"/>
      <c r="C149" s="167" t="s">
        <v>369</v>
      </c>
      <c r="D149" s="148">
        <f>Таблица_10!F124</f>
        <v>10000</v>
      </c>
      <c r="E149" s="148">
        <f>Таблица_10!G124</f>
        <v>0</v>
      </c>
      <c r="F149" s="148">
        <f>Таблица_10!H124</f>
        <v>10000</v>
      </c>
      <c r="G149" s="148">
        <f>Таблица_10!I124</f>
        <v>30</v>
      </c>
      <c r="H149" s="148">
        <f>Таблица_10!J124</f>
        <v>0</v>
      </c>
      <c r="I149" s="148">
        <f>Таблица_10!K124</f>
        <v>30</v>
      </c>
      <c r="J149" s="148">
        <f>J146</f>
        <v>30</v>
      </c>
      <c r="K149" s="148">
        <f>Таблица_10!N124</f>
        <v>30</v>
      </c>
      <c r="L149" s="148">
        <f>Таблица_10!O124</f>
        <v>30</v>
      </c>
      <c r="M149" s="148">
        <f>M146</f>
        <v>30</v>
      </c>
      <c r="N149" s="148">
        <f>N146</f>
        <v>0</v>
      </c>
      <c r="O149" s="148">
        <f>O146</f>
        <v>30</v>
      </c>
    </row>
    <row r="150" spans="1:15" ht="38.25" customHeight="1" outlineLevel="2">
      <c r="A150" s="283" t="s">
        <v>128</v>
      </c>
      <c r="B150" s="283" t="s">
        <v>125</v>
      </c>
      <c r="C150" s="169" t="s">
        <v>67</v>
      </c>
      <c r="D150" s="148">
        <v>0</v>
      </c>
      <c r="E150" s="148">
        <v>0</v>
      </c>
      <c r="F150" s="148">
        <v>0</v>
      </c>
      <c r="G150" s="148">
        <v>0</v>
      </c>
      <c r="H150" s="148">
        <v>0</v>
      </c>
      <c r="I150" s="148">
        <v>0</v>
      </c>
      <c r="J150" s="148">
        <v>0</v>
      </c>
      <c r="K150" s="148">
        <v>0</v>
      </c>
      <c r="L150" s="148">
        <v>0</v>
      </c>
      <c r="M150" s="148">
        <v>0</v>
      </c>
      <c r="N150" s="148">
        <v>0</v>
      </c>
      <c r="O150" s="148">
        <v>0</v>
      </c>
    </row>
    <row r="151" spans="1:15" ht="38" outlineLevel="2">
      <c r="A151" s="292"/>
      <c r="B151" s="292"/>
      <c r="C151" s="230" t="s">
        <v>701</v>
      </c>
      <c r="D151" s="148"/>
      <c r="E151" s="148"/>
      <c r="F151" s="148"/>
      <c r="G151" s="148"/>
      <c r="H151" s="148"/>
      <c r="I151" s="148"/>
      <c r="J151" s="14"/>
      <c r="K151" s="14"/>
      <c r="L151" s="14"/>
      <c r="M151" s="14"/>
      <c r="N151" s="14"/>
      <c r="O151" s="14"/>
    </row>
    <row r="152" spans="1:15" outlineLevel="2">
      <c r="A152" s="292"/>
      <c r="B152" s="292"/>
      <c r="C152" s="167" t="s">
        <v>368</v>
      </c>
      <c r="D152" s="148"/>
      <c r="E152" s="148"/>
      <c r="F152" s="148"/>
      <c r="G152" s="148"/>
      <c r="H152" s="148"/>
      <c r="I152" s="148"/>
      <c r="J152" s="14"/>
      <c r="K152" s="14"/>
      <c r="L152" s="14"/>
      <c r="M152" s="14"/>
      <c r="N152" s="14"/>
      <c r="O152" s="14"/>
    </row>
    <row r="153" spans="1:15" outlineLevel="2">
      <c r="A153" s="284"/>
      <c r="B153" s="284"/>
      <c r="C153" s="167" t="s">
        <v>369</v>
      </c>
      <c r="D153" s="148">
        <v>0</v>
      </c>
      <c r="E153" s="148">
        <v>0</v>
      </c>
      <c r="F153" s="148">
        <v>0</v>
      </c>
      <c r="G153" s="148">
        <v>0</v>
      </c>
      <c r="H153" s="148">
        <v>0</v>
      </c>
      <c r="I153" s="148">
        <v>0</v>
      </c>
      <c r="J153" s="148">
        <v>0</v>
      </c>
      <c r="K153" s="148">
        <v>0</v>
      </c>
      <c r="L153" s="148">
        <v>0</v>
      </c>
      <c r="M153" s="148">
        <v>0</v>
      </c>
      <c r="N153" s="148">
        <v>0</v>
      </c>
      <c r="O153" s="148">
        <v>0</v>
      </c>
    </row>
    <row r="154" spans="1:15" ht="20.25" customHeight="1" outlineLevel="2">
      <c r="A154" s="283" t="s">
        <v>129</v>
      </c>
      <c r="B154" s="283" t="s">
        <v>127</v>
      </c>
      <c r="C154" s="169" t="s">
        <v>67</v>
      </c>
      <c r="D154" s="148">
        <v>0</v>
      </c>
      <c r="E154" s="148">
        <v>0</v>
      </c>
      <c r="F154" s="148">
        <v>0</v>
      </c>
      <c r="G154" s="148">
        <v>0</v>
      </c>
      <c r="H154" s="148">
        <v>0</v>
      </c>
      <c r="I154" s="148">
        <v>0</v>
      </c>
      <c r="J154" s="148">
        <v>0</v>
      </c>
      <c r="K154" s="148">
        <v>0</v>
      </c>
      <c r="L154" s="148">
        <v>0</v>
      </c>
      <c r="M154" s="148">
        <v>0</v>
      </c>
      <c r="N154" s="148">
        <v>0</v>
      </c>
      <c r="O154" s="148">
        <v>0</v>
      </c>
    </row>
    <row r="155" spans="1:15" ht="38" outlineLevel="2">
      <c r="A155" s="292"/>
      <c r="B155" s="292"/>
      <c r="C155" s="230" t="s">
        <v>701</v>
      </c>
      <c r="D155" s="148"/>
      <c r="E155" s="148"/>
      <c r="F155" s="148"/>
      <c r="G155" s="148"/>
      <c r="H155" s="148"/>
      <c r="I155" s="148"/>
      <c r="J155" s="148"/>
      <c r="K155" s="148"/>
      <c r="L155" s="14"/>
      <c r="M155" s="14"/>
      <c r="N155" s="14"/>
      <c r="O155" s="21"/>
    </row>
    <row r="156" spans="1:15" outlineLevel="2">
      <c r="A156" s="292"/>
      <c r="B156" s="292"/>
      <c r="C156" s="167" t="s">
        <v>368</v>
      </c>
      <c r="D156" s="148"/>
      <c r="E156" s="148"/>
      <c r="F156" s="148"/>
      <c r="G156" s="148"/>
      <c r="H156" s="148"/>
      <c r="I156" s="148"/>
      <c r="J156" s="148"/>
      <c r="K156" s="148"/>
      <c r="L156" s="14"/>
      <c r="M156" s="14"/>
      <c r="N156" s="14"/>
      <c r="O156" s="14"/>
    </row>
    <row r="157" spans="1:15" outlineLevel="2">
      <c r="A157" s="284"/>
      <c r="B157" s="284"/>
      <c r="C157" s="167" t="s">
        <v>369</v>
      </c>
      <c r="D157" s="148">
        <v>0</v>
      </c>
      <c r="E157" s="148">
        <v>0</v>
      </c>
      <c r="F157" s="148">
        <v>0</v>
      </c>
      <c r="G157" s="148">
        <v>0</v>
      </c>
      <c r="H157" s="148">
        <v>0</v>
      </c>
      <c r="I157" s="148">
        <v>0</v>
      </c>
      <c r="J157" s="148">
        <v>0</v>
      </c>
      <c r="K157" s="148">
        <v>0</v>
      </c>
      <c r="L157" s="148">
        <v>0</v>
      </c>
      <c r="M157" s="148">
        <v>0</v>
      </c>
      <c r="N157" s="148">
        <v>0</v>
      </c>
      <c r="O157" s="148">
        <v>0</v>
      </c>
    </row>
    <row r="158" spans="1:15" ht="141.75" customHeight="1" outlineLevel="2">
      <c r="A158" s="283" t="s">
        <v>130</v>
      </c>
      <c r="B158" s="301" t="s">
        <v>405</v>
      </c>
      <c r="C158" s="169" t="s">
        <v>67</v>
      </c>
      <c r="D158" s="148">
        <v>0</v>
      </c>
      <c r="E158" s="148">
        <v>0</v>
      </c>
      <c r="F158" s="148">
        <v>0</v>
      </c>
      <c r="G158" s="148">
        <v>0</v>
      </c>
      <c r="H158" s="148">
        <v>0</v>
      </c>
      <c r="I158" s="148">
        <v>0</v>
      </c>
      <c r="J158" s="148">
        <v>0</v>
      </c>
      <c r="K158" s="148">
        <v>0</v>
      </c>
      <c r="L158" s="148">
        <v>0</v>
      </c>
      <c r="M158" s="148">
        <v>0</v>
      </c>
      <c r="N158" s="148">
        <v>0</v>
      </c>
      <c r="O158" s="148">
        <v>0</v>
      </c>
    </row>
    <row r="159" spans="1:15" ht="38" outlineLevel="2">
      <c r="A159" s="292"/>
      <c r="B159" s="302"/>
      <c r="C159" s="230" t="s">
        <v>701</v>
      </c>
      <c r="D159" s="148"/>
      <c r="E159" s="148"/>
      <c r="F159" s="148"/>
      <c r="G159" s="148"/>
      <c r="H159" s="148"/>
      <c r="I159" s="148"/>
      <c r="J159" s="148"/>
      <c r="K159" s="148"/>
      <c r="L159" s="14"/>
      <c r="M159" s="14"/>
      <c r="N159" s="14"/>
      <c r="O159" s="21"/>
    </row>
    <row r="160" spans="1:15" outlineLevel="2">
      <c r="A160" s="292"/>
      <c r="B160" s="302"/>
      <c r="C160" s="167" t="s">
        <v>368</v>
      </c>
      <c r="D160" s="148"/>
      <c r="E160" s="148"/>
      <c r="F160" s="148"/>
      <c r="G160" s="148"/>
      <c r="H160" s="148"/>
      <c r="I160" s="148"/>
      <c r="J160" s="148"/>
      <c r="K160" s="148"/>
      <c r="L160" s="14"/>
      <c r="M160" s="14"/>
      <c r="N160" s="14"/>
      <c r="O160" s="14"/>
    </row>
    <row r="161" spans="1:15" outlineLevel="2">
      <c r="A161" s="284"/>
      <c r="B161" s="303"/>
      <c r="C161" s="167" t="s">
        <v>369</v>
      </c>
      <c r="D161" s="148">
        <v>0</v>
      </c>
      <c r="E161" s="148">
        <v>0</v>
      </c>
      <c r="F161" s="148">
        <v>0</v>
      </c>
      <c r="G161" s="148">
        <v>0</v>
      </c>
      <c r="H161" s="148">
        <v>0</v>
      </c>
      <c r="I161" s="148">
        <v>0</v>
      </c>
      <c r="J161" s="148">
        <v>0</v>
      </c>
      <c r="K161" s="148">
        <v>0</v>
      </c>
      <c r="L161" s="148">
        <v>0</v>
      </c>
      <c r="M161" s="148">
        <v>0</v>
      </c>
      <c r="N161" s="148">
        <v>0</v>
      </c>
      <c r="O161" s="148">
        <v>0</v>
      </c>
    </row>
    <row r="162" spans="1:15" ht="21" customHeight="1" outlineLevel="2">
      <c r="A162" s="283" t="s">
        <v>132</v>
      </c>
      <c r="B162" s="283" t="s">
        <v>131</v>
      </c>
      <c r="C162" s="169" t="s">
        <v>67</v>
      </c>
      <c r="D162" s="148">
        <v>0</v>
      </c>
      <c r="E162" s="148">
        <v>0</v>
      </c>
      <c r="F162" s="148">
        <v>0</v>
      </c>
      <c r="G162" s="148">
        <v>0</v>
      </c>
      <c r="H162" s="148">
        <v>0</v>
      </c>
      <c r="I162" s="148">
        <v>0</v>
      </c>
      <c r="J162" s="148">
        <v>0</v>
      </c>
      <c r="K162" s="148">
        <v>0</v>
      </c>
      <c r="L162" s="148">
        <v>0</v>
      </c>
      <c r="M162" s="148">
        <v>0</v>
      </c>
      <c r="N162" s="148">
        <v>0</v>
      </c>
      <c r="O162" s="148">
        <v>0</v>
      </c>
    </row>
    <row r="163" spans="1:15" ht="38" outlineLevel="2">
      <c r="A163" s="292"/>
      <c r="B163" s="292"/>
      <c r="C163" s="230" t="s">
        <v>701</v>
      </c>
      <c r="D163" s="148"/>
      <c r="E163" s="148"/>
      <c r="F163" s="148"/>
      <c r="G163" s="148"/>
      <c r="H163" s="148"/>
      <c r="I163" s="148"/>
      <c r="J163" s="21"/>
      <c r="K163" s="21"/>
      <c r="L163" s="14"/>
      <c r="M163" s="14"/>
      <c r="N163" s="14"/>
      <c r="O163" s="21"/>
    </row>
    <row r="164" spans="1:15" outlineLevel="2">
      <c r="A164" s="292"/>
      <c r="B164" s="292"/>
      <c r="C164" s="167" t="s">
        <v>368</v>
      </c>
      <c r="D164" s="148"/>
      <c r="E164" s="148"/>
      <c r="F164" s="148"/>
      <c r="G164" s="148"/>
      <c r="H164" s="148"/>
      <c r="I164" s="148"/>
      <c r="J164" s="14"/>
      <c r="K164" s="14"/>
      <c r="L164" s="14"/>
      <c r="M164" s="14"/>
      <c r="N164" s="14"/>
      <c r="O164" s="14"/>
    </row>
    <row r="165" spans="1:15" outlineLevel="2">
      <c r="A165" s="284"/>
      <c r="B165" s="284"/>
      <c r="C165" s="167" t="s">
        <v>369</v>
      </c>
      <c r="D165" s="148">
        <v>0</v>
      </c>
      <c r="E165" s="148">
        <v>0</v>
      </c>
      <c r="F165" s="148">
        <v>0</v>
      </c>
      <c r="G165" s="148">
        <v>0</v>
      </c>
      <c r="H165" s="148">
        <v>0</v>
      </c>
      <c r="I165" s="148">
        <v>0</v>
      </c>
      <c r="J165" s="148">
        <v>0</v>
      </c>
      <c r="K165" s="148">
        <v>0</v>
      </c>
      <c r="L165" s="148">
        <v>0</v>
      </c>
      <c r="M165" s="148">
        <v>0</v>
      </c>
      <c r="N165" s="148">
        <v>0</v>
      </c>
      <c r="O165" s="148">
        <v>0</v>
      </c>
    </row>
    <row r="166" spans="1:15" ht="21" customHeight="1" outlineLevel="2">
      <c r="A166" s="283" t="s">
        <v>134</v>
      </c>
      <c r="B166" s="283" t="s">
        <v>133</v>
      </c>
      <c r="C166" s="169" t="s">
        <v>67</v>
      </c>
      <c r="D166" s="148">
        <v>0</v>
      </c>
      <c r="E166" s="148">
        <v>0</v>
      </c>
      <c r="F166" s="148">
        <v>0</v>
      </c>
      <c r="G166" s="148">
        <v>0</v>
      </c>
      <c r="H166" s="148">
        <v>0</v>
      </c>
      <c r="I166" s="148">
        <v>0</v>
      </c>
      <c r="J166" s="148">
        <v>0</v>
      </c>
      <c r="K166" s="148">
        <v>0</v>
      </c>
      <c r="L166" s="148">
        <v>0</v>
      </c>
      <c r="M166" s="148">
        <v>0</v>
      </c>
      <c r="N166" s="148">
        <v>0</v>
      </c>
      <c r="O166" s="148">
        <v>0</v>
      </c>
    </row>
    <row r="167" spans="1:15" ht="38" outlineLevel="2">
      <c r="A167" s="292"/>
      <c r="B167" s="292"/>
      <c r="C167" s="230" t="s">
        <v>701</v>
      </c>
      <c r="D167" s="148"/>
      <c r="E167" s="148"/>
      <c r="F167" s="148"/>
      <c r="G167" s="148"/>
      <c r="H167" s="148"/>
      <c r="I167" s="148"/>
      <c r="J167" s="21"/>
      <c r="K167" s="21"/>
      <c r="L167" s="14"/>
      <c r="M167" s="14"/>
      <c r="N167" s="14"/>
      <c r="O167" s="21"/>
    </row>
    <row r="168" spans="1:15" outlineLevel="2">
      <c r="A168" s="292"/>
      <c r="B168" s="292"/>
      <c r="C168" s="167" t="s">
        <v>368</v>
      </c>
      <c r="D168" s="148"/>
      <c r="E168" s="148"/>
      <c r="F168" s="148"/>
      <c r="G168" s="148"/>
      <c r="H168" s="148"/>
      <c r="I168" s="148"/>
      <c r="J168" s="14"/>
      <c r="K168" s="14"/>
      <c r="L168" s="14"/>
      <c r="M168" s="14"/>
      <c r="N168" s="14"/>
      <c r="O168" s="14"/>
    </row>
    <row r="169" spans="1:15" outlineLevel="2">
      <c r="A169" s="284"/>
      <c r="B169" s="284"/>
      <c r="C169" s="167" t="s">
        <v>369</v>
      </c>
      <c r="D169" s="148">
        <v>0</v>
      </c>
      <c r="E169" s="148">
        <v>0</v>
      </c>
      <c r="F169" s="148">
        <v>0</v>
      </c>
      <c r="G169" s="148">
        <v>0</v>
      </c>
      <c r="H169" s="148">
        <v>0</v>
      </c>
      <c r="I169" s="148">
        <v>0</v>
      </c>
      <c r="J169" s="148">
        <v>0</v>
      </c>
      <c r="K169" s="148">
        <v>0</v>
      </c>
      <c r="L169" s="148">
        <v>0</v>
      </c>
      <c r="M169" s="148">
        <v>0</v>
      </c>
      <c r="N169" s="148">
        <v>0</v>
      </c>
      <c r="O169" s="148">
        <v>0</v>
      </c>
    </row>
    <row r="170" spans="1:15" ht="63.75" customHeight="1" outlineLevel="2">
      <c r="A170" s="283" t="s">
        <v>29</v>
      </c>
      <c r="B170" s="283" t="s">
        <v>288</v>
      </c>
      <c r="C170" s="169" t="s">
        <v>67</v>
      </c>
      <c r="D170" s="148">
        <v>0</v>
      </c>
      <c r="E170" s="148">
        <v>0</v>
      </c>
      <c r="F170" s="148">
        <v>0</v>
      </c>
      <c r="G170" s="148">
        <v>0</v>
      </c>
      <c r="H170" s="148">
        <v>0</v>
      </c>
      <c r="I170" s="148">
        <v>0</v>
      </c>
      <c r="J170" s="148">
        <v>0</v>
      </c>
      <c r="K170" s="148">
        <v>0</v>
      </c>
      <c r="L170" s="148">
        <v>0</v>
      </c>
      <c r="M170" s="148">
        <v>0</v>
      </c>
      <c r="N170" s="148">
        <v>0</v>
      </c>
      <c r="O170" s="148">
        <v>0</v>
      </c>
    </row>
    <row r="171" spans="1:15" ht="38" outlineLevel="2">
      <c r="A171" s="292"/>
      <c r="B171" s="292"/>
      <c r="C171" s="230" t="s">
        <v>701</v>
      </c>
      <c r="D171" s="148"/>
      <c r="E171" s="148"/>
      <c r="F171" s="148"/>
      <c r="G171" s="148"/>
      <c r="H171" s="148"/>
      <c r="I171" s="148"/>
      <c r="J171" s="21"/>
      <c r="K171" s="21"/>
      <c r="L171" s="14"/>
      <c r="M171" s="14"/>
      <c r="N171" s="14"/>
      <c r="O171" s="21"/>
    </row>
    <row r="172" spans="1:15" outlineLevel="2">
      <c r="A172" s="292"/>
      <c r="B172" s="292"/>
      <c r="C172" s="167" t="s">
        <v>368</v>
      </c>
      <c r="D172" s="148"/>
      <c r="E172" s="148"/>
      <c r="F172" s="148"/>
      <c r="G172" s="148"/>
      <c r="H172" s="148"/>
      <c r="I172" s="148"/>
      <c r="J172" s="14"/>
      <c r="K172" s="14"/>
      <c r="L172" s="14"/>
      <c r="M172" s="14"/>
      <c r="N172" s="14"/>
      <c r="O172" s="14"/>
    </row>
    <row r="173" spans="1:15" outlineLevel="2">
      <c r="A173" s="284"/>
      <c r="B173" s="284"/>
      <c r="C173" s="167" t="s">
        <v>369</v>
      </c>
      <c r="D173" s="148">
        <v>0</v>
      </c>
      <c r="E173" s="148">
        <v>0</v>
      </c>
      <c r="F173" s="148">
        <v>0</v>
      </c>
      <c r="G173" s="148">
        <v>0</v>
      </c>
      <c r="H173" s="148">
        <v>0</v>
      </c>
      <c r="I173" s="148">
        <v>0</v>
      </c>
      <c r="J173" s="148">
        <v>0</v>
      </c>
      <c r="K173" s="148">
        <v>0</v>
      </c>
      <c r="L173" s="148">
        <v>0</v>
      </c>
      <c r="M173" s="148">
        <v>0</v>
      </c>
      <c r="N173" s="148">
        <v>0</v>
      </c>
      <c r="O173" s="148">
        <v>0</v>
      </c>
    </row>
    <row r="174" spans="1:15" ht="24" customHeight="1" outlineLevel="2">
      <c r="A174" s="283" t="s">
        <v>406</v>
      </c>
      <c r="B174" s="283" t="s">
        <v>30</v>
      </c>
      <c r="C174" s="169" t="s">
        <v>67</v>
      </c>
      <c r="D174" s="148">
        <f>Таблица_10!F147</f>
        <v>0</v>
      </c>
      <c r="E174" s="148">
        <f>Таблица_10!G147</f>
        <v>0</v>
      </c>
      <c r="F174" s="148">
        <f>Таблица_10!H147</f>
        <v>0</v>
      </c>
      <c r="G174" s="148">
        <f>Таблица_10!I147</f>
        <v>1300</v>
      </c>
      <c r="H174" s="148">
        <f>Таблица_10!J147</f>
        <v>0</v>
      </c>
      <c r="I174" s="148">
        <f>Таблица_10!K147</f>
        <v>1300</v>
      </c>
      <c r="J174" s="148">
        <f>Таблица_10!L148</f>
        <v>1300</v>
      </c>
      <c r="K174" s="148">
        <f>Таблица_10!M148</f>
        <v>0</v>
      </c>
      <c r="L174" s="148">
        <f>Таблица_10!N148</f>
        <v>1300</v>
      </c>
      <c r="M174" s="148">
        <f>Таблица_10!O148</f>
        <v>1300</v>
      </c>
      <c r="N174" s="148">
        <f>Таблица_10!P148</f>
        <v>0</v>
      </c>
      <c r="O174" s="148">
        <f>Таблица_10!Q148</f>
        <v>1300</v>
      </c>
    </row>
    <row r="175" spans="1:15" ht="38" outlineLevel="2">
      <c r="A175" s="292"/>
      <c r="B175" s="292"/>
      <c r="C175" s="230" t="s">
        <v>701</v>
      </c>
      <c r="D175" s="148"/>
      <c r="E175" s="148"/>
      <c r="F175" s="148"/>
      <c r="G175" s="148"/>
      <c r="H175" s="148"/>
      <c r="I175" s="148"/>
      <c r="J175" s="14"/>
      <c r="K175" s="14"/>
      <c r="L175" s="14"/>
      <c r="M175" s="14"/>
      <c r="N175" s="14"/>
      <c r="O175" s="14"/>
    </row>
    <row r="176" spans="1:15" outlineLevel="2">
      <c r="A176" s="292"/>
      <c r="B176" s="292"/>
      <c r="C176" s="167" t="s">
        <v>368</v>
      </c>
      <c r="D176" s="148"/>
      <c r="E176" s="148"/>
      <c r="F176" s="148"/>
      <c r="G176" s="148"/>
      <c r="H176" s="148"/>
      <c r="I176" s="148"/>
      <c r="J176" s="14"/>
      <c r="K176" s="14"/>
      <c r="L176" s="14"/>
      <c r="M176" s="14"/>
      <c r="N176" s="14"/>
      <c r="O176" s="14"/>
    </row>
    <row r="177" spans="1:15" outlineLevel="2">
      <c r="A177" s="284"/>
      <c r="B177" s="284"/>
      <c r="C177" s="167" t="s">
        <v>369</v>
      </c>
      <c r="D177" s="148">
        <f>Таблица_10!F148</f>
        <v>0</v>
      </c>
      <c r="E177" s="148">
        <f>Таблица_10!G148</f>
        <v>0</v>
      </c>
      <c r="F177" s="148">
        <f>Таблица_10!H148</f>
        <v>0</v>
      </c>
      <c r="G177" s="148">
        <f>Таблица_10!I148</f>
        <v>1300</v>
      </c>
      <c r="H177" s="148">
        <f>Таблица_10!J148</f>
        <v>0</v>
      </c>
      <c r="I177" s="148">
        <f>Таблица_10!K148</f>
        <v>1300</v>
      </c>
      <c r="J177" s="148">
        <f t="shared" ref="J177:O177" si="7">J174</f>
        <v>1300</v>
      </c>
      <c r="K177" s="148">
        <f t="shared" si="7"/>
        <v>0</v>
      </c>
      <c r="L177" s="148">
        <f t="shared" si="7"/>
        <v>1300</v>
      </c>
      <c r="M177" s="148">
        <f t="shared" si="7"/>
        <v>1300</v>
      </c>
      <c r="N177" s="148">
        <f t="shared" si="7"/>
        <v>0</v>
      </c>
      <c r="O177" s="148">
        <f t="shared" si="7"/>
        <v>1300</v>
      </c>
    </row>
    <row r="178" spans="1:15" ht="26.25" customHeight="1" outlineLevel="1">
      <c r="A178" s="283" t="s">
        <v>31</v>
      </c>
      <c r="B178" s="283" t="s">
        <v>32</v>
      </c>
      <c r="C178" s="169" t="s">
        <v>67</v>
      </c>
      <c r="D178" s="148">
        <f>Таблица_10!F150</f>
        <v>8837850.6999999993</v>
      </c>
      <c r="E178" s="148">
        <f>Таблица_10!G150</f>
        <v>0</v>
      </c>
      <c r="F178" s="148">
        <f>Таблица_10!H150</f>
        <v>8837850.6999999993</v>
      </c>
      <c r="G178" s="148">
        <f>Таблица_10!I150</f>
        <v>1702869.7</v>
      </c>
      <c r="H178" s="148">
        <f>Таблица_10!J150</f>
        <v>0</v>
      </c>
      <c r="I178" s="148">
        <f>Таблица_10!K150</f>
        <v>1702869.7</v>
      </c>
      <c r="J178" s="148">
        <f t="shared" ref="J178:O178" si="8">J186</f>
        <v>1702869.7</v>
      </c>
      <c r="K178" s="148">
        <f t="shared" si="8"/>
        <v>0</v>
      </c>
      <c r="L178" s="148">
        <f t="shared" si="8"/>
        <v>1702869.7</v>
      </c>
      <c r="M178" s="148">
        <f t="shared" si="8"/>
        <v>1702869.7</v>
      </c>
      <c r="N178" s="148">
        <f t="shared" si="8"/>
        <v>0</v>
      </c>
      <c r="O178" s="148">
        <f t="shared" si="8"/>
        <v>1702869.7</v>
      </c>
    </row>
    <row r="179" spans="1:15" ht="38" outlineLevel="1">
      <c r="A179" s="292"/>
      <c r="B179" s="292"/>
      <c r="C179" s="230" t="s">
        <v>701</v>
      </c>
      <c r="D179" s="148"/>
      <c r="E179" s="148"/>
      <c r="F179" s="148"/>
      <c r="G179" s="148"/>
      <c r="H179" s="148"/>
      <c r="I179" s="148"/>
      <c r="J179" s="14"/>
      <c r="K179" s="14"/>
      <c r="L179" s="14"/>
      <c r="M179" s="14"/>
      <c r="N179" s="14"/>
      <c r="O179" s="14"/>
    </row>
    <row r="180" spans="1:15" outlineLevel="1">
      <c r="A180" s="292"/>
      <c r="B180" s="292"/>
      <c r="C180" s="167" t="s">
        <v>368</v>
      </c>
      <c r="D180" s="148"/>
      <c r="E180" s="148"/>
      <c r="F180" s="148"/>
      <c r="G180" s="148"/>
      <c r="H180" s="148"/>
      <c r="I180" s="148"/>
      <c r="J180" s="14"/>
      <c r="K180" s="14"/>
      <c r="L180" s="14"/>
      <c r="M180" s="14"/>
      <c r="N180" s="14"/>
      <c r="O180" s="14"/>
    </row>
    <row r="181" spans="1:15" outlineLevel="1">
      <c r="A181" s="284"/>
      <c r="B181" s="284"/>
      <c r="C181" s="167" t="s">
        <v>369</v>
      </c>
      <c r="D181" s="148">
        <f>Таблица_10!F151</f>
        <v>8837850.6999999993</v>
      </c>
      <c r="E181" s="148">
        <f>Таблица_10!G151</f>
        <v>0</v>
      </c>
      <c r="F181" s="148">
        <f>Таблица_10!H151</f>
        <v>8837850.6999999993</v>
      </c>
      <c r="G181" s="148">
        <f>Таблица_10!I151</f>
        <v>1702869.7</v>
      </c>
      <c r="H181" s="148">
        <f>Таблица_10!J151</f>
        <v>0</v>
      </c>
      <c r="I181" s="148">
        <f>Таблица_10!K151</f>
        <v>1702869.7</v>
      </c>
      <c r="J181" s="148">
        <f t="shared" ref="J181:O181" si="9">J178</f>
        <v>1702869.7</v>
      </c>
      <c r="K181" s="148">
        <f t="shared" si="9"/>
        <v>0</v>
      </c>
      <c r="L181" s="148">
        <f t="shared" si="9"/>
        <v>1702869.7</v>
      </c>
      <c r="M181" s="148">
        <f t="shared" si="9"/>
        <v>1702869.7</v>
      </c>
      <c r="N181" s="148">
        <f t="shared" si="9"/>
        <v>0</v>
      </c>
      <c r="O181" s="148">
        <f t="shared" si="9"/>
        <v>1702869.7</v>
      </c>
    </row>
    <row r="182" spans="1:15" ht="20.25" customHeight="1" outlineLevel="2">
      <c r="A182" s="283" t="s">
        <v>135</v>
      </c>
      <c r="B182" s="283" t="s">
        <v>136</v>
      </c>
      <c r="C182" s="56" t="s">
        <v>67</v>
      </c>
      <c r="D182" s="114">
        <v>0</v>
      </c>
      <c r="E182" s="114">
        <v>0</v>
      </c>
      <c r="F182" s="114">
        <v>0</v>
      </c>
      <c r="G182" s="114">
        <v>0</v>
      </c>
      <c r="H182" s="114">
        <v>0</v>
      </c>
      <c r="I182" s="114">
        <v>0</v>
      </c>
      <c r="J182" s="114">
        <v>0</v>
      </c>
      <c r="K182" s="114">
        <v>0</v>
      </c>
      <c r="L182" s="114">
        <v>0</v>
      </c>
      <c r="M182" s="114">
        <v>0</v>
      </c>
      <c r="N182" s="114">
        <v>0</v>
      </c>
      <c r="O182" s="114">
        <v>0</v>
      </c>
    </row>
    <row r="183" spans="1:15" ht="38" outlineLevel="2">
      <c r="A183" s="292"/>
      <c r="B183" s="292"/>
      <c r="C183" s="230" t="s">
        <v>701</v>
      </c>
      <c r="D183" s="148"/>
      <c r="E183" s="148"/>
      <c r="F183" s="148"/>
      <c r="G183" s="148"/>
      <c r="H183" s="148"/>
      <c r="I183" s="148"/>
      <c r="J183" s="14"/>
      <c r="K183" s="14"/>
      <c r="L183" s="14"/>
      <c r="M183" s="14"/>
      <c r="N183" s="14"/>
      <c r="O183" s="14"/>
    </row>
    <row r="184" spans="1:15" outlineLevel="2">
      <c r="A184" s="292"/>
      <c r="B184" s="292"/>
      <c r="C184" s="167" t="s">
        <v>368</v>
      </c>
      <c r="D184" s="148"/>
      <c r="E184" s="148"/>
      <c r="F184" s="148"/>
      <c r="G184" s="148"/>
      <c r="H184" s="148"/>
      <c r="I184" s="148"/>
      <c r="J184" s="14"/>
      <c r="K184" s="14"/>
      <c r="L184" s="14"/>
      <c r="M184" s="14"/>
      <c r="N184" s="14"/>
      <c r="O184" s="14"/>
    </row>
    <row r="185" spans="1:15" outlineLevel="2">
      <c r="A185" s="284"/>
      <c r="B185" s="284"/>
      <c r="C185" s="167" t="s">
        <v>369</v>
      </c>
      <c r="D185" s="148">
        <v>0</v>
      </c>
      <c r="E185" s="148">
        <v>0</v>
      </c>
      <c r="F185" s="148">
        <v>0</v>
      </c>
      <c r="G185" s="148">
        <v>0</v>
      </c>
      <c r="H185" s="148">
        <v>0</v>
      </c>
      <c r="I185" s="148">
        <v>0</v>
      </c>
      <c r="J185" s="148">
        <v>0</v>
      </c>
      <c r="K185" s="148">
        <v>0</v>
      </c>
      <c r="L185" s="148">
        <v>0</v>
      </c>
      <c r="M185" s="148">
        <v>0</v>
      </c>
      <c r="N185" s="148">
        <v>0</v>
      </c>
      <c r="O185" s="148">
        <v>0</v>
      </c>
    </row>
    <row r="186" spans="1:15" ht="78" customHeight="1" outlineLevel="2">
      <c r="A186" s="283" t="s">
        <v>33</v>
      </c>
      <c r="B186" s="283" t="s">
        <v>293</v>
      </c>
      <c r="C186" s="169" t="s">
        <v>67</v>
      </c>
      <c r="D186" s="148">
        <f>Таблица_10!F158</f>
        <v>8837850.6999999993</v>
      </c>
      <c r="E186" s="148">
        <f>Таблица_10!G158</f>
        <v>0</v>
      </c>
      <c r="F186" s="148">
        <f>Таблица_10!H158</f>
        <v>8837850.6999999993</v>
      </c>
      <c r="G186" s="148">
        <f>Таблица_10!I158</f>
        <v>1702869.7</v>
      </c>
      <c r="H186" s="148">
        <f>Таблица_10!J158</f>
        <v>0</v>
      </c>
      <c r="I186" s="148">
        <f>Таблица_10!K158</f>
        <v>1702869.7</v>
      </c>
      <c r="J186" s="148">
        <f>Таблица_10!L159</f>
        <v>1702869.7</v>
      </c>
      <c r="K186" s="148">
        <f>Таблица_10!M159</f>
        <v>0</v>
      </c>
      <c r="L186" s="148">
        <f>Таблица_10!N159</f>
        <v>1702869.7</v>
      </c>
      <c r="M186" s="148">
        <f>Таблица_10!O159</f>
        <v>1702869.7</v>
      </c>
      <c r="N186" s="148">
        <f>Таблица_10!P159</f>
        <v>0</v>
      </c>
      <c r="O186" s="148">
        <f>Таблица_10!Q159</f>
        <v>1702869.7</v>
      </c>
    </row>
    <row r="187" spans="1:15" ht="38" outlineLevel="2">
      <c r="A187" s="292"/>
      <c r="B187" s="292"/>
      <c r="C187" s="230" t="s">
        <v>701</v>
      </c>
      <c r="D187" s="148"/>
      <c r="E187" s="148"/>
      <c r="F187" s="148"/>
      <c r="G187" s="148"/>
      <c r="H187" s="148"/>
      <c r="I187" s="148"/>
      <c r="J187" s="14"/>
      <c r="K187" s="14"/>
      <c r="L187" s="14"/>
      <c r="M187" s="14"/>
      <c r="N187" s="14"/>
      <c r="O187" s="14"/>
    </row>
    <row r="188" spans="1:15" outlineLevel="2">
      <c r="A188" s="292"/>
      <c r="B188" s="292"/>
      <c r="C188" s="167" t="s">
        <v>368</v>
      </c>
      <c r="D188" s="148"/>
      <c r="E188" s="148"/>
      <c r="F188" s="148"/>
      <c r="G188" s="148"/>
      <c r="H188" s="148"/>
      <c r="I188" s="148"/>
      <c r="J188" s="14"/>
      <c r="K188" s="14"/>
      <c r="L188" s="14"/>
      <c r="M188" s="14"/>
      <c r="N188" s="14"/>
      <c r="O188" s="14"/>
    </row>
    <row r="189" spans="1:15" outlineLevel="2">
      <c r="A189" s="284"/>
      <c r="B189" s="284"/>
      <c r="C189" s="167" t="s">
        <v>369</v>
      </c>
      <c r="D189" s="148">
        <f>Таблица_10!F159</f>
        <v>8837850.6999999993</v>
      </c>
      <c r="E189" s="148">
        <f>Таблица_10!G159</f>
        <v>0</v>
      </c>
      <c r="F189" s="148">
        <f>Таблица_10!H159</f>
        <v>8837850.6999999993</v>
      </c>
      <c r="G189" s="148">
        <f>Таблица_10!I159</f>
        <v>1702869.7</v>
      </c>
      <c r="H189" s="148">
        <f>Таблица_10!J159</f>
        <v>0</v>
      </c>
      <c r="I189" s="148">
        <f>Таблица_10!K159</f>
        <v>1702869.7</v>
      </c>
      <c r="J189" s="148">
        <f t="shared" ref="J189:O189" si="10">J186</f>
        <v>1702869.7</v>
      </c>
      <c r="K189" s="148">
        <f t="shared" si="10"/>
        <v>0</v>
      </c>
      <c r="L189" s="148">
        <f t="shared" si="10"/>
        <v>1702869.7</v>
      </c>
      <c r="M189" s="148">
        <f t="shared" si="10"/>
        <v>1702869.7</v>
      </c>
      <c r="N189" s="148">
        <f t="shared" si="10"/>
        <v>0</v>
      </c>
      <c r="O189" s="148">
        <f t="shared" si="10"/>
        <v>1702869.7</v>
      </c>
    </row>
    <row r="190" spans="1:15" ht="84.75" customHeight="1" outlineLevel="2">
      <c r="A190" s="280" t="s">
        <v>137</v>
      </c>
      <c r="B190" s="280" t="s">
        <v>138</v>
      </c>
      <c r="C190" s="167" t="s">
        <v>67</v>
      </c>
      <c r="D190" s="148">
        <v>0</v>
      </c>
      <c r="E190" s="148">
        <v>0</v>
      </c>
      <c r="F190" s="148">
        <v>0</v>
      </c>
      <c r="G190" s="148">
        <v>0</v>
      </c>
      <c r="H190" s="148">
        <v>0</v>
      </c>
      <c r="I190" s="148">
        <v>0</v>
      </c>
      <c r="J190" s="148">
        <v>0</v>
      </c>
      <c r="K190" s="148">
        <v>0</v>
      </c>
      <c r="L190" s="148">
        <v>0</v>
      </c>
      <c r="M190" s="148">
        <v>0</v>
      </c>
      <c r="N190" s="148">
        <v>0</v>
      </c>
      <c r="O190" s="148">
        <v>0</v>
      </c>
    </row>
    <row r="191" spans="1:15" ht="38" outlineLevel="2">
      <c r="A191" s="281"/>
      <c r="B191" s="281"/>
      <c r="C191" s="230" t="s">
        <v>701</v>
      </c>
      <c r="D191" s="148"/>
      <c r="E191" s="148"/>
      <c r="F191" s="148"/>
      <c r="G191" s="148"/>
      <c r="H191" s="148"/>
      <c r="I191" s="148"/>
      <c r="J191" s="14"/>
      <c r="K191" s="14"/>
      <c r="L191" s="14"/>
      <c r="M191" s="14"/>
      <c r="N191" s="14"/>
      <c r="O191" s="14"/>
    </row>
    <row r="192" spans="1:15" outlineLevel="2">
      <c r="A192" s="281"/>
      <c r="B192" s="281"/>
      <c r="C192" s="167" t="s">
        <v>368</v>
      </c>
      <c r="D192" s="148"/>
      <c r="E192" s="148"/>
      <c r="F192" s="148"/>
      <c r="G192" s="148"/>
      <c r="H192" s="148"/>
      <c r="I192" s="148"/>
      <c r="J192" s="14"/>
      <c r="K192" s="14"/>
      <c r="L192" s="14"/>
      <c r="M192" s="14"/>
      <c r="N192" s="14"/>
      <c r="O192" s="14"/>
    </row>
    <row r="193" spans="1:15" outlineLevel="2">
      <c r="A193" s="282"/>
      <c r="B193" s="282"/>
      <c r="C193" s="167" t="s">
        <v>369</v>
      </c>
      <c r="D193" s="148">
        <v>0</v>
      </c>
      <c r="E193" s="148">
        <v>0</v>
      </c>
      <c r="F193" s="148">
        <v>0</v>
      </c>
      <c r="G193" s="148">
        <v>0</v>
      </c>
      <c r="H193" s="148">
        <v>0</v>
      </c>
      <c r="I193" s="148">
        <v>0</v>
      </c>
      <c r="J193" s="148">
        <v>0</v>
      </c>
      <c r="K193" s="148">
        <v>0</v>
      </c>
      <c r="L193" s="148">
        <v>0</v>
      </c>
      <c r="M193" s="148">
        <v>0</v>
      </c>
      <c r="N193" s="148">
        <v>0</v>
      </c>
      <c r="O193" s="148">
        <v>0</v>
      </c>
    </row>
    <row r="194" spans="1:15" ht="22.5" customHeight="1" outlineLevel="1">
      <c r="A194" s="283" t="s">
        <v>34</v>
      </c>
      <c r="B194" s="283" t="s">
        <v>35</v>
      </c>
      <c r="C194" s="169" t="s">
        <v>67</v>
      </c>
      <c r="D194" s="148">
        <f>Таблица_10!F166</f>
        <v>67398.3</v>
      </c>
      <c r="E194" s="148">
        <f>Таблица_10!J166</f>
        <v>0</v>
      </c>
      <c r="F194" s="148">
        <f>Таблица_10!H166</f>
        <v>67398.3</v>
      </c>
      <c r="G194" s="148">
        <f>Таблица_10!I166</f>
        <v>18463.3</v>
      </c>
      <c r="H194" s="148">
        <f>Таблица_10!J166</f>
        <v>0</v>
      </c>
      <c r="I194" s="148">
        <f>Таблица_10!K166</f>
        <v>18463.3</v>
      </c>
      <c r="J194" s="148">
        <f t="shared" ref="J194:O194" si="11">J218+J222</f>
        <v>18463.3</v>
      </c>
      <c r="K194" s="148">
        <f t="shared" si="11"/>
        <v>0</v>
      </c>
      <c r="L194" s="148">
        <f t="shared" si="11"/>
        <v>18463.3</v>
      </c>
      <c r="M194" s="148">
        <f t="shared" si="11"/>
        <v>18463.3</v>
      </c>
      <c r="N194" s="148">
        <f t="shared" si="11"/>
        <v>0</v>
      </c>
      <c r="O194" s="148">
        <f t="shared" si="11"/>
        <v>18463.3</v>
      </c>
    </row>
    <row r="195" spans="1:15" ht="38" outlineLevel="1">
      <c r="A195" s="292"/>
      <c r="B195" s="292"/>
      <c r="C195" s="230" t="s">
        <v>701</v>
      </c>
      <c r="D195" s="148"/>
      <c r="E195" s="148"/>
      <c r="F195" s="148"/>
      <c r="G195" s="148"/>
      <c r="H195" s="148"/>
      <c r="I195" s="148"/>
      <c r="J195" s="14"/>
      <c r="K195" s="14"/>
      <c r="L195" s="14"/>
      <c r="M195" s="14"/>
      <c r="N195" s="14"/>
      <c r="O195" s="14"/>
    </row>
    <row r="196" spans="1:15" outlineLevel="1">
      <c r="A196" s="292"/>
      <c r="B196" s="292"/>
      <c r="C196" s="167" t="s">
        <v>368</v>
      </c>
      <c r="D196" s="148"/>
      <c r="E196" s="148"/>
      <c r="F196" s="148"/>
      <c r="G196" s="148"/>
      <c r="H196" s="148"/>
      <c r="I196" s="148"/>
      <c r="J196" s="14"/>
      <c r="K196" s="14"/>
      <c r="L196" s="14"/>
      <c r="M196" s="14"/>
      <c r="N196" s="14"/>
      <c r="O196" s="14"/>
    </row>
    <row r="197" spans="1:15" outlineLevel="1">
      <c r="A197" s="284"/>
      <c r="B197" s="284"/>
      <c r="C197" s="167" t="s">
        <v>369</v>
      </c>
      <c r="D197" s="148">
        <f>Таблица_10!F167</f>
        <v>67398.3</v>
      </c>
      <c r="E197" s="148">
        <f>Таблица_10!J167</f>
        <v>0</v>
      </c>
      <c r="F197" s="148">
        <f>Таблица_10!H167</f>
        <v>67398.3</v>
      </c>
      <c r="G197" s="148">
        <f>Таблица_10!I167</f>
        <v>18463.3</v>
      </c>
      <c r="H197" s="148">
        <f>Таблица_10!J167</f>
        <v>0</v>
      </c>
      <c r="I197" s="148">
        <f>Таблица_10!K167</f>
        <v>18463.3</v>
      </c>
      <c r="J197" s="148">
        <f t="shared" ref="J197:O197" si="12">J194</f>
        <v>18463.3</v>
      </c>
      <c r="K197" s="148">
        <f t="shared" si="12"/>
        <v>0</v>
      </c>
      <c r="L197" s="148">
        <f t="shared" si="12"/>
        <v>18463.3</v>
      </c>
      <c r="M197" s="148">
        <f t="shared" si="12"/>
        <v>18463.3</v>
      </c>
      <c r="N197" s="148">
        <f t="shared" si="12"/>
        <v>0</v>
      </c>
      <c r="O197" s="148">
        <f t="shared" si="12"/>
        <v>18463.3</v>
      </c>
    </row>
    <row r="198" spans="1:15" ht="21.75" customHeight="1" outlineLevel="2">
      <c r="A198" s="283" t="s">
        <v>139</v>
      </c>
      <c r="B198" s="283" t="s">
        <v>140</v>
      </c>
      <c r="C198" s="169" t="s">
        <v>67</v>
      </c>
      <c r="D198" s="148">
        <v>0</v>
      </c>
      <c r="E198" s="148">
        <v>0</v>
      </c>
      <c r="F198" s="148">
        <v>0</v>
      </c>
      <c r="G198" s="148">
        <v>0</v>
      </c>
      <c r="H198" s="148">
        <v>0</v>
      </c>
      <c r="I198" s="148">
        <v>0</v>
      </c>
      <c r="J198" s="148">
        <v>0</v>
      </c>
      <c r="K198" s="148">
        <v>0</v>
      </c>
      <c r="L198" s="148">
        <v>0</v>
      </c>
      <c r="M198" s="148">
        <v>0</v>
      </c>
      <c r="N198" s="148">
        <v>0</v>
      </c>
      <c r="O198" s="148">
        <v>0</v>
      </c>
    </row>
    <row r="199" spans="1:15" ht="38" outlineLevel="2">
      <c r="A199" s="292"/>
      <c r="B199" s="292"/>
      <c r="C199" s="230" t="s">
        <v>701</v>
      </c>
      <c r="D199" s="148"/>
      <c r="E199" s="148"/>
      <c r="F199" s="148"/>
      <c r="G199" s="148"/>
      <c r="H199" s="148"/>
      <c r="I199" s="148"/>
      <c r="J199" s="21"/>
      <c r="K199" s="21"/>
      <c r="L199" s="14"/>
      <c r="M199" s="14"/>
      <c r="N199" s="14"/>
      <c r="O199" s="21"/>
    </row>
    <row r="200" spans="1:15" outlineLevel="2">
      <c r="A200" s="292"/>
      <c r="B200" s="292"/>
      <c r="C200" s="167" t="s">
        <v>368</v>
      </c>
      <c r="D200" s="148"/>
      <c r="E200" s="148"/>
      <c r="F200" s="148"/>
      <c r="G200" s="148"/>
      <c r="H200" s="148"/>
      <c r="I200" s="148"/>
      <c r="J200" s="14"/>
      <c r="K200" s="14"/>
      <c r="L200" s="14"/>
      <c r="M200" s="14"/>
      <c r="N200" s="14"/>
      <c r="O200" s="14"/>
    </row>
    <row r="201" spans="1:15" outlineLevel="2">
      <c r="A201" s="284"/>
      <c r="B201" s="284"/>
      <c r="C201" s="167" t="s">
        <v>369</v>
      </c>
      <c r="D201" s="148">
        <v>0</v>
      </c>
      <c r="E201" s="148">
        <v>0</v>
      </c>
      <c r="F201" s="148">
        <v>0</v>
      </c>
      <c r="G201" s="148">
        <v>0</v>
      </c>
      <c r="H201" s="148">
        <v>0</v>
      </c>
      <c r="I201" s="148">
        <v>0</v>
      </c>
      <c r="J201" s="148">
        <v>0</v>
      </c>
      <c r="K201" s="148">
        <v>0</v>
      </c>
      <c r="L201" s="148">
        <v>0</v>
      </c>
      <c r="M201" s="148">
        <v>0</v>
      </c>
      <c r="N201" s="148">
        <v>0</v>
      </c>
      <c r="O201" s="148">
        <v>0</v>
      </c>
    </row>
    <row r="202" spans="1:15" ht="48.75" customHeight="1" outlineLevel="2">
      <c r="A202" s="283" t="s">
        <v>141</v>
      </c>
      <c r="B202" s="283" t="s">
        <v>142</v>
      </c>
      <c r="C202" s="169" t="s">
        <v>67</v>
      </c>
      <c r="D202" s="148">
        <v>0</v>
      </c>
      <c r="E202" s="148">
        <v>0</v>
      </c>
      <c r="F202" s="148">
        <v>0</v>
      </c>
      <c r="G202" s="148">
        <v>0</v>
      </c>
      <c r="H202" s="148">
        <v>0</v>
      </c>
      <c r="I202" s="148">
        <v>0</v>
      </c>
      <c r="J202" s="148">
        <v>0</v>
      </c>
      <c r="K202" s="148">
        <v>0</v>
      </c>
      <c r="L202" s="148">
        <v>0</v>
      </c>
      <c r="M202" s="148">
        <v>0</v>
      </c>
      <c r="N202" s="148">
        <v>0</v>
      </c>
      <c r="O202" s="148">
        <v>0</v>
      </c>
    </row>
    <row r="203" spans="1:15" ht="38" outlineLevel="2">
      <c r="A203" s="292"/>
      <c r="B203" s="292"/>
      <c r="C203" s="230" t="s">
        <v>701</v>
      </c>
      <c r="D203" s="148"/>
      <c r="E203" s="148"/>
      <c r="F203" s="148"/>
      <c r="G203" s="148"/>
      <c r="H203" s="148"/>
      <c r="I203" s="148"/>
      <c r="J203" s="21"/>
      <c r="K203" s="21"/>
      <c r="L203" s="14"/>
      <c r="M203" s="14"/>
      <c r="N203" s="14"/>
      <c r="O203" s="21"/>
    </row>
    <row r="204" spans="1:15" outlineLevel="2">
      <c r="A204" s="292"/>
      <c r="B204" s="292"/>
      <c r="C204" s="167" t="s">
        <v>368</v>
      </c>
      <c r="D204" s="148"/>
      <c r="E204" s="148"/>
      <c r="F204" s="148"/>
      <c r="G204" s="148"/>
      <c r="H204" s="148"/>
      <c r="I204" s="148"/>
      <c r="J204" s="14"/>
      <c r="K204" s="14"/>
      <c r="L204" s="14"/>
      <c r="M204" s="14"/>
      <c r="N204" s="14"/>
      <c r="O204" s="14"/>
    </row>
    <row r="205" spans="1:15" outlineLevel="2">
      <c r="A205" s="284"/>
      <c r="B205" s="284"/>
      <c r="C205" s="167" t="s">
        <v>369</v>
      </c>
      <c r="D205" s="148">
        <v>0</v>
      </c>
      <c r="E205" s="148">
        <v>0</v>
      </c>
      <c r="F205" s="148">
        <v>0</v>
      </c>
      <c r="G205" s="148">
        <v>0</v>
      </c>
      <c r="H205" s="148">
        <v>0</v>
      </c>
      <c r="I205" s="148">
        <v>0</v>
      </c>
      <c r="J205" s="148">
        <v>0</v>
      </c>
      <c r="K205" s="148">
        <v>0</v>
      </c>
      <c r="L205" s="148">
        <v>0</v>
      </c>
      <c r="M205" s="148">
        <v>0</v>
      </c>
      <c r="N205" s="148">
        <v>0</v>
      </c>
      <c r="O205" s="148">
        <v>0</v>
      </c>
    </row>
    <row r="206" spans="1:15" ht="22.5" customHeight="1" outlineLevel="2">
      <c r="A206" s="283" t="s">
        <v>143</v>
      </c>
      <c r="B206" s="283" t="s">
        <v>144</v>
      </c>
      <c r="C206" s="169" t="s">
        <v>67</v>
      </c>
      <c r="D206" s="148">
        <v>0</v>
      </c>
      <c r="E206" s="148">
        <v>0</v>
      </c>
      <c r="F206" s="148">
        <v>0</v>
      </c>
      <c r="G206" s="148">
        <v>0</v>
      </c>
      <c r="H206" s="148">
        <v>0</v>
      </c>
      <c r="I206" s="148">
        <v>0</v>
      </c>
      <c r="J206" s="148">
        <v>0</v>
      </c>
      <c r="K206" s="148">
        <v>0</v>
      </c>
      <c r="L206" s="148">
        <v>0</v>
      </c>
      <c r="M206" s="148">
        <v>0</v>
      </c>
      <c r="N206" s="148">
        <v>0</v>
      </c>
      <c r="O206" s="148">
        <v>0</v>
      </c>
    </row>
    <row r="207" spans="1:15" ht="38" outlineLevel="2">
      <c r="A207" s="292"/>
      <c r="B207" s="292"/>
      <c r="C207" s="230" t="s">
        <v>701</v>
      </c>
      <c r="D207" s="148"/>
      <c r="E207" s="148"/>
      <c r="F207" s="148"/>
      <c r="G207" s="148"/>
      <c r="H207" s="148"/>
      <c r="I207" s="148"/>
      <c r="J207" s="21"/>
      <c r="K207" s="21"/>
      <c r="L207" s="14"/>
      <c r="M207" s="14"/>
      <c r="N207" s="14"/>
      <c r="O207" s="21"/>
    </row>
    <row r="208" spans="1:15" outlineLevel="2">
      <c r="A208" s="292"/>
      <c r="B208" s="292"/>
      <c r="C208" s="167" t="s">
        <v>368</v>
      </c>
      <c r="D208" s="148"/>
      <c r="E208" s="148"/>
      <c r="F208" s="148"/>
      <c r="G208" s="148"/>
      <c r="H208" s="148"/>
      <c r="I208" s="148"/>
      <c r="J208" s="14"/>
      <c r="K208" s="14"/>
      <c r="L208" s="14"/>
      <c r="M208" s="14"/>
      <c r="N208" s="14"/>
      <c r="O208" s="14"/>
    </row>
    <row r="209" spans="1:15" outlineLevel="2">
      <c r="A209" s="284"/>
      <c r="B209" s="284"/>
      <c r="C209" s="167" t="s">
        <v>369</v>
      </c>
      <c r="D209" s="148">
        <v>0</v>
      </c>
      <c r="E209" s="148">
        <v>0</v>
      </c>
      <c r="F209" s="148">
        <v>0</v>
      </c>
      <c r="G209" s="148">
        <v>0</v>
      </c>
      <c r="H209" s="148">
        <v>0</v>
      </c>
      <c r="I209" s="148">
        <v>0</v>
      </c>
      <c r="J209" s="148">
        <v>0</v>
      </c>
      <c r="K209" s="148">
        <v>0</v>
      </c>
      <c r="L209" s="148">
        <v>0</v>
      </c>
      <c r="M209" s="148">
        <v>0</v>
      </c>
      <c r="N209" s="148">
        <v>0</v>
      </c>
      <c r="O209" s="148">
        <v>0</v>
      </c>
    </row>
    <row r="210" spans="1:15" ht="99.75" customHeight="1" outlineLevel="2">
      <c r="A210" s="283" t="s">
        <v>145</v>
      </c>
      <c r="B210" s="283" t="s">
        <v>407</v>
      </c>
      <c r="C210" s="169" t="s">
        <v>67</v>
      </c>
      <c r="D210" s="148">
        <v>0</v>
      </c>
      <c r="E210" s="148">
        <v>0</v>
      </c>
      <c r="F210" s="148">
        <v>0</v>
      </c>
      <c r="G210" s="148">
        <v>0</v>
      </c>
      <c r="H210" s="148">
        <v>0</v>
      </c>
      <c r="I210" s="148">
        <v>0</v>
      </c>
      <c r="J210" s="148">
        <v>0</v>
      </c>
      <c r="K210" s="148">
        <v>0</v>
      </c>
      <c r="L210" s="148">
        <v>0</v>
      </c>
      <c r="M210" s="148">
        <v>0</v>
      </c>
      <c r="N210" s="148">
        <v>0</v>
      </c>
      <c r="O210" s="148">
        <v>0</v>
      </c>
    </row>
    <row r="211" spans="1:15" ht="38" outlineLevel="2">
      <c r="A211" s="292"/>
      <c r="B211" s="292"/>
      <c r="C211" s="230" t="s">
        <v>701</v>
      </c>
      <c r="D211" s="148"/>
      <c r="E211" s="148"/>
      <c r="F211" s="148"/>
      <c r="G211" s="148"/>
      <c r="H211" s="148"/>
      <c r="I211" s="148"/>
      <c r="J211" s="21"/>
      <c r="K211" s="21"/>
      <c r="L211" s="14"/>
      <c r="M211" s="14"/>
      <c r="N211" s="14"/>
      <c r="O211" s="21"/>
    </row>
    <row r="212" spans="1:15" outlineLevel="2">
      <c r="A212" s="292"/>
      <c r="B212" s="292"/>
      <c r="C212" s="167" t="s">
        <v>368</v>
      </c>
      <c r="D212" s="148"/>
      <c r="E212" s="148"/>
      <c r="F212" s="148"/>
      <c r="G212" s="148"/>
      <c r="H212" s="148"/>
      <c r="I212" s="148"/>
      <c r="J212" s="14"/>
      <c r="K212" s="14"/>
      <c r="L212" s="14"/>
      <c r="M212" s="14"/>
      <c r="N212" s="14"/>
      <c r="O212" s="14"/>
    </row>
    <row r="213" spans="1:15" outlineLevel="2">
      <c r="A213" s="284"/>
      <c r="B213" s="284"/>
      <c r="C213" s="167" t="s">
        <v>369</v>
      </c>
      <c r="D213" s="148">
        <v>0</v>
      </c>
      <c r="E213" s="148">
        <v>0</v>
      </c>
      <c r="F213" s="148">
        <v>0</v>
      </c>
      <c r="G213" s="148">
        <v>0</v>
      </c>
      <c r="H213" s="148">
        <v>0</v>
      </c>
      <c r="I213" s="148">
        <v>0</v>
      </c>
      <c r="J213" s="148">
        <v>0</v>
      </c>
      <c r="K213" s="148">
        <v>0</v>
      </c>
      <c r="L213" s="148">
        <v>0</v>
      </c>
      <c r="M213" s="148">
        <v>0</v>
      </c>
      <c r="N213" s="148">
        <v>0</v>
      </c>
      <c r="O213" s="148">
        <v>0</v>
      </c>
    </row>
    <row r="214" spans="1:15" ht="21.75" customHeight="1" outlineLevel="2">
      <c r="A214" s="283" t="s">
        <v>146</v>
      </c>
      <c r="B214" s="283" t="s">
        <v>147</v>
      </c>
      <c r="C214" s="169" t="s">
        <v>67</v>
      </c>
      <c r="D214" s="148">
        <v>0</v>
      </c>
      <c r="E214" s="148">
        <v>0</v>
      </c>
      <c r="F214" s="148">
        <v>0</v>
      </c>
      <c r="G214" s="148">
        <v>0</v>
      </c>
      <c r="H214" s="148">
        <v>0</v>
      </c>
      <c r="I214" s="148">
        <v>0</v>
      </c>
      <c r="J214" s="148">
        <v>0</v>
      </c>
      <c r="K214" s="148">
        <v>0</v>
      </c>
      <c r="L214" s="148">
        <v>0</v>
      </c>
      <c r="M214" s="148">
        <v>0</v>
      </c>
      <c r="N214" s="148">
        <v>0</v>
      </c>
      <c r="O214" s="148">
        <v>0</v>
      </c>
    </row>
    <row r="215" spans="1:15" ht="38" outlineLevel="2">
      <c r="A215" s="292"/>
      <c r="B215" s="292"/>
      <c r="C215" s="230" t="s">
        <v>701</v>
      </c>
      <c r="D215" s="148"/>
      <c r="E215" s="148"/>
      <c r="F215" s="148"/>
      <c r="G215" s="148"/>
      <c r="H215" s="148"/>
      <c r="I215" s="148"/>
      <c r="J215" s="21"/>
      <c r="K215" s="21"/>
      <c r="L215" s="14"/>
      <c r="M215" s="14"/>
      <c r="N215" s="14"/>
      <c r="O215" s="21"/>
    </row>
    <row r="216" spans="1:15" outlineLevel="2">
      <c r="A216" s="292"/>
      <c r="B216" s="292"/>
      <c r="C216" s="167" t="s">
        <v>368</v>
      </c>
      <c r="D216" s="148"/>
      <c r="E216" s="148"/>
      <c r="F216" s="148"/>
      <c r="G216" s="148"/>
      <c r="H216" s="148"/>
      <c r="I216" s="148"/>
      <c r="J216" s="14"/>
      <c r="K216" s="14"/>
      <c r="L216" s="14"/>
      <c r="M216" s="14"/>
      <c r="N216" s="14"/>
      <c r="O216" s="14"/>
    </row>
    <row r="217" spans="1:15" outlineLevel="2">
      <c r="A217" s="284"/>
      <c r="B217" s="284"/>
      <c r="C217" s="167" t="s">
        <v>369</v>
      </c>
      <c r="D217" s="148">
        <v>0</v>
      </c>
      <c r="E217" s="148">
        <v>0</v>
      </c>
      <c r="F217" s="148">
        <v>0</v>
      </c>
      <c r="G217" s="148">
        <v>0</v>
      </c>
      <c r="H217" s="148">
        <v>0</v>
      </c>
      <c r="I217" s="148">
        <v>0</v>
      </c>
      <c r="J217" s="148">
        <v>0</v>
      </c>
      <c r="K217" s="148">
        <v>0</v>
      </c>
      <c r="L217" s="148">
        <v>0</v>
      </c>
      <c r="M217" s="148">
        <v>0</v>
      </c>
      <c r="N217" s="148">
        <v>0</v>
      </c>
      <c r="O217" s="148">
        <v>0</v>
      </c>
    </row>
    <row r="218" spans="1:15" ht="99" customHeight="1" outlineLevel="2">
      <c r="A218" s="283" t="s">
        <v>36</v>
      </c>
      <c r="B218" s="283" t="s">
        <v>302</v>
      </c>
      <c r="C218" s="169" t="s">
        <v>67</v>
      </c>
      <c r="D218" s="148">
        <f>Таблица_10!F185</f>
        <v>66798.3</v>
      </c>
      <c r="E218" s="148">
        <f>Таблица_10!G185</f>
        <v>0</v>
      </c>
      <c r="F218" s="148">
        <f>Таблица_10!H185</f>
        <v>66798.3</v>
      </c>
      <c r="G218" s="148">
        <f>Таблица_10!I185</f>
        <v>17863.3</v>
      </c>
      <c r="H218" s="148">
        <f>Таблица_10!J185</f>
        <v>0</v>
      </c>
      <c r="I218" s="148">
        <f>Таблица_10!K185</f>
        <v>17863.3</v>
      </c>
      <c r="J218" s="148">
        <f>Таблица_10!L186</f>
        <v>17863.3</v>
      </c>
      <c r="K218" s="148">
        <f>Таблица_10!M186</f>
        <v>0</v>
      </c>
      <c r="L218" s="148">
        <f>Таблица_10!N186</f>
        <v>17863.3</v>
      </c>
      <c r="M218" s="148">
        <f>Таблица_10!O186</f>
        <v>17863.3</v>
      </c>
      <c r="N218" s="148">
        <f>Таблица_10!P186</f>
        <v>0</v>
      </c>
      <c r="O218" s="148">
        <f>Таблица_10!Q186</f>
        <v>17863.3</v>
      </c>
    </row>
    <row r="219" spans="1:15" ht="38" outlineLevel="2">
      <c r="A219" s="292"/>
      <c r="B219" s="292"/>
      <c r="C219" s="230" t="s">
        <v>701</v>
      </c>
      <c r="D219" s="148"/>
      <c r="E219" s="148"/>
      <c r="F219" s="148"/>
      <c r="G219" s="148"/>
      <c r="H219" s="148"/>
      <c r="I219" s="148"/>
      <c r="J219" s="21"/>
      <c r="K219" s="21"/>
      <c r="L219" s="14"/>
      <c r="M219" s="14"/>
      <c r="N219" s="14"/>
      <c r="O219" s="21"/>
    </row>
    <row r="220" spans="1:15" outlineLevel="2">
      <c r="A220" s="292"/>
      <c r="B220" s="292"/>
      <c r="C220" s="167" t="s">
        <v>368</v>
      </c>
      <c r="D220" s="148"/>
      <c r="E220" s="148"/>
      <c r="F220" s="148"/>
      <c r="G220" s="148"/>
      <c r="H220" s="148"/>
      <c r="I220" s="148"/>
      <c r="J220" s="14"/>
      <c r="K220" s="14"/>
      <c r="L220" s="14"/>
      <c r="M220" s="14"/>
      <c r="N220" s="14"/>
      <c r="O220" s="14"/>
    </row>
    <row r="221" spans="1:15" outlineLevel="2">
      <c r="A221" s="284"/>
      <c r="B221" s="284"/>
      <c r="C221" s="167" t="s">
        <v>369</v>
      </c>
      <c r="D221" s="148">
        <f>Таблица_10!F186</f>
        <v>66798.3</v>
      </c>
      <c r="E221" s="148">
        <f>Таблица_10!G186</f>
        <v>0</v>
      </c>
      <c r="F221" s="148">
        <f>Таблица_10!H186</f>
        <v>66798.3</v>
      </c>
      <c r="G221" s="148">
        <f>Таблица_10!I186</f>
        <v>17863.3</v>
      </c>
      <c r="H221" s="148">
        <f>Таблица_10!J186</f>
        <v>0</v>
      </c>
      <c r="I221" s="148">
        <f>Таблица_10!K186</f>
        <v>17863.3</v>
      </c>
      <c r="J221" s="148">
        <f t="shared" ref="J221:O221" si="13">J218</f>
        <v>17863.3</v>
      </c>
      <c r="K221" s="148">
        <f t="shared" si="13"/>
        <v>0</v>
      </c>
      <c r="L221" s="148">
        <f t="shared" si="13"/>
        <v>17863.3</v>
      </c>
      <c r="M221" s="148">
        <f t="shared" si="13"/>
        <v>17863.3</v>
      </c>
      <c r="N221" s="148">
        <f t="shared" si="13"/>
        <v>0</v>
      </c>
      <c r="O221" s="148">
        <f t="shared" si="13"/>
        <v>17863.3</v>
      </c>
    </row>
    <row r="222" spans="1:15" ht="22.5" customHeight="1" outlineLevel="2">
      <c r="A222" s="283" t="s">
        <v>37</v>
      </c>
      <c r="B222" s="283" t="s">
        <v>38</v>
      </c>
      <c r="C222" s="169" t="s">
        <v>67</v>
      </c>
      <c r="D222" s="148">
        <f>Таблица_10!F188</f>
        <v>600</v>
      </c>
      <c r="E222" s="148">
        <f>Таблица_10!G188</f>
        <v>0</v>
      </c>
      <c r="F222" s="148">
        <f>Таблица_10!H188</f>
        <v>600</v>
      </c>
      <c r="G222" s="148">
        <f>Таблица_10!I188</f>
        <v>600</v>
      </c>
      <c r="H222" s="148">
        <f>Таблица_10!J188</f>
        <v>0</v>
      </c>
      <c r="I222" s="148">
        <f>Таблица_10!K188</f>
        <v>600</v>
      </c>
      <c r="J222" s="148">
        <f>Таблица_10!L189</f>
        <v>600</v>
      </c>
      <c r="K222" s="148">
        <f>Таблица_10!M189</f>
        <v>0</v>
      </c>
      <c r="L222" s="148">
        <f>Таблица_10!N189</f>
        <v>600</v>
      </c>
      <c r="M222" s="148">
        <f>Таблица_10!O189</f>
        <v>600</v>
      </c>
      <c r="N222" s="148">
        <f>Таблица_10!P189</f>
        <v>0</v>
      </c>
      <c r="O222" s="148">
        <f>Таблица_10!Q189</f>
        <v>600</v>
      </c>
    </row>
    <row r="223" spans="1:15" ht="38" outlineLevel="2">
      <c r="A223" s="292"/>
      <c r="B223" s="292"/>
      <c r="C223" s="230" t="s">
        <v>701</v>
      </c>
      <c r="D223" s="148"/>
      <c r="E223" s="148"/>
      <c r="F223" s="148"/>
      <c r="G223" s="148"/>
      <c r="H223" s="148"/>
      <c r="I223" s="148"/>
      <c r="J223" s="21"/>
      <c r="K223" s="21"/>
      <c r="L223" s="14"/>
      <c r="M223" s="14"/>
      <c r="N223" s="14"/>
      <c r="O223" s="21"/>
    </row>
    <row r="224" spans="1:15" outlineLevel="2">
      <c r="A224" s="292"/>
      <c r="B224" s="292"/>
      <c r="C224" s="167" t="s">
        <v>368</v>
      </c>
      <c r="D224" s="148"/>
      <c r="E224" s="148"/>
      <c r="F224" s="148"/>
      <c r="G224" s="148"/>
      <c r="H224" s="148"/>
      <c r="I224" s="148"/>
      <c r="J224" s="14"/>
      <c r="K224" s="14"/>
      <c r="L224" s="14"/>
      <c r="M224" s="14"/>
      <c r="N224" s="14"/>
      <c r="O224" s="14"/>
    </row>
    <row r="225" spans="1:15" outlineLevel="2">
      <c r="A225" s="284"/>
      <c r="B225" s="284"/>
      <c r="C225" s="167" t="s">
        <v>369</v>
      </c>
      <c r="D225" s="148">
        <f>Таблица_10!F189</f>
        <v>600</v>
      </c>
      <c r="E225" s="148">
        <f>Таблица_10!G189</f>
        <v>0</v>
      </c>
      <c r="F225" s="148">
        <f>Таблица_10!H189</f>
        <v>600</v>
      </c>
      <c r="G225" s="148">
        <f>Таблица_10!I189</f>
        <v>600</v>
      </c>
      <c r="H225" s="148">
        <f>Таблица_10!J189</f>
        <v>0</v>
      </c>
      <c r="I225" s="148">
        <f>Таблица_10!K189</f>
        <v>600</v>
      </c>
      <c r="J225" s="148">
        <f t="shared" ref="J225:O225" si="14">J222</f>
        <v>600</v>
      </c>
      <c r="K225" s="148">
        <f t="shared" si="14"/>
        <v>0</v>
      </c>
      <c r="L225" s="148">
        <f t="shared" si="14"/>
        <v>600</v>
      </c>
      <c r="M225" s="148">
        <f t="shared" si="14"/>
        <v>600</v>
      </c>
      <c r="N225" s="148">
        <f t="shared" si="14"/>
        <v>0</v>
      </c>
      <c r="O225" s="148">
        <f t="shared" si="14"/>
        <v>600</v>
      </c>
    </row>
    <row r="226" spans="1:15" ht="21" customHeight="1" outlineLevel="1">
      <c r="A226" s="283" t="s">
        <v>148</v>
      </c>
      <c r="B226" s="283" t="s">
        <v>149</v>
      </c>
      <c r="C226" s="169" t="s">
        <v>67</v>
      </c>
      <c r="D226" s="148">
        <v>0</v>
      </c>
      <c r="E226" s="148">
        <v>0</v>
      </c>
      <c r="F226" s="148">
        <v>0</v>
      </c>
      <c r="G226" s="148">
        <v>0</v>
      </c>
      <c r="H226" s="148">
        <v>0</v>
      </c>
      <c r="I226" s="148">
        <v>0</v>
      </c>
      <c r="J226" s="148">
        <v>0</v>
      </c>
      <c r="K226" s="148">
        <v>0</v>
      </c>
      <c r="L226" s="148">
        <v>0</v>
      </c>
      <c r="M226" s="148">
        <v>0</v>
      </c>
      <c r="N226" s="148">
        <v>0</v>
      </c>
      <c r="O226" s="148">
        <v>0</v>
      </c>
    </row>
    <row r="227" spans="1:15" ht="38" outlineLevel="1">
      <c r="A227" s="292"/>
      <c r="B227" s="292"/>
      <c r="C227" s="230" t="s">
        <v>701</v>
      </c>
      <c r="D227" s="148"/>
      <c r="E227" s="148"/>
      <c r="F227" s="148"/>
      <c r="G227" s="148"/>
      <c r="H227" s="148"/>
      <c r="I227" s="148"/>
      <c r="J227" s="21"/>
      <c r="K227" s="21"/>
      <c r="L227" s="14"/>
      <c r="M227" s="14"/>
      <c r="N227" s="14"/>
      <c r="O227" s="21"/>
    </row>
    <row r="228" spans="1:15" outlineLevel="1">
      <c r="A228" s="292"/>
      <c r="B228" s="292"/>
      <c r="C228" s="167" t="s">
        <v>368</v>
      </c>
      <c r="D228" s="148"/>
      <c r="E228" s="148"/>
      <c r="F228" s="148"/>
      <c r="G228" s="148"/>
      <c r="H228" s="148"/>
      <c r="I228" s="148"/>
      <c r="J228" s="14"/>
      <c r="K228" s="14"/>
      <c r="L228" s="14"/>
      <c r="M228" s="14"/>
      <c r="N228" s="14"/>
      <c r="O228" s="14"/>
    </row>
    <row r="229" spans="1:15" outlineLevel="1">
      <c r="A229" s="284"/>
      <c r="B229" s="284"/>
      <c r="C229" s="167" t="s">
        <v>369</v>
      </c>
      <c r="D229" s="148">
        <v>0</v>
      </c>
      <c r="E229" s="148">
        <v>0</v>
      </c>
      <c r="F229" s="148">
        <v>0</v>
      </c>
      <c r="G229" s="148">
        <v>0</v>
      </c>
      <c r="H229" s="148">
        <v>0</v>
      </c>
      <c r="I229" s="148">
        <v>0</v>
      </c>
      <c r="J229" s="148">
        <v>0</v>
      </c>
      <c r="K229" s="148">
        <v>0</v>
      </c>
      <c r="L229" s="148">
        <v>0</v>
      </c>
      <c r="M229" s="148">
        <v>0</v>
      </c>
      <c r="N229" s="148">
        <v>0</v>
      </c>
      <c r="O229" s="148">
        <v>0</v>
      </c>
    </row>
    <row r="230" spans="1:15" ht="120.75" customHeight="1" outlineLevel="2">
      <c r="A230" s="283" t="s">
        <v>150</v>
      </c>
      <c r="B230" s="283" t="s">
        <v>655</v>
      </c>
      <c r="C230" s="169" t="s">
        <v>67</v>
      </c>
      <c r="D230" s="148">
        <v>0</v>
      </c>
      <c r="E230" s="148">
        <v>0</v>
      </c>
      <c r="F230" s="148">
        <v>0</v>
      </c>
      <c r="G230" s="148">
        <v>0</v>
      </c>
      <c r="H230" s="148">
        <v>0</v>
      </c>
      <c r="I230" s="148">
        <v>0</v>
      </c>
      <c r="J230" s="148">
        <v>0</v>
      </c>
      <c r="K230" s="148">
        <v>0</v>
      </c>
      <c r="L230" s="148">
        <v>0</v>
      </c>
      <c r="M230" s="148">
        <v>0</v>
      </c>
      <c r="N230" s="148">
        <v>0</v>
      </c>
      <c r="O230" s="148">
        <v>0</v>
      </c>
    </row>
    <row r="231" spans="1:15" ht="38" outlineLevel="2">
      <c r="A231" s="292"/>
      <c r="B231" s="292"/>
      <c r="C231" s="230" t="s">
        <v>701</v>
      </c>
      <c r="D231" s="148"/>
      <c r="E231" s="148"/>
      <c r="F231" s="148"/>
      <c r="G231" s="148"/>
      <c r="H231" s="148"/>
      <c r="I231" s="148"/>
      <c r="J231" s="21"/>
      <c r="K231" s="21"/>
      <c r="L231" s="14"/>
      <c r="M231" s="14"/>
      <c r="N231" s="14"/>
      <c r="O231" s="21"/>
    </row>
    <row r="232" spans="1:15" outlineLevel="2">
      <c r="A232" s="292"/>
      <c r="B232" s="292"/>
      <c r="C232" s="167" t="s">
        <v>368</v>
      </c>
      <c r="D232" s="148"/>
      <c r="E232" s="148"/>
      <c r="F232" s="148"/>
      <c r="G232" s="148"/>
      <c r="H232" s="148"/>
      <c r="I232" s="148"/>
      <c r="J232" s="14"/>
      <c r="K232" s="14"/>
      <c r="L232" s="14"/>
      <c r="M232" s="14"/>
      <c r="N232" s="14"/>
      <c r="O232" s="14"/>
    </row>
    <row r="233" spans="1:15" outlineLevel="2">
      <c r="A233" s="284"/>
      <c r="B233" s="284"/>
      <c r="C233" s="167" t="s">
        <v>369</v>
      </c>
      <c r="D233" s="148">
        <v>0</v>
      </c>
      <c r="E233" s="148">
        <v>0</v>
      </c>
      <c r="F233" s="148">
        <v>0</v>
      </c>
      <c r="G233" s="148">
        <v>0</v>
      </c>
      <c r="H233" s="148">
        <v>0</v>
      </c>
      <c r="I233" s="148">
        <v>0</v>
      </c>
      <c r="J233" s="148">
        <v>0</v>
      </c>
      <c r="K233" s="148">
        <v>0</v>
      </c>
      <c r="L233" s="148">
        <v>0</v>
      </c>
      <c r="M233" s="148">
        <v>0</v>
      </c>
      <c r="N233" s="148">
        <v>0</v>
      </c>
      <c r="O233" s="148">
        <v>0</v>
      </c>
    </row>
    <row r="234" spans="1:15" ht="118.5" customHeight="1" outlineLevel="2">
      <c r="A234" s="283" t="s">
        <v>151</v>
      </c>
      <c r="B234" s="283" t="s">
        <v>656</v>
      </c>
      <c r="C234" s="169" t="s">
        <v>67</v>
      </c>
      <c r="D234" s="148">
        <v>0</v>
      </c>
      <c r="E234" s="148">
        <v>0</v>
      </c>
      <c r="F234" s="148">
        <v>0</v>
      </c>
      <c r="G234" s="148">
        <v>0</v>
      </c>
      <c r="H234" s="148">
        <v>0</v>
      </c>
      <c r="I234" s="148">
        <v>0</v>
      </c>
      <c r="J234" s="148">
        <v>0</v>
      </c>
      <c r="K234" s="148">
        <v>0</v>
      </c>
      <c r="L234" s="148">
        <v>0</v>
      </c>
      <c r="M234" s="148">
        <v>0</v>
      </c>
      <c r="N234" s="148">
        <v>0</v>
      </c>
      <c r="O234" s="148">
        <v>0</v>
      </c>
    </row>
    <row r="235" spans="1:15" ht="38" outlineLevel="2">
      <c r="A235" s="292"/>
      <c r="B235" s="292"/>
      <c r="C235" s="230" t="s">
        <v>701</v>
      </c>
      <c r="D235" s="148"/>
      <c r="E235" s="148"/>
      <c r="F235" s="148"/>
      <c r="G235" s="148"/>
      <c r="H235" s="148"/>
      <c r="I235" s="148"/>
      <c r="J235" s="21"/>
      <c r="K235" s="21"/>
      <c r="L235" s="14"/>
      <c r="M235" s="14"/>
      <c r="N235" s="14"/>
      <c r="O235" s="21"/>
    </row>
    <row r="236" spans="1:15" outlineLevel="2">
      <c r="A236" s="292"/>
      <c r="B236" s="292"/>
      <c r="C236" s="167" t="s">
        <v>368</v>
      </c>
      <c r="D236" s="148"/>
      <c r="E236" s="148"/>
      <c r="F236" s="148"/>
      <c r="G236" s="148"/>
      <c r="H236" s="148"/>
      <c r="I236" s="148"/>
      <c r="J236" s="14"/>
      <c r="K236" s="14"/>
      <c r="L236" s="14"/>
      <c r="M236" s="14"/>
      <c r="N236" s="14"/>
      <c r="O236" s="14"/>
    </row>
    <row r="237" spans="1:15" outlineLevel="2">
      <c r="A237" s="284"/>
      <c r="B237" s="284"/>
      <c r="C237" s="167" t="s">
        <v>369</v>
      </c>
      <c r="D237" s="148">
        <v>0</v>
      </c>
      <c r="E237" s="148">
        <v>0</v>
      </c>
      <c r="F237" s="148">
        <v>0</v>
      </c>
      <c r="G237" s="148">
        <v>0</v>
      </c>
      <c r="H237" s="148">
        <v>0</v>
      </c>
      <c r="I237" s="148">
        <v>0</v>
      </c>
      <c r="J237" s="148">
        <v>0</v>
      </c>
      <c r="K237" s="148">
        <v>0</v>
      </c>
      <c r="L237" s="148">
        <v>0</v>
      </c>
      <c r="M237" s="148">
        <v>0</v>
      </c>
      <c r="N237" s="148">
        <v>0</v>
      </c>
      <c r="O237" s="148">
        <v>0</v>
      </c>
    </row>
    <row r="238" spans="1:15" ht="21" customHeight="1" outlineLevel="2">
      <c r="A238" s="283" t="s">
        <v>153</v>
      </c>
      <c r="B238" s="283" t="s">
        <v>304</v>
      </c>
      <c r="C238" s="169" t="s">
        <v>67</v>
      </c>
      <c r="D238" s="148">
        <v>0</v>
      </c>
      <c r="E238" s="148">
        <v>0</v>
      </c>
      <c r="F238" s="148">
        <v>0</v>
      </c>
      <c r="G238" s="148">
        <v>0</v>
      </c>
      <c r="H238" s="148">
        <v>0</v>
      </c>
      <c r="I238" s="148">
        <v>0</v>
      </c>
      <c r="J238" s="148">
        <v>0</v>
      </c>
      <c r="K238" s="148">
        <v>0</v>
      </c>
      <c r="L238" s="148">
        <v>0</v>
      </c>
      <c r="M238" s="148">
        <v>0</v>
      </c>
      <c r="N238" s="148">
        <v>0</v>
      </c>
      <c r="O238" s="148">
        <v>0</v>
      </c>
    </row>
    <row r="239" spans="1:15" ht="38" outlineLevel="2">
      <c r="A239" s="292"/>
      <c r="B239" s="292"/>
      <c r="C239" s="230" t="s">
        <v>701</v>
      </c>
      <c r="D239" s="148"/>
      <c r="E239" s="148"/>
      <c r="F239" s="148"/>
      <c r="G239" s="148"/>
      <c r="H239" s="148"/>
      <c r="I239" s="148"/>
      <c r="J239" s="21"/>
      <c r="K239" s="21"/>
      <c r="L239" s="14"/>
      <c r="M239" s="14"/>
      <c r="N239" s="14"/>
      <c r="O239" s="21"/>
    </row>
    <row r="240" spans="1:15" outlineLevel="2">
      <c r="A240" s="292"/>
      <c r="B240" s="292"/>
      <c r="C240" s="167" t="s">
        <v>368</v>
      </c>
      <c r="D240" s="148"/>
      <c r="E240" s="148"/>
      <c r="F240" s="148"/>
      <c r="G240" s="148"/>
      <c r="H240" s="148"/>
      <c r="I240" s="148"/>
      <c r="J240" s="14"/>
      <c r="K240" s="14"/>
      <c r="L240" s="14"/>
      <c r="M240" s="14"/>
      <c r="N240" s="14"/>
      <c r="O240" s="14"/>
    </row>
    <row r="241" spans="1:15" outlineLevel="2">
      <c r="A241" s="284"/>
      <c r="B241" s="284"/>
      <c r="C241" s="167" t="s">
        <v>369</v>
      </c>
      <c r="D241" s="148">
        <v>0</v>
      </c>
      <c r="E241" s="148">
        <v>0</v>
      </c>
      <c r="F241" s="148">
        <v>0</v>
      </c>
      <c r="G241" s="148">
        <v>0</v>
      </c>
      <c r="H241" s="148">
        <v>0</v>
      </c>
      <c r="I241" s="148">
        <v>0</v>
      </c>
      <c r="J241" s="148">
        <v>0</v>
      </c>
      <c r="K241" s="148">
        <v>0</v>
      </c>
      <c r="L241" s="148">
        <v>0</v>
      </c>
      <c r="M241" s="148">
        <v>0</v>
      </c>
      <c r="N241" s="148">
        <v>0</v>
      </c>
      <c r="O241" s="148">
        <v>0</v>
      </c>
    </row>
    <row r="242" spans="1:15" ht="25.5" customHeight="1" outlineLevel="2">
      <c r="A242" s="283" t="s">
        <v>154</v>
      </c>
      <c r="B242" s="283" t="s">
        <v>306</v>
      </c>
      <c r="C242" s="169" t="s">
        <v>67</v>
      </c>
      <c r="D242" s="148">
        <v>0</v>
      </c>
      <c r="E242" s="148">
        <v>0</v>
      </c>
      <c r="F242" s="148">
        <v>0</v>
      </c>
      <c r="G242" s="148">
        <v>0</v>
      </c>
      <c r="H242" s="148">
        <v>0</v>
      </c>
      <c r="I242" s="148">
        <v>0</v>
      </c>
      <c r="J242" s="148">
        <v>0</v>
      </c>
      <c r="K242" s="148">
        <v>0</v>
      </c>
      <c r="L242" s="148">
        <v>0</v>
      </c>
      <c r="M242" s="148">
        <v>0</v>
      </c>
      <c r="N242" s="148">
        <v>0</v>
      </c>
      <c r="O242" s="148">
        <v>0</v>
      </c>
    </row>
    <row r="243" spans="1:15" ht="38" outlineLevel="2">
      <c r="A243" s="292"/>
      <c r="B243" s="292"/>
      <c r="C243" s="230" t="s">
        <v>701</v>
      </c>
      <c r="D243" s="148"/>
      <c r="E243" s="148"/>
      <c r="F243" s="148"/>
      <c r="G243" s="148"/>
      <c r="H243" s="148"/>
      <c r="I243" s="148"/>
      <c r="J243" s="21"/>
      <c r="K243" s="21"/>
      <c r="L243" s="14"/>
      <c r="M243" s="14"/>
      <c r="N243" s="14"/>
      <c r="O243" s="21"/>
    </row>
    <row r="244" spans="1:15" outlineLevel="2">
      <c r="A244" s="292"/>
      <c r="B244" s="292"/>
      <c r="C244" s="167" t="s">
        <v>368</v>
      </c>
      <c r="D244" s="148"/>
      <c r="E244" s="148"/>
      <c r="F244" s="148"/>
      <c r="G244" s="148"/>
      <c r="H244" s="148"/>
      <c r="I244" s="148"/>
      <c r="J244" s="14"/>
      <c r="K244" s="14"/>
      <c r="L244" s="14"/>
      <c r="M244" s="14"/>
      <c r="N244" s="14"/>
      <c r="O244" s="14"/>
    </row>
    <row r="245" spans="1:15" outlineLevel="2">
      <c r="A245" s="284"/>
      <c r="B245" s="284"/>
      <c r="C245" s="167" t="s">
        <v>369</v>
      </c>
      <c r="D245" s="148">
        <v>0</v>
      </c>
      <c r="E245" s="148">
        <v>0</v>
      </c>
      <c r="F245" s="148">
        <v>0</v>
      </c>
      <c r="G245" s="148">
        <v>0</v>
      </c>
      <c r="H245" s="148">
        <v>0</v>
      </c>
      <c r="I245" s="148">
        <v>0</v>
      </c>
      <c r="J245" s="148">
        <v>0</v>
      </c>
      <c r="K245" s="148">
        <v>0</v>
      </c>
      <c r="L245" s="148">
        <v>0</v>
      </c>
      <c r="M245" s="148">
        <v>0</v>
      </c>
      <c r="N245" s="148">
        <v>0</v>
      </c>
      <c r="O245" s="148">
        <v>0</v>
      </c>
    </row>
    <row r="246" spans="1:15" ht="27" customHeight="1" outlineLevel="2">
      <c r="A246" s="283" t="s">
        <v>155</v>
      </c>
      <c r="B246" s="283" t="s">
        <v>156</v>
      </c>
      <c r="C246" s="169" t="s">
        <v>67</v>
      </c>
      <c r="D246" s="148">
        <v>0</v>
      </c>
      <c r="E246" s="148">
        <v>0</v>
      </c>
      <c r="F246" s="148">
        <v>0</v>
      </c>
      <c r="G246" s="148">
        <v>0</v>
      </c>
      <c r="H246" s="148">
        <v>0</v>
      </c>
      <c r="I246" s="148">
        <v>0</v>
      </c>
      <c r="J246" s="148">
        <v>0</v>
      </c>
      <c r="K246" s="148">
        <v>0</v>
      </c>
      <c r="L246" s="148">
        <v>0</v>
      </c>
      <c r="M246" s="148">
        <v>0</v>
      </c>
      <c r="N246" s="148">
        <v>0</v>
      </c>
      <c r="O246" s="148">
        <v>0</v>
      </c>
    </row>
    <row r="247" spans="1:15" ht="38" outlineLevel="2">
      <c r="A247" s="292"/>
      <c r="B247" s="292"/>
      <c r="C247" s="230" t="s">
        <v>701</v>
      </c>
      <c r="D247" s="148"/>
      <c r="E247" s="148"/>
      <c r="F247" s="148"/>
      <c r="G247" s="148"/>
      <c r="H247" s="148"/>
      <c r="I247" s="148"/>
      <c r="J247" s="21"/>
      <c r="K247" s="21"/>
      <c r="L247" s="14"/>
      <c r="M247" s="14"/>
      <c r="N247" s="14"/>
      <c r="O247" s="21"/>
    </row>
    <row r="248" spans="1:15" outlineLevel="2">
      <c r="A248" s="292"/>
      <c r="B248" s="292"/>
      <c r="C248" s="167" t="s">
        <v>368</v>
      </c>
      <c r="D248" s="148"/>
      <c r="E248" s="148"/>
      <c r="F248" s="148"/>
      <c r="G248" s="148"/>
      <c r="H248" s="148"/>
      <c r="I248" s="148"/>
      <c r="J248" s="14"/>
      <c r="K248" s="14"/>
      <c r="L248" s="14"/>
      <c r="M248" s="14"/>
      <c r="N248" s="14"/>
      <c r="O248" s="14"/>
    </row>
    <row r="249" spans="1:15" outlineLevel="2">
      <c r="A249" s="284"/>
      <c r="B249" s="284"/>
      <c r="C249" s="167" t="s">
        <v>369</v>
      </c>
      <c r="D249" s="148">
        <v>0</v>
      </c>
      <c r="E249" s="148">
        <v>0</v>
      </c>
      <c r="F249" s="148">
        <v>0</v>
      </c>
      <c r="G249" s="148">
        <v>0</v>
      </c>
      <c r="H249" s="148">
        <v>0</v>
      </c>
      <c r="I249" s="148">
        <v>0</v>
      </c>
      <c r="J249" s="148">
        <v>0</v>
      </c>
      <c r="K249" s="148">
        <v>0</v>
      </c>
      <c r="L249" s="148">
        <v>0</v>
      </c>
      <c r="M249" s="148">
        <v>0</v>
      </c>
      <c r="N249" s="148">
        <v>0</v>
      </c>
      <c r="O249" s="148">
        <v>0</v>
      </c>
    </row>
    <row r="250" spans="1:15" ht="24" customHeight="1" outlineLevel="1">
      <c r="A250" s="283" t="s">
        <v>157</v>
      </c>
      <c r="B250" s="283" t="s">
        <v>158</v>
      </c>
      <c r="C250" s="169" t="s">
        <v>67</v>
      </c>
      <c r="D250" s="148">
        <v>0</v>
      </c>
      <c r="E250" s="148">
        <v>0</v>
      </c>
      <c r="F250" s="148">
        <v>0</v>
      </c>
      <c r="G250" s="148">
        <v>0</v>
      </c>
      <c r="H250" s="148">
        <v>0</v>
      </c>
      <c r="I250" s="148">
        <v>0</v>
      </c>
      <c r="J250" s="148">
        <v>0</v>
      </c>
      <c r="K250" s="148">
        <v>0</v>
      </c>
      <c r="L250" s="148">
        <v>0</v>
      </c>
      <c r="M250" s="148">
        <v>0</v>
      </c>
      <c r="N250" s="148">
        <v>0</v>
      </c>
      <c r="O250" s="148">
        <v>0</v>
      </c>
    </row>
    <row r="251" spans="1:15" ht="38" outlineLevel="1">
      <c r="A251" s="292"/>
      <c r="B251" s="292"/>
      <c r="C251" s="230" t="s">
        <v>701</v>
      </c>
      <c r="D251" s="148"/>
      <c r="E251" s="148"/>
      <c r="F251" s="148"/>
      <c r="G251" s="148"/>
      <c r="H251" s="148"/>
      <c r="I251" s="148"/>
      <c r="J251" s="21"/>
      <c r="K251" s="21"/>
      <c r="L251" s="14"/>
      <c r="M251" s="14"/>
      <c r="N251" s="14"/>
      <c r="O251" s="21"/>
    </row>
    <row r="252" spans="1:15" outlineLevel="1">
      <c r="A252" s="292"/>
      <c r="B252" s="292"/>
      <c r="C252" s="167" t="s">
        <v>368</v>
      </c>
      <c r="D252" s="148"/>
      <c r="E252" s="148"/>
      <c r="F252" s="148"/>
      <c r="G252" s="148"/>
      <c r="H252" s="148"/>
      <c r="I252" s="148"/>
      <c r="J252" s="14"/>
      <c r="K252" s="14"/>
      <c r="L252" s="14"/>
      <c r="M252" s="14"/>
      <c r="N252" s="14"/>
      <c r="O252" s="14"/>
    </row>
    <row r="253" spans="1:15" outlineLevel="1">
      <c r="A253" s="284"/>
      <c r="B253" s="284"/>
      <c r="C253" s="167" t="s">
        <v>369</v>
      </c>
      <c r="D253" s="148">
        <v>0</v>
      </c>
      <c r="E253" s="148">
        <v>0</v>
      </c>
      <c r="F253" s="148">
        <v>0</v>
      </c>
      <c r="G253" s="148">
        <v>0</v>
      </c>
      <c r="H253" s="148">
        <v>0</v>
      </c>
      <c r="I253" s="148">
        <v>0</v>
      </c>
      <c r="J253" s="148">
        <v>0</v>
      </c>
      <c r="K253" s="148">
        <v>0</v>
      </c>
      <c r="L253" s="148">
        <v>0</v>
      </c>
      <c r="M253" s="148">
        <v>0</v>
      </c>
      <c r="N253" s="148">
        <v>0</v>
      </c>
      <c r="O253" s="148">
        <v>0</v>
      </c>
    </row>
    <row r="254" spans="1:15" ht="135.75" customHeight="1" outlineLevel="2">
      <c r="A254" s="283" t="s">
        <v>159</v>
      </c>
      <c r="B254" s="283" t="s">
        <v>545</v>
      </c>
      <c r="C254" s="169" t="s">
        <v>67</v>
      </c>
      <c r="D254" s="148">
        <v>0</v>
      </c>
      <c r="E254" s="148">
        <v>0</v>
      </c>
      <c r="F254" s="148">
        <v>0</v>
      </c>
      <c r="G254" s="148">
        <v>0</v>
      </c>
      <c r="H254" s="148">
        <v>0</v>
      </c>
      <c r="I254" s="148">
        <v>0</v>
      </c>
      <c r="J254" s="148">
        <v>0</v>
      </c>
      <c r="K254" s="148">
        <v>0</v>
      </c>
      <c r="L254" s="148">
        <v>0</v>
      </c>
      <c r="M254" s="148">
        <v>0</v>
      </c>
      <c r="N254" s="148">
        <v>0</v>
      </c>
      <c r="O254" s="148">
        <v>0</v>
      </c>
    </row>
    <row r="255" spans="1:15" ht="38" outlineLevel="2">
      <c r="A255" s="292"/>
      <c r="B255" s="292"/>
      <c r="C255" s="230" t="s">
        <v>701</v>
      </c>
      <c r="D255" s="148"/>
      <c r="E255" s="148"/>
      <c r="F255" s="148"/>
      <c r="G255" s="148"/>
      <c r="H255" s="148"/>
      <c r="I255" s="148"/>
      <c r="J255" s="21"/>
      <c r="K255" s="21"/>
      <c r="L255" s="14"/>
      <c r="M255" s="14"/>
      <c r="N255" s="14"/>
      <c r="O255" s="21"/>
    </row>
    <row r="256" spans="1:15" outlineLevel="2">
      <c r="A256" s="292"/>
      <c r="B256" s="292"/>
      <c r="C256" s="167" t="s">
        <v>368</v>
      </c>
      <c r="D256" s="148"/>
      <c r="E256" s="148"/>
      <c r="F256" s="148"/>
      <c r="G256" s="148"/>
      <c r="H256" s="148"/>
      <c r="I256" s="148"/>
      <c r="J256" s="14"/>
      <c r="K256" s="14"/>
      <c r="L256" s="14"/>
      <c r="M256" s="14"/>
      <c r="N256" s="14"/>
      <c r="O256" s="14"/>
    </row>
    <row r="257" spans="1:15" outlineLevel="2">
      <c r="A257" s="284"/>
      <c r="B257" s="284"/>
      <c r="C257" s="167" t="s">
        <v>369</v>
      </c>
      <c r="D257" s="148">
        <v>0</v>
      </c>
      <c r="E257" s="148">
        <v>0</v>
      </c>
      <c r="F257" s="148">
        <v>0</v>
      </c>
      <c r="G257" s="148">
        <v>0</v>
      </c>
      <c r="H257" s="148">
        <v>0</v>
      </c>
      <c r="I257" s="148">
        <v>0</v>
      </c>
      <c r="J257" s="148">
        <v>0</v>
      </c>
      <c r="K257" s="148">
        <v>0</v>
      </c>
      <c r="L257" s="148">
        <v>0</v>
      </c>
      <c r="M257" s="148">
        <v>0</v>
      </c>
      <c r="N257" s="148">
        <v>0</v>
      </c>
      <c r="O257" s="148">
        <v>0</v>
      </c>
    </row>
    <row r="258" spans="1:15" ht="66.75" customHeight="1" outlineLevel="2">
      <c r="A258" s="283" t="s">
        <v>160</v>
      </c>
      <c r="B258" s="283" t="s">
        <v>532</v>
      </c>
      <c r="C258" s="169" t="s">
        <v>67</v>
      </c>
      <c r="D258" s="148">
        <v>0</v>
      </c>
      <c r="E258" s="148">
        <v>0</v>
      </c>
      <c r="F258" s="148">
        <v>0</v>
      </c>
      <c r="G258" s="148">
        <v>0</v>
      </c>
      <c r="H258" s="148">
        <v>0</v>
      </c>
      <c r="I258" s="148">
        <v>0</v>
      </c>
      <c r="J258" s="148">
        <v>0</v>
      </c>
      <c r="K258" s="148">
        <v>0</v>
      </c>
      <c r="L258" s="148">
        <v>0</v>
      </c>
      <c r="M258" s="148">
        <v>0</v>
      </c>
      <c r="N258" s="148">
        <v>0</v>
      </c>
      <c r="O258" s="148">
        <v>0</v>
      </c>
    </row>
    <row r="259" spans="1:15" ht="38" outlineLevel="2">
      <c r="A259" s="292"/>
      <c r="B259" s="292"/>
      <c r="C259" s="230" t="s">
        <v>701</v>
      </c>
      <c r="D259" s="148"/>
      <c r="E259" s="148"/>
      <c r="F259" s="148"/>
      <c r="G259" s="148"/>
      <c r="H259" s="148"/>
      <c r="I259" s="148"/>
      <c r="J259" s="21"/>
      <c r="K259" s="21"/>
      <c r="L259" s="14"/>
      <c r="M259" s="14"/>
      <c r="N259" s="14"/>
      <c r="O259" s="21"/>
    </row>
    <row r="260" spans="1:15" outlineLevel="2">
      <c r="A260" s="292"/>
      <c r="B260" s="292"/>
      <c r="C260" s="167" t="s">
        <v>368</v>
      </c>
      <c r="D260" s="148"/>
      <c r="E260" s="148"/>
      <c r="F260" s="148"/>
      <c r="G260" s="148"/>
      <c r="H260" s="148"/>
      <c r="I260" s="148"/>
      <c r="J260" s="14"/>
      <c r="K260" s="14"/>
      <c r="L260" s="14"/>
      <c r="M260" s="14"/>
      <c r="N260" s="14"/>
      <c r="O260" s="14"/>
    </row>
    <row r="261" spans="1:15" outlineLevel="2">
      <c r="A261" s="284"/>
      <c r="B261" s="284"/>
      <c r="C261" s="167" t="s">
        <v>369</v>
      </c>
      <c r="D261" s="148">
        <v>0</v>
      </c>
      <c r="E261" s="148">
        <v>0</v>
      </c>
      <c r="F261" s="148">
        <v>0</v>
      </c>
      <c r="G261" s="148">
        <v>0</v>
      </c>
      <c r="H261" s="148">
        <v>0</v>
      </c>
      <c r="I261" s="148">
        <v>0</v>
      </c>
      <c r="J261" s="148">
        <v>0</v>
      </c>
      <c r="K261" s="148">
        <v>0</v>
      </c>
      <c r="L261" s="148">
        <v>0</v>
      </c>
      <c r="M261" s="148">
        <v>0</v>
      </c>
      <c r="N261" s="148">
        <v>0</v>
      </c>
      <c r="O261" s="148">
        <v>0</v>
      </c>
    </row>
    <row r="262" spans="1:15" ht="21.75" customHeight="1" outlineLevel="2">
      <c r="A262" s="283" t="s">
        <v>161</v>
      </c>
      <c r="B262" s="283" t="s">
        <v>309</v>
      </c>
      <c r="C262" s="169" t="s">
        <v>67</v>
      </c>
      <c r="D262" s="148">
        <v>0</v>
      </c>
      <c r="E262" s="148">
        <v>0</v>
      </c>
      <c r="F262" s="148">
        <v>0</v>
      </c>
      <c r="G262" s="148">
        <v>0</v>
      </c>
      <c r="H262" s="148">
        <v>0</v>
      </c>
      <c r="I262" s="148">
        <v>0</v>
      </c>
      <c r="J262" s="148">
        <v>0</v>
      </c>
      <c r="K262" s="148">
        <v>0</v>
      </c>
      <c r="L262" s="148">
        <v>0</v>
      </c>
      <c r="M262" s="148">
        <v>0</v>
      </c>
      <c r="N262" s="148">
        <v>0</v>
      </c>
      <c r="O262" s="148">
        <v>0</v>
      </c>
    </row>
    <row r="263" spans="1:15" ht="38" outlineLevel="2">
      <c r="A263" s="292"/>
      <c r="B263" s="292"/>
      <c r="C263" s="230" t="s">
        <v>701</v>
      </c>
      <c r="D263" s="148"/>
      <c r="E263" s="148"/>
      <c r="F263" s="148"/>
      <c r="G263" s="148"/>
      <c r="H263" s="148"/>
      <c r="I263" s="148"/>
      <c r="J263" s="21"/>
      <c r="K263" s="21"/>
      <c r="L263" s="14"/>
      <c r="M263" s="14"/>
      <c r="N263" s="14"/>
      <c r="O263" s="21"/>
    </row>
    <row r="264" spans="1:15" outlineLevel="2">
      <c r="A264" s="292"/>
      <c r="B264" s="292"/>
      <c r="C264" s="167" t="s">
        <v>368</v>
      </c>
      <c r="D264" s="148"/>
      <c r="E264" s="148"/>
      <c r="F264" s="148"/>
      <c r="G264" s="148"/>
      <c r="H264" s="148"/>
      <c r="I264" s="148"/>
      <c r="J264" s="14"/>
      <c r="K264" s="14"/>
      <c r="L264" s="14"/>
      <c r="M264" s="14"/>
      <c r="N264" s="14"/>
      <c r="O264" s="14"/>
    </row>
    <row r="265" spans="1:15" outlineLevel="2">
      <c r="A265" s="284"/>
      <c r="B265" s="284"/>
      <c r="C265" s="167" t="s">
        <v>369</v>
      </c>
      <c r="D265" s="148">
        <v>0</v>
      </c>
      <c r="E265" s="148">
        <v>0</v>
      </c>
      <c r="F265" s="148">
        <v>0</v>
      </c>
      <c r="G265" s="148">
        <v>0</v>
      </c>
      <c r="H265" s="148">
        <v>0</v>
      </c>
      <c r="I265" s="148">
        <v>0</v>
      </c>
      <c r="J265" s="148">
        <v>0</v>
      </c>
      <c r="K265" s="148">
        <v>0</v>
      </c>
      <c r="L265" s="148">
        <v>0</v>
      </c>
      <c r="M265" s="148">
        <v>0</v>
      </c>
      <c r="N265" s="148">
        <v>0</v>
      </c>
      <c r="O265" s="148">
        <v>0</v>
      </c>
    </row>
    <row r="266" spans="1:15" ht="21" customHeight="1" outlineLevel="2">
      <c r="A266" s="283" t="s">
        <v>162</v>
      </c>
      <c r="B266" s="283" t="s">
        <v>310</v>
      </c>
      <c r="C266" s="169" t="s">
        <v>67</v>
      </c>
      <c r="D266" s="148">
        <v>0</v>
      </c>
      <c r="E266" s="148">
        <v>0</v>
      </c>
      <c r="F266" s="148">
        <v>0</v>
      </c>
      <c r="G266" s="148">
        <v>0</v>
      </c>
      <c r="H266" s="148">
        <v>0</v>
      </c>
      <c r="I266" s="148">
        <v>0</v>
      </c>
      <c r="J266" s="148">
        <v>0</v>
      </c>
      <c r="K266" s="148">
        <v>0</v>
      </c>
      <c r="L266" s="148">
        <v>0</v>
      </c>
      <c r="M266" s="148">
        <v>0</v>
      </c>
      <c r="N266" s="148">
        <v>0</v>
      </c>
      <c r="O266" s="148">
        <v>0</v>
      </c>
    </row>
    <row r="267" spans="1:15" ht="38" outlineLevel="2">
      <c r="A267" s="292"/>
      <c r="B267" s="292"/>
      <c r="C267" s="230" t="s">
        <v>701</v>
      </c>
      <c r="D267" s="148"/>
      <c r="E267" s="148"/>
      <c r="F267" s="148"/>
      <c r="G267" s="148"/>
      <c r="H267" s="148"/>
      <c r="I267" s="148"/>
      <c r="J267" s="21"/>
      <c r="K267" s="21"/>
      <c r="L267" s="14"/>
      <c r="M267" s="14"/>
      <c r="N267" s="14"/>
      <c r="O267" s="21"/>
    </row>
    <row r="268" spans="1:15" outlineLevel="2">
      <c r="A268" s="292"/>
      <c r="B268" s="292"/>
      <c r="C268" s="167" t="s">
        <v>368</v>
      </c>
      <c r="D268" s="148"/>
      <c r="E268" s="148"/>
      <c r="F268" s="148"/>
      <c r="G268" s="148"/>
      <c r="H268" s="148"/>
      <c r="I268" s="148"/>
      <c r="J268" s="14"/>
      <c r="K268" s="14"/>
      <c r="L268" s="14"/>
      <c r="M268" s="14"/>
      <c r="N268" s="14"/>
      <c r="O268" s="14"/>
    </row>
    <row r="269" spans="1:15" outlineLevel="2">
      <c r="A269" s="284"/>
      <c r="B269" s="284"/>
      <c r="C269" s="167" t="s">
        <v>369</v>
      </c>
      <c r="D269" s="148">
        <v>0</v>
      </c>
      <c r="E269" s="148">
        <v>0</v>
      </c>
      <c r="F269" s="148">
        <v>0</v>
      </c>
      <c r="G269" s="148">
        <v>0</v>
      </c>
      <c r="H269" s="148">
        <v>0</v>
      </c>
      <c r="I269" s="148">
        <v>0</v>
      </c>
      <c r="J269" s="148">
        <v>0</v>
      </c>
      <c r="K269" s="148">
        <v>0</v>
      </c>
      <c r="L269" s="148">
        <v>0</v>
      </c>
      <c r="M269" s="148">
        <v>0</v>
      </c>
      <c r="N269" s="148">
        <v>0</v>
      </c>
      <c r="O269" s="148">
        <v>0</v>
      </c>
    </row>
    <row r="270" spans="1:15" ht="141.75" customHeight="1" outlineLevel="2">
      <c r="A270" s="283" t="s">
        <v>163</v>
      </c>
      <c r="B270" s="283" t="s">
        <v>311</v>
      </c>
      <c r="C270" s="169" t="s">
        <v>67</v>
      </c>
      <c r="D270" s="148">
        <v>0</v>
      </c>
      <c r="E270" s="148">
        <v>0</v>
      </c>
      <c r="F270" s="148">
        <v>0</v>
      </c>
      <c r="G270" s="148">
        <v>0</v>
      </c>
      <c r="H270" s="148">
        <v>0</v>
      </c>
      <c r="I270" s="148">
        <v>0</v>
      </c>
      <c r="J270" s="148">
        <v>0</v>
      </c>
      <c r="K270" s="148">
        <v>0</v>
      </c>
      <c r="L270" s="148">
        <v>0</v>
      </c>
      <c r="M270" s="148">
        <v>0</v>
      </c>
      <c r="N270" s="148">
        <v>0</v>
      </c>
      <c r="O270" s="148">
        <v>0</v>
      </c>
    </row>
    <row r="271" spans="1:15" ht="38" outlineLevel="2">
      <c r="A271" s="292"/>
      <c r="B271" s="292"/>
      <c r="C271" s="230" t="s">
        <v>701</v>
      </c>
      <c r="D271" s="148"/>
      <c r="E271" s="148"/>
      <c r="F271" s="148"/>
      <c r="G271" s="148"/>
      <c r="H271" s="148"/>
      <c r="I271" s="148"/>
      <c r="J271" s="21"/>
      <c r="K271" s="21"/>
      <c r="L271" s="14"/>
      <c r="M271" s="14"/>
      <c r="N271" s="14"/>
      <c r="O271" s="21"/>
    </row>
    <row r="272" spans="1:15" outlineLevel="2">
      <c r="A272" s="292"/>
      <c r="B272" s="292"/>
      <c r="C272" s="167" t="s">
        <v>368</v>
      </c>
      <c r="D272" s="148"/>
      <c r="E272" s="148"/>
      <c r="F272" s="148"/>
      <c r="G272" s="148"/>
      <c r="H272" s="148"/>
      <c r="I272" s="148"/>
      <c r="J272" s="14"/>
      <c r="K272" s="14"/>
      <c r="L272" s="14"/>
      <c r="M272" s="14"/>
      <c r="N272" s="14"/>
      <c r="O272" s="14"/>
    </row>
    <row r="273" spans="1:15" outlineLevel="2">
      <c r="A273" s="284"/>
      <c r="B273" s="284"/>
      <c r="C273" s="167" t="s">
        <v>369</v>
      </c>
      <c r="D273" s="148">
        <v>0</v>
      </c>
      <c r="E273" s="148">
        <v>0</v>
      </c>
      <c r="F273" s="148">
        <v>0</v>
      </c>
      <c r="G273" s="148">
        <v>0</v>
      </c>
      <c r="H273" s="148">
        <v>0</v>
      </c>
      <c r="I273" s="148">
        <v>0</v>
      </c>
      <c r="J273" s="148">
        <v>0</v>
      </c>
      <c r="K273" s="148">
        <v>0</v>
      </c>
      <c r="L273" s="148">
        <v>0</v>
      </c>
      <c r="M273" s="148">
        <v>0</v>
      </c>
      <c r="N273" s="148">
        <v>0</v>
      </c>
      <c r="O273" s="148">
        <v>0</v>
      </c>
    </row>
    <row r="274" spans="1:15" ht="21.75" customHeight="1" outlineLevel="2">
      <c r="A274" s="283" t="s">
        <v>164</v>
      </c>
      <c r="B274" s="283" t="s">
        <v>313</v>
      </c>
      <c r="C274" s="169" t="s">
        <v>67</v>
      </c>
      <c r="D274" s="148">
        <v>0</v>
      </c>
      <c r="E274" s="148">
        <v>0</v>
      </c>
      <c r="F274" s="148">
        <v>0</v>
      </c>
      <c r="G274" s="148">
        <v>0</v>
      </c>
      <c r="H274" s="148">
        <v>0</v>
      </c>
      <c r="I274" s="148">
        <v>0</v>
      </c>
      <c r="J274" s="148">
        <v>0</v>
      </c>
      <c r="K274" s="148">
        <v>0</v>
      </c>
      <c r="L274" s="148">
        <v>0</v>
      </c>
      <c r="M274" s="148">
        <v>0</v>
      </c>
      <c r="N274" s="148">
        <v>0</v>
      </c>
      <c r="O274" s="148">
        <v>0</v>
      </c>
    </row>
    <row r="275" spans="1:15" ht="38" outlineLevel="2">
      <c r="A275" s="292"/>
      <c r="B275" s="292"/>
      <c r="C275" s="230" t="s">
        <v>701</v>
      </c>
      <c r="D275" s="148"/>
      <c r="E275" s="148"/>
      <c r="F275" s="148"/>
      <c r="G275" s="148"/>
      <c r="H275" s="148"/>
      <c r="I275" s="148"/>
      <c r="J275" s="21"/>
      <c r="K275" s="21"/>
      <c r="L275" s="14"/>
      <c r="M275" s="14"/>
      <c r="N275" s="14"/>
      <c r="O275" s="21"/>
    </row>
    <row r="276" spans="1:15" outlineLevel="2">
      <c r="A276" s="292"/>
      <c r="B276" s="292"/>
      <c r="C276" s="167" t="s">
        <v>368</v>
      </c>
      <c r="D276" s="148"/>
      <c r="E276" s="148"/>
      <c r="F276" s="148"/>
      <c r="G276" s="148"/>
      <c r="H276" s="148"/>
      <c r="I276" s="148"/>
      <c r="J276" s="14"/>
      <c r="K276" s="14"/>
      <c r="L276" s="14"/>
      <c r="M276" s="14"/>
      <c r="N276" s="14"/>
      <c r="O276" s="14"/>
    </row>
    <row r="277" spans="1:15" outlineLevel="2">
      <c r="A277" s="284"/>
      <c r="B277" s="284"/>
      <c r="C277" s="167" t="s">
        <v>369</v>
      </c>
      <c r="D277" s="148">
        <v>0</v>
      </c>
      <c r="E277" s="148">
        <v>0</v>
      </c>
      <c r="F277" s="148">
        <v>0</v>
      </c>
      <c r="G277" s="148">
        <v>0</v>
      </c>
      <c r="H277" s="148">
        <v>0</v>
      </c>
      <c r="I277" s="148">
        <v>0</v>
      </c>
      <c r="J277" s="148">
        <v>0</v>
      </c>
      <c r="K277" s="148">
        <v>0</v>
      </c>
      <c r="L277" s="148">
        <v>0</v>
      </c>
      <c r="M277" s="148">
        <v>0</v>
      </c>
      <c r="N277" s="148">
        <v>0</v>
      </c>
      <c r="O277" s="148">
        <v>0</v>
      </c>
    </row>
    <row r="278" spans="1:15" ht="23.25" customHeight="1" outlineLevel="2">
      <c r="A278" s="283" t="s">
        <v>165</v>
      </c>
      <c r="B278" s="283" t="s">
        <v>166</v>
      </c>
      <c r="C278" s="169" t="s">
        <v>67</v>
      </c>
      <c r="D278" s="148">
        <v>0</v>
      </c>
      <c r="E278" s="148">
        <v>0</v>
      </c>
      <c r="F278" s="148">
        <v>0</v>
      </c>
      <c r="G278" s="148">
        <v>0</v>
      </c>
      <c r="H278" s="148">
        <v>0</v>
      </c>
      <c r="I278" s="148">
        <v>0</v>
      </c>
      <c r="J278" s="148">
        <v>0</v>
      </c>
      <c r="K278" s="148">
        <v>0</v>
      </c>
      <c r="L278" s="148">
        <v>0</v>
      </c>
      <c r="M278" s="148">
        <v>0</v>
      </c>
      <c r="N278" s="148">
        <v>0</v>
      </c>
      <c r="O278" s="148">
        <v>0</v>
      </c>
    </row>
    <row r="279" spans="1:15" ht="38" outlineLevel="2">
      <c r="A279" s="292"/>
      <c r="B279" s="292"/>
      <c r="C279" s="230" t="s">
        <v>701</v>
      </c>
      <c r="D279" s="148"/>
      <c r="E279" s="148"/>
      <c r="F279" s="148"/>
      <c r="G279" s="148"/>
      <c r="H279" s="148"/>
      <c r="I279" s="148"/>
      <c r="J279" s="21"/>
      <c r="K279" s="21"/>
      <c r="L279" s="14"/>
      <c r="M279" s="14"/>
      <c r="N279" s="14"/>
      <c r="O279" s="21"/>
    </row>
    <row r="280" spans="1:15" outlineLevel="2">
      <c r="A280" s="292"/>
      <c r="B280" s="292"/>
      <c r="C280" s="167" t="s">
        <v>368</v>
      </c>
      <c r="D280" s="148"/>
      <c r="E280" s="148"/>
      <c r="F280" s="148"/>
      <c r="G280" s="148"/>
      <c r="H280" s="148"/>
      <c r="I280" s="148"/>
      <c r="J280" s="14"/>
      <c r="K280" s="14"/>
      <c r="L280" s="14"/>
      <c r="M280" s="14"/>
      <c r="N280" s="14"/>
      <c r="O280" s="14"/>
    </row>
    <row r="281" spans="1:15" outlineLevel="2">
      <c r="A281" s="284"/>
      <c r="B281" s="284"/>
      <c r="C281" s="167" t="s">
        <v>369</v>
      </c>
      <c r="D281" s="148">
        <v>0</v>
      </c>
      <c r="E281" s="148">
        <v>0</v>
      </c>
      <c r="F281" s="148">
        <v>0</v>
      </c>
      <c r="G281" s="148">
        <v>0</v>
      </c>
      <c r="H281" s="148">
        <v>0</v>
      </c>
      <c r="I281" s="148">
        <v>0</v>
      </c>
      <c r="J281" s="148">
        <v>0</v>
      </c>
      <c r="K281" s="148">
        <v>0</v>
      </c>
      <c r="L281" s="148">
        <v>0</v>
      </c>
      <c r="M281" s="148">
        <v>0</v>
      </c>
      <c r="N281" s="148">
        <v>0</v>
      </c>
      <c r="O281" s="148">
        <v>0</v>
      </c>
    </row>
    <row r="282" spans="1:15" ht="21.75" customHeight="1" outlineLevel="2">
      <c r="A282" s="283" t="s">
        <v>167</v>
      </c>
      <c r="B282" s="283" t="s">
        <v>168</v>
      </c>
      <c r="C282" s="169" t="s">
        <v>67</v>
      </c>
      <c r="D282" s="148">
        <v>0</v>
      </c>
      <c r="E282" s="148">
        <v>0</v>
      </c>
      <c r="F282" s="148">
        <v>0</v>
      </c>
      <c r="G282" s="148">
        <v>0</v>
      </c>
      <c r="H282" s="148">
        <v>0</v>
      </c>
      <c r="I282" s="148">
        <v>0</v>
      </c>
      <c r="J282" s="148">
        <v>0</v>
      </c>
      <c r="K282" s="148">
        <v>0</v>
      </c>
      <c r="L282" s="148">
        <v>0</v>
      </c>
      <c r="M282" s="148">
        <v>0</v>
      </c>
      <c r="N282" s="148">
        <v>0</v>
      </c>
      <c r="O282" s="148">
        <v>0</v>
      </c>
    </row>
    <row r="283" spans="1:15" ht="38" outlineLevel="2">
      <c r="A283" s="292"/>
      <c r="B283" s="292"/>
      <c r="C283" s="230" t="s">
        <v>701</v>
      </c>
      <c r="D283" s="148"/>
      <c r="E283" s="148"/>
      <c r="F283" s="148"/>
      <c r="G283" s="148"/>
      <c r="H283" s="148"/>
      <c r="I283" s="148"/>
      <c r="J283" s="21"/>
      <c r="K283" s="21"/>
      <c r="L283" s="14"/>
      <c r="M283" s="14"/>
      <c r="N283" s="14"/>
      <c r="O283" s="21"/>
    </row>
    <row r="284" spans="1:15" outlineLevel="2">
      <c r="A284" s="292"/>
      <c r="B284" s="292"/>
      <c r="C284" s="167" t="s">
        <v>368</v>
      </c>
      <c r="D284" s="148"/>
      <c r="E284" s="148"/>
      <c r="F284" s="148"/>
      <c r="G284" s="148"/>
      <c r="H284" s="148"/>
      <c r="I284" s="148"/>
      <c r="J284" s="14"/>
      <c r="K284" s="14"/>
      <c r="L284" s="14"/>
      <c r="M284" s="14"/>
      <c r="N284" s="14"/>
      <c r="O284" s="14"/>
    </row>
    <row r="285" spans="1:15" outlineLevel="2">
      <c r="A285" s="284"/>
      <c r="B285" s="284"/>
      <c r="C285" s="167" t="s">
        <v>369</v>
      </c>
      <c r="D285" s="148">
        <v>0</v>
      </c>
      <c r="E285" s="148">
        <v>0</v>
      </c>
      <c r="F285" s="148">
        <v>0</v>
      </c>
      <c r="G285" s="148">
        <v>0</v>
      </c>
      <c r="H285" s="148">
        <v>0</v>
      </c>
      <c r="I285" s="148">
        <v>0</v>
      </c>
      <c r="J285" s="148">
        <v>0</v>
      </c>
      <c r="K285" s="148">
        <v>0</v>
      </c>
      <c r="L285" s="148">
        <v>0</v>
      </c>
      <c r="M285" s="148">
        <v>0</v>
      </c>
      <c r="N285" s="148">
        <v>0</v>
      </c>
      <c r="O285" s="148">
        <v>0</v>
      </c>
    </row>
    <row r="286" spans="1:15" ht="23.25" customHeight="1" outlineLevel="2">
      <c r="A286" s="283" t="s">
        <v>169</v>
      </c>
      <c r="B286" s="283" t="s">
        <v>553</v>
      </c>
      <c r="C286" s="169" t="s">
        <v>67</v>
      </c>
      <c r="D286" s="148">
        <v>0</v>
      </c>
      <c r="E286" s="148">
        <v>0</v>
      </c>
      <c r="F286" s="148">
        <v>0</v>
      </c>
      <c r="G286" s="148">
        <v>0</v>
      </c>
      <c r="H286" s="148">
        <v>0</v>
      </c>
      <c r="I286" s="148">
        <v>0</v>
      </c>
      <c r="J286" s="148">
        <v>0</v>
      </c>
      <c r="K286" s="148">
        <v>0</v>
      </c>
      <c r="L286" s="148">
        <v>0</v>
      </c>
      <c r="M286" s="148">
        <v>0</v>
      </c>
      <c r="N286" s="148">
        <v>0</v>
      </c>
      <c r="O286" s="148">
        <v>0</v>
      </c>
    </row>
    <row r="287" spans="1:15" ht="38" outlineLevel="2">
      <c r="A287" s="292"/>
      <c r="B287" s="292"/>
      <c r="C287" s="230" t="s">
        <v>701</v>
      </c>
      <c r="D287" s="148"/>
      <c r="E287" s="148"/>
      <c r="F287" s="148"/>
      <c r="G287" s="148"/>
      <c r="H287" s="148"/>
      <c r="I287" s="148"/>
      <c r="J287" s="21"/>
      <c r="K287" s="21"/>
      <c r="L287" s="14"/>
      <c r="M287" s="14"/>
      <c r="N287" s="14"/>
      <c r="O287" s="21"/>
    </row>
    <row r="288" spans="1:15" outlineLevel="2">
      <c r="A288" s="292"/>
      <c r="B288" s="292"/>
      <c r="C288" s="167" t="s">
        <v>368</v>
      </c>
      <c r="D288" s="148"/>
      <c r="E288" s="148"/>
      <c r="F288" s="148"/>
      <c r="G288" s="148"/>
      <c r="H288" s="148"/>
      <c r="I288" s="148"/>
      <c r="J288" s="14"/>
      <c r="K288" s="14"/>
      <c r="L288" s="14"/>
      <c r="M288" s="14"/>
      <c r="N288" s="14"/>
      <c r="O288" s="14"/>
    </row>
    <row r="289" spans="1:15" outlineLevel="2">
      <c r="A289" s="284"/>
      <c r="B289" s="284"/>
      <c r="C289" s="167" t="s">
        <v>369</v>
      </c>
      <c r="D289" s="148">
        <v>0</v>
      </c>
      <c r="E289" s="148">
        <v>0</v>
      </c>
      <c r="F289" s="148">
        <v>0</v>
      </c>
      <c r="G289" s="148">
        <v>0</v>
      </c>
      <c r="H289" s="148">
        <v>0</v>
      </c>
      <c r="I289" s="148">
        <v>0</v>
      </c>
      <c r="J289" s="148">
        <v>0</v>
      </c>
      <c r="K289" s="148">
        <v>0</v>
      </c>
      <c r="L289" s="148">
        <v>0</v>
      </c>
      <c r="M289" s="148">
        <v>0</v>
      </c>
      <c r="N289" s="148">
        <v>0</v>
      </c>
      <c r="O289" s="148">
        <v>0</v>
      </c>
    </row>
    <row r="290" spans="1:15" ht="60.75" customHeight="1" outlineLevel="2">
      <c r="A290" s="283" t="s">
        <v>170</v>
      </c>
      <c r="B290" s="283" t="s">
        <v>317</v>
      </c>
      <c r="C290" s="169" t="s">
        <v>67</v>
      </c>
      <c r="D290" s="148">
        <v>0</v>
      </c>
      <c r="E290" s="148">
        <v>0</v>
      </c>
      <c r="F290" s="148">
        <v>0</v>
      </c>
      <c r="G290" s="148">
        <v>0</v>
      </c>
      <c r="H290" s="148">
        <v>0</v>
      </c>
      <c r="I290" s="148">
        <v>0</v>
      </c>
      <c r="J290" s="148">
        <v>0</v>
      </c>
      <c r="K290" s="148">
        <v>0</v>
      </c>
      <c r="L290" s="148">
        <v>0</v>
      </c>
      <c r="M290" s="148">
        <v>0</v>
      </c>
      <c r="N290" s="148">
        <v>0</v>
      </c>
      <c r="O290" s="148">
        <v>0</v>
      </c>
    </row>
    <row r="291" spans="1:15" ht="38" outlineLevel="2">
      <c r="A291" s="292"/>
      <c r="B291" s="292"/>
      <c r="C291" s="230" t="s">
        <v>701</v>
      </c>
      <c r="D291" s="148"/>
      <c r="E291" s="148"/>
      <c r="F291" s="148"/>
      <c r="G291" s="148"/>
      <c r="H291" s="148"/>
      <c r="I291" s="148"/>
      <c r="J291" s="21"/>
      <c r="K291" s="21"/>
      <c r="L291" s="14"/>
      <c r="M291" s="14"/>
      <c r="N291" s="14"/>
      <c r="O291" s="21"/>
    </row>
    <row r="292" spans="1:15" outlineLevel="2">
      <c r="A292" s="292"/>
      <c r="B292" s="292"/>
      <c r="C292" s="167" t="s">
        <v>368</v>
      </c>
      <c r="D292" s="148"/>
      <c r="E292" s="148"/>
      <c r="F292" s="148"/>
      <c r="G292" s="148"/>
      <c r="H292" s="148"/>
      <c r="I292" s="148"/>
      <c r="J292" s="14"/>
      <c r="K292" s="14"/>
      <c r="L292" s="14"/>
      <c r="M292" s="14"/>
      <c r="N292" s="14"/>
      <c r="O292" s="14"/>
    </row>
    <row r="293" spans="1:15" outlineLevel="2">
      <c r="A293" s="284"/>
      <c r="B293" s="284"/>
      <c r="C293" s="167" t="s">
        <v>369</v>
      </c>
      <c r="D293" s="148">
        <v>0</v>
      </c>
      <c r="E293" s="148">
        <v>0</v>
      </c>
      <c r="F293" s="148">
        <v>0</v>
      </c>
      <c r="G293" s="148">
        <v>0</v>
      </c>
      <c r="H293" s="148">
        <v>0</v>
      </c>
      <c r="I293" s="148">
        <v>0</v>
      </c>
      <c r="J293" s="148">
        <v>0</v>
      </c>
      <c r="K293" s="148">
        <v>0</v>
      </c>
      <c r="L293" s="148">
        <v>0</v>
      </c>
      <c r="M293" s="148">
        <v>0</v>
      </c>
      <c r="N293" s="148">
        <v>0</v>
      </c>
      <c r="O293" s="148">
        <v>0</v>
      </c>
    </row>
    <row r="294" spans="1:15" ht="21.75" customHeight="1" outlineLevel="1">
      <c r="A294" s="308" t="s">
        <v>382</v>
      </c>
      <c r="B294" s="308" t="s">
        <v>410</v>
      </c>
      <c r="C294" s="112" t="s">
        <v>67</v>
      </c>
      <c r="D294" s="63">
        <f>Таблица_10!F242</f>
        <v>35590</v>
      </c>
      <c r="E294" s="63">
        <f>Таблица_10!G242</f>
        <v>0</v>
      </c>
      <c r="F294" s="63">
        <f>Таблица_10!H242</f>
        <v>35590</v>
      </c>
      <c r="G294" s="63">
        <f>Таблица_10!I242</f>
        <v>35590</v>
      </c>
      <c r="H294" s="63">
        <f>Таблица_10!J242</f>
        <v>0</v>
      </c>
      <c r="I294" s="63">
        <f>Таблица_10!K242</f>
        <v>35590</v>
      </c>
      <c r="J294" s="63">
        <f t="shared" ref="J294:O294" si="15">J298</f>
        <v>35590</v>
      </c>
      <c r="K294" s="63">
        <f t="shared" si="15"/>
        <v>0</v>
      </c>
      <c r="L294" s="63">
        <f t="shared" si="15"/>
        <v>35590</v>
      </c>
      <c r="M294" s="63">
        <f t="shared" si="15"/>
        <v>35172.9</v>
      </c>
      <c r="N294" s="63">
        <f t="shared" si="15"/>
        <v>0</v>
      </c>
      <c r="O294" s="63">
        <f t="shared" si="15"/>
        <v>35172.9</v>
      </c>
    </row>
    <row r="295" spans="1:15" ht="38" outlineLevel="1">
      <c r="A295" s="309"/>
      <c r="B295" s="309"/>
      <c r="C295" s="230" t="s">
        <v>701</v>
      </c>
      <c r="D295" s="148"/>
      <c r="E295" s="148"/>
      <c r="F295" s="148"/>
      <c r="G295" s="148"/>
      <c r="H295" s="148"/>
      <c r="I295" s="148"/>
      <c r="J295" s="21"/>
      <c r="K295" s="21"/>
      <c r="L295" s="14"/>
      <c r="M295" s="14"/>
      <c r="N295" s="14"/>
      <c r="O295" s="21"/>
    </row>
    <row r="296" spans="1:15" outlineLevel="1">
      <c r="A296" s="309"/>
      <c r="B296" s="309"/>
      <c r="C296" s="167" t="s">
        <v>368</v>
      </c>
      <c r="D296" s="148"/>
      <c r="E296" s="148"/>
      <c r="F296" s="148"/>
      <c r="G296" s="148"/>
      <c r="H296" s="148"/>
      <c r="I296" s="148"/>
      <c r="J296" s="14"/>
      <c r="K296" s="14"/>
      <c r="L296" s="14"/>
      <c r="M296" s="14"/>
      <c r="N296" s="14"/>
      <c r="O296" s="14"/>
    </row>
    <row r="297" spans="1:15" outlineLevel="1">
      <c r="A297" s="310"/>
      <c r="B297" s="310"/>
      <c r="C297" s="111" t="s">
        <v>369</v>
      </c>
      <c r="D297" s="63">
        <f>Таблица_10!F243</f>
        <v>35590</v>
      </c>
      <c r="E297" s="63">
        <f>Таблица_10!G243</f>
        <v>0</v>
      </c>
      <c r="F297" s="63">
        <f>Таблица_10!H243</f>
        <v>35590</v>
      </c>
      <c r="G297" s="63">
        <f>Таблица_10!I243</f>
        <v>35590</v>
      </c>
      <c r="H297" s="63">
        <f>Таблица_10!J243</f>
        <v>0</v>
      </c>
      <c r="I297" s="63">
        <f>Таблица_10!K243</f>
        <v>35590</v>
      </c>
      <c r="J297" s="63">
        <f t="shared" ref="J297:O297" si="16">J294</f>
        <v>35590</v>
      </c>
      <c r="K297" s="63">
        <f t="shared" si="16"/>
        <v>0</v>
      </c>
      <c r="L297" s="63">
        <f t="shared" si="16"/>
        <v>35590</v>
      </c>
      <c r="M297" s="63">
        <f t="shared" si="16"/>
        <v>35172.9</v>
      </c>
      <c r="N297" s="63">
        <f t="shared" si="16"/>
        <v>0</v>
      </c>
      <c r="O297" s="63">
        <f t="shared" si="16"/>
        <v>35172.9</v>
      </c>
    </row>
    <row r="298" spans="1:15" ht="21" customHeight="1" outlineLevel="4">
      <c r="A298" s="308" t="s">
        <v>376</v>
      </c>
      <c r="B298" s="308" t="s">
        <v>377</v>
      </c>
      <c r="C298" s="112" t="s">
        <v>67</v>
      </c>
      <c r="D298" s="63">
        <f>Таблица_10!F242</f>
        <v>35590</v>
      </c>
      <c r="E298" s="63">
        <f>Таблица_10!G242</f>
        <v>0</v>
      </c>
      <c r="F298" s="63">
        <f>Таблица_10!H242</f>
        <v>35590</v>
      </c>
      <c r="G298" s="63">
        <f>Таблица_10!I242</f>
        <v>35590</v>
      </c>
      <c r="H298" s="63">
        <f>Таблица_10!J242</f>
        <v>0</v>
      </c>
      <c r="I298" s="63">
        <f>Таблица_10!K242</f>
        <v>35590</v>
      </c>
      <c r="J298" s="63">
        <f>Таблица_10!L247</f>
        <v>35590</v>
      </c>
      <c r="K298" s="63">
        <f>Таблица_10!M247</f>
        <v>0</v>
      </c>
      <c r="L298" s="63">
        <f>Таблица_10!N247</f>
        <v>35590</v>
      </c>
      <c r="M298" s="63">
        <f>Таблица_10!O247</f>
        <v>35172.9</v>
      </c>
      <c r="N298" s="63">
        <f>Таблица_10!P247</f>
        <v>0</v>
      </c>
      <c r="O298" s="63">
        <f>Таблица_10!Q247</f>
        <v>35172.9</v>
      </c>
    </row>
    <row r="299" spans="1:15" ht="38" outlineLevel="4">
      <c r="A299" s="309"/>
      <c r="B299" s="309"/>
      <c r="C299" s="230" t="s">
        <v>701</v>
      </c>
      <c r="D299" s="148"/>
      <c r="E299" s="148"/>
      <c r="F299" s="148"/>
      <c r="G299" s="148"/>
      <c r="H299" s="148"/>
      <c r="I299" s="148"/>
      <c r="J299" s="21"/>
      <c r="K299" s="21"/>
      <c r="L299" s="14"/>
      <c r="M299" s="14"/>
      <c r="N299" s="14"/>
      <c r="O299" s="21"/>
    </row>
    <row r="300" spans="1:15" outlineLevel="4">
      <c r="A300" s="309"/>
      <c r="B300" s="309"/>
      <c r="C300" s="167" t="s">
        <v>368</v>
      </c>
      <c r="D300" s="148"/>
      <c r="E300" s="148"/>
      <c r="F300" s="148"/>
      <c r="G300" s="148"/>
      <c r="H300" s="148"/>
      <c r="I300" s="148"/>
      <c r="J300" s="14"/>
      <c r="K300" s="14"/>
      <c r="L300" s="14"/>
      <c r="M300" s="14"/>
      <c r="N300" s="14"/>
      <c r="O300" s="14"/>
    </row>
    <row r="301" spans="1:15" outlineLevel="4">
      <c r="A301" s="310"/>
      <c r="B301" s="310"/>
      <c r="C301" s="111" t="s">
        <v>369</v>
      </c>
      <c r="D301" s="63">
        <f>Таблица_10!F247</f>
        <v>35590</v>
      </c>
      <c r="E301" s="63">
        <f>Таблица_10!G247</f>
        <v>0</v>
      </c>
      <c r="F301" s="63">
        <f>Таблица_10!H247</f>
        <v>35590</v>
      </c>
      <c r="G301" s="63">
        <f>Таблица_10!I247</f>
        <v>35590</v>
      </c>
      <c r="H301" s="63">
        <f>Таблица_10!J247</f>
        <v>0</v>
      </c>
      <c r="I301" s="63">
        <f>Таблица_10!K247</f>
        <v>35590</v>
      </c>
      <c r="J301" s="63">
        <f t="shared" ref="J301:O301" si="17">J298</f>
        <v>35590</v>
      </c>
      <c r="K301" s="63">
        <f t="shared" si="17"/>
        <v>0</v>
      </c>
      <c r="L301" s="63">
        <f t="shared" si="17"/>
        <v>35590</v>
      </c>
      <c r="M301" s="63">
        <f t="shared" si="17"/>
        <v>35172.9</v>
      </c>
      <c r="N301" s="63">
        <f t="shared" si="17"/>
        <v>0</v>
      </c>
      <c r="O301" s="63">
        <f t="shared" si="17"/>
        <v>35172.9</v>
      </c>
    </row>
    <row r="302" spans="1:15" ht="21.75" customHeight="1" outlineLevel="4">
      <c r="A302" s="322" t="s">
        <v>379</v>
      </c>
      <c r="B302" s="322" t="s">
        <v>380</v>
      </c>
      <c r="C302" s="111" t="s">
        <v>67</v>
      </c>
      <c r="D302" s="63">
        <v>0</v>
      </c>
      <c r="E302" s="63">
        <v>0</v>
      </c>
      <c r="F302" s="63">
        <v>0</v>
      </c>
      <c r="G302" s="63">
        <v>0</v>
      </c>
      <c r="H302" s="63">
        <v>0</v>
      </c>
      <c r="I302" s="63">
        <v>0</v>
      </c>
      <c r="J302" s="63">
        <v>0</v>
      </c>
      <c r="K302" s="63">
        <v>0</v>
      </c>
      <c r="L302" s="63">
        <v>0</v>
      </c>
      <c r="M302" s="63">
        <v>0</v>
      </c>
      <c r="N302" s="63">
        <v>0</v>
      </c>
      <c r="O302" s="63">
        <v>0</v>
      </c>
    </row>
    <row r="303" spans="1:15" ht="38" outlineLevel="4">
      <c r="A303" s="323"/>
      <c r="B303" s="323"/>
      <c r="C303" s="230" t="s">
        <v>701</v>
      </c>
      <c r="D303" s="148"/>
      <c r="E303" s="148"/>
      <c r="F303" s="148"/>
      <c r="G303" s="148"/>
      <c r="H303" s="148"/>
      <c r="I303" s="148"/>
      <c r="J303" s="21"/>
      <c r="K303" s="21"/>
      <c r="L303" s="14"/>
      <c r="M303" s="14"/>
      <c r="N303" s="14"/>
      <c r="O303" s="21"/>
    </row>
    <row r="304" spans="1:15" outlineLevel="4">
      <c r="A304" s="323"/>
      <c r="B304" s="323"/>
      <c r="C304" s="167" t="s">
        <v>368</v>
      </c>
      <c r="D304" s="148"/>
      <c r="E304" s="148"/>
      <c r="F304" s="148"/>
      <c r="G304" s="148"/>
      <c r="H304" s="148"/>
      <c r="I304" s="148"/>
      <c r="J304" s="14"/>
      <c r="K304" s="14"/>
      <c r="L304" s="14"/>
      <c r="M304" s="14"/>
      <c r="N304" s="14"/>
      <c r="O304" s="14"/>
    </row>
    <row r="305" spans="1:15" outlineLevel="4">
      <c r="A305" s="350"/>
      <c r="B305" s="350"/>
      <c r="C305" s="111" t="s">
        <v>369</v>
      </c>
      <c r="D305" s="63">
        <v>0</v>
      </c>
      <c r="E305" s="63">
        <v>0</v>
      </c>
      <c r="F305" s="63">
        <v>0</v>
      </c>
      <c r="G305" s="63">
        <v>0</v>
      </c>
      <c r="H305" s="63">
        <v>0</v>
      </c>
      <c r="I305" s="63">
        <v>0</v>
      </c>
      <c r="J305" s="63">
        <v>0</v>
      </c>
      <c r="K305" s="63">
        <v>0</v>
      </c>
      <c r="L305" s="63">
        <v>0</v>
      </c>
      <c r="M305" s="63">
        <v>0</v>
      </c>
      <c r="N305" s="63">
        <v>0</v>
      </c>
      <c r="O305" s="63">
        <v>0</v>
      </c>
    </row>
    <row r="306" spans="1:15" ht="41.25" customHeight="1">
      <c r="A306" s="283" t="s">
        <v>13</v>
      </c>
      <c r="B306" s="283" t="s">
        <v>14</v>
      </c>
      <c r="C306" s="169" t="s">
        <v>67</v>
      </c>
      <c r="D306" s="148">
        <f>Таблица_10!F253</f>
        <v>3714383</v>
      </c>
      <c r="E306" s="148">
        <f>Таблица_10!G253</f>
        <v>0</v>
      </c>
      <c r="F306" s="148">
        <f>Таблица_10!H253</f>
        <v>3714383</v>
      </c>
      <c r="G306" s="148">
        <f>Таблица_10!I253</f>
        <v>3713653.5</v>
      </c>
      <c r="H306" s="148">
        <f>Таблица_10!J253</f>
        <v>0</v>
      </c>
      <c r="I306" s="148">
        <f>Таблица_10!K253</f>
        <v>3713653.5</v>
      </c>
      <c r="J306" s="148">
        <f t="shared" ref="J306:O306" si="18">J322+J346+J366</f>
        <v>3713653.5</v>
      </c>
      <c r="K306" s="148">
        <f t="shared" si="18"/>
        <v>0</v>
      </c>
      <c r="L306" s="148">
        <f t="shared" si="18"/>
        <v>3713653.5</v>
      </c>
      <c r="M306" s="148">
        <f t="shared" si="18"/>
        <v>3713653.5</v>
      </c>
      <c r="N306" s="148">
        <f t="shared" si="18"/>
        <v>0</v>
      </c>
      <c r="O306" s="148">
        <f t="shared" si="18"/>
        <v>3713653.5</v>
      </c>
    </row>
    <row r="307" spans="1:15" ht="38">
      <c r="A307" s="292"/>
      <c r="B307" s="292"/>
      <c r="C307" s="230" t="s">
        <v>701</v>
      </c>
      <c r="D307" s="148"/>
      <c r="E307" s="148"/>
      <c r="F307" s="148"/>
      <c r="G307" s="148"/>
      <c r="H307" s="148"/>
      <c r="I307" s="148"/>
      <c r="J307" s="21"/>
      <c r="K307" s="21"/>
      <c r="L307" s="14"/>
      <c r="M307" s="14"/>
      <c r="N307" s="14"/>
      <c r="O307" s="21"/>
    </row>
    <row r="308" spans="1:15">
      <c r="A308" s="292"/>
      <c r="B308" s="292"/>
      <c r="C308" s="167" t="s">
        <v>368</v>
      </c>
      <c r="D308" s="148"/>
      <c r="E308" s="148"/>
      <c r="F308" s="148"/>
      <c r="G308" s="148"/>
      <c r="H308" s="148"/>
      <c r="I308" s="148"/>
      <c r="J308" s="14"/>
      <c r="K308" s="14"/>
      <c r="L308" s="14"/>
      <c r="M308" s="14"/>
      <c r="N308" s="14"/>
      <c r="O308" s="14"/>
    </row>
    <row r="309" spans="1:15">
      <c r="A309" s="284"/>
      <c r="B309" s="284"/>
      <c r="C309" s="167" t="s">
        <v>369</v>
      </c>
      <c r="D309" s="148">
        <f>Таблица_10!F254</f>
        <v>3714383</v>
      </c>
      <c r="E309" s="148">
        <f>Таблица_10!G254</f>
        <v>0</v>
      </c>
      <c r="F309" s="148">
        <f>Таблица_10!H254</f>
        <v>3714383</v>
      </c>
      <c r="G309" s="148">
        <f>Таблица_10!I254</f>
        <v>3713653.5</v>
      </c>
      <c r="H309" s="148">
        <f>Таблица_10!J254</f>
        <v>0</v>
      </c>
      <c r="I309" s="148">
        <f>Таблица_10!K254</f>
        <v>3713653.5</v>
      </c>
      <c r="J309" s="148">
        <f t="shared" ref="J309:O309" si="19">J306</f>
        <v>3713653.5</v>
      </c>
      <c r="K309" s="148">
        <f t="shared" si="19"/>
        <v>0</v>
      </c>
      <c r="L309" s="148">
        <f t="shared" si="19"/>
        <v>3713653.5</v>
      </c>
      <c r="M309" s="148">
        <f t="shared" si="19"/>
        <v>3713653.5</v>
      </c>
      <c r="N309" s="148">
        <f t="shared" si="19"/>
        <v>0</v>
      </c>
      <c r="O309" s="148">
        <f t="shared" si="19"/>
        <v>3713653.5</v>
      </c>
    </row>
    <row r="310" spans="1:15" ht="22.5" customHeight="1" outlineLevel="1">
      <c r="A310" s="283" t="s">
        <v>319</v>
      </c>
      <c r="B310" s="283" t="s">
        <v>172</v>
      </c>
      <c r="C310" s="169" t="s">
        <v>67</v>
      </c>
      <c r="D310" s="148">
        <v>0</v>
      </c>
      <c r="E310" s="148">
        <v>0</v>
      </c>
      <c r="F310" s="148">
        <v>0</v>
      </c>
      <c r="G310" s="148">
        <v>0</v>
      </c>
      <c r="H310" s="148">
        <v>0</v>
      </c>
      <c r="I310" s="148">
        <v>0</v>
      </c>
      <c r="J310" s="148">
        <v>0</v>
      </c>
      <c r="K310" s="148">
        <v>0</v>
      </c>
      <c r="L310" s="148">
        <v>0</v>
      </c>
      <c r="M310" s="148">
        <v>0</v>
      </c>
      <c r="N310" s="148">
        <v>0</v>
      </c>
      <c r="O310" s="148">
        <v>0</v>
      </c>
    </row>
    <row r="311" spans="1:15" ht="38" outlineLevel="1">
      <c r="A311" s="292"/>
      <c r="B311" s="292"/>
      <c r="C311" s="230" t="s">
        <v>701</v>
      </c>
      <c r="D311" s="148"/>
      <c r="E311" s="148"/>
      <c r="F311" s="148"/>
      <c r="G311" s="148"/>
      <c r="H311" s="148"/>
      <c r="I311" s="148"/>
      <c r="J311" s="21"/>
      <c r="K311" s="21"/>
      <c r="L311" s="14"/>
      <c r="M311" s="14"/>
      <c r="N311" s="14"/>
      <c r="O311" s="21"/>
    </row>
    <row r="312" spans="1:15" outlineLevel="1">
      <c r="A312" s="292"/>
      <c r="B312" s="292"/>
      <c r="C312" s="167" t="s">
        <v>368</v>
      </c>
      <c r="D312" s="148"/>
      <c r="E312" s="148"/>
      <c r="F312" s="148"/>
      <c r="G312" s="148"/>
      <c r="H312" s="148"/>
      <c r="I312" s="148"/>
      <c r="J312" s="14"/>
      <c r="K312" s="14"/>
      <c r="L312" s="14"/>
      <c r="M312" s="14"/>
      <c r="N312" s="14"/>
      <c r="O312" s="14"/>
    </row>
    <row r="313" spans="1:15" outlineLevel="1">
      <c r="A313" s="284"/>
      <c r="B313" s="284"/>
      <c r="C313" s="167" t="s">
        <v>369</v>
      </c>
      <c r="D313" s="148">
        <v>0</v>
      </c>
      <c r="E313" s="148">
        <v>0</v>
      </c>
      <c r="F313" s="148">
        <v>0</v>
      </c>
      <c r="G313" s="148">
        <v>0</v>
      </c>
      <c r="H313" s="148">
        <v>0</v>
      </c>
      <c r="I313" s="148">
        <v>0</v>
      </c>
      <c r="J313" s="148">
        <v>0</v>
      </c>
      <c r="K313" s="148">
        <v>0</v>
      </c>
      <c r="L313" s="148">
        <v>0</v>
      </c>
      <c r="M313" s="148">
        <v>0</v>
      </c>
      <c r="N313" s="148">
        <v>0</v>
      </c>
      <c r="O313" s="148">
        <v>0</v>
      </c>
    </row>
    <row r="314" spans="1:15" ht="117" customHeight="1" outlineLevel="2">
      <c r="A314" s="283" t="s">
        <v>173</v>
      </c>
      <c r="B314" s="301" t="s">
        <v>416</v>
      </c>
      <c r="C314" s="169" t="s">
        <v>67</v>
      </c>
      <c r="D314" s="148">
        <v>0</v>
      </c>
      <c r="E314" s="148">
        <v>0</v>
      </c>
      <c r="F314" s="148">
        <v>0</v>
      </c>
      <c r="G314" s="148">
        <v>0</v>
      </c>
      <c r="H314" s="148">
        <v>0</v>
      </c>
      <c r="I314" s="148">
        <v>0</v>
      </c>
      <c r="J314" s="148">
        <v>0</v>
      </c>
      <c r="K314" s="148">
        <v>0</v>
      </c>
      <c r="L314" s="148">
        <v>0</v>
      </c>
      <c r="M314" s="148">
        <v>0</v>
      </c>
      <c r="N314" s="148">
        <v>0</v>
      </c>
      <c r="O314" s="148">
        <v>0</v>
      </c>
    </row>
    <row r="315" spans="1:15" ht="38" outlineLevel="2">
      <c r="A315" s="292"/>
      <c r="B315" s="302"/>
      <c r="C315" s="230" t="s">
        <v>701</v>
      </c>
      <c r="D315" s="148"/>
      <c r="E315" s="148"/>
      <c r="F315" s="148"/>
      <c r="G315" s="148"/>
      <c r="H315" s="148"/>
      <c r="I315" s="148"/>
      <c r="J315" s="21"/>
      <c r="K315" s="21"/>
      <c r="L315" s="14"/>
      <c r="M315" s="14"/>
      <c r="N315" s="14"/>
      <c r="O315" s="21"/>
    </row>
    <row r="316" spans="1:15" outlineLevel="2">
      <c r="A316" s="292"/>
      <c r="B316" s="302"/>
      <c r="C316" s="167" t="s">
        <v>368</v>
      </c>
      <c r="D316" s="148"/>
      <c r="E316" s="148"/>
      <c r="F316" s="148"/>
      <c r="G316" s="148"/>
      <c r="H316" s="148"/>
      <c r="I316" s="148"/>
      <c r="J316" s="14"/>
      <c r="K316" s="14"/>
      <c r="L316" s="14"/>
      <c r="M316" s="14"/>
      <c r="N316" s="14"/>
      <c r="O316" s="14"/>
    </row>
    <row r="317" spans="1:15" outlineLevel="2">
      <c r="A317" s="284"/>
      <c r="B317" s="303"/>
      <c r="C317" s="167" t="s">
        <v>369</v>
      </c>
      <c r="D317" s="148">
        <v>0</v>
      </c>
      <c r="E317" s="148">
        <v>0</v>
      </c>
      <c r="F317" s="148">
        <v>0</v>
      </c>
      <c r="G317" s="148">
        <v>0</v>
      </c>
      <c r="H317" s="148">
        <v>0</v>
      </c>
      <c r="I317" s="148">
        <v>0</v>
      </c>
      <c r="J317" s="148">
        <v>0</v>
      </c>
      <c r="K317" s="148">
        <v>0</v>
      </c>
      <c r="L317" s="148">
        <v>0</v>
      </c>
      <c r="M317" s="148">
        <v>0</v>
      </c>
      <c r="N317" s="148">
        <v>0</v>
      </c>
      <c r="O317" s="148">
        <v>0</v>
      </c>
    </row>
    <row r="318" spans="1:15" ht="58.5" customHeight="1" outlineLevel="2">
      <c r="A318" s="283" t="s">
        <v>174</v>
      </c>
      <c r="B318" s="283" t="s">
        <v>417</v>
      </c>
      <c r="C318" s="169" t="s">
        <v>67</v>
      </c>
      <c r="D318" s="148">
        <v>0</v>
      </c>
      <c r="E318" s="148">
        <v>0</v>
      </c>
      <c r="F318" s="148">
        <v>0</v>
      </c>
      <c r="G318" s="148">
        <v>0</v>
      </c>
      <c r="H318" s="148">
        <v>0</v>
      </c>
      <c r="I318" s="148">
        <v>0</v>
      </c>
      <c r="J318" s="148">
        <v>0</v>
      </c>
      <c r="K318" s="148">
        <v>0</v>
      </c>
      <c r="L318" s="148">
        <v>0</v>
      </c>
      <c r="M318" s="148">
        <v>0</v>
      </c>
      <c r="N318" s="148">
        <v>0</v>
      </c>
      <c r="O318" s="148">
        <v>0</v>
      </c>
    </row>
    <row r="319" spans="1:15" ht="38" outlineLevel="2">
      <c r="A319" s="292"/>
      <c r="B319" s="292"/>
      <c r="C319" s="230" t="s">
        <v>701</v>
      </c>
      <c r="D319" s="148"/>
      <c r="E319" s="148"/>
      <c r="F319" s="148"/>
      <c r="G319" s="148"/>
      <c r="H319" s="148"/>
      <c r="I319" s="148"/>
      <c r="J319" s="21"/>
      <c r="K319" s="21"/>
      <c r="L319" s="14"/>
      <c r="M319" s="14"/>
      <c r="N319" s="14"/>
      <c r="O319" s="21"/>
    </row>
    <row r="320" spans="1:15" outlineLevel="2">
      <c r="A320" s="292"/>
      <c r="B320" s="292"/>
      <c r="C320" s="167" t="s">
        <v>368</v>
      </c>
      <c r="D320" s="148"/>
      <c r="E320" s="148"/>
      <c r="F320" s="148"/>
      <c r="G320" s="148"/>
      <c r="H320" s="148"/>
      <c r="I320" s="148"/>
      <c r="J320" s="14"/>
      <c r="K320" s="14"/>
      <c r="L320" s="14"/>
      <c r="M320" s="14"/>
      <c r="N320" s="14"/>
      <c r="O320" s="14"/>
    </row>
    <row r="321" spans="1:15" outlineLevel="2">
      <c r="A321" s="284"/>
      <c r="B321" s="284"/>
      <c r="C321" s="167" t="s">
        <v>369</v>
      </c>
      <c r="D321" s="148">
        <v>0</v>
      </c>
      <c r="E321" s="148">
        <v>0</v>
      </c>
      <c r="F321" s="148">
        <v>0</v>
      </c>
      <c r="G321" s="148">
        <v>0</v>
      </c>
      <c r="H321" s="148">
        <v>0</v>
      </c>
      <c r="I321" s="148">
        <v>0</v>
      </c>
      <c r="J321" s="14">
        <v>0</v>
      </c>
      <c r="K321" s="14">
        <v>0</v>
      </c>
      <c r="L321" s="14">
        <v>0</v>
      </c>
      <c r="M321" s="14">
        <v>0</v>
      </c>
      <c r="N321" s="14">
        <v>0</v>
      </c>
      <c r="O321" s="14">
        <v>0</v>
      </c>
    </row>
    <row r="322" spans="1:15" ht="21.75" customHeight="1" outlineLevel="1">
      <c r="A322" s="283" t="s">
        <v>39</v>
      </c>
      <c r="B322" s="283" t="s">
        <v>40</v>
      </c>
      <c r="C322" s="169" t="s">
        <v>67</v>
      </c>
      <c r="D322" s="148">
        <f>Таблица_10!F269</f>
        <v>1930915</v>
      </c>
      <c r="E322" s="148">
        <f>Таблица_10!G269</f>
        <v>0</v>
      </c>
      <c r="F322" s="148">
        <f>Таблица_10!H269</f>
        <v>1930915</v>
      </c>
      <c r="G322" s="148">
        <f>Таблица_10!I269</f>
        <v>1930915</v>
      </c>
      <c r="H322" s="148">
        <f>Таблица_10!J269</f>
        <v>0</v>
      </c>
      <c r="I322" s="148">
        <f>Таблица_10!K269</f>
        <v>1930915</v>
      </c>
      <c r="J322" s="148">
        <f t="shared" ref="J322:O322" si="20">J338+J342</f>
        <v>1930915</v>
      </c>
      <c r="K322" s="148">
        <f t="shared" si="20"/>
        <v>0</v>
      </c>
      <c r="L322" s="148">
        <f t="shared" si="20"/>
        <v>1930915</v>
      </c>
      <c r="M322" s="148">
        <f t="shared" si="20"/>
        <v>1930915</v>
      </c>
      <c r="N322" s="148">
        <f t="shared" si="20"/>
        <v>0</v>
      </c>
      <c r="O322" s="148">
        <f t="shared" si="20"/>
        <v>1930915</v>
      </c>
    </row>
    <row r="323" spans="1:15" ht="38" outlineLevel="1">
      <c r="A323" s="292"/>
      <c r="B323" s="292"/>
      <c r="C323" s="230" t="s">
        <v>701</v>
      </c>
      <c r="D323" s="148"/>
      <c r="E323" s="148"/>
      <c r="F323" s="148"/>
      <c r="G323" s="148"/>
      <c r="H323" s="148"/>
      <c r="I323" s="148"/>
      <c r="J323" s="21"/>
      <c r="K323" s="21"/>
      <c r="L323" s="14"/>
      <c r="M323" s="14"/>
      <c r="N323" s="14"/>
      <c r="O323" s="21"/>
    </row>
    <row r="324" spans="1:15" outlineLevel="1">
      <c r="A324" s="292"/>
      <c r="B324" s="292"/>
      <c r="C324" s="167" t="s">
        <v>368</v>
      </c>
      <c r="D324" s="148"/>
      <c r="E324" s="148"/>
      <c r="F324" s="148"/>
      <c r="G324" s="148"/>
      <c r="H324" s="148"/>
      <c r="I324" s="148"/>
      <c r="J324" s="14"/>
      <c r="K324" s="14"/>
      <c r="L324" s="14"/>
      <c r="M324" s="14"/>
      <c r="N324" s="14"/>
      <c r="O324" s="14"/>
    </row>
    <row r="325" spans="1:15" outlineLevel="1">
      <c r="A325" s="284"/>
      <c r="B325" s="284"/>
      <c r="C325" s="167" t="s">
        <v>369</v>
      </c>
      <c r="D325" s="148">
        <f>Таблица_10!F270</f>
        <v>1930915</v>
      </c>
      <c r="E325" s="148">
        <f>Таблица_10!G270</f>
        <v>0</v>
      </c>
      <c r="F325" s="148">
        <f>Таблица_10!H270</f>
        <v>1930915</v>
      </c>
      <c r="G325" s="148">
        <f>Таблица_10!I270</f>
        <v>1930915</v>
      </c>
      <c r="H325" s="148">
        <f>Таблица_10!J270</f>
        <v>0</v>
      </c>
      <c r="I325" s="148">
        <f>Таблица_10!K270</f>
        <v>1930915</v>
      </c>
      <c r="J325" s="148">
        <f t="shared" ref="J325:O325" si="21">J322</f>
        <v>1930915</v>
      </c>
      <c r="K325" s="148">
        <f t="shared" si="21"/>
        <v>0</v>
      </c>
      <c r="L325" s="148">
        <f t="shared" si="21"/>
        <v>1930915</v>
      </c>
      <c r="M325" s="148">
        <f t="shared" si="21"/>
        <v>1930915</v>
      </c>
      <c r="N325" s="148">
        <f t="shared" si="21"/>
        <v>0</v>
      </c>
      <c r="O325" s="148">
        <f t="shared" si="21"/>
        <v>1930915</v>
      </c>
    </row>
    <row r="326" spans="1:15" ht="61.5" customHeight="1" outlineLevel="2">
      <c r="A326" s="283" t="s">
        <v>175</v>
      </c>
      <c r="B326" s="283" t="s">
        <v>176</v>
      </c>
      <c r="C326" s="169" t="s">
        <v>67</v>
      </c>
      <c r="D326" s="148">
        <v>0</v>
      </c>
      <c r="E326" s="148">
        <v>0</v>
      </c>
      <c r="F326" s="148">
        <v>0</v>
      </c>
      <c r="G326" s="148">
        <v>0</v>
      </c>
      <c r="H326" s="148">
        <v>0</v>
      </c>
      <c r="I326" s="148">
        <v>0</v>
      </c>
      <c r="J326" s="148">
        <v>0</v>
      </c>
      <c r="K326" s="148">
        <v>0</v>
      </c>
      <c r="L326" s="148">
        <v>0</v>
      </c>
      <c r="M326" s="148">
        <v>0</v>
      </c>
      <c r="N326" s="148">
        <v>0</v>
      </c>
      <c r="O326" s="148">
        <v>0</v>
      </c>
    </row>
    <row r="327" spans="1:15" ht="38" outlineLevel="2">
      <c r="A327" s="292"/>
      <c r="B327" s="292"/>
      <c r="C327" s="230" t="s">
        <v>701</v>
      </c>
      <c r="D327" s="148"/>
      <c r="E327" s="148"/>
      <c r="F327" s="148"/>
      <c r="G327" s="148"/>
      <c r="H327" s="148"/>
      <c r="I327" s="148"/>
      <c r="J327" s="14"/>
      <c r="K327" s="14"/>
      <c r="L327" s="14"/>
      <c r="M327" s="14"/>
      <c r="N327" s="14"/>
      <c r="O327" s="14"/>
    </row>
    <row r="328" spans="1:15" outlineLevel="2">
      <c r="A328" s="292"/>
      <c r="B328" s="292"/>
      <c r="C328" s="167" t="s">
        <v>368</v>
      </c>
      <c r="D328" s="148"/>
      <c r="E328" s="148"/>
      <c r="F328" s="148"/>
      <c r="G328" s="148"/>
      <c r="H328" s="148"/>
      <c r="I328" s="148"/>
      <c r="J328" s="14"/>
      <c r="K328" s="14"/>
      <c r="L328" s="14"/>
      <c r="M328" s="14"/>
      <c r="N328" s="14"/>
      <c r="O328" s="14"/>
    </row>
    <row r="329" spans="1:15" outlineLevel="2">
      <c r="A329" s="284"/>
      <c r="B329" s="284"/>
      <c r="C329" s="167" t="s">
        <v>369</v>
      </c>
      <c r="D329" s="148">
        <v>0</v>
      </c>
      <c r="E329" s="148">
        <v>0</v>
      </c>
      <c r="F329" s="148">
        <v>0</v>
      </c>
      <c r="G329" s="148">
        <v>0</v>
      </c>
      <c r="H329" s="148">
        <v>0</v>
      </c>
      <c r="I329" s="148">
        <v>0</v>
      </c>
      <c r="J329" s="148">
        <v>0</v>
      </c>
      <c r="K329" s="148">
        <v>0</v>
      </c>
      <c r="L329" s="148">
        <v>0</v>
      </c>
      <c r="M329" s="148">
        <v>0</v>
      </c>
      <c r="N329" s="148">
        <v>0</v>
      </c>
      <c r="O329" s="148">
        <v>0</v>
      </c>
    </row>
    <row r="330" spans="1:15" ht="42.75" customHeight="1" outlineLevel="2">
      <c r="A330" s="283" t="s">
        <v>177</v>
      </c>
      <c r="B330" s="283" t="s">
        <v>418</v>
      </c>
      <c r="C330" s="169" t="s">
        <v>67</v>
      </c>
      <c r="D330" s="148">
        <v>0</v>
      </c>
      <c r="E330" s="148">
        <v>0</v>
      </c>
      <c r="F330" s="148">
        <v>0</v>
      </c>
      <c r="G330" s="148">
        <v>0</v>
      </c>
      <c r="H330" s="148">
        <v>0</v>
      </c>
      <c r="I330" s="148">
        <v>0</v>
      </c>
      <c r="J330" s="148">
        <v>0</v>
      </c>
      <c r="K330" s="148">
        <v>0</v>
      </c>
      <c r="L330" s="148">
        <v>0</v>
      </c>
      <c r="M330" s="148">
        <v>0</v>
      </c>
      <c r="N330" s="148">
        <v>0</v>
      </c>
      <c r="O330" s="148">
        <v>0</v>
      </c>
    </row>
    <row r="331" spans="1:15" ht="38" outlineLevel="2">
      <c r="A331" s="292"/>
      <c r="B331" s="292"/>
      <c r="C331" s="230" t="s">
        <v>701</v>
      </c>
      <c r="D331" s="148"/>
      <c r="E331" s="148"/>
      <c r="F331" s="148"/>
      <c r="G331" s="148"/>
      <c r="H331" s="148"/>
      <c r="I331" s="148"/>
      <c r="J331" s="14"/>
      <c r="K331" s="14"/>
      <c r="L331" s="14"/>
      <c r="M331" s="14"/>
      <c r="N331" s="14"/>
      <c r="O331" s="14"/>
    </row>
    <row r="332" spans="1:15" outlineLevel="2">
      <c r="A332" s="292"/>
      <c r="B332" s="292"/>
      <c r="C332" s="167" t="s">
        <v>368</v>
      </c>
      <c r="D332" s="148"/>
      <c r="E332" s="148"/>
      <c r="F332" s="148"/>
      <c r="G332" s="148"/>
      <c r="H332" s="148"/>
      <c r="I332" s="148"/>
      <c r="J332" s="14"/>
      <c r="K332" s="14"/>
      <c r="L332" s="14"/>
      <c r="M332" s="14"/>
      <c r="N332" s="14"/>
      <c r="O332" s="14"/>
    </row>
    <row r="333" spans="1:15" outlineLevel="2">
      <c r="A333" s="284"/>
      <c r="B333" s="284"/>
      <c r="C333" s="167" t="s">
        <v>369</v>
      </c>
      <c r="D333" s="148">
        <v>0</v>
      </c>
      <c r="E333" s="148">
        <v>0</v>
      </c>
      <c r="F333" s="148">
        <v>0</v>
      </c>
      <c r="G333" s="148">
        <v>0</v>
      </c>
      <c r="H333" s="148">
        <v>0</v>
      </c>
      <c r="I333" s="148">
        <v>0</v>
      </c>
      <c r="J333" s="148">
        <v>0</v>
      </c>
      <c r="K333" s="148">
        <v>0</v>
      </c>
      <c r="L333" s="148">
        <v>0</v>
      </c>
      <c r="M333" s="148">
        <v>0</v>
      </c>
      <c r="N333" s="148">
        <v>0</v>
      </c>
      <c r="O333" s="148">
        <v>0</v>
      </c>
    </row>
    <row r="334" spans="1:15" ht="61.5" customHeight="1" outlineLevel="2">
      <c r="A334" s="283" t="s">
        <v>178</v>
      </c>
      <c r="B334" s="283" t="s">
        <v>179</v>
      </c>
      <c r="C334" s="169" t="s">
        <v>67</v>
      </c>
      <c r="D334" s="148">
        <v>0</v>
      </c>
      <c r="E334" s="148">
        <v>0</v>
      </c>
      <c r="F334" s="148">
        <v>0</v>
      </c>
      <c r="G334" s="148">
        <v>0</v>
      </c>
      <c r="H334" s="148">
        <v>0</v>
      </c>
      <c r="I334" s="148">
        <v>0</v>
      </c>
      <c r="J334" s="148">
        <v>0</v>
      </c>
      <c r="K334" s="148">
        <v>0</v>
      </c>
      <c r="L334" s="148">
        <v>0</v>
      </c>
      <c r="M334" s="148">
        <v>0</v>
      </c>
      <c r="N334" s="148">
        <v>0</v>
      </c>
      <c r="O334" s="148">
        <v>0</v>
      </c>
    </row>
    <row r="335" spans="1:15" ht="38" outlineLevel="2">
      <c r="A335" s="292"/>
      <c r="B335" s="292"/>
      <c r="C335" s="230" t="s">
        <v>701</v>
      </c>
      <c r="D335" s="148"/>
      <c r="E335" s="148"/>
      <c r="F335" s="148"/>
      <c r="G335" s="148"/>
      <c r="H335" s="148"/>
      <c r="I335" s="148"/>
      <c r="J335" s="14"/>
      <c r="K335" s="14"/>
      <c r="L335" s="14"/>
      <c r="M335" s="14"/>
      <c r="N335" s="14"/>
      <c r="O335" s="14"/>
    </row>
    <row r="336" spans="1:15" outlineLevel="2">
      <c r="A336" s="292"/>
      <c r="B336" s="292"/>
      <c r="C336" s="167" t="s">
        <v>368</v>
      </c>
      <c r="D336" s="148"/>
      <c r="E336" s="148"/>
      <c r="F336" s="148"/>
      <c r="G336" s="148"/>
      <c r="H336" s="148"/>
      <c r="I336" s="148"/>
      <c r="J336" s="14"/>
      <c r="K336" s="14"/>
      <c r="L336" s="14"/>
      <c r="M336" s="14"/>
      <c r="N336" s="14"/>
      <c r="O336" s="14"/>
    </row>
    <row r="337" spans="1:15" outlineLevel="2">
      <c r="A337" s="284"/>
      <c r="B337" s="284"/>
      <c r="C337" s="167" t="s">
        <v>369</v>
      </c>
      <c r="D337" s="148">
        <v>0</v>
      </c>
      <c r="E337" s="148">
        <v>0</v>
      </c>
      <c r="F337" s="148">
        <v>0</v>
      </c>
      <c r="G337" s="148">
        <v>0</v>
      </c>
      <c r="H337" s="148">
        <v>0</v>
      </c>
      <c r="I337" s="148">
        <v>0</v>
      </c>
      <c r="J337" s="148">
        <v>0</v>
      </c>
      <c r="K337" s="148">
        <v>0</v>
      </c>
      <c r="L337" s="148">
        <v>0</v>
      </c>
      <c r="M337" s="148">
        <v>0</v>
      </c>
      <c r="N337" s="148">
        <v>0</v>
      </c>
      <c r="O337" s="148">
        <v>0</v>
      </c>
    </row>
    <row r="338" spans="1:15" ht="40.5" customHeight="1" outlineLevel="2">
      <c r="A338" s="283" t="s">
        <v>41</v>
      </c>
      <c r="B338" s="283" t="s">
        <v>419</v>
      </c>
      <c r="C338" s="169" t="s">
        <v>67</v>
      </c>
      <c r="D338" s="148">
        <f>Таблица_10!F282</f>
        <v>1711474</v>
      </c>
      <c r="E338" s="148">
        <f>Таблица_10!G282</f>
        <v>0</v>
      </c>
      <c r="F338" s="148">
        <f>Таблица_10!H282</f>
        <v>1711474</v>
      </c>
      <c r="G338" s="148">
        <f>Таблица_10!I282</f>
        <v>1711474</v>
      </c>
      <c r="H338" s="148">
        <f>Таблица_10!J282</f>
        <v>0</v>
      </c>
      <c r="I338" s="148">
        <f>Таблица_10!K282</f>
        <v>1711474</v>
      </c>
      <c r="J338" s="148">
        <f>Таблица_10!L283</f>
        <v>1711474</v>
      </c>
      <c r="K338" s="148">
        <f>Таблица_10!M283</f>
        <v>0</v>
      </c>
      <c r="L338" s="148">
        <f>Таблица_10!N283</f>
        <v>1711474</v>
      </c>
      <c r="M338" s="148">
        <f>Таблица_10!O283</f>
        <v>1711474</v>
      </c>
      <c r="N338" s="148">
        <f>Таблица_10!P283</f>
        <v>0</v>
      </c>
      <c r="O338" s="148">
        <f>Таблица_10!Q283</f>
        <v>1711474</v>
      </c>
    </row>
    <row r="339" spans="1:15" ht="38" outlineLevel="2">
      <c r="A339" s="292"/>
      <c r="B339" s="292"/>
      <c r="C339" s="230" t="s">
        <v>701</v>
      </c>
      <c r="D339" s="148"/>
      <c r="E339" s="148"/>
      <c r="F339" s="148"/>
      <c r="G339" s="148"/>
      <c r="H339" s="148"/>
      <c r="I339" s="148"/>
      <c r="J339" s="14"/>
      <c r="K339" s="14"/>
      <c r="L339" s="14"/>
      <c r="M339" s="14"/>
      <c r="N339" s="14"/>
      <c r="O339" s="14"/>
    </row>
    <row r="340" spans="1:15" outlineLevel="2">
      <c r="A340" s="292"/>
      <c r="B340" s="292"/>
      <c r="C340" s="167" t="s">
        <v>368</v>
      </c>
      <c r="D340" s="148"/>
      <c r="E340" s="148"/>
      <c r="F340" s="148"/>
      <c r="G340" s="148"/>
      <c r="H340" s="148"/>
      <c r="I340" s="148"/>
      <c r="J340" s="14"/>
      <c r="K340" s="14"/>
      <c r="L340" s="14"/>
      <c r="M340" s="14"/>
      <c r="N340" s="14"/>
      <c r="O340" s="14"/>
    </row>
    <row r="341" spans="1:15" outlineLevel="2">
      <c r="A341" s="284"/>
      <c r="B341" s="284"/>
      <c r="C341" s="167" t="s">
        <v>369</v>
      </c>
      <c r="D341" s="148">
        <f>Таблица_10!F283</f>
        <v>1711474</v>
      </c>
      <c r="E341" s="148">
        <f>Таблица_10!G283</f>
        <v>0</v>
      </c>
      <c r="F341" s="148">
        <f>Таблица_10!H283</f>
        <v>1711474</v>
      </c>
      <c r="G341" s="148">
        <f>Таблица_10!I283</f>
        <v>1711474</v>
      </c>
      <c r="H341" s="148">
        <f>Таблица_10!J283</f>
        <v>0</v>
      </c>
      <c r="I341" s="148">
        <f>Таблица_10!K283</f>
        <v>1711474</v>
      </c>
      <c r="J341" s="148">
        <f t="shared" ref="J341:O341" si="22">J338</f>
        <v>1711474</v>
      </c>
      <c r="K341" s="148">
        <f t="shared" si="22"/>
        <v>0</v>
      </c>
      <c r="L341" s="148">
        <f t="shared" si="22"/>
        <v>1711474</v>
      </c>
      <c r="M341" s="148">
        <f t="shared" si="22"/>
        <v>1711474</v>
      </c>
      <c r="N341" s="148">
        <f t="shared" si="22"/>
        <v>0</v>
      </c>
      <c r="O341" s="148">
        <f t="shared" si="22"/>
        <v>1711474</v>
      </c>
    </row>
    <row r="342" spans="1:15" ht="60" customHeight="1" outlineLevel="2">
      <c r="A342" s="283" t="s">
        <v>42</v>
      </c>
      <c r="B342" s="283" t="s">
        <v>325</v>
      </c>
      <c r="C342" s="169" t="s">
        <v>67</v>
      </c>
      <c r="D342" s="148">
        <f>Таблица_10!F285</f>
        <v>219441</v>
      </c>
      <c r="E342" s="148">
        <f>Таблица_10!G285</f>
        <v>0</v>
      </c>
      <c r="F342" s="148">
        <f>Таблица_10!H285</f>
        <v>219441</v>
      </c>
      <c r="G342" s="148">
        <f>Таблица_10!I285</f>
        <v>219441</v>
      </c>
      <c r="H342" s="148">
        <f>Таблица_10!J285</f>
        <v>0</v>
      </c>
      <c r="I342" s="148">
        <f>Таблица_10!K285</f>
        <v>219441</v>
      </c>
      <c r="J342" s="148">
        <f>Таблица_10!L286</f>
        <v>219441</v>
      </c>
      <c r="K342" s="148">
        <f>Таблица_10!M286</f>
        <v>0</v>
      </c>
      <c r="L342" s="148">
        <f>Таблица_10!N286</f>
        <v>219441</v>
      </c>
      <c r="M342" s="148">
        <f>Таблица_10!O286</f>
        <v>219441</v>
      </c>
      <c r="N342" s="148">
        <f>Таблица_10!P286</f>
        <v>0</v>
      </c>
      <c r="O342" s="148">
        <f>Таблица_10!Q286</f>
        <v>219441</v>
      </c>
    </row>
    <row r="343" spans="1:15" ht="38" outlineLevel="2">
      <c r="A343" s="292"/>
      <c r="B343" s="292"/>
      <c r="C343" s="230" t="s">
        <v>701</v>
      </c>
      <c r="D343" s="148"/>
      <c r="E343" s="148"/>
      <c r="F343" s="148"/>
      <c r="G343" s="148"/>
      <c r="H343" s="148"/>
      <c r="I343" s="148"/>
      <c r="J343" s="14"/>
      <c r="K343" s="14"/>
      <c r="L343" s="14"/>
      <c r="M343" s="14"/>
      <c r="N343" s="14"/>
      <c r="O343" s="14"/>
    </row>
    <row r="344" spans="1:15" outlineLevel="2">
      <c r="A344" s="292"/>
      <c r="B344" s="292"/>
      <c r="C344" s="167" t="s">
        <v>368</v>
      </c>
      <c r="D344" s="148"/>
      <c r="E344" s="148"/>
      <c r="F344" s="148"/>
      <c r="G344" s="148"/>
      <c r="H344" s="148"/>
      <c r="I344" s="148"/>
      <c r="J344" s="14"/>
      <c r="K344" s="14"/>
      <c r="L344" s="14"/>
      <c r="M344" s="14"/>
      <c r="N344" s="14"/>
      <c r="O344" s="14"/>
    </row>
    <row r="345" spans="1:15" outlineLevel="2">
      <c r="A345" s="284"/>
      <c r="B345" s="284"/>
      <c r="C345" s="167" t="s">
        <v>369</v>
      </c>
      <c r="D345" s="148">
        <f>Таблица_10!F286</f>
        <v>219441</v>
      </c>
      <c r="E345" s="148">
        <f>Таблица_10!G286</f>
        <v>0</v>
      </c>
      <c r="F345" s="148">
        <f>Таблица_10!H286</f>
        <v>219441</v>
      </c>
      <c r="G345" s="148">
        <f>Таблица_10!I286</f>
        <v>219441</v>
      </c>
      <c r="H345" s="148">
        <f>Таблица_10!J286</f>
        <v>0</v>
      </c>
      <c r="I345" s="148">
        <f>Таблица_10!K286</f>
        <v>219441</v>
      </c>
      <c r="J345" s="148">
        <f t="shared" ref="J345:O345" si="23">J342</f>
        <v>219441</v>
      </c>
      <c r="K345" s="148">
        <f t="shared" si="23"/>
        <v>0</v>
      </c>
      <c r="L345" s="148">
        <f t="shared" si="23"/>
        <v>219441</v>
      </c>
      <c r="M345" s="148">
        <f t="shared" si="23"/>
        <v>219441</v>
      </c>
      <c r="N345" s="148">
        <f t="shared" si="23"/>
        <v>0</v>
      </c>
      <c r="O345" s="148">
        <f t="shared" si="23"/>
        <v>219441</v>
      </c>
    </row>
    <row r="346" spans="1:15" ht="23.25" customHeight="1" outlineLevel="1">
      <c r="A346" s="283" t="s">
        <v>15</v>
      </c>
      <c r="B346" s="283" t="s">
        <v>16</v>
      </c>
      <c r="C346" s="169" t="s">
        <v>67</v>
      </c>
      <c r="D346" s="148">
        <f>Таблица_10!F288</f>
        <v>522193</v>
      </c>
      <c r="E346" s="148">
        <f>Таблица_10!G288</f>
        <v>0</v>
      </c>
      <c r="F346" s="148">
        <f>Таблица_10!H288</f>
        <v>522193</v>
      </c>
      <c r="G346" s="148">
        <f>Таблица_10!I288</f>
        <v>522193</v>
      </c>
      <c r="H346" s="148">
        <f>Таблица_10!J288</f>
        <v>0</v>
      </c>
      <c r="I346" s="148">
        <f>Таблица_10!K288</f>
        <v>522193</v>
      </c>
      <c r="J346" s="148">
        <f t="shared" ref="J346:O346" si="24">J354</f>
        <v>522193</v>
      </c>
      <c r="K346" s="148">
        <f t="shared" si="24"/>
        <v>0</v>
      </c>
      <c r="L346" s="148">
        <f t="shared" si="24"/>
        <v>522193</v>
      </c>
      <c r="M346" s="148">
        <f t="shared" si="24"/>
        <v>522193</v>
      </c>
      <c r="N346" s="148">
        <f t="shared" si="24"/>
        <v>0</v>
      </c>
      <c r="O346" s="148">
        <f t="shared" si="24"/>
        <v>522193</v>
      </c>
    </row>
    <row r="347" spans="1:15" ht="38" outlineLevel="1">
      <c r="A347" s="292"/>
      <c r="B347" s="292"/>
      <c r="C347" s="230" t="s">
        <v>701</v>
      </c>
      <c r="D347" s="148"/>
      <c r="E347" s="148"/>
      <c r="F347" s="148"/>
      <c r="G347" s="148"/>
      <c r="H347" s="148"/>
      <c r="I347" s="148"/>
      <c r="J347" s="14"/>
      <c r="K347" s="14"/>
      <c r="L347" s="14"/>
      <c r="M347" s="14"/>
      <c r="N347" s="14"/>
      <c r="O347" s="14"/>
    </row>
    <row r="348" spans="1:15" outlineLevel="1">
      <c r="A348" s="292"/>
      <c r="B348" s="292"/>
      <c r="C348" s="167" t="s">
        <v>368</v>
      </c>
      <c r="D348" s="148"/>
      <c r="E348" s="148"/>
      <c r="F348" s="148"/>
      <c r="G348" s="148"/>
      <c r="H348" s="148"/>
      <c r="I348" s="148"/>
      <c r="J348" s="14"/>
      <c r="K348" s="14"/>
      <c r="L348" s="14"/>
      <c r="M348" s="14"/>
      <c r="N348" s="14"/>
      <c r="O348" s="14"/>
    </row>
    <row r="349" spans="1:15" outlineLevel="1">
      <c r="A349" s="284"/>
      <c r="B349" s="284"/>
      <c r="C349" s="167" t="s">
        <v>369</v>
      </c>
      <c r="D349" s="148">
        <f>Таблица_10!F289</f>
        <v>522193</v>
      </c>
      <c r="E349" s="148">
        <f>Таблица_10!G289</f>
        <v>0</v>
      </c>
      <c r="F349" s="148">
        <f>Таблица_10!H289</f>
        <v>522193</v>
      </c>
      <c r="G349" s="148">
        <f>Таблица_10!I289</f>
        <v>522193</v>
      </c>
      <c r="H349" s="148">
        <f>Таблица_10!J289</f>
        <v>0</v>
      </c>
      <c r="I349" s="148">
        <f>Таблица_10!K289</f>
        <v>522193</v>
      </c>
      <c r="J349" s="148">
        <f t="shared" ref="J349:O349" si="25">J346</f>
        <v>522193</v>
      </c>
      <c r="K349" s="148">
        <f t="shared" si="25"/>
        <v>0</v>
      </c>
      <c r="L349" s="148">
        <f t="shared" si="25"/>
        <v>522193</v>
      </c>
      <c r="M349" s="148">
        <f t="shared" si="25"/>
        <v>522193</v>
      </c>
      <c r="N349" s="148">
        <f t="shared" si="25"/>
        <v>0</v>
      </c>
      <c r="O349" s="148">
        <f t="shared" si="25"/>
        <v>522193</v>
      </c>
    </row>
    <row r="350" spans="1:15" ht="24" customHeight="1" outlineLevel="2">
      <c r="A350" s="280" t="s">
        <v>180</v>
      </c>
      <c r="B350" s="280" t="s">
        <v>528</v>
      </c>
      <c r="C350" s="167" t="s">
        <v>67</v>
      </c>
      <c r="D350" s="148">
        <v>0</v>
      </c>
      <c r="E350" s="148">
        <v>0</v>
      </c>
      <c r="F350" s="148">
        <v>0</v>
      </c>
      <c r="G350" s="148">
        <v>0</v>
      </c>
      <c r="H350" s="148">
        <v>0</v>
      </c>
      <c r="I350" s="148">
        <v>0</v>
      </c>
      <c r="J350" s="148">
        <v>0</v>
      </c>
      <c r="K350" s="148">
        <v>0</v>
      </c>
      <c r="L350" s="148">
        <v>0</v>
      </c>
      <c r="M350" s="148">
        <v>0</v>
      </c>
      <c r="N350" s="148">
        <v>0</v>
      </c>
      <c r="O350" s="148">
        <v>0</v>
      </c>
    </row>
    <row r="351" spans="1:15" ht="38" outlineLevel="2">
      <c r="A351" s="281"/>
      <c r="B351" s="281"/>
      <c r="C351" s="230" t="s">
        <v>701</v>
      </c>
      <c r="D351" s="148"/>
      <c r="E351" s="148"/>
      <c r="F351" s="148"/>
      <c r="G351" s="148"/>
      <c r="H351" s="148"/>
      <c r="I351" s="148"/>
      <c r="J351" s="14"/>
      <c r="K351" s="14"/>
      <c r="L351" s="14"/>
      <c r="M351" s="14"/>
      <c r="N351" s="14"/>
      <c r="O351" s="14"/>
    </row>
    <row r="352" spans="1:15" outlineLevel="2">
      <c r="A352" s="281"/>
      <c r="B352" s="281"/>
      <c r="C352" s="167" t="s">
        <v>368</v>
      </c>
      <c r="D352" s="148"/>
      <c r="E352" s="148"/>
      <c r="F352" s="148"/>
      <c r="G352" s="148"/>
      <c r="H352" s="148"/>
      <c r="I352" s="148"/>
      <c r="J352" s="14"/>
      <c r="K352" s="14"/>
      <c r="L352" s="14"/>
      <c r="M352" s="14"/>
      <c r="N352" s="14"/>
      <c r="O352" s="14"/>
    </row>
    <row r="353" spans="1:15" outlineLevel="2">
      <c r="A353" s="282"/>
      <c r="B353" s="282"/>
      <c r="C353" s="167" t="s">
        <v>369</v>
      </c>
      <c r="D353" s="148">
        <v>0</v>
      </c>
      <c r="E353" s="148">
        <v>0</v>
      </c>
      <c r="F353" s="148">
        <v>0</v>
      </c>
      <c r="G353" s="148">
        <v>0</v>
      </c>
      <c r="H353" s="148">
        <v>0</v>
      </c>
      <c r="I353" s="148">
        <v>0</v>
      </c>
      <c r="J353" s="148">
        <v>0</v>
      </c>
      <c r="K353" s="148">
        <v>0</v>
      </c>
      <c r="L353" s="148">
        <v>0</v>
      </c>
      <c r="M353" s="148">
        <v>0</v>
      </c>
      <c r="N353" s="148">
        <v>0</v>
      </c>
      <c r="O353" s="148">
        <v>0</v>
      </c>
    </row>
    <row r="354" spans="1:15" ht="21.75" customHeight="1" outlineLevel="2">
      <c r="A354" s="283" t="s">
        <v>43</v>
      </c>
      <c r="B354" s="283" t="s">
        <v>329</v>
      </c>
      <c r="C354" s="169" t="s">
        <v>67</v>
      </c>
      <c r="D354" s="148">
        <f>Таблица_10!F294</f>
        <v>522193</v>
      </c>
      <c r="E354" s="148">
        <f>Таблица_10!G294</f>
        <v>0</v>
      </c>
      <c r="F354" s="148">
        <f>Таблица_10!H294</f>
        <v>522193</v>
      </c>
      <c r="G354" s="148">
        <f>Таблица_10!I294</f>
        <v>522193</v>
      </c>
      <c r="H354" s="148">
        <f>Таблица_10!J294</f>
        <v>0</v>
      </c>
      <c r="I354" s="148">
        <f>Таблица_10!K294</f>
        <v>522193</v>
      </c>
      <c r="J354" s="148">
        <f>Таблица_10!L295</f>
        <v>522193</v>
      </c>
      <c r="K354" s="148">
        <f>Таблица_10!M295</f>
        <v>0</v>
      </c>
      <c r="L354" s="148">
        <f>Таблица_10!N295</f>
        <v>522193</v>
      </c>
      <c r="M354" s="148">
        <f>Таблица_10!O295</f>
        <v>522193</v>
      </c>
      <c r="N354" s="148">
        <f>Таблица_10!P295</f>
        <v>0</v>
      </c>
      <c r="O354" s="148">
        <f>Таблица_10!Q295</f>
        <v>522193</v>
      </c>
    </row>
    <row r="355" spans="1:15" ht="38" outlineLevel="2">
      <c r="A355" s="292"/>
      <c r="B355" s="292"/>
      <c r="C355" s="230" t="s">
        <v>701</v>
      </c>
      <c r="D355" s="148"/>
      <c r="E355" s="148"/>
      <c r="F355" s="148"/>
      <c r="G355" s="148"/>
      <c r="H355" s="148"/>
      <c r="I355" s="148"/>
      <c r="J355" s="14"/>
      <c r="K355" s="14"/>
      <c r="L355" s="14"/>
      <c r="M355" s="14"/>
      <c r="N355" s="14"/>
      <c r="O355" s="14"/>
    </row>
    <row r="356" spans="1:15" outlineLevel="2">
      <c r="A356" s="292"/>
      <c r="B356" s="292"/>
      <c r="C356" s="167" t="s">
        <v>368</v>
      </c>
      <c r="D356" s="148"/>
      <c r="E356" s="148"/>
      <c r="F356" s="148"/>
      <c r="G356" s="148"/>
      <c r="H356" s="148"/>
      <c r="I356" s="148"/>
      <c r="J356" s="14"/>
      <c r="K356" s="14"/>
      <c r="L356" s="14"/>
      <c r="M356" s="14"/>
      <c r="N356" s="14"/>
      <c r="O356" s="14"/>
    </row>
    <row r="357" spans="1:15" outlineLevel="2">
      <c r="A357" s="284"/>
      <c r="B357" s="284"/>
      <c r="C357" s="167" t="s">
        <v>369</v>
      </c>
      <c r="D357" s="148">
        <f>Таблица_10!F295</f>
        <v>522193</v>
      </c>
      <c r="E357" s="148">
        <f>Таблица_10!G295</f>
        <v>0</v>
      </c>
      <c r="F357" s="148">
        <f>Таблица_10!H295</f>
        <v>522193</v>
      </c>
      <c r="G357" s="148">
        <f>Таблица_10!I295</f>
        <v>522193</v>
      </c>
      <c r="H357" s="148">
        <f>Таблица_10!J295</f>
        <v>0</v>
      </c>
      <c r="I357" s="148">
        <f>Таблица_10!K295</f>
        <v>522193</v>
      </c>
      <c r="J357" s="148">
        <f t="shared" ref="J357:O357" si="26">J354</f>
        <v>522193</v>
      </c>
      <c r="K357" s="148">
        <f t="shared" si="26"/>
        <v>0</v>
      </c>
      <c r="L357" s="148">
        <f t="shared" si="26"/>
        <v>522193</v>
      </c>
      <c r="M357" s="148">
        <f t="shared" si="26"/>
        <v>522193</v>
      </c>
      <c r="N357" s="148">
        <f t="shared" si="26"/>
        <v>0</v>
      </c>
      <c r="O357" s="148">
        <f t="shared" si="26"/>
        <v>522193</v>
      </c>
    </row>
    <row r="358" spans="1:15" ht="21" customHeight="1" outlineLevel="2">
      <c r="A358" s="280" t="s">
        <v>181</v>
      </c>
      <c r="B358" s="280" t="s">
        <v>331</v>
      </c>
      <c r="C358" s="167" t="s">
        <v>67</v>
      </c>
      <c r="D358" s="148">
        <v>0</v>
      </c>
      <c r="E358" s="148">
        <v>0</v>
      </c>
      <c r="F358" s="148">
        <v>0</v>
      </c>
      <c r="G358" s="148">
        <v>0</v>
      </c>
      <c r="H358" s="148">
        <v>0</v>
      </c>
      <c r="I358" s="148">
        <v>0</v>
      </c>
      <c r="J358" s="148">
        <v>0</v>
      </c>
      <c r="K358" s="148">
        <v>0</v>
      </c>
      <c r="L358" s="148">
        <v>0</v>
      </c>
      <c r="M358" s="148">
        <v>0</v>
      </c>
      <c r="N358" s="148">
        <v>0</v>
      </c>
      <c r="O358" s="148">
        <v>0</v>
      </c>
    </row>
    <row r="359" spans="1:15" ht="38" outlineLevel="2">
      <c r="A359" s="281"/>
      <c r="B359" s="281"/>
      <c r="C359" s="230" t="s">
        <v>701</v>
      </c>
      <c r="D359" s="148"/>
      <c r="E359" s="148"/>
      <c r="F359" s="148"/>
      <c r="G359" s="148"/>
      <c r="H359" s="148"/>
      <c r="I359" s="148"/>
      <c r="J359" s="14"/>
      <c r="K359" s="14"/>
      <c r="L359" s="14"/>
      <c r="M359" s="14"/>
      <c r="N359" s="14"/>
      <c r="O359" s="14"/>
    </row>
    <row r="360" spans="1:15" outlineLevel="2">
      <c r="A360" s="281"/>
      <c r="B360" s="281"/>
      <c r="C360" s="167" t="s">
        <v>368</v>
      </c>
      <c r="D360" s="148"/>
      <c r="E360" s="148"/>
      <c r="F360" s="148"/>
      <c r="G360" s="148"/>
      <c r="H360" s="148"/>
      <c r="I360" s="148"/>
      <c r="J360" s="14"/>
      <c r="K360" s="14"/>
      <c r="L360" s="14"/>
      <c r="M360" s="14"/>
      <c r="N360" s="14"/>
      <c r="O360" s="14"/>
    </row>
    <row r="361" spans="1:15" outlineLevel="2">
      <c r="A361" s="282"/>
      <c r="B361" s="282"/>
      <c r="C361" s="167" t="s">
        <v>369</v>
      </c>
      <c r="D361" s="148">
        <v>0</v>
      </c>
      <c r="E361" s="148">
        <v>0</v>
      </c>
      <c r="F361" s="148">
        <v>0</v>
      </c>
      <c r="G361" s="148">
        <v>0</v>
      </c>
      <c r="H361" s="148">
        <v>0</v>
      </c>
      <c r="I361" s="148">
        <v>0</v>
      </c>
      <c r="J361" s="148">
        <v>0</v>
      </c>
      <c r="K361" s="148">
        <v>0</v>
      </c>
      <c r="L361" s="148">
        <v>0</v>
      </c>
      <c r="M361" s="148">
        <v>0</v>
      </c>
      <c r="N361" s="148">
        <v>0</v>
      </c>
      <c r="O361" s="148">
        <v>0</v>
      </c>
    </row>
    <row r="362" spans="1:15" ht="63.75" customHeight="1" outlineLevel="2">
      <c r="A362" s="280" t="s">
        <v>182</v>
      </c>
      <c r="B362" s="280" t="s">
        <v>333</v>
      </c>
      <c r="C362" s="167" t="s">
        <v>67</v>
      </c>
      <c r="D362" s="148">
        <v>0</v>
      </c>
      <c r="E362" s="148">
        <v>0</v>
      </c>
      <c r="F362" s="148">
        <v>0</v>
      </c>
      <c r="G362" s="148">
        <v>0</v>
      </c>
      <c r="H362" s="148">
        <v>0</v>
      </c>
      <c r="I362" s="148">
        <v>0</v>
      </c>
      <c r="J362" s="148">
        <v>0</v>
      </c>
      <c r="K362" s="148">
        <v>0</v>
      </c>
      <c r="L362" s="148">
        <v>0</v>
      </c>
      <c r="M362" s="148">
        <v>0</v>
      </c>
      <c r="N362" s="148">
        <v>0</v>
      </c>
      <c r="O362" s="148">
        <v>0</v>
      </c>
    </row>
    <row r="363" spans="1:15" ht="38" outlineLevel="2">
      <c r="A363" s="281"/>
      <c r="B363" s="281"/>
      <c r="C363" s="230" t="s">
        <v>701</v>
      </c>
      <c r="D363" s="148"/>
      <c r="E363" s="148"/>
      <c r="F363" s="148"/>
      <c r="G363" s="148"/>
      <c r="H363" s="148"/>
      <c r="I363" s="148"/>
      <c r="J363" s="14"/>
      <c r="K363" s="14"/>
      <c r="L363" s="14"/>
      <c r="M363" s="14"/>
      <c r="N363" s="14"/>
      <c r="O363" s="14"/>
    </row>
    <row r="364" spans="1:15" outlineLevel="2">
      <c r="A364" s="281"/>
      <c r="B364" s="281"/>
      <c r="C364" s="167" t="s">
        <v>368</v>
      </c>
      <c r="D364" s="148"/>
      <c r="E364" s="148"/>
      <c r="F364" s="148"/>
      <c r="G364" s="148"/>
      <c r="H364" s="148"/>
      <c r="I364" s="148"/>
      <c r="J364" s="14"/>
      <c r="K364" s="14"/>
      <c r="L364" s="14"/>
      <c r="M364" s="14"/>
      <c r="N364" s="14"/>
      <c r="O364" s="14"/>
    </row>
    <row r="365" spans="1:15" outlineLevel="2">
      <c r="A365" s="282"/>
      <c r="B365" s="282"/>
      <c r="C365" s="167" t="s">
        <v>369</v>
      </c>
      <c r="D365" s="148">
        <v>0</v>
      </c>
      <c r="E365" s="148">
        <v>0</v>
      </c>
      <c r="F365" s="148">
        <v>0</v>
      </c>
      <c r="G365" s="148">
        <v>0</v>
      </c>
      <c r="H365" s="148">
        <v>0</v>
      </c>
      <c r="I365" s="148">
        <v>0</v>
      </c>
      <c r="J365" s="148">
        <v>0</v>
      </c>
      <c r="K365" s="148">
        <v>0</v>
      </c>
      <c r="L365" s="148">
        <v>0</v>
      </c>
      <c r="M365" s="148">
        <v>0</v>
      </c>
      <c r="N365" s="148">
        <v>0</v>
      </c>
      <c r="O365" s="148">
        <v>0</v>
      </c>
    </row>
    <row r="366" spans="1:15" ht="21.75" customHeight="1" outlineLevel="1">
      <c r="A366" s="283" t="s">
        <v>17</v>
      </c>
      <c r="B366" s="283" t="s">
        <v>18</v>
      </c>
      <c r="C366" s="169" t="s">
        <v>67</v>
      </c>
      <c r="D366" s="148">
        <f>Таблица_10!F303</f>
        <v>1261275</v>
      </c>
      <c r="E366" s="148">
        <f>Таблица_10!G303</f>
        <v>0</v>
      </c>
      <c r="F366" s="148">
        <f>Таблица_10!H303</f>
        <v>1261275</v>
      </c>
      <c r="G366" s="148">
        <f>Таблица_10!I303</f>
        <v>1260545.5</v>
      </c>
      <c r="H366" s="148">
        <f>Таблица_10!J303</f>
        <v>0</v>
      </c>
      <c r="I366" s="148">
        <f>Таблица_10!K303</f>
        <v>1260545.5</v>
      </c>
      <c r="J366" s="148">
        <f t="shared" ref="J366:O366" si="27">J374+J382</f>
        <v>1260545.5</v>
      </c>
      <c r="K366" s="148">
        <f t="shared" si="27"/>
        <v>0</v>
      </c>
      <c r="L366" s="148">
        <f t="shared" si="27"/>
        <v>1260545.5</v>
      </c>
      <c r="M366" s="148">
        <f t="shared" si="27"/>
        <v>1260545.5</v>
      </c>
      <c r="N366" s="148">
        <f t="shared" si="27"/>
        <v>0</v>
      </c>
      <c r="O366" s="148">
        <f t="shared" si="27"/>
        <v>1260545.5</v>
      </c>
    </row>
    <row r="367" spans="1:15" ht="38" outlineLevel="1">
      <c r="A367" s="292"/>
      <c r="B367" s="292"/>
      <c r="C367" s="230" t="s">
        <v>701</v>
      </c>
      <c r="D367" s="148"/>
      <c r="E367" s="148"/>
      <c r="F367" s="148"/>
      <c r="G367" s="148"/>
      <c r="H367" s="148"/>
      <c r="I367" s="148"/>
      <c r="J367" s="14"/>
      <c r="K367" s="14"/>
      <c r="L367" s="14"/>
      <c r="M367" s="14"/>
      <c r="N367" s="14"/>
      <c r="O367" s="14"/>
    </row>
    <row r="368" spans="1:15" outlineLevel="1">
      <c r="A368" s="292"/>
      <c r="B368" s="292"/>
      <c r="C368" s="167" t="s">
        <v>368</v>
      </c>
      <c r="D368" s="148"/>
      <c r="E368" s="148"/>
      <c r="F368" s="148"/>
      <c r="G368" s="148"/>
      <c r="H368" s="148"/>
      <c r="I368" s="148"/>
      <c r="J368" s="14"/>
      <c r="K368" s="14"/>
      <c r="L368" s="14"/>
      <c r="M368" s="14"/>
      <c r="N368" s="14"/>
      <c r="O368" s="14"/>
    </row>
    <row r="369" spans="1:15" outlineLevel="1">
      <c r="A369" s="284"/>
      <c r="B369" s="284"/>
      <c r="C369" s="167" t="s">
        <v>369</v>
      </c>
      <c r="D369" s="148">
        <f>Таблица_10!F304</f>
        <v>1261275</v>
      </c>
      <c r="E369" s="148">
        <f>Таблица_10!G304</f>
        <v>0</v>
      </c>
      <c r="F369" s="148">
        <f>Таблица_10!H304</f>
        <v>1261275</v>
      </c>
      <c r="G369" s="148">
        <f>Таблица_10!I304</f>
        <v>1260545.5</v>
      </c>
      <c r="H369" s="148">
        <f>Таблица_10!J304</f>
        <v>0</v>
      </c>
      <c r="I369" s="148">
        <f>Таблица_10!K304</f>
        <v>1260545.5</v>
      </c>
      <c r="J369" s="148">
        <f t="shared" ref="J369:O369" si="28">J366</f>
        <v>1260545.5</v>
      </c>
      <c r="K369" s="148">
        <f t="shared" si="28"/>
        <v>0</v>
      </c>
      <c r="L369" s="148">
        <f t="shared" si="28"/>
        <v>1260545.5</v>
      </c>
      <c r="M369" s="148">
        <f t="shared" si="28"/>
        <v>1260545.5</v>
      </c>
      <c r="N369" s="148">
        <f t="shared" si="28"/>
        <v>0</v>
      </c>
      <c r="O369" s="148">
        <f t="shared" si="28"/>
        <v>1260545.5</v>
      </c>
    </row>
    <row r="370" spans="1:15" ht="22.5" customHeight="1" outlineLevel="2">
      <c r="A370" s="280" t="s">
        <v>183</v>
      </c>
      <c r="B370" s="280" t="s">
        <v>335</v>
      </c>
      <c r="C370" s="167" t="s">
        <v>67</v>
      </c>
      <c r="D370" s="148">
        <v>0</v>
      </c>
      <c r="E370" s="148">
        <v>0</v>
      </c>
      <c r="F370" s="148">
        <v>0</v>
      </c>
      <c r="G370" s="148">
        <v>0</v>
      </c>
      <c r="H370" s="148">
        <v>0</v>
      </c>
      <c r="I370" s="148">
        <v>0</v>
      </c>
      <c r="J370" s="148">
        <v>0</v>
      </c>
      <c r="K370" s="148">
        <v>0</v>
      </c>
      <c r="L370" s="148">
        <v>0</v>
      </c>
      <c r="M370" s="148">
        <v>0</v>
      </c>
      <c r="N370" s="148">
        <v>0</v>
      </c>
      <c r="O370" s="148">
        <v>0</v>
      </c>
    </row>
    <row r="371" spans="1:15" ht="38" outlineLevel="2">
      <c r="A371" s="281"/>
      <c r="B371" s="281"/>
      <c r="C371" s="230" t="s">
        <v>701</v>
      </c>
      <c r="D371" s="148"/>
      <c r="E371" s="148"/>
      <c r="F371" s="148"/>
      <c r="G371" s="148"/>
      <c r="H371" s="148"/>
      <c r="I371" s="148"/>
      <c r="J371" s="14"/>
      <c r="K371" s="14"/>
      <c r="L371" s="14"/>
      <c r="M371" s="14"/>
      <c r="N371" s="14"/>
      <c r="O371" s="14"/>
    </row>
    <row r="372" spans="1:15" outlineLevel="2">
      <c r="A372" s="281"/>
      <c r="B372" s="281"/>
      <c r="C372" s="167" t="s">
        <v>368</v>
      </c>
      <c r="D372" s="148"/>
      <c r="E372" s="148"/>
      <c r="F372" s="148"/>
      <c r="G372" s="148"/>
      <c r="H372" s="148"/>
      <c r="I372" s="148"/>
      <c r="J372" s="14"/>
      <c r="K372" s="14"/>
      <c r="L372" s="14"/>
      <c r="M372" s="14"/>
      <c r="N372" s="14"/>
      <c r="O372" s="14"/>
    </row>
    <row r="373" spans="1:15" outlineLevel="2">
      <c r="A373" s="282"/>
      <c r="B373" s="282"/>
      <c r="C373" s="167" t="s">
        <v>369</v>
      </c>
      <c r="D373" s="148">
        <v>0</v>
      </c>
      <c r="E373" s="148">
        <v>0</v>
      </c>
      <c r="F373" s="148">
        <v>0</v>
      </c>
      <c r="G373" s="148">
        <v>0</v>
      </c>
      <c r="H373" s="148">
        <v>0</v>
      </c>
      <c r="I373" s="148">
        <v>0</v>
      </c>
      <c r="J373" s="148">
        <v>0</v>
      </c>
      <c r="K373" s="148">
        <v>0</v>
      </c>
      <c r="L373" s="148">
        <v>0</v>
      </c>
      <c r="M373" s="148">
        <v>0</v>
      </c>
      <c r="N373" s="148">
        <v>0</v>
      </c>
      <c r="O373" s="148">
        <v>0</v>
      </c>
    </row>
    <row r="374" spans="1:15" ht="23.25" customHeight="1" outlineLevel="2">
      <c r="A374" s="283" t="s">
        <v>19</v>
      </c>
      <c r="B374" s="283" t="s">
        <v>370</v>
      </c>
      <c r="C374" s="169" t="s">
        <v>67</v>
      </c>
      <c r="D374" s="148">
        <f>Таблица_10!F310</f>
        <v>560176</v>
      </c>
      <c r="E374" s="148">
        <f>Таблица_10!G310</f>
        <v>0</v>
      </c>
      <c r="F374" s="148">
        <f>Таблица_10!H310</f>
        <v>560176</v>
      </c>
      <c r="G374" s="148">
        <f>Таблица_10!I310</f>
        <v>560176</v>
      </c>
      <c r="H374" s="148">
        <f>Таблица_10!J310</f>
        <v>0</v>
      </c>
      <c r="I374" s="148">
        <f>Таблица_10!K310</f>
        <v>560176</v>
      </c>
      <c r="J374" s="148">
        <f>Таблица_10!L311</f>
        <v>560176</v>
      </c>
      <c r="K374" s="148">
        <f>Таблица_10!M311</f>
        <v>0</v>
      </c>
      <c r="L374" s="148">
        <f>Таблица_10!N311</f>
        <v>560176</v>
      </c>
      <c r="M374" s="148">
        <f>Таблица_10!O311</f>
        <v>560176</v>
      </c>
      <c r="N374" s="148">
        <f>Таблица_10!P311</f>
        <v>0</v>
      </c>
      <c r="O374" s="148">
        <f>Таблица_10!Q311</f>
        <v>560176</v>
      </c>
    </row>
    <row r="375" spans="1:15" ht="38" outlineLevel="2">
      <c r="A375" s="292"/>
      <c r="B375" s="292"/>
      <c r="C375" s="230" t="s">
        <v>701</v>
      </c>
      <c r="D375" s="148"/>
      <c r="E375" s="148"/>
      <c r="F375" s="148"/>
      <c r="G375" s="148"/>
      <c r="H375" s="148"/>
      <c r="I375" s="148"/>
      <c r="J375" s="14"/>
      <c r="K375" s="14"/>
      <c r="L375" s="14"/>
      <c r="M375" s="14"/>
      <c r="N375" s="14"/>
      <c r="O375" s="14"/>
    </row>
    <row r="376" spans="1:15" outlineLevel="2">
      <c r="A376" s="292"/>
      <c r="B376" s="292"/>
      <c r="C376" s="167" t="s">
        <v>368</v>
      </c>
      <c r="D376" s="148"/>
      <c r="E376" s="148"/>
      <c r="F376" s="148"/>
      <c r="G376" s="148"/>
      <c r="H376" s="148"/>
      <c r="I376" s="148"/>
      <c r="J376" s="14"/>
      <c r="K376" s="14"/>
      <c r="L376" s="14"/>
      <c r="M376" s="14"/>
      <c r="N376" s="14"/>
      <c r="O376" s="14"/>
    </row>
    <row r="377" spans="1:15" outlineLevel="2">
      <c r="A377" s="284"/>
      <c r="B377" s="284"/>
      <c r="C377" s="167" t="s">
        <v>369</v>
      </c>
      <c r="D377" s="148">
        <f>Таблица_10!F311</f>
        <v>560176</v>
      </c>
      <c r="E377" s="148">
        <f>Таблица_10!G311</f>
        <v>0</v>
      </c>
      <c r="F377" s="148">
        <f>Таблица_10!H311</f>
        <v>560176</v>
      </c>
      <c r="G377" s="148">
        <f>Таблица_10!I311</f>
        <v>560176</v>
      </c>
      <c r="H377" s="148">
        <f>Таблица_10!J311</f>
        <v>0</v>
      </c>
      <c r="I377" s="148">
        <f>Таблица_10!K311</f>
        <v>560176</v>
      </c>
      <c r="J377" s="148">
        <f t="shared" ref="J377:O377" si="29">J374</f>
        <v>560176</v>
      </c>
      <c r="K377" s="148">
        <f t="shared" si="29"/>
        <v>0</v>
      </c>
      <c r="L377" s="148">
        <f t="shared" si="29"/>
        <v>560176</v>
      </c>
      <c r="M377" s="148">
        <f t="shared" si="29"/>
        <v>560176</v>
      </c>
      <c r="N377" s="148">
        <f t="shared" si="29"/>
        <v>0</v>
      </c>
      <c r="O377" s="148">
        <f t="shared" si="29"/>
        <v>560176</v>
      </c>
    </row>
    <row r="378" spans="1:15" ht="22.5" customHeight="1" outlineLevel="2">
      <c r="A378" s="280" t="s">
        <v>184</v>
      </c>
      <c r="B378" s="280" t="s">
        <v>185</v>
      </c>
      <c r="C378" s="167" t="s">
        <v>67</v>
      </c>
      <c r="D378" s="148">
        <v>0</v>
      </c>
      <c r="E378" s="148">
        <v>0</v>
      </c>
      <c r="F378" s="148">
        <v>0</v>
      </c>
      <c r="G378" s="148">
        <v>0</v>
      </c>
      <c r="H378" s="148">
        <v>0</v>
      </c>
      <c r="I378" s="148">
        <v>0</v>
      </c>
      <c r="J378" s="148">
        <v>0</v>
      </c>
      <c r="K378" s="148">
        <v>0</v>
      </c>
      <c r="L378" s="148">
        <v>0</v>
      </c>
      <c r="M378" s="148">
        <v>0</v>
      </c>
      <c r="N378" s="148">
        <v>0</v>
      </c>
      <c r="O378" s="148">
        <v>0</v>
      </c>
    </row>
    <row r="379" spans="1:15" ht="38" outlineLevel="2">
      <c r="A379" s="281"/>
      <c r="B379" s="281"/>
      <c r="C379" s="230" t="s">
        <v>701</v>
      </c>
      <c r="D379" s="148"/>
      <c r="E379" s="148"/>
      <c r="F379" s="148"/>
      <c r="G379" s="148"/>
      <c r="H379" s="148"/>
      <c r="I379" s="148"/>
      <c r="J379" s="14"/>
      <c r="K379" s="14"/>
      <c r="L379" s="14"/>
      <c r="M379" s="14"/>
      <c r="N379" s="14"/>
      <c r="O379" s="14"/>
    </row>
    <row r="380" spans="1:15" outlineLevel="2">
      <c r="A380" s="281"/>
      <c r="B380" s="281"/>
      <c r="C380" s="167" t="s">
        <v>368</v>
      </c>
      <c r="D380" s="148"/>
      <c r="E380" s="148"/>
      <c r="F380" s="148"/>
      <c r="G380" s="148"/>
      <c r="H380" s="148"/>
      <c r="I380" s="148"/>
      <c r="J380" s="14"/>
      <c r="K380" s="14"/>
      <c r="L380" s="14"/>
      <c r="M380" s="14"/>
      <c r="N380" s="14"/>
      <c r="O380" s="14"/>
    </row>
    <row r="381" spans="1:15" outlineLevel="2">
      <c r="A381" s="282"/>
      <c r="B381" s="282"/>
      <c r="C381" s="167" t="s">
        <v>369</v>
      </c>
      <c r="D381" s="148">
        <v>0</v>
      </c>
      <c r="E381" s="148">
        <v>0</v>
      </c>
      <c r="F381" s="148">
        <v>0</v>
      </c>
      <c r="G381" s="148">
        <v>0</v>
      </c>
      <c r="H381" s="148">
        <v>0</v>
      </c>
      <c r="I381" s="148">
        <v>0</v>
      </c>
      <c r="J381" s="148">
        <v>0</v>
      </c>
      <c r="K381" s="148">
        <v>0</v>
      </c>
      <c r="L381" s="148">
        <v>0</v>
      </c>
      <c r="M381" s="148">
        <v>0</v>
      </c>
      <c r="N381" s="148">
        <v>0</v>
      </c>
      <c r="O381" s="148">
        <v>0</v>
      </c>
    </row>
    <row r="382" spans="1:15" ht="80.25" customHeight="1" outlineLevel="2">
      <c r="A382" s="283" t="s">
        <v>44</v>
      </c>
      <c r="B382" s="283" t="s">
        <v>338</v>
      </c>
      <c r="C382" s="169" t="s">
        <v>67</v>
      </c>
      <c r="D382" s="148">
        <f>Таблица_10!F316</f>
        <v>701099</v>
      </c>
      <c r="E382" s="148">
        <f>Таблица_10!G316</f>
        <v>0</v>
      </c>
      <c r="F382" s="148">
        <f>Таблица_10!H316</f>
        <v>701099</v>
      </c>
      <c r="G382" s="148">
        <f>Таблица_10!I316</f>
        <v>700369.5</v>
      </c>
      <c r="H382" s="148">
        <f>Таблица_10!J316</f>
        <v>0</v>
      </c>
      <c r="I382" s="148">
        <f>Таблица_10!K316</f>
        <v>700369.5</v>
      </c>
      <c r="J382" s="148">
        <f>Таблица_10!L317</f>
        <v>700369.5</v>
      </c>
      <c r="K382" s="148">
        <f>Таблица_10!M317</f>
        <v>0</v>
      </c>
      <c r="L382" s="148">
        <f>Таблица_10!N317</f>
        <v>700369.5</v>
      </c>
      <c r="M382" s="148">
        <f>Таблица_10!O317</f>
        <v>700369.5</v>
      </c>
      <c r="N382" s="148">
        <f>Таблица_10!P317</f>
        <v>0</v>
      </c>
      <c r="O382" s="148">
        <f>Таблица_10!Q317</f>
        <v>700369.5</v>
      </c>
    </row>
    <row r="383" spans="1:15" ht="38" outlineLevel="2">
      <c r="A383" s="292"/>
      <c r="B383" s="292"/>
      <c r="C383" s="230" t="s">
        <v>701</v>
      </c>
      <c r="D383" s="148"/>
      <c r="E383" s="148"/>
      <c r="F383" s="148"/>
      <c r="G383" s="148"/>
      <c r="H383" s="148"/>
      <c r="I383" s="148"/>
      <c r="J383" s="14"/>
      <c r="K383" s="14"/>
      <c r="L383" s="14"/>
      <c r="M383" s="14"/>
      <c r="N383" s="14"/>
      <c r="O383" s="14"/>
    </row>
    <row r="384" spans="1:15" outlineLevel="2">
      <c r="A384" s="292"/>
      <c r="B384" s="292"/>
      <c r="C384" s="167" t="s">
        <v>368</v>
      </c>
      <c r="D384" s="148"/>
      <c r="E384" s="148"/>
      <c r="F384" s="148"/>
      <c r="G384" s="148"/>
      <c r="H384" s="148"/>
      <c r="I384" s="148"/>
      <c r="J384" s="14"/>
      <c r="K384" s="14"/>
      <c r="L384" s="14"/>
      <c r="M384" s="14"/>
      <c r="N384" s="14"/>
      <c r="O384" s="14"/>
    </row>
    <row r="385" spans="1:15" outlineLevel="2">
      <c r="A385" s="284"/>
      <c r="B385" s="284"/>
      <c r="C385" s="167" t="s">
        <v>369</v>
      </c>
      <c r="D385" s="148">
        <f>Таблица_10!F317</f>
        <v>701099</v>
      </c>
      <c r="E385" s="148">
        <f>Таблица_10!G317</f>
        <v>0</v>
      </c>
      <c r="F385" s="148">
        <f>Таблица_10!H317</f>
        <v>701099</v>
      </c>
      <c r="G385" s="148">
        <f>Таблица_10!I317</f>
        <v>700369.5</v>
      </c>
      <c r="H385" s="148">
        <f>Таблица_10!J317</f>
        <v>0</v>
      </c>
      <c r="I385" s="148">
        <f>Таблица_10!K317</f>
        <v>700369.5</v>
      </c>
      <c r="J385" s="148">
        <f t="shared" ref="J385:O385" si="30">J382</f>
        <v>700369.5</v>
      </c>
      <c r="K385" s="148">
        <f t="shared" si="30"/>
        <v>0</v>
      </c>
      <c r="L385" s="148">
        <f t="shared" si="30"/>
        <v>700369.5</v>
      </c>
      <c r="M385" s="148">
        <f t="shared" si="30"/>
        <v>700369.5</v>
      </c>
      <c r="N385" s="148">
        <f t="shared" si="30"/>
        <v>0</v>
      </c>
      <c r="O385" s="148">
        <f t="shared" si="30"/>
        <v>700369.5</v>
      </c>
    </row>
    <row r="386" spans="1:15" ht="21.75" customHeight="1" outlineLevel="1">
      <c r="A386" s="283" t="s">
        <v>186</v>
      </c>
      <c r="B386" s="283" t="s">
        <v>187</v>
      </c>
      <c r="C386" s="169" t="s">
        <v>67</v>
      </c>
      <c r="D386" s="148">
        <v>0</v>
      </c>
      <c r="E386" s="148">
        <v>0</v>
      </c>
      <c r="F386" s="148">
        <v>0</v>
      </c>
      <c r="G386" s="148">
        <v>0</v>
      </c>
      <c r="H386" s="148">
        <v>0</v>
      </c>
      <c r="I386" s="148">
        <v>0</v>
      </c>
      <c r="J386" s="148">
        <v>0</v>
      </c>
      <c r="K386" s="148">
        <v>0</v>
      </c>
      <c r="L386" s="148">
        <v>0</v>
      </c>
      <c r="M386" s="148">
        <v>0</v>
      </c>
      <c r="N386" s="148">
        <v>0</v>
      </c>
      <c r="O386" s="148">
        <v>0</v>
      </c>
    </row>
    <row r="387" spans="1:15" ht="38" outlineLevel="1">
      <c r="A387" s="292"/>
      <c r="B387" s="292"/>
      <c r="C387" s="230" t="s">
        <v>701</v>
      </c>
      <c r="D387" s="148"/>
      <c r="E387" s="148"/>
      <c r="F387" s="148"/>
      <c r="G387" s="148"/>
      <c r="H387" s="148"/>
      <c r="I387" s="148"/>
      <c r="J387" s="14"/>
      <c r="K387" s="14"/>
      <c r="L387" s="14"/>
      <c r="M387" s="14"/>
      <c r="N387" s="14"/>
      <c r="O387" s="14"/>
    </row>
    <row r="388" spans="1:15" outlineLevel="1">
      <c r="A388" s="292"/>
      <c r="B388" s="292"/>
      <c r="C388" s="167" t="s">
        <v>368</v>
      </c>
      <c r="D388" s="148"/>
      <c r="E388" s="148"/>
      <c r="F388" s="148"/>
      <c r="G388" s="148"/>
      <c r="H388" s="148"/>
      <c r="I388" s="148"/>
      <c r="J388" s="14"/>
      <c r="K388" s="14"/>
      <c r="L388" s="14"/>
      <c r="M388" s="14"/>
      <c r="N388" s="14"/>
      <c r="O388" s="14"/>
    </row>
    <row r="389" spans="1:15" outlineLevel="1">
      <c r="A389" s="284"/>
      <c r="B389" s="284"/>
      <c r="C389" s="167" t="s">
        <v>369</v>
      </c>
      <c r="D389" s="148">
        <v>0</v>
      </c>
      <c r="E389" s="148">
        <v>0</v>
      </c>
      <c r="F389" s="148">
        <v>0</v>
      </c>
      <c r="G389" s="148">
        <v>0</v>
      </c>
      <c r="H389" s="148">
        <v>0</v>
      </c>
      <c r="I389" s="148">
        <v>0</v>
      </c>
      <c r="J389" s="148">
        <v>0</v>
      </c>
      <c r="K389" s="148">
        <v>0</v>
      </c>
      <c r="L389" s="148">
        <v>0</v>
      </c>
      <c r="M389" s="148">
        <v>0</v>
      </c>
      <c r="N389" s="148">
        <v>0</v>
      </c>
      <c r="O389" s="148">
        <v>0</v>
      </c>
    </row>
    <row r="390" spans="1:15" ht="170.25" customHeight="1" outlineLevel="2">
      <c r="A390" s="283" t="s">
        <v>188</v>
      </c>
      <c r="B390" s="301" t="s">
        <v>341</v>
      </c>
      <c r="C390" s="169" t="s">
        <v>67</v>
      </c>
      <c r="D390" s="148">
        <v>0</v>
      </c>
      <c r="E390" s="148">
        <v>0</v>
      </c>
      <c r="F390" s="148">
        <v>0</v>
      </c>
      <c r="G390" s="148">
        <v>0</v>
      </c>
      <c r="H390" s="148">
        <v>0</v>
      </c>
      <c r="I390" s="148">
        <v>0</v>
      </c>
      <c r="J390" s="148">
        <v>0</v>
      </c>
      <c r="K390" s="148">
        <v>0</v>
      </c>
      <c r="L390" s="148">
        <v>0</v>
      </c>
      <c r="M390" s="148">
        <v>0</v>
      </c>
      <c r="N390" s="148">
        <v>0</v>
      </c>
      <c r="O390" s="148">
        <v>0</v>
      </c>
    </row>
    <row r="391" spans="1:15" ht="38" outlineLevel="2">
      <c r="A391" s="292"/>
      <c r="B391" s="302"/>
      <c r="C391" s="230" t="s">
        <v>701</v>
      </c>
      <c r="D391" s="148"/>
      <c r="E391" s="148"/>
      <c r="F391" s="148"/>
      <c r="G391" s="148"/>
      <c r="H391" s="148"/>
      <c r="I391" s="148"/>
      <c r="J391" s="14"/>
      <c r="K391" s="14"/>
      <c r="L391" s="14"/>
      <c r="M391" s="14"/>
      <c r="N391" s="14"/>
      <c r="O391" s="14"/>
    </row>
    <row r="392" spans="1:15" outlineLevel="2">
      <c r="A392" s="292"/>
      <c r="B392" s="302"/>
      <c r="C392" s="167" t="s">
        <v>368</v>
      </c>
      <c r="D392" s="148"/>
      <c r="E392" s="148"/>
      <c r="F392" s="148"/>
      <c r="G392" s="148"/>
      <c r="H392" s="148"/>
      <c r="I392" s="148"/>
      <c r="J392" s="14"/>
      <c r="K392" s="14"/>
      <c r="L392" s="14"/>
      <c r="M392" s="14"/>
      <c r="N392" s="14"/>
      <c r="O392" s="14"/>
    </row>
    <row r="393" spans="1:15" outlineLevel="2">
      <c r="A393" s="284"/>
      <c r="B393" s="303"/>
      <c r="C393" s="167" t="s">
        <v>369</v>
      </c>
      <c r="D393" s="148">
        <v>0</v>
      </c>
      <c r="E393" s="148">
        <v>0</v>
      </c>
      <c r="F393" s="148">
        <v>0</v>
      </c>
      <c r="G393" s="148">
        <v>0</v>
      </c>
      <c r="H393" s="148">
        <v>0</v>
      </c>
      <c r="I393" s="148">
        <v>0</v>
      </c>
      <c r="J393" s="148">
        <v>0</v>
      </c>
      <c r="K393" s="148">
        <v>0</v>
      </c>
      <c r="L393" s="148">
        <v>0</v>
      </c>
      <c r="M393" s="148">
        <v>0</v>
      </c>
      <c r="N393" s="148">
        <v>0</v>
      </c>
      <c r="O393" s="148">
        <v>0</v>
      </c>
    </row>
    <row r="394" spans="1:15" ht="79.5" customHeight="1" outlineLevel="2">
      <c r="A394" s="283" t="s">
        <v>189</v>
      </c>
      <c r="B394" s="283" t="s">
        <v>343</v>
      </c>
      <c r="C394" s="169" t="s">
        <v>67</v>
      </c>
      <c r="D394" s="148">
        <v>0</v>
      </c>
      <c r="E394" s="148">
        <v>0</v>
      </c>
      <c r="F394" s="148">
        <v>0</v>
      </c>
      <c r="G394" s="148">
        <v>0</v>
      </c>
      <c r="H394" s="148">
        <v>0</v>
      </c>
      <c r="I394" s="148">
        <v>0</v>
      </c>
      <c r="J394" s="148">
        <v>0</v>
      </c>
      <c r="K394" s="148">
        <v>0</v>
      </c>
      <c r="L394" s="148">
        <v>0</v>
      </c>
      <c r="M394" s="148">
        <v>0</v>
      </c>
      <c r="N394" s="148">
        <v>0</v>
      </c>
      <c r="O394" s="148">
        <v>0</v>
      </c>
    </row>
    <row r="395" spans="1:15" ht="38" outlineLevel="2">
      <c r="A395" s="292"/>
      <c r="B395" s="292"/>
      <c r="C395" s="230" t="s">
        <v>701</v>
      </c>
      <c r="D395" s="148"/>
      <c r="E395" s="148"/>
      <c r="F395" s="148"/>
      <c r="G395" s="148"/>
      <c r="H395" s="148"/>
      <c r="I395" s="148"/>
      <c r="J395" s="14"/>
      <c r="K395" s="14"/>
      <c r="L395" s="14"/>
      <c r="M395" s="14"/>
      <c r="N395" s="14"/>
      <c r="O395" s="14"/>
    </row>
    <row r="396" spans="1:15" outlineLevel="2">
      <c r="A396" s="292"/>
      <c r="B396" s="292"/>
      <c r="C396" s="167" t="s">
        <v>368</v>
      </c>
      <c r="D396" s="148"/>
      <c r="E396" s="148"/>
      <c r="F396" s="148"/>
      <c r="G396" s="148"/>
      <c r="H396" s="148"/>
      <c r="I396" s="148"/>
      <c r="J396" s="14"/>
      <c r="K396" s="14"/>
      <c r="L396" s="14"/>
      <c r="M396" s="14"/>
      <c r="N396" s="14"/>
      <c r="O396" s="14"/>
    </row>
    <row r="397" spans="1:15" outlineLevel="2">
      <c r="A397" s="284"/>
      <c r="B397" s="284"/>
      <c r="C397" s="167" t="s">
        <v>369</v>
      </c>
      <c r="D397" s="148">
        <v>0</v>
      </c>
      <c r="E397" s="148">
        <v>0</v>
      </c>
      <c r="F397" s="148">
        <v>0</v>
      </c>
      <c r="G397" s="148">
        <v>0</v>
      </c>
      <c r="H397" s="148">
        <v>0</v>
      </c>
      <c r="I397" s="148">
        <v>0</v>
      </c>
      <c r="J397" s="148">
        <v>0</v>
      </c>
      <c r="K397" s="148">
        <v>0</v>
      </c>
      <c r="L397" s="148">
        <v>0</v>
      </c>
      <c r="M397" s="148">
        <v>0</v>
      </c>
      <c r="N397" s="148">
        <v>0</v>
      </c>
      <c r="O397" s="148">
        <v>0</v>
      </c>
    </row>
    <row r="398" spans="1:15" ht="22.5" customHeight="1" outlineLevel="2">
      <c r="A398" s="283" t="s">
        <v>190</v>
      </c>
      <c r="B398" s="283" t="s">
        <v>345</v>
      </c>
      <c r="C398" s="169" t="s">
        <v>67</v>
      </c>
      <c r="D398" s="148">
        <v>0</v>
      </c>
      <c r="E398" s="148">
        <v>0</v>
      </c>
      <c r="F398" s="148">
        <v>0</v>
      </c>
      <c r="G398" s="148">
        <v>0</v>
      </c>
      <c r="H398" s="148">
        <v>0</v>
      </c>
      <c r="I398" s="148">
        <v>0</v>
      </c>
      <c r="J398" s="148">
        <v>0</v>
      </c>
      <c r="K398" s="148">
        <v>0</v>
      </c>
      <c r="L398" s="148">
        <v>0</v>
      </c>
      <c r="M398" s="148">
        <v>0</v>
      </c>
      <c r="N398" s="148">
        <v>0</v>
      </c>
      <c r="O398" s="148">
        <v>0</v>
      </c>
    </row>
    <row r="399" spans="1:15" ht="38" outlineLevel="2">
      <c r="A399" s="292"/>
      <c r="B399" s="292"/>
      <c r="C399" s="230" t="s">
        <v>701</v>
      </c>
      <c r="D399" s="148"/>
      <c r="E399" s="148"/>
      <c r="F399" s="148"/>
      <c r="G399" s="148"/>
      <c r="H399" s="148"/>
      <c r="I399" s="148"/>
      <c r="J399" s="14"/>
      <c r="K399" s="14"/>
      <c r="L399" s="14"/>
      <c r="M399" s="14"/>
      <c r="N399" s="14"/>
      <c r="O399" s="14"/>
    </row>
    <row r="400" spans="1:15" outlineLevel="2">
      <c r="A400" s="292"/>
      <c r="B400" s="292"/>
      <c r="C400" s="167" t="s">
        <v>368</v>
      </c>
      <c r="D400" s="148"/>
      <c r="E400" s="148"/>
      <c r="F400" s="148"/>
      <c r="G400" s="148"/>
      <c r="H400" s="148"/>
      <c r="I400" s="148"/>
      <c r="J400" s="14"/>
      <c r="K400" s="14"/>
      <c r="L400" s="14"/>
      <c r="M400" s="14"/>
      <c r="N400" s="14"/>
      <c r="O400" s="14"/>
    </row>
    <row r="401" spans="1:15" outlineLevel="2">
      <c r="A401" s="284"/>
      <c r="B401" s="284"/>
      <c r="C401" s="167" t="s">
        <v>369</v>
      </c>
      <c r="D401" s="148">
        <v>0</v>
      </c>
      <c r="E401" s="148">
        <v>0</v>
      </c>
      <c r="F401" s="148">
        <v>0</v>
      </c>
      <c r="G401" s="148">
        <v>0</v>
      </c>
      <c r="H401" s="148">
        <v>0</v>
      </c>
      <c r="I401" s="148">
        <v>0</v>
      </c>
      <c r="J401" s="148">
        <v>0</v>
      </c>
      <c r="K401" s="148">
        <v>0</v>
      </c>
      <c r="L401" s="148">
        <v>0</v>
      </c>
      <c r="M401" s="148">
        <v>0</v>
      </c>
      <c r="N401" s="148">
        <v>0</v>
      </c>
      <c r="O401" s="148">
        <v>0</v>
      </c>
    </row>
    <row r="402" spans="1:15" ht="100.5" customHeight="1" outlineLevel="2">
      <c r="A402" s="283" t="s">
        <v>191</v>
      </c>
      <c r="B402" s="283" t="s">
        <v>535</v>
      </c>
      <c r="C402" s="169" t="s">
        <v>67</v>
      </c>
      <c r="D402" s="148">
        <v>0</v>
      </c>
      <c r="E402" s="148">
        <v>0</v>
      </c>
      <c r="F402" s="148">
        <v>0</v>
      </c>
      <c r="G402" s="148">
        <v>0</v>
      </c>
      <c r="H402" s="148">
        <v>0</v>
      </c>
      <c r="I402" s="148">
        <v>0</v>
      </c>
      <c r="J402" s="148">
        <v>0</v>
      </c>
      <c r="K402" s="148">
        <v>0</v>
      </c>
      <c r="L402" s="148">
        <v>0</v>
      </c>
      <c r="M402" s="148">
        <v>0</v>
      </c>
      <c r="N402" s="148">
        <v>0</v>
      </c>
      <c r="O402" s="148">
        <v>0</v>
      </c>
    </row>
    <row r="403" spans="1:15" ht="38" outlineLevel="2">
      <c r="A403" s="292"/>
      <c r="B403" s="292"/>
      <c r="C403" s="230" t="s">
        <v>701</v>
      </c>
      <c r="D403" s="148"/>
      <c r="E403" s="148"/>
      <c r="F403" s="148"/>
      <c r="G403" s="148"/>
      <c r="H403" s="148"/>
      <c r="I403" s="148"/>
      <c r="J403" s="14"/>
      <c r="K403" s="14"/>
      <c r="L403" s="14"/>
      <c r="M403" s="14"/>
      <c r="N403" s="14"/>
      <c r="O403" s="14"/>
    </row>
    <row r="404" spans="1:15" outlineLevel="2">
      <c r="A404" s="292"/>
      <c r="B404" s="292"/>
      <c r="C404" s="167" t="s">
        <v>368</v>
      </c>
      <c r="D404" s="148"/>
      <c r="E404" s="148"/>
      <c r="F404" s="148"/>
      <c r="G404" s="148"/>
      <c r="H404" s="148"/>
      <c r="I404" s="148"/>
      <c r="J404" s="14"/>
      <c r="K404" s="14"/>
      <c r="L404" s="14"/>
      <c r="M404" s="14"/>
      <c r="N404" s="14"/>
      <c r="O404" s="14"/>
    </row>
    <row r="405" spans="1:15" outlineLevel="2">
      <c r="A405" s="284"/>
      <c r="B405" s="284"/>
      <c r="C405" s="167" t="s">
        <v>369</v>
      </c>
      <c r="D405" s="148">
        <v>0</v>
      </c>
      <c r="E405" s="148">
        <v>0</v>
      </c>
      <c r="F405" s="148">
        <v>0</v>
      </c>
      <c r="G405" s="148">
        <v>0</v>
      </c>
      <c r="H405" s="148">
        <v>0</v>
      </c>
      <c r="I405" s="148">
        <v>0</v>
      </c>
      <c r="J405" s="148">
        <v>0</v>
      </c>
      <c r="K405" s="148">
        <v>0</v>
      </c>
      <c r="L405" s="148">
        <v>0</v>
      </c>
      <c r="M405" s="148">
        <v>0</v>
      </c>
      <c r="N405" s="148">
        <v>0</v>
      </c>
      <c r="O405" s="148">
        <v>0</v>
      </c>
    </row>
    <row r="406" spans="1:15" ht="40.5" customHeight="1" outlineLevel="2">
      <c r="A406" s="283" t="s">
        <v>192</v>
      </c>
      <c r="B406" s="283" t="s">
        <v>347</v>
      </c>
      <c r="C406" s="169" t="s">
        <v>67</v>
      </c>
      <c r="D406" s="148">
        <v>0</v>
      </c>
      <c r="E406" s="148">
        <v>0</v>
      </c>
      <c r="F406" s="148">
        <v>0</v>
      </c>
      <c r="G406" s="148">
        <v>0</v>
      </c>
      <c r="H406" s="148">
        <v>0</v>
      </c>
      <c r="I406" s="148">
        <v>0</v>
      </c>
      <c r="J406" s="148">
        <v>0</v>
      </c>
      <c r="K406" s="148">
        <v>0</v>
      </c>
      <c r="L406" s="148">
        <v>0</v>
      </c>
      <c r="M406" s="148">
        <v>0</v>
      </c>
      <c r="N406" s="148">
        <v>0</v>
      </c>
      <c r="O406" s="148">
        <v>0</v>
      </c>
    </row>
    <row r="407" spans="1:15" ht="38" outlineLevel="2">
      <c r="A407" s="292"/>
      <c r="B407" s="292"/>
      <c r="C407" s="230" t="s">
        <v>701</v>
      </c>
      <c r="D407" s="148"/>
      <c r="E407" s="148"/>
      <c r="F407" s="148"/>
      <c r="G407" s="148"/>
      <c r="H407" s="148"/>
      <c r="I407" s="148"/>
      <c r="J407" s="14"/>
      <c r="K407" s="14"/>
      <c r="L407" s="14"/>
      <c r="M407" s="14"/>
      <c r="N407" s="14"/>
      <c r="O407" s="14"/>
    </row>
    <row r="408" spans="1:15" outlineLevel="2">
      <c r="A408" s="292"/>
      <c r="B408" s="292"/>
      <c r="C408" s="167" t="s">
        <v>368</v>
      </c>
      <c r="D408" s="148"/>
      <c r="E408" s="148"/>
      <c r="F408" s="148"/>
      <c r="G408" s="148"/>
      <c r="H408" s="148"/>
      <c r="I408" s="148"/>
      <c r="J408" s="14"/>
      <c r="K408" s="14"/>
      <c r="L408" s="14"/>
      <c r="M408" s="14"/>
      <c r="N408" s="14"/>
      <c r="O408" s="14"/>
    </row>
    <row r="409" spans="1:15" outlineLevel="2">
      <c r="A409" s="284"/>
      <c r="B409" s="284"/>
      <c r="C409" s="167" t="s">
        <v>369</v>
      </c>
      <c r="D409" s="148">
        <v>0</v>
      </c>
      <c r="E409" s="148">
        <v>0</v>
      </c>
      <c r="F409" s="148">
        <v>0</v>
      </c>
      <c r="G409" s="148">
        <v>0</v>
      </c>
      <c r="H409" s="148">
        <v>0</v>
      </c>
      <c r="I409" s="148">
        <v>0</v>
      </c>
      <c r="J409" s="148">
        <v>0</v>
      </c>
      <c r="K409" s="148">
        <v>0</v>
      </c>
      <c r="L409" s="148">
        <v>0</v>
      </c>
      <c r="M409" s="148">
        <v>0</v>
      </c>
      <c r="N409" s="148">
        <v>0</v>
      </c>
      <c r="O409" s="148">
        <v>0</v>
      </c>
    </row>
    <row r="410" spans="1:15" ht="99.75" customHeight="1" outlineLevel="2">
      <c r="A410" s="283" t="s">
        <v>193</v>
      </c>
      <c r="B410" s="283" t="s">
        <v>349</v>
      </c>
      <c r="C410" s="169" t="s">
        <v>67</v>
      </c>
      <c r="D410" s="148">
        <v>0</v>
      </c>
      <c r="E410" s="148">
        <v>0</v>
      </c>
      <c r="F410" s="148">
        <v>0</v>
      </c>
      <c r="G410" s="148">
        <v>0</v>
      </c>
      <c r="H410" s="148">
        <v>0</v>
      </c>
      <c r="I410" s="148">
        <v>0</v>
      </c>
      <c r="J410" s="148">
        <v>0</v>
      </c>
      <c r="K410" s="148">
        <v>0</v>
      </c>
      <c r="L410" s="148">
        <v>0</v>
      </c>
      <c r="M410" s="148">
        <v>0</v>
      </c>
      <c r="N410" s="148">
        <v>0</v>
      </c>
      <c r="O410" s="148">
        <v>0</v>
      </c>
    </row>
    <row r="411" spans="1:15" ht="38" outlineLevel="2">
      <c r="A411" s="292"/>
      <c r="B411" s="292"/>
      <c r="C411" s="230" t="s">
        <v>701</v>
      </c>
      <c r="D411" s="148"/>
      <c r="E411" s="148"/>
      <c r="F411" s="148"/>
      <c r="G411" s="148"/>
      <c r="H411" s="148"/>
      <c r="I411" s="148"/>
      <c r="J411" s="14"/>
      <c r="K411" s="14"/>
      <c r="L411" s="14"/>
      <c r="M411" s="14"/>
      <c r="N411" s="14"/>
      <c r="O411" s="14"/>
    </row>
    <row r="412" spans="1:15" outlineLevel="2">
      <c r="A412" s="292"/>
      <c r="B412" s="292"/>
      <c r="C412" s="167" t="s">
        <v>368</v>
      </c>
      <c r="D412" s="148"/>
      <c r="E412" s="148"/>
      <c r="F412" s="148"/>
      <c r="G412" s="148"/>
      <c r="H412" s="148"/>
      <c r="I412" s="148"/>
      <c r="J412" s="14"/>
      <c r="K412" s="14"/>
      <c r="L412" s="14"/>
      <c r="M412" s="14"/>
      <c r="N412" s="14"/>
      <c r="O412" s="14"/>
    </row>
    <row r="413" spans="1:15" outlineLevel="2">
      <c r="A413" s="284"/>
      <c r="B413" s="284"/>
      <c r="C413" s="167" t="s">
        <v>369</v>
      </c>
      <c r="D413" s="148">
        <v>0</v>
      </c>
      <c r="E413" s="148">
        <v>0</v>
      </c>
      <c r="F413" s="148">
        <v>0</v>
      </c>
      <c r="G413" s="148">
        <v>0</v>
      </c>
      <c r="H413" s="148">
        <v>0</v>
      </c>
      <c r="I413" s="148">
        <v>0</v>
      </c>
      <c r="J413" s="148">
        <v>0</v>
      </c>
      <c r="K413" s="148">
        <v>0</v>
      </c>
      <c r="L413" s="148">
        <v>0</v>
      </c>
      <c r="M413" s="148">
        <v>0</v>
      </c>
      <c r="N413" s="148">
        <v>0</v>
      </c>
      <c r="O413" s="148">
        <v>0</v>
      </c>
    </row>
    <row r="414" spans="1:15" ht="24" customHeight="1">
      <c r="A414" s="283" t="s">
        <v>45</v>
      </c>
      <c r="B414" s="283" t="s">
        <v>46</v>
      </c>
      <c r="C414" s="169" t="s">
        <v>67</v>
      </c>
      <c r="D414" s="148">
        <f>Таблица_10!F340</f>
        <v>66002</v>
      </c>
      <c r="E414" s="148">
        <f>Таблица_10!G340</f>
        <v>52376</v>
      </c>
      <c r="F414" s="148">
        <f>Таблица_10!H340</f>
        <v>13626</v>
      </c>
      <c r="G414" s="148">
        <f>Таблица_10!I340</f>
        <v>66002</v>
      </c>
      <c r="H414" s="148">
        <f>Таблица_10!J340</f>
        <v>52376</v>
      </c>
      <c r="I414" s="148">
        <f>Таблица_10!K340</f>
        <v>13626</v>
      </c>
      <c r="J414" s="148">
        <f t="shared" ref="J414:O414" si="31">J418+J438</f>
        <v>66002</v>
      </c>
      <c r="K414" s="148">
        <f t="shared" si="31"/>
        <v>52376</v>
      </c>
      <c r="L414" s="148">
        <f t="shared" si="31"/>
        <v>13626</v>
      </c>
      <c r="M414" s="148">
        <f t="shared" si="31"/>
        <v>65992.800000000003</v>
      </c>
      <c r="N414" s="148">
        <f t="shared" si="31"/>
        <v>52366.8</v>
      </c>
      <c r="O414" s="148">
        <f t="shared" si="31"/>
        <v>13626</v>
      </c>
    </row>
    <row r="415" spans="1:15" ht="38">
      <c r="A415" s="292"/>
      <c r="B415" s="292"/>
      <c r="C415" s="230" t="s">
        <v>701</v>
      </c>
      <c r="D415" s="148"/>
      <c r="E415" s="148"/>
      <c r="F415" s="148"/>
      <c r="G415" s="148"/>
      <c r="H415" s="148"/>
      <c r="I415" s="148"/>
      <c r="J415" s="14"/>
      <c r="K415" s="14"/>
      <c r="L415" s="14"/>
      <c r="M415" s="14"/>
      <c r="N415" s="14"/>
      <c r="O415" s="14"/>
    </row>
    <row r="416" spans="1:15">
      <c r="A416" s="292"/>
      <c r="B416" s="292"/>
      <c r="C416" s="167" t="s">
        <v>368</v>
      </c>
      <c r="D416" s="148"/>
      <c r="E416" s="148"/>
      <c r="F416" s="148"/>
      <c r="G416" s="148"/>
      <c r="H416" s="148"/>
      <c r="I416" s="148"/>
      <c r="J416" s="14"/>
      <c r="K416" s="14"/>
      <c r="L416" s="14"/>
      <c r="M416" s="14"/>
      <c r="N416" s="14"/>
      <c r="O416" s="14"/>
    </row>
    <row r="417" spans="1:15">
      <c r="A417" s="284"/>
      <c r="B417" s="284"/>
      <c r="C417" s="167" t="s">
        <v>369</v>
      </c>
      <c r="D417" s="148">
        <f>Таблица_10!F341</f>
        <v>66002</v>
      </c>
      <c r="E417" s="148">
        <f>Таблица_10!G341</f>
        <v>52376</v>
      </c>
      <c r="F417" s="148">
        <f>Таблица_10!H341</f>
        <v>13626</v>
      </c>
      <c r="G417" s="148">
        <f>Таблица_10!I341</f>
        <v>66002</v>
      </c>
      <c r="H417" s="148">
        <f>Таблица_10!J341</f>
        <v>52376</v>
      </c>
      <c r="I417" s="148">
        <f>Таблица_10!K341</f>
        <v>13626</v>
      </c>
      <c r="J417" s="148">
        <f t="shared" ref="J417:O417" si="32">J414</f>
        <v>66002</v>
      </c>
      <c r="K417" s="148">
        <f t="shared" si="32"/>
        <v>52376</v>
      </c>
      <c r="L417" s="148">
        <f t="shared" si="32"/>
        <v>13626</v>
      </c>
      <c r="M417" s="148">
        <f t="shared" si="32"/>
        <v>65992.800000000003</v>
      </c>
      <c r="N417" s="148">
        <f t="shared" si="32"/>
        <v>52366.8</v>
      </c>
      <c r="O417" s="148">
        <f t="shared" si="32"/>
        <v>13626</v>
      </c>
    </row>
    <row r="418" spans="1:15" ht="99" customHeight="1" outlineLevel="1">
      <c r="A418" s="283" t="s">
        <v>47</v>
      </c>
      <c r="B418" s="301" t="s">
        <v>48</v>
      </c>
      <c r="C418" s="169" t="s">
        <v>67</v>
      </c>
      <c r="D418" s="148">
        <f>Таблица_10!F344</f>
        <v>13626</v>
      </c>
      <c r="E418" s="148">
        <f>Таблица_10!G344</f>
        <v>0</v>
      </c>
      <c r="F418" s="148">
        <f>Таблица_10!H344</f>
        <v>13626</v>
      </c>
      <c r="G418" s="148">
        <f>Таблица_10!I344</f>
        <v>13626</v>
      </c>
      <c r="H418" s="148">
        <f>Таблица_10!J344</f>
        <v>0</v>
      </c>
      <c r="I418" s="148">
        <f>Таблица_10!K344</f>
        <v>13626</v>
      </c>
      <c r="J418" s="148">
        <f t="shared" ref="J418:O418" si="33">J430</f>
        <v>13626</v>
      </c>
      <c r="K418" s="148">
        <f t="shared" si="33"/>
        <v>0</v>
      </c>
      <c r="L418" s="148">
        <f t="shared" si="33"/>
        <v>13626</v>
      </c>
      <c r="M418" s="148">
        <f t="shared" si="33"/>
        <v>13626</v>
      </c>
      <c r="N418" s="148">
        <f t="shared" si="33"/>
        <v>0</v>
      </c>
      <c r="O418" s="148">
        <f t="shared" si="33"/>
        <v>13626</v>
      </c>
    </row>
    <row r="419" spans="1:15" ht="38" outlineLevel="1">
      <c r="A419" s="292"/>
      <c r="B419" s="302"/>
      <c r="C419" s="230" t="s">
        <v>701</v>
      </c>
      <c r="D419" s="148"/>
      <c r="E419" s="148"/>
      <c r="F419" s="148"/>
      <c r="G419" s="148"/>
      <c r="H419" s="148"/>
      <c r="I419" s="148"/>
      <c r="J419" s="14"/>
      <c r="K419" s="14"/>
      <c r="L419" s="14"/>
      <c r="M419" s="14"/>
      <c r="N419" s="14"/>
      <c r="O419" s="14"/>
    </row>
    <row r="420" spans="1:15" outlineLevel="1">
      <c r="A420" s="292"/>
      <c r="B420" s="302"/>
      <c r="C420" s="167" t="s">
        <v>368</v>
      </c>
      <c r="D420" s="148"/>
      <c r="E420" s="148"/>
      <c r="F420" s="148"/>
      <c r="G420" s="148"/>
      <c r="H420" s="148"/>
      <c r="I420" s="148"/>
      <c r="J420" s="14"/>
      <c r="K420" s="14"/>
      <c r="L420" s="14"/>
      <c r="M420" s="14"/>
      <c r="N420" s="14"/>
      <c r="O420" s="14"/>
    </row>
    <row r="421" spans="1:15" outlineLevel="1">
      <c r="A421" s="284"/>
      <c r="B421" s="303"/>
      <c r="C421" s="167" t="s">
        <v>369</v>
      </c>
      <c r="D421" s="148">
        <f>Таблица_10!F345</f>
        <v>13626</v>
      </c>
      <c r="E421" s="148">
        <f>Таблица_10!G345</f>
        <v>0</v>
      </c>
      <c r="F421" s="148">
        <f>Таблица_10!H345</f>
        <v>13626</v>
      </c>
      <c r="G421" s="148">
        <f>Таблица_10!I345</f>
        <v>13626</v>
      </c>
      <c r="H421" s="148">
        <f>Таблица_10!J345</f>
        <v>0</v>
      </c>
      <c r="I421" s="148">
        <f>Таблица_10!K345</f>
        <v>13626</v>
      </c>
      <c r="J421" s="148">
        <f t="shared" ref="J421:O421" si="34">J418</f>
        <v>13626</v>
      </c>
      <c r="K421" s="148">
        <f t="shared" si="34"/>
        <v>0</v>
      </c>
      <c r="L421" s="148">
        <f t="shared" si="34"/>
        <v>13626</v>
      </c>
      <c r="M421" s="148">
        <f t="shared" si="34"/>
        <v>13626</v>
      </c>
      <c r="N421" s="148">
        <f t="shared" si="34"/>
        <v>0</v>
      </c>
      <c r="O421" s="148">
        <f t="shared" si="34"/>
        <v>13626</v>
      </c>
    </row>
    <row r="422" spans="1:15" ht="59.25" customHeight="1" outlineLevel="2">
      <c r="A422" s="283" t="s">
        <v>194</v>
      </c>
      <c r="B422" s="283" t="s">
        <v>195</v>
      </c>
      <c r="C422" s="169" t="s">
        <v>67</v>
      </c>
      <c r="D422" s="148">
        <v>0</v>
      </c>
      <c r="E422" s="148">
        <v>0</v>
      </c>
      <c r="F422" s="148">
        <v>0</v>
      </c>
      <c r="G422" s="148">
        <v>0</v>
      </c>
      <c r="H422" s="148">
        <v>0</v>
      </c>
      <c r="I422" s="148">
        <v>0</v>
      </c>
      <c r="J422" s="148">
        <v>0</v>
      </c>
      <c r="K422" s="148">
        <v>0</v>
      </c>
      <c r="L422" s="148">
        <v>0</v>
      </c>
      <c r="M422" s="148">
        <v>0</v>
      </c>
      <c r="N422" s="148">
        <v>0</v>
      </c>
      <c r="O422" s="148">
        <v>0</v>
      </c>
    </row>
    <row r="423" spans="1:15" ht="38" outlineLevel="2">
      <c r="A423" s="292"/>
      <c r="B423" s="292"/>
      <c r="C423" s="230" t="s">
        <v>701</v>
      </c>
      <c r="D423" s="148"/>
      <c r="E423" s="148"/>
      <c r="F423" s="148"/>
      <c r="G423" s="148"/>
      <c r="H423" s="148"/>
      <c r="I423" s="148"/>
      <c r="J423" s="14"/>
      <c r="K423" s="14"/>
      <c r="L423" s="14"/>
      <c r="M423" s="14"/>
      <c r="N423" s="14"/>
      <c r="O423" s="14"/>
    </row>
    <row r="424" spans="1:15" outlineLevel="2">
      <c r="A424" s="292"/>
      <c r="B424" s="292"/>
      <c r="C424" s="167" t="s">
        <v>368</v>
      </c>
      <c r="D424" s="148"/>
      <c r="E424" s="148"/>
      <c r="F424" s="148"/>
      <c r="G424" s="148"/>
      <c r="H424" s="148"/>
      <c r="I424" s="148"/>
      <c r="J424" s="14"/>
      <c r="K424" s="14"/>
      <c r="L424" s="14"/>
      <c r="M424" s="14"/>
      <c r="N424" s="14"/>
      <c r="O424" s="14"/>
    </row>
    <row r="425" spans="1:15" outlineLevel="2">
      <c r="A425" s="284"/>
      <c r="B425" s="284"/>
      <c r="C425" s="167" t="s">
        <v>369</v>
      </c>
      <c r="D425" s="148">
        <v>0</v>
      </c>
      <c r="E425" s="148">
        <v>0</v>
      </c>
      <c r="F425" s="148">
        <v>0</v>
      </c>
      <c r="G425" s="148">
        <v>0</v>
      </c>
      <c r="H425" s="148">
        <v>0</v>
      </c>
      <c r="I425" s="148">
        <v>0</v>
      </c>
      <c r="J425" s="148">
        <v>0</v>
      </c>
      <c r="K425" s="148">
        <v>0</v>
      </c>
      <c r="L425" s="148">
        <v>0</v>
      </c>
      <c r="M425" s="148">
        <v>0</v>
      </c>
      <c r="N425" s="148">
        <v>0</v>
      </c>
      <c r="O425" s="148">
        <v>0</v>
      </c>
    </row>
    <row r="426" spans="1:15" ht="99.75" customHeight="1" outlineLevel="2">
      <c r="A426" s="283" t="s">
        <v>196</v>
      </c>
      <c r="B426" s="301" t="s">
        <v>540</v>
      </c>
      <c r="C426" s="169" t="s">
        <v>67</v>
      </c>
      <c r="D426" s="148">
        <v>0</v>
      </c>
      <c r="E426" s="148">
        <v>0</v>
      </c>
      <c r="F426" s="148">
        <v>0</v>
      </c>
      <c r="G426" s="148">
        <v>0</v>
      </c>
      <c r="H426" s="148">
        <v>0</v>
      </c>
      <c r="I426" s="148">
        <v>0</v>
      </c>
      <c r="J426" s="148">
        <v>0</v>
      </c>
      <c r="K426" s="148">
        <v>0</v>
      </c>
      <c r="L426" s="148">
        <v>0</v>
      </c>
      <c r="M426" s="148">
        <v>0</v>
      </c>
      <c r="N426" s="148">
        <v>0</v>
      </c>
      <c r="O426" s="148">
        <v>0</v>
      </c>
    </row>
    <row r="427" spans="1:15" ht="38" outlineLevel="2">
      <c r="A427" s="292"/>
      <c r="B427" s="302"/>
      <c r="C427" s="230" t="s">
        <v>701</v>
      </c>
      <c r="D427" s="148"/>
      <c r="E427" s="148"/>
      <c r="F427" s="148"/>
      <c r="G427" s="148"/>
      <c r="H427" s="148"/>
      <c r="I427" s="148"/>
      <c r="J427" s="14"/>
      <c r="K427" s="14"/>
      <c r="L427" s="14"/>
      <c r="M427" s="14"/>
      <c r="N427" s="14"/>
      <c r="O427" s="14"/>
    </row>
    <row r="428" spans="1:15" outlineLevel="2">
      <c r="A428" s="292"/>
      <c r="B428" s="302"/>
      <c r="C428" s="167" t="s">
        <v>368</v>
      </c>
      <c r="D428" s="148"/>
      <c r="E428" s="148"/>
      <c r="F428" s="148"/>
      <c r="G428" s="148"/>
      <c r="H428" s="148"/>
      <c r="I428" s="148"/>
      <c r="J428" s="14"/>
      <c r="K428" s="14"/>
      <c r="L428" s="14"/>
      <c r="M428" s="14"/>
      <c r="N428" s="14"/>
      <c r="O428" s="14"/>
    </row>
    <row r="429" spans="1:15" outlineLevel="2">
      <c r="A429" s="284"/>
      <c r="B429" s="303"/>
      <c r="C429" s="167" t="s">
        <v>369</v>
      </c>
      <c r="D429" s="148">
        <v>0</v>
      </c>
      <c r="E429" s="148">
        <v>0</v>
      </c>
      <c r="F429" s="148">
        <v>0</v>
      </c>
      <c r="G429" s="148">
        <v>0</v>
      </c>
      <c r="H429" s="148">
        <v>0</v>
      </c>
      <c r="I429" s="148">
        <v>0</v>
      </c>
      <c r="J429" s="148">
        <v>0</v>
      </c>
      <c r="K429" s="148">
        <v>0</v>
      </c>
      <c r="L429" s="148">
        <v>0</v>
      </c>
      <c r="M429" s="148">
        <v>0</v>
      </c>
      <c r="N429" s="148">
        <v>0</v>
      </c>
      <c r="O429" s="148">
        <v>0</v>
      </c>
    </row>
    <row r="430" spans="1:15" ht="99.75" customHeight="1" outlineLevel="2">
      <c r="A430" s="283" t="s">
        <v>49</v>
      </c>
      <c r="B430" s="301" t="s">
        <v>50</v>
      </c>
      <c r="C430" s="169" t="s">
        <v>67</v>
      </c>
      <c r="D430" s="148">
        <f>Таблица_10!F353</f>
        <v>13626</v>
      </c>
      <c r="E430" s="148">
        <f>Таблица_10!G353</f>
        <v>0</v>
      </c>
      <c r="F430" s="148">
        <f>Таблица_10!H353</f>
        <v>13626</v>
      </c>
      <c r="G430" s="148">
        <f>Таблица_10!I353</f>
        <v>13626</v>
      </c>
      <c r="H430" s="148">
        <f>Таблица_10!J353</f>
        <v>0</v>
      </c>
      <c r="I430" s="148">
        <f>Таблица_10!K353</f>
        <v>13626</v>
      </c>
      <c r="J430" s="148">
        <f>Таблица_10!L354</f>
        <v>13626</v>
      </c>
      <c r="K430" s="148">
        <f>Таблица_10!M354</f>
        <v>0</v>
      </c>
      <c r="L430" s="148">
        <f>Таблица_10!N354</f>
        <v>13626</v>
      </c>
      <c r="M430" s="148">
        <f>Таблица_10!O354</f>
        <v>13626</v>
      </c>
      <c r="N430" s="148">
        <f>Таблица_10!P354</f>
        <v>0</v>
      </c>
      <c r="O430" s="148">
        <f>Таблица_10!Q354</f>
        <v>13626</v>
      </c>
    </row>
    <row r="431" spans="1:15" ht="38" outlineLevel="2">
      <c r="A431" s="292"/>
      <c r="B431" s="302"/>
      <c r="C431" s="230" t="s">
        <v>701</v>
      </c>
      <c r="D431" s="148"/>
      <c r="E431" s="148"/>
      <c r="F431" s="148"/>
      <c r="G431" s="148"/>
      <c r="H431" s="148"/>
      <c r="I431" s="148"/>
      <c r="J431" s="14"/>
      <c r="K431" s="14"/>
      <c r="L431" s="14"/>
      <c r="M431" s="14"/>
      <c r="N431" s="14"/>
      <c r="O431" s="14"/>
    </row>
    <row r="432" spans="1:15" outlineLevel="2">
      <c r="A432" s="292"/>
      <c r="B432" s="302"/>
      <c r="C432" s="167" t="s">
        <v>368</v>
      </c>
      <c r="D432" s="148"/>
      <c r="E432" s="148"/>
      <c r="F432" s="148"/>
      <c r="G432" s="148"/>
      <c r="H432" s="148"/>
      <c r="I432" s="148"/>
      <c r="J432" s="14"/>
      <c r="K432" s="14"/>
      <c r="L432" s="14"/>
      <c r="M432" s="14"/>
      <c r="N432" s="14"/>
      <c r="O432" s="14"/>
    </row>
    <row r="433" spans="1:15" outlineLevel="2">
      <c r="A433" s="284"/>
      <c r="B433" s="303"/>
      <c r="C433" s="167" t="s">
        <v>369</v>
      </c>
      <c r="D433" s="148">
        <f>Таблица_10!F354</f>
        <v>13626</v>
      </c>
      <c r="E433" s="148">
        <f>Таблица_10!G354</f>
        <v>0</v>
      </c>
      <c r="F433" s="148">
        <f>Таблица_10!H354</f>
        <v>13626</v>
      </c>
      <c r="G433" s="148">
        <f>Таблица_10!I354</f>
        <v>13626</v>
      </c>
      <c r="H433" s="148">
        <f>Таблица_10!J354</f>
        <v>0</v>
      </c>
      <c r="I433" s="148">
        <f>Таблица_10!K354</f>
        <v>13626</v>
      </c>
      <c r="J433" s="148">
        <f t="shared" ref="J433:O433" si="35">J430</f>
        <v>13626</v>
      </c>
      <c r="K433" s="148">
        <f t="shared" si="35"/>
        <v>0</v>
      </c>
      <c r="L433" s="148">
        <f t="shared" si="35"/>
        <v>13626</v>
      </c>
      <c r="M433" s="148">
        <f t="shared" si="35"/>
        <v>13626</v>
      </c>
      <c r="N433" s="148">
        <f t="shared" si="35"/>
        <v>0</v>
      </c>
      <c r="O433" s="148">
        <f t="shared" si="35"/>
        <v>13626</v>
      </c>
    </row>
    <row r="434" spans="1:15" ht="98.25" customHeight="1" outlineLevel="2">
      <c r="A434" s="280" t="s">
        <v>197</v>
      </c>
      <c r="B434" s="301" t="s">
        <v>198</v>
      </c>
      <c r="C434" s="167" t="s">
        <v>67</v>
      </c>
      <c r="D434" s="148">
        <v>0</v>
      </c>
      <c r="E434" s="148">
        <v>0</v>
      </c>
      <c r="F434" s="148">
        <v>0</v>
      </c>
      <c r="G434" s="148">
        <v>0</v>
      </c>
      <c r="H434" s="148">
        <v>0</v>
      </c>
      <c r="I434" s="148">
        <v>0</v>
      </c>
      <c r="J434" s="148">
        <v>0</v>
      </c>
      <c r="K434" s="148">
        <v>0</v>
      </c>
      <c r="L434" s="148">
        <v>0</v>
      </c>
      <c r="M434" s="148">
        <v>0</v>
      </c>
      <c r="N434" s="148">
        <v>0</v>
      </c>
      <c r="O434" s="148">
        <v>0</v>
      </c>
    </row>
    <row r="435" spans="1:15" ht="38" outlineLevel="2">
      <c r="A435" s="281"/>
      <c r="B435" s="302"/>
      <c r="C435" s="230" t="s">
        <v>701</v>
      </c>
      <c r="D435" s="148"/>
      <c r="E435" s="148"/>
      <c r="F435" s="148"/>
      <c r="G435" s="148"/>
      <c r="H435" s="148"/>
      <c r="I435" s="148"/>
      <c r="J435" s="14"/>
      <c r="K435" s="14"/>
      <c r="L435" s="14"/>
      <c r="M435" s="14"/>
      <c r="N435" s="14"/>
      <c r="O435" s="14"/>
    </row>
    <row r="436" spans="1:15" outlineLevel="2">
      <c r="A436" s="281"/>
      <c r="B436" s="302"/>
      <c r="C436" s="167" t="s">
        <v>368</v>
      </c>
      <c r="D436" s="148"/>
      <c r="E436" s="148"/>
      <c r="F436" s="148"/>
      <c r="G436" s="148"/>
      <c r="H436" s="148"/>
      <c r="I436" s="148"/>
      <c r="J436" s="14"/>
      <c r="K436" s="14"/>
      <c r="L436" s="14"/>
      <c r="M436" s="14"/>
      <c r="N436" s="14"/>
      <c r="O436" s="14"/>
    </row>
    <row r="437" spans="1:15" outlineLevel="2">
      <c r="A437" s="282"/>
      <c r="B437" s="303"/>
      <c r="C437" s="167" t="s">
        <v>369</v>
      </c>
      <c r="D437" s="148">
        <v>0</v>
      </c>
      <c r="E437" s="148">
        <v>0</v>
      </c>
      <c r="F437" s="148">
        <v>0</v>
      </c>
      <c r="G437" s="148">
        <v>0</v>
      </c>
      <c r="H437" s="148">
        <v>0</v>
      </c>
      <c r="I437" s="148">
        <v>0</v>
      </c>
      <c r="J437" s="148">
        <v>0</v>
      </c>
      <c r="K437" s="148">
        <v>0</v>
      </c>
      <c r="L437" s="148">
        <v>0</v>
      </c>
      <c r="M437" s="148">
        <v>0</v>
      </c>
      <c r="N437" s="148">
        <v>0</v>
      </c>
      <c r="O437" s="148">
        <v>0</v>
      </c>
    </row>
    <row r="438" spans="1:15" ht="81" customHeight="1" outlineLevel="1">
      <c r="A438" s="283" t="s">
        <v>51</v>
      </c>
      <c r="B438" s="283" t="s">
        <v>52</v>
      </c>
      <c r="C438" s="169" t="s">
        <v>67</v>
      </c>
      <c r="D438" s="148">
        <f>Таблица_10!F359</f>
        <v>52376</v>
      </c>
      <c r="E438" s="148">
        <f>Таблица_10!G359</f>
        <v>52376</v>
      </c>
      <c r="F438" s="148">
        <f>Таблица_10!H359</f>
        <v>0</v>
      </c>
      <c r="G438" s="148">
        <f>Таблица_10!I359</f>
        <v>52376</v>
      </c>
      <c r="H438" s="148">
        <f>Таблица_10!J359</f>
        <v>52376</v>
      </c>
      <c r="I438" s="148">
        <f>Таблица_10!K359</f>
        <v>0</v>
      </c>
      <c r="J438" s="148">
        <f t="shared" ref="J438:O438" si="36">J441</f>
        <v>52376</v>
      </c>
      <c r="K438" s="148">
        <f t="shared" si="36"/>
        <v>52376</v>
      </c>
      <c r="L438" s="148">
        <f t="shared" si="36"/>
        <v>0</v>
      </c>
      <c r="M438" s="148">
        <f t="shared" si="36"/>
        <v>52366.8</v>
      </c>
      <c r="N438" s="148">
        <f t="shared" si="36"/>
        <v>52366.8</v>
      </c>
      <c r="O438" s="148">
        <f t="shared" si="36"/>
        <v>0</v>
      </c>
    </row>
    <row r="439" spans="1:15" ht="38" outlineLevel="1">
      <c r="A439" s="292"/>
      <c r="B439" s="292"/>
      <c r="C439" s="230" t="s">
        <v>701</v>
      </c>
      <c r="D439" s="148"/>
      <c r="E439" s="148"/>
      <c r="F439" s="148"/>
      <c r="G439" s="148"/>
      <c r="H439" s="148"/>
      <c r="I439" s="148"/>
      <c r="J439" s="14"/>
      <c r="K439" s="14"/>
      <c r="L439" s="14"/>
      <c r="M439" s="14"/>
      <c r="N439" s="14"/>
      <c r="O439" s="14"/>
    </row>
    <row r="440" spans="1:15" outlineLevel="1">
      <c r="A440" s="292"/>
      <c r="B440" s="292"/>
      <c r="C440" s="167" t="s">
        <v>368</v>
      </c>
      <c r="D440" s="148"/>
      <c r="E440" s="148"/>
      <c r="F440" s="148"/>
      <c r="G440" s="148"/>
      <c r="H440" s="148"/>
      <c r="I440" s="148"/>
      <c r="J440" s="14"/>
      <c r="K440" s="14"/>
      <c r="L440" s="14"/>
      <c r="M440" s="14"/>
      <c r="N440" s="14"/>
      <c r="O440" s="14"/>
    </row>
    <row r="441" spans="1:15" outlineLevel="1">
      <c r="A441" s="284"/>
      <c r="B441" s="284"/>
      <c r="C441" s="167" t="s">
        <v>369</v>
      </c>
      <c r="D441" s="148">
        <f>Таблица_10!F360</f>
        <v>52376</v>
      </c>
      <c r="E441" s="148">
        <f>Таблица_10!G360</f>
        <v>52376</v>
      </c>
      <c r="F441" s="148">
        <f>Таблица_10!H360</f>
        <v>0</v>
      </c>
      <c r="G441" s="148">
        <f>Таблица_10!I360</f>
        <v>52376</v>
      </c>
      <c r="H441" s="148">
        <f>Таблица_10!J360</f>
        <v>52376</v>
      </c>
      <c r="I441" s="148">
        <f>Таблица_10!K360</f>
        <v>0</v>
      </c>
      <c r="J441" s="148">
        <f>Таблица_10!L359</f>
        <v>52376</v>
      </c>
      <c r="K441" s="148">
        <f>Таблица_10!M359</f>
        <v>52376</v>
      </c>
      <c r="L441" s="148">
        <f>Таблица_10!N359</f>
        <v>0</v>
      </c>
      <c r="M441" s="148">
        <f>Таблица_10!O359</f>
        <v>52366.8</v>
      </c>
      <c r="N441" s="148">
        <f>Таблица_10!P359</f>
        <v>52366.8</v>
      </c>
      <c r="O441" s="148">
        <f>Таблица_10!Q359</f>
        <v>0</v>
      </c>
    </row>
    <row r="442" spans="1:15" ht="100.5" customHeight="1" outlineLevel="2">
      <c r="A442" s="280" t="s">
        <v>199</v>
      </c>
      <c r="B442" s="301" t="s">
        <v>200</v>
      </c>
      <c r="C442" s="167" t="s">
        <v>67</v>
      </c>
      <c r="D442" s="148">
        <v>0</v>
      </c>
      <c r="E442" s="148">
        <v>0</v>
      </c>
      <c r="F442" s="148">
        <v>0</v>
      </c>
      <c r="G442" s="148">
        <v>0</v>
      </c>
      <c r="H442" s="148">
        <v>0</v>
      </c>
      <c r="I442" s="148">
        <v>0</v>
      </c>
      <c r="J442" s="148">
        <v>0</v>
      </c>
      <c r="K442" s="148">
        <v>0</v>
      </c>
      <c r="L442" s="148">
        <v>0</v>
      </c>
      <c r="M442" s="148">
        <v>0</v>
      </c>
      <c r="N442" s="148">
        <v>0</v>
      </c>
      <c r="O442" s="148">
        <v>0</v>
      </c>
    </row>
    <row r="443" spans="1:15" ht="38" outlineLevel="2">
      <c r="A443" s="281"/>
      <c r="B443" s="302"/>
      <c r="C443" s="230" t="s">
        <v>701</v>
      </c>
      <c r="D443" s="148"/>
      <c r="E443" s="148"/>
      <c r="F443" s="148"/>
      <c r="G443" s="148"/>
      <c r="H443" s="148"/>
      <c r="I443" s="148"/>
      <c r="J443" s="14"/>
      <c r="K443" s="14"/>
      <c r="L443" s="14"/>
      <c r="M443" s="14"/>
      <c r="N443" s="14"/>
      <c r="O443" s="14"/>
    </row>
    <row r="444" spans="1:15" outlineLevel="2">
      <c r="A444" s="281"/>
      <c r="B444" s="302"/>
      <c r="C444" s="167" t="s">
        <v>368</v>
      </c>
      <c r="D444" s="148"/>
      <c r="E444" s="148"/>
      <c r="F444" s="148"/>
      <c r="G444" s="148"/>
      <c r="H444" s="148"/>
      <c r="I444" s="148"/>
      <c r="J444" s="14"/>
      <c r="K444" s="14"/>
      <c r="L444" s="14"/>
      <c r="M444" s="14"/>
      <c r="N444" s="14"/>
      <c r="O444" s="14"/>
    </row>
    <row r="445" spans="1:15" outlineLevel="2">
      <c r="A445" s="282"/>
      <c r="B445" s="303"/>
      <c r="C445" s="167" t="s">
        <v>369</v>
      </c>
      <c r="D445" s="148">
        <v>0</v>
      </c>
      <c r="E445" s="148">
        <v>0</v>
      </c>
      <c r="F445" s="148">
        <v>0</v>
      </c>
      <c r="G445" s="148">
        <v>0</v>
      </c>
      <c r="H445" s="148">
        <v>0</v>
      </c>
      <c r="I445" s="148">
        <v>0</v>
      </c>
      <c r="J445" s="148">
        <v>0</v>
      </c>
      <c r="K445" s="148">
        <v>0</v>
      </c>
      <c r="L445" s="148">
        <v>0</v>
      </c>
      <c r="M445" s="148">
        <v>0</v>
      </c>
      <c r="N445" s="148">
        <v>0</v>
      </c>
      <c r="O445" s="148">
        <v>0</v>
      </c>
    </row>
    <row r="446" spans="1:15" ht="82.5" customHeight="1" outlineLevel="2">
      <c r="A446" s="283" t="s">
        <v>53</v>
      </c>
      <c r="B446" s="283" t="s">
        <v>477</v>
      </c>
      <c r="C446" s="169" t="s">
        <v>67</v>
      </c>
      <c r="D446" s="148">
        <f>Таблица_10!F365</f>
        <v>52376</v>
      </c>
      <c r="E446" s="148">
        <f>Таблица_10!G365</f>
        <v>52376</v>
      </c>
      <c r="F446" s="148">
        <f>Таблица_10!H365</f>
        <v>0</v>
      </c>
      <c r="G446" s="148">
        <f>Таблица_10!I365</f>
        <v>52376</v>
      </c>
      <c r="H446" s="148">
        <f>Таблица_10!J365</f>
        <v>52376</v>
      </c>
      <c r="I446" s="148">
        <f>Таблица_10!K365</f>
        <v>0</v>
      </c>
      <c r="J446" s="148">
        <f>Таблица_10!L366</f>
        <v>52376</v>
      </c>
      <c r="K446" s="148">
        <f>Таблица_10!M366</f>
        <v>52376</v>
      </c>
      <c r="L446" s="148">
        <f>Таблица_10!N366</f>
        <v>0</v>
      </c>
      <c r="M446" s="148">
        <f>Таблица_10!O366</f>
        <v>52366.8</v>
      </c>
      <c r="N446" s="148">
        <f>Таблица_10!P366</f>
        <v>52366.8</v>
      </c>
      <c r="O446" s="148">
        <f>Таблица_10!Q366</f>
        <v>0</v>
      </c>
    </row>
    <row r="447" spans="1:15" ht="38" outlineLevel="2">
      <c r="A447" s="292"/>
      <c r="B447" s="292"/>
      <c r="C447" s="230" t="s">
        <v>701</v>
      </c>
      <c r="D447" s="148"/>
      <c r="E447" s="148"/>
      <c r="F447" s="148"/>
      <c r="G447" s="148"/>
      <c r="H447" s="148"/>
      <c r="I447" s="148"/>
      <c r="J447" s="14"/>
      <c r="K447" s="14"/>
      <c r="L447" s="14"/>
      <c r="M447" s="14"/>
      <c r="N447" s="14"/>
      <c r="O447" s="14"/>
    </row>
    <row r="448" spans="1:15" outlineLevel="2">
      <c r="A448" s="292"/>
      <c r="B448" s="292"/>
      <c r="C448" s="167" t="s">
        <v>368</v>
      </c>
      <c r="D448" s="148"/>
      <c r="E448" s="148"/>
      <c r="F448" s="148"/>
      <c r="G448" s="148"/>
      <c r="H448" s="148"/>
      <c r="I448" s="148"/>
      <c r="J448" s="14"/>
      <c r="K448" s="14"/>
      <c r="L448" s="14"/>
      <c r="M448" s="14"/>
      <c r="N448" s="14"/>
      <c r="O448" s="14"/>
    </row>
    <row r="449" spans="1:15" outlineLevel="2">
      <c r="A449" s="284"/>
      <c r="B449" s="284"/>
      <c r="C449" s="167" t="s">
        <v>369</v>
      </c>
      <c r="D449" s="148">
        <f>Таблица_10!F366</f>
        <v>52376</v>
      </c>
      <c r="E449" s="148">
        <f>Таблица_10!G366</f>
        <v>52376</v>
      </c>
      <c r="F449" s="148">
        <f>Таблица_10!H366</f>
        <v>0</v>
      </c>
      <c r="G449" s="148">
        <f>Таблица_10!I366</f>
        <v>52376</v>
      </c>
      <c r="H449" s="148">
        <f>Таблица_10!J366</f>
        <v>52376</v>
      </c>
      <c r="I449" s="148">
        <f>Таблица_10!K366</f>
        <v>0</v>
      </c>
      <c r="J449" s="148">
        <f t="shared" ref="J449:O449" si="37">J446</f>
        <v>52376</v>
      </c>
      <c r="K449" s="148">
        <f t="shared" si="37"/>
        <v>52376</v>
      </c>
      <c r="L449" s="148">
        <f t="shared" si="37"/>
        <v>0</v>
      </c>
      <c r="M449" s="148">
        <f t="shared" si="37"/>
        <v>52366.8</v>
      </c>
      <c r="N449" s="148">
        <f t="shared" si="37"/>
        <v>52366.8</v>
      </c>
      <c r="O449" s="148">
        <f t="shared" si="37"/>
        <v>0</v>
      </c>
    </row>
    <row r="450" spans="1:15" ht="177.75" customHeight="1" outlineLevel="2">
      <c r="A450" s="280" t="s">
        <v>201</v>
      </c>
      <c r="B450" s="301" t="s">
        <v>478</v>
      </c>
      <c r="C450" s="167" t="s">
        <v>67</v>
      </c>
      <c r="D450" s="148">
        <v>0</v>
      </c>
      <c r="E450" s="148">
        <v>0</v>
      </c>
      <c r="F450" s="148">
        <v>0</v>
      </c>
      <c r="G450" s="148">
        <v>0</v>
      </c>
      <c r="H450" s="148">
        <v>0</v>
      </c>
      <c r="I450" s="148">
        <v>0</v>
      </c>
      <c r="J450" s="148">
        <v>0</v>
      </c>
      <c r="K450" s="148">
        <v>0</v>
      </c>
      <c r="L450" s="148">
        <v>0</v>
      </c>
      <c r="M450" s="148">
        <v>0</v>
      </c>
      <c r="N450" s="148">
        <v>0</v>
      </c>
      <c r="O450" s="148">
        <v>0</v>
      </c>
    </row>
    <row r="451" spans="1:15" ht="38" outlineLevel="2">
      <c r="A451" s="281"/>
      <c r="B451" s="302"/>
      <c r="C451" s="230" t="s">
        <v>701</v>
      </c>
      <c r="D451" s="148"/>
      <c r="E451" s="148"/>
      <c r="F451" s="148"/>
      <c r="G451" s="148"/>
      <c r="H451" s="148"/>
      <c r="I451" s="148"/>
      <c r="J451" s="14"/>
      <c r="K451" s="14"/>
      <c r="L451" s="14"/>
      <c r="M451" s="14"/>
      <c r="N451" s="14"/>
      <c r="O451" s="14"/>
    </row>
    <row r="452" spans="1:15" outlineLevel="2">
      <c r="A452" s="281"/>
      <c r="B452" s="302"/>
      <c r="C452" s="167" t="s">
        <v>368</v>
      </c>
      <c r="D452" s="148"/>
      <c r="E452" s="148"/>
      <c r="F452" s="148"/>
      <c r="G452" s="148"/>
      <c r="H452" s="148"/>
      <c r="I452" s="148"/>
      <c r="J452" s="14"/>
      <c r="K452" s="14"/>
      <c r="L452" s="14"/>
      <c r="M452" s="14"/>
      <c r="N452" s="14"/>
      <c r="O452" s="14"/>
    </row>
    <row r="453" spans="1:15" outlineLevel="2">
      <c r="A453" s="282"/>
      <c r="B453" s="303"/>
      <c r="C453" s="167" t="s">
        <v>369</v>
      </c>
      <c r="D453" s="148">
        <v>0</v>
      </c>
      <c r="E453" s="148">
        <v>0</v>
      </c>
      <c r="F453" s="148">
        <v>0</v>
      </c>
      <c r="G453" s="148">
        <v>0</v>
      </c>
      <c r="H453" s="148">
        <v>0</v>
      </c>
      <c r="I453" s="148">
        <v>0</v>
      </c>
      <c r="J453" s="148">
        <v>0</v>
      </c>
      <c r="K453" s="148">
        <v>0</v>
      </c>
      <c r="L453" s="148">
        <v>0</v>
      </c>
      <c r="M453" s="148">
        <v>0</v>
      </c>
      <c r="N453" s="148">
        <v>0</v>
      </c>
      <c r="O453" s="148">
        <v>0</v>
      </c>
    </row>
    <row r="454" spans="1:15" ht="24.75" customHeight="1">
      <c r="A454" s="283" t="s">
        <v>54</v>
      </c>
      <c r="B454" s="283" t="s">
        <v>55</v>
      </c>
      <c r="C454" s="169" t="s">
        <v>67</v>
      </c>
      <c r="D454" s="148">
        <f>Таблица_10!F371</f>
        <v>276063.5</v>
      </c>
      <c r="E454" s="148">
        <f>Таблица_10!G371</f>
        <v>0</v>
      </c>
      <c r="F454" s="148">
        <f>Таблица_10!H371</f>
        <v>276063.5</v>
      </c>
      <c r="G454" s="148">
        <f>Таблица_10!I371</f>
        <v>276063.5</v>
      </c>
      <c r="H454" s="148">
        <f>Таблица_10!J371</f>
        <v>0</v>
      </c>
      <c r="I454" s="148">
        <f>Таблица_10!K371</f>
        <v>276063.5</v>
      </c>
      <c r="J454" s="148">
        <f t="shared" ref="J454:O454" si="38">J458+J498</f>
        <v>276063.5</v>
      </c>
      <c r="K454" s="148">
        <f t="shared" si="38"/>
        <v>0</v>
      </c>
      <c r="L454" s="148">
        <f t="shared" si="38"/>
        <v>276063.5</v>
      </c>
      <c r="M454" s="148">
        <f t="shared" si="38"/>
        <v>270388.90000000002</v>
      </c>
      <c r="N454" s="148">
        <f t="shared" si="38"/>
        <v>0</v>
      </c>
      <c r="O454" s="148">
        <f t="shared" si="38"/>
        <v>270388.90000000002</v>
      </c>
    </row>
    <row r="455" spans="1:15" ht="38">
      <c r="A455" s="292"/>
      <c r="B455" s="292"/>
      <c r="C455" s="230" t="s">
        <v>701</v>
      </c>
      <c r="D455" s="148"/>
      <c r="E455" s="148"/>
      <c r="F455" s="148"/>
      <c r="G455" s="148"/>
      <c r="H455" s="148"/>
      <c r="I455" s="148"/>
      <c r="J455" s="14"/>
      <c r="K455" s="14"/>
      <c r="L455" s="14"/>
      <c r="M455" s="14"/>
      <c r="N455" s="14"/>
      <c r="O455" s="14"/>
    </row>
    <row r="456" spans="1:15">
      <c r="A456" s="292"/>
      <c r="B456" s="292"/>
      <c r="C456" s="167" t="s">
        <v>368</v>
      </c>
      <c r="D456" s="148"/>
      <c r="E456" s="148"/>
      <c r="F456" s="148"/>
      <c r="G456" s="148"/>
      <c r="H456" s="148"/>
      <c r="I456" s="148"/>
      <c r="J456" s="14"/>
      <c r="K456" s="14"/>
      <c r="L456" s="14"/>
      <c r="M456" s="14"/>
      <c r="N456" s="14"/>
      <c r="O456" s="14"/>
    </row>
    <row r="457" spans="1:15">
      <c r="A457" s="284"/>
      <c r="B457" s="284"/>
      <c r="C457" s="167" t="s">
        <v>369</v>
      </c>
      <c r="D457" s="148">
        <f>Таблица_10!F372</f>
        <v>276063.5</v>
      </c>
      <c r="E457" s="148">
        <f>Таблица_10!G372</f>
        <v>0</v>
      </c>
      <c r="F457" s="148">
        <f>Таблица_10!H372</f>
        <v>276063.5</v>
      </c>
      <c r="G457" s="148">
        <f>Таблица_10!I372</f>
        <v>276063.5</v>
      </c>
      <c r="H457" s="148">
        <f>Таблица_10!J372</f>
        <v>0</v>
      </c>
      <c r="I457" s="148">
        <f>Таблица_10!K372</f>
        <v>276063.5</v>
      </c>
      <c r="J457" s="148">
        <f t="shared" ref="J457:O457" si="39">J454</f>
        <v>276063.5</v>
      </c>
      <c r="K457" s="148">
        <f t="shared" si="39"/>
        <v>0</v>
      </c>
      <c r="L457" s="148">
        <f t="shared" si="39"/>
        <v>276063.5</v>
      </c>
      <c r="M457" s="148">
        <f t="shared" si="39"/>
        <v>270388.90000000002</v>
      </c>
      <c r="N457" s="148">
        <f t="shared" si="39"/>
        <v>0</v>
      </c>
      <c r="O457" s="148">
        <f t="shared" si="39"/>
        <v>270388.90000000002</v>
      </c>
    </row>
    <row r="458" spans="1:15" ht="22.5" customHeight="1" outlineLevel="1">
      <c r="A458" s="347" t="s">
        <v>56</v>
      </c>
      <c r="B458" s="347" t="s">
        <v>57</v>
      </c>
      <c r="C458" s="169" t="s">
        <v>67</v>
      </c>
      <c r="D458" s="148">
        <f>Таблица_10!F381</f>
        <v>178195.4</v>
      </c>
      <c r="E458" s="148">
        <f>Таблица_10!G381</f>
        <v>0</v>
      </c>
      <c r="F458" s="148">
        <f>Таблица_10!H381</f>
        <v>178195.4</v>
      </c>
      <c r="G458" s="148">
        <f>Таблица_10!I381</f>
        <v>178195.4</v>
      </c>
      <c r="H458" s="148">
        <f>Таблица_10!J381</f>
        <v>0</v>
      </c>
      <c r="I458" s="148">
        <f>Таблица_10!K381</f>
        <v>178195.4</v>
      </c>
      <c r="J458" s="148">
        <f t="shared" ref="J458:O458" si="40">J470</f>
        <v>178195.4</v>
      </c>
      <c r="K458" s="148">
        <f t="shared" si="40"/>
        <v>0</v>
      </c>
      <c r="L458" s="148">
        <f t="shared" si="40"/>
        <v>178195.4</v>
      </c>
      <c r="M458" s="148">
        <f t="shared" si="40"/>
        <v>176865</v>
      </c>
      <c r="N458" s="148">
        <f t="shared" si="40"/>
        <v>0</v>
      </c>
      <c r="O458" s="148">
        <f t="shared" si="40"/>
        <v>176865</v>
      </c>
    </row>
    <row r="459" spans="1:15" ht="38" outlineLevel="1">
      <c r="A459" s="348"/>
      <c r="B459" s="348"/>
      <c r="C459" s="230" t="s">
        <v>701</v>
      </c>
      <c r="D459" s="148"/>
      <c r="E459" s="148"/>
      <c r="F459" s="148"/>
      <c r="G459" s="148"/>
      <c r="H459" s="148"/>
      <c r="I459" s="148"/>
      <c r="J459" s="14"/>
      <c r="K459" s="14"/>
      <c r="L459" s="14"/>
      <c r="M459" s="14"/>
      <c r="N459" s="14"/>
      <c r="O459" s="14"/>
    </row>
    <row r="460" spans="1:15" outlineLevel="1">
      <c r="A460" s="348"/>
      <c r="B460" s="348"/>
      <c r="C460" s="167" t="s">
        <v>368</v>
      </c>
      <c r="D460" s="148"/>
      <c r="E460" s="148"/>
      <c r="F460" s="148"/>
      <c r="G460" s="148"/>
      <c r="H460" s="148"/>
      <c r="I460" s="148"/>
      <c r="J460" s="14"/>
      <c r="K460" s="14"/>
      <c r="L460" s="14"/>
      <c r="M460" s="14"/>
      <c r="N460" s="14"/>
      <c r="O460" s="14"/>
    </row>
    <row r="461" spans="1:15" outlineLevel="1">
      <c r="A461" s="349"/>
      <c r="B461" s="349"/>
      <c r="C461" s="167" t="s">
        <v>369</v>
      </c>
      <c r="D461" s="148">
        <f>Таблица_10!F382</f>
        <v>178195.4</v>
      </c>
      <c r="E461" s="148">
        <f>Таблица_10!G382</f>
        <v>0</v>
      </c>
      <c r="F461" s="148">
        <f>Таблица_10!H382</f>
        <v>178195.4</v>
      </c>
      <c r="G461" s="148">
        <f>Таблица_10!I382</f>
        <v>178195.4</v>
      </c>
      <c r="H461" s="148">
        <f>Таблица_10!J382</f>
        <v>0</v>
      </c>
      <c r="I461" s="148">
        <f>Таблица_10!K382</f>
        <v>178195.4</v>
      </c>
      <c r="J461" s="148">
        <f t="shared" ref="J461:O461" si="41">J458</f>
        <v>178195.4</v>
      </c>
      <c r="K461" s="148">
        <f t="shared" si="41"/>
        <v>0</v>
      </c>
      <c r="L461" s="148">
        <f t="shared" si="41"/>
        <v>178195.4</v>
      </c>
      <c r="M461" s="148">
        <f t="shared" si="41"/>
        <v>176865</v>
      </c>
      <c r="N461" s="148">
        <f t="shared" si="41"/>
        <v>0</v>
      </c>
      <c r="O461" s="148">
        <f t="shared" si="41"/>
        <v>176865</v>
      </c>
    </row>
    <row r="462" spans="1:15" ht="21.75" customHeight="1" outlineLevel="2">
      <c r="A462" s="347" t="s">
        <v>202</v>
      </c>
      <c r="B462" s="347" t="s">
        <v>371</v>
      </c>
      <c r="C462" s="169" t="s">
        <v>67</v>
      </c>
      <c r="D462" s="148">
        <v>0</v>
      </c>
      <c r="E462" s="148">
        <v>0</v>
      </c>
      <c r="F462" s="148">
        <v>0</v>
      </c>
      <c r="G462" s="148">
        <v>0</v>
      </c>
      <c r="H462" s="148">
        <v>0</v>
      </c>
      <c r="I462" s="148">
        <v>0</v>
      </c>
      <c r="J462" s="148">
        <v>0</v>
      </c>
      <c r="K462" s="148">
        <v>0</v>
      </c>
      <c r="L462" s="148">
        <v>0</v>
      </c>
      <c r="M462" s="148">
        <v>0</v>
      </c>
      <c r="N462" s="148">
        <v>0</v>
      </c>
      <c r="O462" s="148">
        <v>0</v>
      </c>
    </row>
    <row r="463" spans="1:15" ht="38" outlineLevel="2">
      <c r="A463" s="348"/>
      <c r="B463" s="348"/>
      <c r="C463" s="230" t="s">
        <v>701</v>
      </c>
      <c r="D463" s="148"/>
      <c r="E463" s="148"/>
      <c r="F463" s="148"/>
      <c r="G463" s="148"/>
      <c r="H463" s="148"/>
      <c r="I463" s="148"/>
      <c r="J463" s="14"/>
      <c r="K463" s="14"/>
      <c r="L463" s="14"/>
      <c r="M463" s="14"/>
      <c r="N463" s="14"/>
      <c r="O463" s="14"/>
    </row>
    <row r="464" spans="1:15" outlineLevel="2">
      <c r="A464" s="348"/>
      <c r="B464" s="348"/>
      <c r="C464" s="167" t="s">
        <v>368</v>
      </c>
      <c r="D464" s="148"/>
      <c r="E464" s="148"/>
      <c r="F464" s="148"/>
      <c r="G464" s="148"/>
      <c r="H464" s="148"/>
      <c r="I464" s="148"/>
      <c r="J464" s="14"/>
      <c r="K464" s="14"/>
      <c r="L464" s="14"/>
      <c r="M464" s="14"/>
      <c r="N464" s="14"/>
      <c r="O464" s="14"/>
    </row>
    <row r="465" spans="1:15" outlineLevel="2">
      <c r="A465" s="349"/>
      <c r="B465" s="349"/>
      <c r="C465" s="167" t="s">
        <v>369</v>
      </c>
      <c r="D465" s="148">
        <v>0</v>
      </c>
      <c r="E465" s="148">
        <v>0</v>
      </c>
      <c r="F465" s="148">
        <v>0</v>
      </c>
      <c r="G465" s="148">
        <v>0</v>
      </c>
      <c r="H465" s="148">
        <v>0</v>
      </c>
      <c r="I465" s="148">
        <v>0</v>
      </c>
      <c r="J465" s="148">
        <v>0</v>
      </c>
      <c r="K465" s="148">
        <v>0</v>
      </c>
      <c r="L465" s="148">
        <v>0</v>
      </c>
      <c r="M465" s="148">
        <v>0</v>
      </c>
      <c r="N465" s="148">
        <v>0</v>
      </c>
      <c r="O465" s="148">
        <v>0</v>
      </c>
    </row>
    <row r="466" spans="1:15" ht="22.5" customHeight="1" outlineLevel="2">
      <c r="A466" s="347" t="s">
        <v>203</v>
      </c>
      <c r="B466" s="347" t="s">
        <v>204</v>
      </c>
      <c r="C466" s="169" t="s">
        <v>67</v>
      </c>
      <c r="D466" s="148">
        <v>0</v>
      </c>
      <c r="E466" s="148">
        <v>0</v>
      </c>
      <c r="F466" s="148">
        <v>0</v>
      </c>
      <c r="G466" s="148">
        <v>0</v>
      </c>
      <c r="H466" s="148">
        <v>0</v>
      </c>
      <c r="I466" s="148">
        <v>0</v>
      </c>
      <c r="J466" s="148">
        <v>0</v>
      </c>
      <c r="K466" s="148">
        <v>0</v>
      </c>
      <c r="L466" s="148">
        <v>0</v>
      </c>
      <c r="M466" s="148">
        <v>0</v>
      </c>
      <c r="N466" s="148">
        <v>0</v>
      </c>
      <c r="O466" s="148">
        <v>0</v>
      </c>
    </row>
    <row r="467" spans="1:15" ht="38" outlineLevel="2">
      <c r="A467" s="348"/>
      <c r="B467" s="348"/>
      <c r="C467" s="230" t="s">
        <v>701</v>
      </c>
      <c r="D467" s="148"/>
      <c r="E467" s="148"/>
      <c r="F467" s="148"/>
      <c r="G467" s="148"/>
      <c r="H467" s="148"/>
      <c r="I467" s="148"/>
      <c r="J467" s="14"/>
      <c r="K467" s="14"/>
      <c r="L467" s="14"/>
      <c r="M467" s="14"/>
      <c r="N467" s="14"/>
      <c r="O467" s="14"/>
    </row>
    <row r="468" spans="1:15" outlineLevel="2">
      <c r="A468" s="348"/>
      <c r="B468" s="348"/>
      <c r="C468" s="167" t="s">
        <v>368</v>
      </c>
      <c r="D468" s="148"/>
      <c r="E468" s="148"/>
      <c r="F468" s="148"/>
      <c r="G468" s="148"/>
      <c r="H468" s="148"/>
      <c r="I468" s="148"/>
      <c r="J468" s="14"/>
      <c r="K468" s="14"/>
      <c r="L468" s="14"/>
      <c r="M468" s="14"/>
      <c r="N468" s="14"/>
      <c r="O468" s="14"/>
    </row>
    <row r="469" spans="1:15" outlineLevel="2">
      <c r="A469" s="349"/>
      <c r="B469" s="349"/>
      <c r="C469" s="167" t="s">
        <v>369</v>
      </c>
      <c r="D469" s="148">
        <v>0</v>
      </c>
      <c r="E469" s="148">
        <v>0</v>
      </c>
      <c r="F469" s="148">
        <v>0</v>
      </c>
      <c r="G469" s="148">
        <v>0</v>
      </c>
      <c r="H469" s="148">
        <v>0</v>
      </c>
      <c r="I469" s="148">
        <v>0</v>
      </c>
      <c r="J469" s="148">
        <v>0</v>
      </c>
      <c r="K469" s="148">
        <v>0</v>
      </c>
      <c r="L469" s="148">
        <v>0</v>
      </c>
      <c r="M469" s="148">
        <v>0</v>
      </c>
      <c r="N469" s="148">
        <v>0</v>
      </c>
      <c r="O469" s="148">
        <v>0</v>
      </c>
    </row>
    <row r="470" spans="1:15" ht="22.5" customHeight="1" outlineLevel="2">
      <c r="A470" s="347" t="s">
        <v>58</v>
      </c>
      <c r="B470" s="347" t="s">
        <v>359</v>
      </c>
      <c r="C470" s="169" t="s">
        <v>67</v>
      </c>
      <c r="D470" s="148">
        <f>Таблица_10!F393</f>
        <v>178195.4</v>
      </c>
      <c r="E470" s="148">
        <f>Таблица_10!G393</f>
        <v>0</v>
      </c>
      <c r="F470" s="148">
        <f>Таблица_10!H393</f>
        <v>178195.4</v>
      </c>
      <c r="G470" s="148">
        <f>Таблица_10!I393</f>
        <v>178195.4</v>
      </c>
      <c r="H470" s="148">
        <f>Таблица_10!J393</f>
        <v>0</v>
      </c>
      <c r="I470" s="148">
        <f>Таблица_10!K393</f>
        <v>178195.4</v>
      </c>
      <c r="J470" s="148">
        <f>Таблица_10!L394</f>
        <v>178195.4</v>
      </c>
      <c r="K470" s="148">
        <f>Таблица_10!M394</f>
        <v>0</v>
      </c>
      <c r="L470" s="148">
        <f>Таблица_10!N394</f>
        <v>178195.4</v>
      </c>
      <c r="M470" s="148">
        <f>Таблица_10!O394</f>
        <v>176865</v>
      </c>
      <c r="N470" s="148">
        <f>Таблица_10!P394</f>
        <v>0</v>
      </c>
      <c r="O470" s="148">
        <f>Таблица_10!Q394</f>
        <v>176865</v>
      </c>
    </row>
    <row r="471" spans="1:15" ht="38" outlineLevel="2">
      <c r="A471" s="348"/>
      <c r="B471" s="348"/>
      <c r="C471" s="230" t="s">
        <v>701</v>
      </c>
      <c r="D471" s="148"/>
      <c r="E471" s="148"/>
      <c r="F471" s="148"/>
      <c r="G471" s="148"/>
      <c r="H471" s="148"/>
      <c r="I471" s="148"/>
      <c r="J471" s="14"/>
      <c r="K471" s="14"/>
      <c r="L471" s="14"/>
      <c r="M471" s="14"/>
      <c r="N471" s="14"/>
      <c r="O471" s="14"/>
    </row>
    <row r="472" spans="1:15" outlineLevel="2">
      <c r="A472" s="348"/>
      <c r="B472" s="348"/>
      <c r="C472" s="167" t="s">
        <v>368</v>
      </c>
      <c r="D472" s="148"/>
      <c r="E472" s="148"/>
      <c r="F472" s="148"/>
      <c r="G472" s="148"/>
      <c r="H472" s="148"/>
      <c r="I472" s="148"/>
      <c r="J472" s="14"/>
      <c r="K472" s="14"/>
      <c r="L472" s="14"/>
      <c r="M472" s="14"/>
      <c r="N472" s="14"/>
      <c r="O472" s="14"/>
    </row>
    <row r="473" spans="1:15" outlineLevel="2">
      <c r="A473" s="349"/>
      <c r="B473" s="349"/>
      <c r="C473" s="167" t="s">
        <v>369</v>
      </c>
      <c r="D473" s="148">
        <f>Таблица_10!F394</f>
        <v>178195.4</v>
      </c>
      <c r="E473" s="148">
        <f>Таблица_10!G394</f>
        <v>0</v>
      </c>
      <c r="F473" s="148">
        <f>Таблица_10!H394</f>
        <v>178195.4</v>
      </c>
      <c r="G473" s="148">
        <f>Таблица_10!I394</f>
        <v>178195.4</v>
      </c>
      <c r="H473" s="148">
        <f>Таблица_10!J394</f>
        <v>0</v>
      </c>
      <c r="I473" s="148">
        <f>Таблица_10!K394</f>
        <v>178195.4</v>
      </c>
      <c r="J473" s="148">
        <f t="shared" ref="J473:O473" si="42">J470</f>
        <v>178195.4</v>
      </c>
      <c r="K473" s="148">
        <f t="shared" si="42"/>
        <v>0</v>
      </c>
      <c r="L473" s="148">
        <f t="shared" si="42"/>
        <v>178195.4</v>
      </c>
      <c r="M473" s="148">
        <f t="shared" si="42"/>
        <v>176865</v>
      </c>
      <c r="N473" s="148">
        <f t="shared" si="42"/>
        <v>0</v>
      </c>
      <c r="O473" s="148">
        <f t="shared" si="42"/>
        <v>176865</v>
      </c>
    </row>
    <row r="474" spans="1:15" ht="21.75" customHeight="1" outlineLevel="2">
      <c r="A474" s="280" t="s">
        <v>205</v>
      </c>
      <c r="B474" s="280" t="s">
        <v>360</v>
      </c>
      <c r="C474" s="167" t="s">
        <v>67</v>
      </c>
      <c r="D474" s="148">
        <v>0</v>
      </c>
      <c r="E474" s="148">
        <v>0</v>
      </c>
      <c r="F474" s="148">
        <v>0</v>
      </c>
      <c r="G474" s="148">
        <v>0</v>
      </c>
      <c r="H474" s="148">
        <v>0</v>
      </c>
      <c r="I474" s="148">
        <v>0</v>
      </c>
      <c r="J474" s="148">
        <v>0</v>
      </c>
      <c r="K474" s="148">
        <v>0</v>
      </c>
      <c r="L474" s="148">
        <v>0</v>
      </c>
      <c r="M474" s="148">
        <v>0</v>
      </c>
      <c r="N474" s="148">
        <v>0</v>
      </c>
      <c r="O474" s="148">
        <v>0</v>
      </c>
    </row>
    <row r="475" spans="1:15" ht="38" outlineLevel="2">
      <c r="A475" s="281"/>
      <c r="B475" s="281"/>
      <c r="C475" s="230" t="s">
        <v>701</v>
      </c>
      <c r="D475" s="148"/>
      <c r="E475" s="148"/>
      <c r="F475" s="148"/>
      <c r="G475" s="148"/>
      <c r="H475" s="148"/>
      <c r="I475" s="148"/>
      <c r="J475" s="14"/>
      <c r="K475" s="14"/>
      <c r="L475" s="14"/>
      <c r="M475" s="14"/>
      <c r="N475" s="14"/>
      <c r="O475" s="14"/>
    </row>
    <row r="476" spans="1:15" outlineLevel="2">
      <c r="A476" s="281"/>
      <c r="B476" s="281"/>
      <c r="C476" s="167" t="s">
        <v>368</v>
      </c>
      <c r="D476" s="148"/>
      <c r="E476" s="148"/>
      <c r="F476" s="148"/>
      <c r="G476" s="148"/>
      <c r="H476" s="148"/>
      <c r="I476" s="148"/>
      <c r="J476" s="14"/>
      <c r="K476" s="14"/>
      <c r="L476" s="14"/>
      <c r="M476" s="14"/>
      <c r="N476" s="14"/>
      <c r="O476" s="14"/>
    </row>
    <row r="477" spans="1:15" outlineLevel="2">
      <c r="A477" s="282"/>
      <c r="B477" s="282"/>
      <c r="C477" s="167" t="s">
        <v>369</v>
      </c>
      <c r="D477" s="148">
        <v>0</v>
      </c>
      <c r="E477" s="148">
        <v>0</v>
      </c>
      <c r="F477" s="148">
        <v>0</v>
      </c>
      <c r="G477" s="148">
        <v>0</v>
      </c>
      <c r="H477" s="148">
        <v>0</v>
      </c>
      <c r="I477" s="148">
        <v>0</v>
      </c>
      <c r="J477" s="148">
        <v>0</v>
      </c>
      <c r="K477" s="148">
        <v>0</v>
      </c>
      <c r="L477" s="148">
        <v>0</v>
      </c>
      <c r="M477" s="148">
        <v>0</v>
      </c>
      <c r="N477" s="148">
        <v>0</v>
      </c>
      <c r="O477" s="148">
        <v>0</v>
      </c>
    </row>
    <row r="478" spans="1:15" ht="63" customHeight="1" outlineLevel="1">
      <c r="A478" s="280" t="s">
        <v>206</v>
      </c>
      <c r="B478" s="280" t="s">
        <v>207</v>
      </c>
      <c r="C478" s="167" t="s">
        <v>67</v>
      </c>
      <c r="D478" s="148">
        <v>0</v>
      </c>
      <c r="E478" s="148">
        <v>0</v>
      </c>
      <c r="F478" s="148">
        <v>0</v>
      </c>
      <c r="G478" s="148">
        <v>0</v>
      </c>
      <c r="H478" s="148">
        <v>0</v>
      </c>
      <c r="I478" s="148">
        <v>0</v>
      </c>
      <c r="J478" s="148">
        <v>0</v>
      </c>
      <c r="K478" s="148">
        <v>0</v>
      </c>
      <c r="L478" s="148">
        <v>0</v>
      </c>
      <c r="M478" s="148">
        <v>0</v>
      </c>
      <c r="N478" s="148">
        <v>0</v>
      </c>
      <c r="O478" s="148">
        <v>0</v>
      </c>
    </row>
    <row r="479" spans="1:15" ht="38" outlineLevel="1">
      <c r="A479" s="281"/>
      <c r="B479" s="281"/>
      <c r="C479" s="230" t="s">
        <v>701</v>
      </c>
      <c r="D479" s="148"/>
      <c r="E479" s="148"/>
      <c r="F479" s="148"/>
      <c r="G479" s="148"/>
      <c r="H479" s="148"/>
      <c r="I479" s="148"/>
      <c r="J479" s="14"/>
      <c r="K479" s="14"/>
      <c r="L479" s="14"/>
      <c r="M479" s="14"/>
      <c r="N479" s="14"/>
      <c r="O479" s="14"/>
    </row>
    <row r="480" spans="1:15" outlineLevel="1">
      <c r="A480" s="281"/>
      <c r="B480" s="281"/>
      <c r="C480" s="167" t="s">
        <v>368</v>
      </c>
      <c r="D480" s="148"/>
      <c r="E480" s="148"/>
      <c r="F480" s="148"/>
      <c r="G480" s="148"/>
      <c r="H480" s="148"/>
      <c r="I480" s="148"/>
      <c r="J480" s="14"/>
      <c r="K480" s="14"/>
      <c r="L480" s="14"/>
      <c r="M480" s="14"/>
      <c r="N480" s="14"/>
      <c r="O480" s="14"/>
    </row>
    <row r="481" spans="1:15" outlineLevel="1">
      <c r="A481" s="282"/>
      <c r="B481" s="282"/>
      <c r="C481" s="167" t="s">
        <v>369</v>
      </c>
      <c r="D481" s="148">
        <v>0</v>
      </c>
      <c r="E481" s="148">
        <v>0</v>
      </c>
      <c r="F481" s="148">
        <v>0</v>
      </c>
      <c r="G481" s="148">
        <v>0</v>
      </c>
      <c r="H481" s="148">
        <v>0</v>
      </c>
      <c r="I481" s="148">
        <v>0</v>
      </c>
      <c r="J481" s="148">
        <v>0</v>
      </c>
      <c r="K481" s="148">
        <v>0</v>
      </c>
      <c r="L481" s="148">
        <v>0</v>
      </c>
      <c r="M481" s="148">
        <v>0</v>
      </c>
      <c r="N481" s="148">
        <v>0</v>
      </c>
      <c r="O481" s="148">
        <v>0</v>
      </c>
    </row>
    <row r="482" spans="1:15" ht="21.75" customHeight="1" outlineLevel="2">
      <c r="A482" s="280" t="s">
        <v>208</v>
      </c>
      <c r="B482" s="280" t="s">
        <v>429</v>
      </c>
      <c r="C482" s="167" t="s">
        <v>67</v>
      </c>
      <c r="D482" s="148">
        <v>0</v>
      </c>
      <c r="E482" s="148">
        <v>0</v>
      </c>
      <c r="F482" s="148">
        <v>0</v>
      </c>
      <c r="G482" s="148">
        <v>0</v>
      </c>
      <c r="H482" s="148">
        <v>0</v>
      </c>
      <c r="I482" s="148">
        <v>0</v>
      </c>
      <c r="J482" s="148">
        <v>0</v>
      </c>
      <c r="K482" s="148">
        <v>0</v>
      </c>
      <c r="L482" s="148">
        <v>0</v>
      </c>
      <c r="M482" s="148">
        <v>0</v>
      </c>
      <c r="N482" s="148">
        <v>0</v>
      </c>
      <c r="O482" s="148">
        <v>0</v>
      </c>
    </row>
    <row r="483" spans="1:15" ht="38" outlineLevel="2">
      <c r="A483" s="281"/>
      <c r="B483" s="281"/>
      <c r="C483" s="230" t="s">
        <v>701</v>
      </c>
      <c r="D483" s="148"/>
      <c r="E483" s="148"/>
      <c r="F483" s="148"/>
      <c r="G483" s="148"/>
      <c r="H483" s="148"/>
      <c r="I483" s="148"/>
      <c r="J483" s="14"/>
      <c r="K483" s="14"/>
      <c r="L483" s="14"/>
      <c r="M483" s="14"/>
      <c r="N483" s="14"/>
      <c r="O483" s="14"/>
    </row>
    <row r="484" spans="1:15" outlineLevel="2">
      <c r="A484" s="281"/>
      <c r="B484" s="281"/>
      <c r="C484" s="167" t="s">
        <v>368</v>
      </c>
      <c r="D484" s="148"/>
      <c r="E484" s="148"/>
      <c r="F484" s="148"/>
      <c r="G484" s="148"/>
      <c r="H484" s="148"/>
      <c r="I484" s="148"/>
      <c r="J484" s="14"/>
      <c r="K484" s="14"/>
      <c r="L484" s="14"/>
      <c r="M484" s="14"/>
      <c r="N484" s="14"/>
      <c r="O484" s="14"/>
    </row>
    <row r="485" spans="1:15" outlineLevel="2">
      <c r="A485" s="282"/>
      <c r="B485" s="282"/>
      <c r="C485" s="167" t="s">
        <v>369</v>
      </c>
      <c r="D485" s="148">
        <v>0</v>
      </c>
      <c r="E485" s="148">
        <v>0</v>
      </c>
      <c r="F485" s="148">
        <v>0</v>
      </c>
      <c r="G485" s="148">
        <v>0</v>
      </c>
      <c r="H485" s="148">
        <v>0</v>
      </c>
      <c r="I485" s="148">
        <v>0</v>
      </c>
      <c r="J485" s="148">
        <v>0</v>
      </c>
      <c r="K485" s="148">
        <v>0</v>
      </c>
      <c r="L485" s="148">
        <v>0</v>
      </c>
      <c r="M485" s="148">
        <v>0</v>
      </c>
      <c r="N485" s="148">
        <v>0</v>
      </c>
      <c r="O485" s="148">
        <v>0</v>
      </c>
    </row>
    <row r="486" spans="1:15" ht="78.75" customHeight="1" outlineLevel="2">
      <c r="A486" s="280" t="s">
        <v>209</v>
      </c>
      <c r="B486" s="280" t="s">
        <v>362</v>
      </c>
      <c r="C486" s="167" t="s">
        <v>67</v>
      </c>
      <c r="D486" s="148">
        <v>0</v>
      </c>
      <c r="E486" s="148">
        <v>0</v>
      </c>
      <c r="F486" s="148">
        <v>0</v>
      </c>
      <c r="G486" s="148">
        <v>0</v>
      </c>
      <c r="H486" s="148">
        <v>0</v>
      </c>
      <c r="I486" s="148">
        <v>0</v>
      </c>
      <c r="J486" s="148">
        <v>0</v>
      </c>
      <c r="K486" s="148">
        <v>0</v>
      </c>
      <c r="L486" s="148">
        <v>0</v>
      </c>
      <c r="M486" s="148">
        <v>0</v>
      </c>
      <c r="N486" s="148">
        <v>0</v>
      </c>
      <c r="O486" s="148">
        <v>0</v>
      </c>
    </row>
    <row r="487" spans="1:15" ht="38" outlineLevel="2">
      <c r="A487" s="281"/>
      <c r="B487" s="281"/>
      <c r="C487" s="230" t="s">
        <v>701</v>
      </c>
      <c r="D487" s="148"/>
      <c r="E487" s="148"/>
      <c r="F487" s="148"/>
      <c r="G487" s="148"/>
      <c r="H487" s="148"/>
      <c r="I487" s="148"/>
      <c r="J487" s="14"/>
      <c r="K487" s="14"/>
      <c r="L487" s="14"/>
      <c r="M487" s="14"/>
      <c r="N487" s="14"/>
      <c r="O487" s="14"/>
    </row>
    <row r="488" spans="1:15" outlineLevel="2">
      <c r="A488" s="281"/>
      <c r="B488" s="281"/>
      <c r="C488" s="167" t="s">
        <v>368</v>
      </c>
      <c r="D488" s="148"/>
      <c r="E488" s="148"/>
      <c r="F488" s="148"/>
      <c r="G488" s="148"/>
      <c r="H488" s="148"/>
      <c r="I488" s="148"/>
      <c r="J488" s="14"/>
      <c r="K488" s="14"/>
      <c r="L488" s="14"/>
      <c r="M488" s="14"/>
      <c r="N488" s="14"/>
      <c r="O488" s="14"/>
    </row>
    <row r="489" spans="1:15" outlineLevel="2">
      <c r="A489" s="282"/>
      <c r="B489" s="282"/>
      <c r="C489" s="167" t="s">
        <v>369</v>
      </c>
      <c r="D489" s="148">
        <v>0</v>
      </c>
      <c r="E489" s="148">
        <v>0</v>
      </c>
      <c r="F489" s="148">
        <v>0</v>
      </c>
      <c r="G489" s="148">
        <v>0</v>
      </c>
      <c r="H489" s="148">
        <v>0</v>
      </c>
      <c r="I489" s="148">
        <v>0</v>
      </c>
      <c r="J489" s="148">
        <v>0</v>
      </c>
      <c r="K489" s="148">
        <v>0</v>
      </c>
      <c r="L489" s="148">
        <v>0</v>
      </c>
      <c r="M489" s="148">
        <v>0</v>
      </c>
      <c r="N489" s="148">
        <v>0</v>
      </c>
      <c r="O489" s="148">
        <v>0</v>
      </c>
    </row>
    <row r="490" spans="1:15" ht="24.75" customHeight="1" outlineLevel="2">
      <c r="A490" s="280" t="s">
        <v>210</v>
      </c>
      <c r="B490" s="280" t="s">
        <v>363</v>
      </c>
      <c r="C490" s="167" t="s">
        <v>67</v>
      </c>
      <c r="D490" s="148">
        <v>0</v>
      </c>
      <c r="E490" s="148">
        <v>0</v>
      </c>
      <c r="F490" s="148">
        <v>0</v>
      </c>
      <c r="G490" s="148">
        <v>0</v>
      </c>
      <c r="H490" s="148">
        <v>0</v>
      </c>
      <c r="I490" s="148">
        <v>0</v>
      </c>
      <c r="J490" s="148">
        <v>0</v>
      </c>
      <c r="K490" s="148">
        <v>0</v>
      </c>
      <c r="L490" s="148">
        <v>0</v>
      </c>
      <c r="M490" s="148">
        <v>0</v>
      </c>
      <c r="N490" s="148">
        <v>0</v>
      </c>
      <c r="O490" s="148">
        <v>0</v>
      </c>
    </row>
    <row r="491" spans="1:15" ht="38" outlineLevel="2">
      <c r="A491" s="281"/>
      <c r="B491" s="281"/>
      <c r="C491" s="230" t="s">
        <v>701</v>
      </c>
      <c r="D491" s="148"/>
      <c r="E491" s="148"/>
      <c r="F491" s="148"/>
      <c r="G491" s="148"/>
      <c r="H491" s="148"/>
      <c r="I491" s="148"/>
      <c r="J491" s="14"/>
      <c r="K491" s="14"/>
      <c r="L491" s="14"/>
      <c r="M491" s="14"/>
      <c r="N491" s="14"/>
      <c r="O491" s="14"/>
    </row>
    <row r="492" spans="1:15" outlineLevel="2">
      <c r="A492" s="281"/>
      <c r="B492" s="281"/>
      <c r="C492" s="167" t="s">
        <v>368</v>
      </c>
      <c r="D492" s="148"/>
      <c r="E492" s="148"/>
      <c r="F492" s="148"/>
      <c r="G492" s="148"/>
      <c r="H492" s="148"/>
      <c r="I492" s="148"/>
      <c r="J492" s="14"/>
      <c r="K492" s="14"/>
      <c r="L492" s="14"/>
      <c r="M492" s="14"/>
      <c r="N492" s="14"/>
      <c r="O492" s="14"/>
    </row>
    <row r="493" spans="1:15" outlineLevel="2">
      <c r="A493" s="282"/>
      <c r="B493" s="282"/>
      <c r="C493" s="167" t="s">
        <v>369</v>
      </c>
      <c r="D493" s="148">
        <v>0</v>
      </c>
      <c r="E493" s="148">
        <v>0</v>
      </c>
      <c r="F493" s="148">
        <v>0</v>
      </c>
      <c r="G493" s="148">
        <v>0</v>
      </c>
      <c r="H493" s="148">
        <v>0</v>
      </c>
      <c r="I493" s="148">
        <v>0</v>
      </c>
      <c r="J493" s="148">
        <v>0</v>
      </c>
      <c r="K493" s="148">
        <v>0</v>
      </c>
      <c r="L493" s="148">
        <v>0</v>
      </c>
      <c r="M493" s="148">
        <v>0</v>
      </c>
      <c r="N493" s="148">
        <v>0</v>
      </c>
      <c r="O493" s="148">
        <v>0</v>
      </c>
    </row>
    <row r="494" spans="1:15" ht="42" customHeight="1" outlineLevel="2">
      <c r="A494" s="280" t="s">
        <v>211</v>
      </c>
      <c r="B494" s="280" t="s">
        <v>430</v>
      </c>
      <c r="C494" s="167" t="s">
        <v>67</v>
      </c>
      <c r="D494" s="148">
        <v>0</v>
      </c>
      <c r="E494" s="148">
        <v>0</v>
      </c>
      <c r="F494" s="148">
        <v>0</v>
      </c>
      <c r="G494" s="148">
        <v>0</v>
      </c>
      <c r="H494" s="148">
        <v>0</v>
      </c>
      <c r="I494" s="148">
        <v>0</v>
      </c>
      <c r="J494" s="148">
        <v>0</v>
      </c>
      <c r="K494" s="148">
        <v>0</v>
      </c>
      <c r="L494" s="148">
        <v>0</v>
      </c>
      <c r="M494" s="148">
        <v>0</v>
      </c>
      <c r="N494" s="148">
        <v>0</v>
      </c>
      <c r="O494" s="148">
        <v>0</v>
      </c>
    </row>
    <row r="495" spans="1:15" ht="38" outlineLevel="2">
      <c r="A495" s="281"/>
      <c r="B495" s="281"/>
      <c r="C495" s="230" t="s">
        <v>701</v>
      </c>
      <c r="D495" s="148"/>
      <c r="E495" s="148"/>
      <c r="F495" s="148"/>
      <c r="G495" s="148"/>
      <c r="H495" s="148"/>
      <c r="I495" s="148"/>
      <c r="J495" s="14"/>
      <c r="K495" s="14"/>
      <c r="L495" s="14"/>
      <c r="M495" s="14"/>
      <c r="N495" s="14"/>
      <c r="O495" s="14"/>
    </row>
    <row r="496" spans="1:15" outlineLevel="2">
      <c r="A496" s="281"/>
      <c r="B496" s="281"/>
      <c r="C496" s="167" t="s">
        <v>368</v>
      </c>
      <c r="D496" s="148"/>
      <c r="E496" s="148"/>
      <c r="F496" s="148"/>
      <c r="G496" s="148"/>
      <c r="H496" s="148"/>
      <c r="I496" s="148"/>
      <c r="J496" s="14"/>
      <c r="K496" s="14"/>
      <c r="L496" s="14"/>
      <c r="M496" s="14"/>
      <c r="N496" s="14"/>
      <c r="O496" s="14"/>
    </row>
    <row r="497" spans="1:15" outlineLevel="2">
      <c r="A497" s="282"/>
      <c r="B497" s="282"/>
      <c r="C497" s="167" t="s">
        <v>369</v>
      </c>
      <c r="D497" s="148">
        <v>0</v>
      </c>
      <c r="E497" s="148">
        <v>0</v>
      </c>
      <c r="F497" s="148">
        <v>0</v>
      </c>
      <c r="G497" s="148">
        <v>0</v>
      </c>
      <c r="H497" s="148">
        <v>0</v>
      </c>
      <c r="I497" s="148">
        <v>0</v>
      </c>
      <c r="J497" s="148">
        <v>0</v>
      </c>
      <c r="K497" s="148">
        <v>0</v>
      </c>
      <c r="L497" s="148">
        <v>0</v>
      </c>
      <c r="M497" s="148">
        <v>0</v>
      </c>
      <c r="N497" s="148">
        <v>0</v>
      </c>
      <c r="O497" s="148">
        <v>0</v>
      </c>
    </row>
    <row r="498" spans="1:15" ht="21" customHeight="1" outlineLevel="1">
      <c r="A498" s="283" t="s">
        <v>59</v>
      </c>
      <c r="B498" s="283" t="s">
        <v>60</v>
      </c>
      <c r="C498" s="169" t="s">
        <v>67</v>
      </c>
      <c r="D498" s="148">
        <f>Таблица_10!F402</f>
        <v>97868.1</v>
      </c>
      <c r="E498" s="148">
        <f>Таблица_10!G402</f>
        <v>0</v>
      </c>
      <c r="F498" s="148">
        <f>Таблица_10!H402</f>
        <v>97868.1</v>
      </c>
      <c r="G498" s="148">
        <f>Таблица_10!I402</f>
        <v>97868.1</v>
      </c>
      <c r="H498" s="148">
        <f>Таблица_10!J402</f>
        <v>0</v>
      </c>
      <c r="I498" s="148">
        <f>Таблица_10!K402</f>
        <v>97868.1</v>
      </c>
      <c r="J498" s="148">
        <f t="shared" ref="J498:O498" si="43">J506</f>
        <v>97868.1</v>
      </c>
      <c r="K498" s="148">
        <f t="shared" si="43"/>
        <v>0</v>
      </c>
      <c r="L498" s="148">
        <f t="shared" si="43"/>
        <v>97868.1</v>
      </c>
      <c r="M498" s="148">
        <f t="shared" si="43"/>
        <v>93523.900000000009</v>
      </c>
      <c r="N498" s="148">
        <f t="shared" si="43"/>
        <v>0</v>
      </c>
      <c r="O498" s="148">
        <f t="shared" si="43"/>
        <v>93523.900000000009</v>
      </c>
    </row>
    <row r="499" spans="1:15" ht="38" outlineLevel="1">
      <c r="A499" s="292"/>
      <c r="B499" s="292"/>
      <c r="C499" s="230" t="s">
        <v>701</v>
      </c>
      <c r="D499" s="148"/>
      <c r="E499" s="148"/>
      <c r="F499" s="148"/>
      <c r="G499" s="148"/>
      <c r="H499" s="148"/>
      <c r="I499" s="148"/>
      <c r="J499" s="14"/>
      <c r="K499" s="14"/>
      <c r="L499" s="14"/>
      <c r="M499" s="14"/>
      <c r="N499" s="14"/>
      <c r="O499" s="14"/>
    </row>
    <row r="500" spans="1:15" outlineLevel="1">
      <c r="A500" s="292"/>
      <c r="B500" s="292"/>
      <c r="C500" s="167" t="s">
        <v>368</v>
      </c>
      <c r="D500" s="148"/>
      <c r="E500" s="148"/>
      <c r="F500" s="148"/>
      <c r="G500" s="148"/>
      <c r="H500" s="148"/>
      <c r="I500" s="148"/>
      <c r="J500" s="14"/>
      <c r="K500" s="14"/>
      <c r="L500" s="14"/>
      <c r="M500" s="14"/>
      <c r="N500" s="14"/>
      <c r="O500" s="14"/>
    </row>
    <row r="501" spans="1:15" outlineLevel="1">
      <c r="A501" s="284"/>
      <c r="B501" s="284"/>
      <c r="C501" s="167" t="s">
        <v>369</v>
      </c>
      <c r="D501" s="148">
        <f>Таблица_10!F403</f>
        <v>97868.1</v>
      </c>
      <c r="E501" s="148">
        <f>Таблица_10!G403</f>
        <v>0</v>
      </c>
      <c r="F501" s="148">
        <f>Таблица_10!H403</f>
        <v>97868.1</v>
      </c>
      <c r="G501" s="148">
        <f>Таблица_10!I403</f>
        <v>97868.1</v>
      </c>
      <c r="H501" s="148">
        <f>Таблица_10!J403</f>
        <v>0</v>
      </c>
      <c r="I501" s="148">
        <f>Таблица_10!K403</f>
        <v>97868.1</v>
      </c>
      <c r="J501" s="148">
        <f t="shared" ref="J501:O501" si="44">J498</f>
        <v>97868.1</v>
      </c>
      <c r="K501" s="148">
        <f t="shared" si="44"/>
        <v>0</v>
      </c>
      <c r="L501" s="148">
        <f t="shared" si="44"/>
        <v>97868.1</v>
      </c>
      <c r="M501" s="148">
        <f t="shared" si="44"/>
        <v>93523.900000000009</v>
      </c>
      <c r="N501" s="148">
        <f t="shared" si="44"/>
        <v>0</v>
      </c>
      <c r="O501" s="148">
        <f t="shared" si="44"/>
        <v>93523.900000000009</v>
      </c>
    </row>
    <row r="502" spans="1:15" ht="19.5" customHeight="1" outlineLevel="2">
      <c r="A502" s="283" t="s">
        <v>212</v>
      </c>
      <c r="B502" s="283" t="s">
        <v>213</v>
      </c>
      <c r="C502" s="169" t="s">
        <v>67</v>
      </c>
      <c r="D502" s="148">
        <v>0</v>
      </c>
      <c r="E502" s="148">
        <v>0</v>
      </c>
      <c r="F502" s="148">
        <v>0</v>
      </c>
      <c r="G502" s="148">
        <v>0</v>
      </c>
      <c r="H502" s="148">
        <v>0</v>
      </c>
      <c r="I502" s="148">
        <v>0</v>
      </c>
      <c r="J502" s="14">
        <f>Таблица_10!L409</f>
        <v>0</v>
      </c>
      <c r="K502" s="14">
        <f>Таблица_10!M409</f>
        <v>0</v>
      </c>
      <c r="L502" s="14">
        <f>Таблица_10!N409</f>
        <v>0</v>
      </c>
      <c r="M502" s="14">
        <f>Таблица_10!O409</f>
        <v>0</v>
      </c>
      <c r="N502" s="14">
        <f>Таблица_10!P409</f>
        <v>0</v>
      </c>
      <c r="O502" s="14">
        <f>Таблица_10!Q409</f>
        <v>0</v>
      </c>
    </row>
    <row r="503" spans="1:15" ht="38" outlineLevel="2">
      <c r="A503" s="292"/>
      <c r="B503" s="292"/>
      <c r="C503" s="230" t="s">
        <v>701</v>
      </c>
      <c r="D503" s="148"/>
      <c r="E503" s="148"/>
      <c r="F503" s="148"/>
      <c r="G503" s="148"/>
      <c r="H503" s="148"/>
      <c r="I503" s="148"/>
      <c r="J503" s="14"/>
      <c r="K503" s="14"/>
      <c r="L503" s="14"/>
      <c r="M503" s="14"/>
      <c r="N503" s="14"/>
      <c r="O503" s="14"/>
    </row>
    <row r="504" spans="1:15" outlineLevel="2">
      <c r="A504" s="292"/>
      <c r="B504" s="292"/>
      <c r="C504" s="167" t="s">
        <v>368</v>
      </c>
      <c r="D504" s="148"/>
      <c r="E504" s="148"/>
      <c r="F504" s="148"/>
      <c r="G504" s="148"/>
      <c r="H504" s="148"/>
      <c r="I504" s="148"/>
      <c r="J504" s="14"/>
      <c r="K504" s="14"/>
      <c r="L504" s="14"/>
      <c r="M504" s="14"/>
      <c r="N504" s="14"/>
      <c r="O504" s="14"/>
    </row>
    <row r="505" spans="1:15" outlineLevel="2">
      <c r="A505" s="284"/>
      <c r="B505" s="284"/>
      <c r="C505" s="167" t="s">
        <v>369</v>
      </c>
      <c r="D505" s="148">
        <v>0</v>
      </c>
      <c r="E505" s="148">
        <v>0</v>
      </c>
      <c r="F505" s="148">
        <v>0</v>
      </c>
      <c r="G505" s="148">
        <v>0</v>
      </c>
      <c r="H505" s="148">
        <v>0</v>
      </c>
      <c r="I505" s="148">
        <v>0</v>
      </c>
      <c r="J505" s="14">
        <f t="shared" ref="J505:O505" si="45">J502</f>
        <v>0</v>
      </c>
      <c r="K505" s="14">
        <f t="shared" si="45"/>
        <v>0</v>
      </c>
      <c r="L505" s="14">
        <f t="shared" si="45"/>
        <v>0</v>
      </c>
      <c r="M505" s="14">
        <f t="shared" si="45"/>
        <v>0</v>
      </c>
      <c r="N505" s="14">
        <f t="shared" si="45"/>
        <v>0</v>
      </c>
      <c r="O505" s="14">
        <f t="shared" si="45"/>
        <v>0</v>
      </c>
    </row>
    <row r="506" spans="1:15" ht="23.25" customHeight="1" outlineLevel="2">
      <c r="A506" s="283" t="s">
        <v>61</v>
      </c>
      <c r="B506" s="283" t="s">
        <v>62</v>
      </c>
      <c r="C506" s="169" t="s">
        <v>67</v>
      </c>
      <c r="D506" s="148">
        <f>Таблица_10!F411</f>
        <v>97868.1</v>
      </c>
      <c r="E506" s="148">
        <f>Таблица_10!G411</f>
        <v>0</v>
      </c>
      <c r="F506" s="148">
        <f>Таблица_10!H411</f>
        <v>97868.1</v>
      </c>
      <c r="G506" s="148">
        <f>Таблица_10!I411</f>
        <v>97868.1</v>
      </c>
      <c r="H506" s="148">
        <f>Таблица_10!J411</f>
        <v>0</v>
      </c>
      <c r="I506" s="148">
        <f>Таблица_10!K411</f>
        <v>97868.1</v>
      </c>
      <c r="J506" s="148">
        <f>Таблица_10!L412</f>
        <v>97868.1</v>
      </c>
      <c r="K506" s="148">
        <f>Таблица_10!M412</f>
        <v>0</v>
      </c>
      <c r="L506" s="148">
        <f>Таблица_10!N412</f>
        <v>97868.1</v>
      </c>
      <c r="M506" s="148">
        <f>Таблица_10!O412</f>
        <v>93523.900000000009</v>
      </c>
      <c r="N506" s="148">
        <f>Таблица_10!P412</f>
        <v>0</v>
      </c>
      <c r="O506" s="148">
        <f>Таблица_10!Q412</f>
        <v>93523.900000000009</v>
      </c>
    </row>
    <row r="507" spans="1:15" ht="38" outlineLevel="2">
      <c r="A507" s="292"/>
      <c r="B507" s="292"/>
      <c r="C507" s="230" t="s">
        <v>701</v>
      </c>
      <c r="D507" s="148"/>
      <c r="E507" s="148"/>
      <c r="F507" s="148"/>
      <c r="G507" s="148"/>
      <c r="H507" s="148"/>
      <c r="I507" s="148"/>
      <c r="J507" s="14"/>
      <c r="K507" s="14"/>
      <c r="L507" s="14"/>
      <c r="M507" s="14"/>
      <c r="N507" s="14"/>
      <c r="O507" s="14"/>
    </row>
    <row r="508" spans="1:15" outlineLevel="2">
      <c r="A508" s="292"/>
      <c r="B508" s="292"/>
      <c r="C508" s="167" t="s">
        <v>368</v>
      </c>
      <c r="D508" s="148"/>
      <c r="E508" s="148"/>
      <c r="F508" s="148"/>
      <c r="G508" s="148"/>
      <c r="H508" s="148"/>
      <c r="I508" s="148"/>
      <c r="J508" s="14"/>
      <c r="K508" s="14"/>
      <c r="L508" s="14"/>
      <c r="M508" s="14"/>
      <c r="N508" s="14"/>
      <c r="O508" s="14"/>
    </row>
    <row r="509" spans="1:15" outlineLevel="2">
      <c r="A509" s="284"/>
      <c r="B509" s="284"/>
      <c r="C509" s="167" t="s">
        <v>369</v>
      </c>
      <c r="D509" s="148">
        <f>Таблица_10!F412</f>
        <v>97868.1</v>
      </c>
      <c r="E509" s="148">
        <f>Таблица_10!G412</f>
        <v>0</v>
      </c>
      <c r="F509" s="148">
        <f>Таблица_10!H412</f>
        <v>97868.1</v>
      </c>
      <c r="G509" s="148">
        <f>Таблица_10!I412</f>
        <v>97868.1</v>
      </c>
      <c r="H509" s="148">
        <f>Таблица_10!J412</f>
        <v>0</v>
      </c>
      <c r="I509" s="148">
        <f>Таблица_10!K412</f>
        <v>97868.1</v>
      </c>
      <c r="J509" s="148">
        <f t="shared" ref="J509:O509" si="46">J506</f>
        <v>97868.1</v>
      </c>
      <c r="K509" s="148">
        <f t="shared" si="46"/>
        <v>0</v>
      </c>
      <c r="L509" s="148">
        <f t="shared" si="46"/>
        <v>97868.1</v>
      </c>
      <c r="M509" s="148">
        <f t="shared" si="46"/>
        <v>93523.900000000009</v>
      </c>
      <c r="N509" s="148">
        <f t="shared" si="46"/>
        <v>0</v>
      </c>
      <c r="O509" s="148">
        <f t="shared" si="46"/>
        <v>93523.900000000009</v>
      </c>
    </row>
    <row r="510" spans="1:15" ht="25.5" customHeight="1" outlineLevel="2">
      <c r="A510" s="283" t="s">
        <v>214</v>
      </c>
      <c r="B510" s="283" t="s">
        <v>366</v>
      </c>
      <c r="C510" s="169" t="s">
        <v>67</v>
      </c>
      <c r="D510" s="148">
        <v>0</v>
      </c>
      <c r="E510" s="148">
        <v>0</v>
      </c>
      <c r="F510" s="148">
        <v>0</v>
      </c>
      <c r="G510" s="148">
        <v>0</v>
      </c>
      <c r="H510" s="148">
        <v>0</v>
      </c>
      <c r="I510" s="148">
        <v>0</v>
      </c>
      <c r="J510" s="14">
        <f>Таблица_10!L469</f>
        <v>0</v>
      </c>
      <c r="K510" s="14">
        <f>Таблица_10!M469</f>
        <v>0</v>
      </c>
      <c r="L510" s="14">
        <f>Таблица_10!N469</f>
        <v>0</v>
      </c>
      <c r="M510" s="14">
        <f>Таблица_10!O469</f>
        <v>0</v>
      </c>
      <c r="N510" s="14">
        <f>Таблица_10!P469</f>
        <v>0</v>
      </c>
      <c r="O510" s="14">
        <f>Таблица_10!Q469</f>
        <v>0</v>
      </c>
    </row>
    <row r="511" spans="1:15" ht="38" outlineLevel="2">
      <c r="A511" s="292"/>
      <c r="B511" s="292"/>
      <c r="C511" s="230" t="s">
        <v>701</v>
      </c>
      <c r="D511" s="148"/>
      <c r="E511" s="148"/>
      <c r="F511" s="148"/>
      <c r="G511" s="148"/>
      <c r="H511" s="148"/>
      <c r="I511" s="148"/>
      <c r="J511" s="14"/>
      <c r="K511" s="14"/>
      <c r="L511" s="14"/>
      <c r="M511" s="14"/>
      <c r="N511" s="14"/>
      <c r="O511" s="14"/>
    </row>
    <row r="512" spans="1:15" outlineLevel="2">
      <c r="A512" s="292"/>
      <c r="B512" s="292"/>
      <c r="C512" s="167" t="s">
        <v>368</v>
      </c>
      <c r="D512" s="148"/>
      <c r="E512" s="148"/>
      <c r="F512" s="148"/>
      <c r="G512" s="148"/>
      <c r="H512" s="148"/>
      <c r="I512" s="148"/>
      <c r="J512" s="14"/>
      <c r="K512" s="14"/>
      <c r="L512" s="14"/>
      <c r="M512" s="14"/>
      <c r="N512" s="14"/>
      <c r="O512" s="14"/>
    </row>
    <row r="513" spans="1:15" outlineLevel="2">
      <c r="A513" s="284"/>
      <c r="B513" s="284"/>
      <c r="C513" s="167" t="s">
        <v>369</v>
      </c>
      <c r="D513" s="148">
        <v>0</v>
      </c>
      <c r="E513" s="148">
        <v>0</v>
      </c>
      <c r="F513" s="148">
        <v>0</v>
      </c>
      <c r="G513" s="148">
        <v>0</v>
      </c>
      <c r="H513" s="148">
        <v>0</v>
      </c>
      <c r="I513" s="148">
        <v>0</v>
      </c>
      <c r="J513" s="14">
        <f t="shared" ref="J513:O513" si="47">J510</f>
        <v>0</v>
      </c>
      <c r="K513" s="14">
        <f t="shared" si="47"/>
        <v>0</v>
      </c>
      <c r="L513" s="14">
        <f t="shared" si="47"/>
        <v>0</v>
      </c>
      <c r="M513" s="14">
        <f t="shared" si="47"/>
        <v>0</v>
      </c>
      <c r="N513" s="14">
        <f t="shared" si="47"/>
        <v>0</v>
      </c>
      <c r="O513" s="14">
        <f t="shared" si="47"/>
        <v>0</v>
      </c>
    </row>
    <row r="514" spans="1:15" ht="24" customHeight="1">
      <c r="A514" s="358" t="s">
        <v>588</v>
      </c>
      <c r="B514" s="358"/>
      <c r="C514" s="358"/>
      <c r="D514" s="358"/>
      <c r="E514" s="358"/>
      <c r="F514" s="358"/>
      <c r="G514" s="358"/>
      <c r="H514" s="358"/>
      <c r="I514" s="358"/>
      <c r="J514" s="358"/>
      <c r="K514" s="358"/>
      <c r="L514" s="358"/>
      <c r="M514" s="358"/>
      <c r="N514" s="358"/>
      <c r="O514" s="358"/>
    </row>
    <row r="515" spans="1:15" ht="39" customHeight="1">
      <c r="A515" s="351" t="s">
        <v>589</v>
      </c>
      <c r="B515" s="351"/>
      <c r="C515" s="351"/>
      <c r="D515" s="351"/>
      <c r="E515" s="351"/>
      <c r="F515" s="351"/>
      <c r="G515" s="351"/>
      <c r="H515" s="351"/>
      <c r="I515" s="351"/>
      <c r="J515" s="22"/>
      <c r="K515" s="22"/>
      <c r="L515" s="22"/>
      <c r="M515" s="22"/>
      <c r="N515" s="22"/>
      <c r="O515" s="22"/>
    </row>
  </sheetData>
  <mergeCells count="272">
    <mergeCell ref="H1:I1"/>
    <mergeCell ref="A3:O3"/>
    <mergeCell ref="A5:A8"/>
    <mergeCell ref="B5:B8"/>
    <mergeCell ref="C5:C8"/>
    <mergeCell ref="D5:O5"/>
    <mergeCell ref="D6:F6"/>
    <mergeCell ref="G6:I6"/>
    <mergeCell ref="J6:L6"/>
    <mergeCell ref="M6:O6"/>
    <mergeCell ref="M7:M8"/>
    <mergeCell ref="N7:O7"/>
    <mergeCell ref="A515:I515"/>
    <mergeCell ref="A10:A13"/>
    <mergeCell ref="B10:B13"/>
    <mergeCell ref="A14:A17"/>
    <mergeCell ref="B14:B17"/>
    <mergeCell ref="A18:A21"/>
    <mergeCell ref="B18:B21"/>
    <mergeCell ref="D7:D8"/>
    <mergeCell ref="E7:F7"/>
    <mergeCell ref="G7:G8"/>
    <mergeCell ref="H7:I7"/>
    <mergeCell ref="A22:A25"/>
    <mergeCell ref="B22:B25"/>
    <mergeCell ref="A26:A29"/>
    <mergeCell ref="B26:B29"/>
    <mergeCell ref="A30:A33"/>
    <mergeCell ref="B30:B33"/>
    <mergeCell ref="A514:O514"/>
    <mergeCell ref="J7:J8"/>
    <mergeCell ref="K7:L7"/>
    <mergeCell ref="A46:A49"/>
    <mergeCell ref="B46:B49"/>
    <mergeCell ref="A50:A53"/>
    <mergeCell ref="B50:B53"/>
    <mergeCell ref="A54:A57"/>
    <mergeCell ref="B54:B57"/>
    <mergeCell ref="A34:A37"/>
    <mergeCell ref="B34:B37"/>
    <mergeCell ref="A38:A41"/>
    <mergeCell ref="B38:B41"/>
    <mergeCell ref="A42:A45"/>
    <mergeCell ref="B42:B45"/>
    <mergeCell ref="A70:A73"/>
    <mergeCell ref="B70:B73"/>
    <mergeCell ref="A74:A77"/>
    <mergeCell ref="B74:B77"/>
    <mergeCell ref="A78:A81"/>
    <mergeCell ref="B78:B81"/>
    <mergeCell ref="A58:A61"/>
    <mergeCell ref="B58:B61"/>
    <mergeCell ref="A62:A65"/>
    <mergeCell ref="B62:B65"/>
    <mergeCell ref="A66:A69"/>
    <mergeCell ref="B66:B69"/>
    <mergeCell ref="A94:A97"/>
    <mergeCell ref="B94:B97"/>
    <mergeCell ref="A98:A101"/>
    <mergeCell ref="B98:B101"/>
    <mergeCell ref="A102:A105"/>
    <mergeCell ref="B102:B105"/>
    <mergeCell ref="A82:A85"/>
    <mergeCell ref="B82:B85"/>
    <mergeCell ref="A86:A89"/>
    <mergeCell ref="B86:B89"/>
    <mergeCell ref="A90:A93"/>
    <mergeCell ref="B90:B93"/>
    <mergeCell ref="A118:A121"/>
    <mergeCell ref="B118:B121"/>
    <mergeCell ref="A122:A125"/>
    <mergeCell ref="B122:B125"/>
    <mergeCell ref="A126:A129"/>
    <mergeCell ref="B126:B129"/>
    <mergeCell ref="A106:A109"/>
    <mergeCell ref="B106:B109"/>
    <mergeCell ref="A110:A113"/>
    <mergeCell ref="B110:B113"/>
    <mergeCell ref="A114:A117"/>
    <mergeCell ref="B114:B117"/>
    <mergeCell ref="A142:A145"/>
    <mergeCell ref="B142:B145"/>
    <mergeCell ref="A146:A149"/>
    <mergeCell ref="B146:B149"/>
    <mergeCell ref="A150:A153"/>
    <mergeCell ref="B150:B153"/>
    <mergeCell ref="A130:A133"/>
    <mergeCell ref="B130:B133"/>
    <mergeCell ref="A134:A137"/>
    <mergeCell ref="B134:B137"/>
    <mergeCell ref="A138:A141"/>
    <mergeCell ref="B138:B141"/>
    <mergeCell ref="A166:A169"/>
    <mergeCell ref="B166:B169"/>
    <mergeCell ref="A170:A173"/>
    <mergeCell ref="B170:B173"/>
    <mergeCell ref="A174:A177"/>
    <mergeCell ref="B174:B177"/>
    <mergeCell ref="A154:A157"/>
    <mergeCell ref="B154:B157"/>
    <mergeCell ref="A158:A161"/>
    <mergeCell ref="B158:B161"/>
    <mergeCell ref="A162:A165"/>
    <mergeCell ref="B162:B165"/>
    <mergeCell ref="A190:A193"/>
    <mergeCell ref="B190:B193"/>
    <mergeCell ref="A194:A197"/>
    <mergeCell ref="B194:B197"/>
    <mergeCell ref="A198:A201"/>
    <mergeCell ref="B198:B201"/>
    <mergeCell ref="A178:A181"/>
    <mergeCell ref="B178:B181"/>
    <mergeCell ref="A182:A185"/>
    <mergeCell ref="B182:B185"/>
    <mergeCell ref="A186:A189"/>
    <mergeCell ref="B186:B189"/>
    <mergeCell ref="A214:A217"/>
    <mergeCell ref="B214:B217"/>
    <mergeCell ref="A218:A221"/>
    <mergeCell ref="B218:B221"/>
    <mergeCell ref="A222:A225"/>
    <mergeCell ref="B222:B225"/>
    <mergeCell ref="A202:A205"/>
    <mergeCell ref="B202:B205"/>
    <mergeCell ref="A206:A209"/>
    <mergeCell ref="B206:B209"/>
    <mergeCell ref="A210:A213"/>
    <mergeCell ref="B210:B213"/>
    <mergeCell ref="A238:A241"/>
    <mergeCell ref="B238:B241"/>
    <mergeCell ref="A242:A245"/>
    <mergeCell ref="B242:B245"/>
    <mergeCell ref="A246:A249"/>
    <mergeCell ref="B246:B249"/>
    <mergeCell ref="A226:A229"/>
    <mergeCell ref="B226:B229"/>
    <mergeCell ref="A230:A233"/>
    <mergeCell ref="B230:B233"/>
    <mergeCell ref="A234:A237"/>
    <mergeCell ref="B234:B237"/>
    <mergeCell ref="A262:A265"/>
    <mergeCell ref="B262:B265"/>
    <mergeCell ref="A266:A269"/>
    <mergeCell ref="B266:B269"/>
    <mergeCell ref="A270:A273"/>
    <mergeCell ref="B270:B273"/>
    <mergeCell ref="A250:A253"/>
    <mergeCell ref="B250:B253"/>
    <mergeCell ref="A254:A257"/>
    <mergeCell ref="B254:B257"/>
    <mergeCell ref="A258:A261"/>
    <mergeCell ref="B258:B261"/>
    <mergeCell ref="A286:A289"/>
    <mergeCell ref="B286:B289"/>
    <mergeCell ref="A290:A293"/>
    <mergeCell ref="B290:B293"/>
    <mergeCell ref="A294:A297"/>
    <mergeCell ref="B294:B297"/>
    <mergeCell ref="A274:A277"/>
    <mergeCell ref="B274:B277"/>
    <mergeCell ref="A278:A281"/>
    <mergeCell ref="B278:B281"/>
    <mergeCell ref="A282:A285"/>
    <mergeCell ref="B282:B285"/>
    <mergeCell ref="A310:A313"/>
    <mergeCell ref="B310:B313"/>
    <mergeCell ref="A314:A317"/>
    <mergeCell ref="B314:B317"/>
    <mergeCell ref="A318:A321"/>
    <mergeCell ref="B318:B321"/>
    <mergeCell ref="A298:A301"/>
    <mergeCell ref="B298:B301"/>
    <mergeCell ref="A302:A305"/>
    <mergeCell ref="B302:B305"/>
    <mergeCell ref="A306:A309"/>
    <mergeCell ref="B306:B309"/>
    <mergeCell ref="A334:A337"/>
    <mergeCell ref="B334:B337"/>
    <mergeCell ref="A338:A341"/>
    <mergeCell ref="B338:B341"/>
    <mergeCell ref="A342:A345"/>
    <mergeCell ref="B342:B345"/>
    <mergeCell ref="A322:A325"/>
    <mergeCell ref="B322:B325"/>
    <mergeCell ref="A326:A329"/>
    <mergeCell ref="B326:B329"/>
    <mergeCell ref="A330:A333"/>
    <mergeCell ref="B330:B333"/>
    <mergeCell ref="A358:A361"/>
    <mergeCell ref="B358:B361"/>
    <mergeCell ref="A362:A365"/>
    <mergeCell ref="B362:B365"/>
    <mergeCell ref="A366:A369"/>
    <mergeCell ref="B366:B369"/>
    <mergeCell ref="A346:A349"/>
    <mergeCell ref="B346:B349"/>
    <mergeCell ref="A350:A353"/>
    <mergeCell ref="B350:B353"/>
    <mergeCell ref="A354:A357"/>
    <mergeCell ref="B354:B357"/>
    <mergeCell ref="A382:A385"/>
    <mergeCell ref="B382:B385"/>
    <mergeCell ref="A386:A389"/>
    <mergeCell ref="B386:B389"/>
    <mergeCell ref="A390:A393"/>
    <mergeCell ref="B390:B393"/>
    <mergeCell ref="A370:A373"/>
    <mergeCell ref="B370:B373"/>
    <mergeCell ref="A374:A377"/>
    <mergeCell ref="B374:B377"/>
    <mergeCell ref="A378:A381"/>
    <mergeCell ref="B378:B381"/>
    <mergeCell ref="A406:A409"/>
    <mergeCell ref="B406:B409"/>
    <mergeCell ref="A410:A413"/>
    <mergeCell ref="B410:B413"/>
    <mergeCell ref="A414:A417"/>
    <mergeCell ref="B414:B417"/>
    <mergeCell ref="A394:A397"/>
    <mergeCell ref="B394:B397"/>
    <mergeCell ref="A398:A401"/>
    <mergeCell ref="B398:B401"/>
    <mergeCell ref="A402:A405"/>
    <mergeCell ref="B402:B405"/>
    <mergeCell ref="A430:A433"/>
    <mergeCell ref="B430:B433"/>
    <mergeCell ref="A434:A437"/>
    <mergeCell ref="B434:B437"/>
    <mergeCell ref="A438:A441"/>
    <mergeCell ref="B438:B441"/>
    <mergeCell ref="A418:A421"/>
    <mergeCell ref="B418:B421"/>
    <mergeCell ref="A422:A425"/>
    <mergeCell ref="B422:B425"/>
    <mergeCell ref="A426:A429"/>
    <mergeCell ref="B426:B429"/>
    <mergeCell ref="A454:A457"/>
    <mergeCell ref="B454:B457"/>
    <mergeCell ref="A458:A461"/>
    <mergeCell ref="B458:B461"/>
    <mergeCell ref="A462:A465"/>
    <mergeCell ref="B462:B465"/>
    <mergeCell ref="A442:A445"/>
    <mergeCell ref="B442:B445"/>
    <mergeCell ref="A446:A449"/>
    <mergeCell ref="B446:B449"/>
    <mergeCell ref="A450:A453"/>
    <mergeCell ref="B450:B453"/>
    <mergeCell ref="A478:A481"/>
    <mergeCell ref="B478:B481"/>
    <mergeCell ref="A482:A485"/>
    <mergeCell ref="B482:B485"/>
    <mergeCell ref="A486:A489"/>
    <mergeCell ref="B486:B489"/>
    <mergeCell ref="A466:A469"/>
    <mergeCell ref="B466:B469"/>
    <mergeCell ref="A470:A473"/>
    <mergeCell ref="B470:B473"/>
    <mergeCell ref="A474:A477"/>
    <mergeCell ref="B474:B477"/>
    <mergeCell ref="A502:A505"/>
    <mergeCell ref="B502:B505"/>
    <mergeCell ref="A506:A509"/>
    <mergeCell ref="B506:B509"/>
    <mergeCell ref="A510:A513"/>
    <mergeCell ref="B510:B513"/>
    <mergeCell ref="A490:A493"/>
    <mergeCell ref="B490:B493"/>
    <mergeCell ref="A494:A497"/>
    <mergeCell ref="B494:B497"/>
    <mergeCell ref="A498:A501"/>
    <mergeCell ref="B498:B501"/>
  </mergeCells>
  <pageMargins left="0.70866141732283472" right="0.70866141732283472" top="0.74803149606299213" bottom="0.74803149606299213" header="0.31496062992125984" footer="0.31496062992125984"/>
  <pageSetup paperSize="9" scale="41" orientation="landscape" r:id="rId1"/>
  <rowBreaks count="9" manualBreakCount="9">
    <brk id="33" max="14" man="1"/>
    <brk id="113" max="14" man="1"/>
    <brk id="149" max="14" man="1"/>
    <brk id="241" max="14" man="1"/>
    <brk id="277" max="14" man="1"/>
    <brk id="317" max="14" man="1"/>
    <brk id="357" max="14" man="1"/>
    <brk id="393" max="14" man="1"/>
    <brk id="449" max="1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84"/>
  <sheetViews>
    <sheetView view="pageBreakPreview" zoomScale="50" zoomScaleNormal="80" zoomScaleSheetLayoutView="50" workbookViewId="0">
      <pane xSplit="2" ySplit="6" topLeftCell="C25" activePane="bottomRight" state="frozen"/>
      <selection pane="topRight" activeCell="C1" sqref="C1"/>
      <selection pane="bottomLeft" activeCell="A7" sqref="A7"/>
      <selection pane="bottomRight" activeCell="A2" sqref="A2:H2"/>
    </sheetView>
  </sheetViews>
  <sheetFormatPr baseColWidth="10" defaultColWidth="8.75" defaultRowHeight="18"/>
  <cols>
    <col min="1" max="1" width="29.5" style="43" customWidth="1"/>
    <col min="2" max="2" width="78.75" style="43" customWidth="1"/>
    <col min="3" max="3" width="33.25" style="43" customWidth="1"/>
    <col min="4" max="4" width="35.25" style="43" customWidth="1"/>
    <col min="5" max="5" width="98.25" style="40" customWidth="1"/>
    <col min="6" max="6" width="28.25" style="40" customWidth="1"/>
    <col min="7" max="7" width="25" style="40" customWidth="1"/>
    <col min="8" max="8" width="22.25" style="40" customWidth="1"/>
    <col min="9" max="9" width="33.5" style="40" customWidth="1"/>
    <col min="10" max="13" width="9.25" style="40"/>
    <col min="14" max="14" width="9.25" style="40" customWidth="1"/>
    <col min="15" max="256" width="9.25" style="40"/>
    <col min="257" max="257" width="29.5" style="40" customWidth="1"/>
    <col min="258" max="258" width="78.75" style="40" customWidth="1"/>
    <col min="259" max="259" width="33.25" style="40" customWidth="1"/>
    <col min="260" max="260" width="40" style="40" customWidth="1"/>
    <col min="261" max="269" width="9.25" style="40"/>
    <col min="270" max="270" width="9.25" style="40" customWidth="1"/>
    <col min="271" max="512" width="9.25" style="40"/>
    <col min="513" max="513" width="29.5" style="40" customWidth="1"/>
    <col min="514" max="514" width="78.75" style="40" customWidth="1"/>
    <col min="515" max="515" width="33.25" style="40" customWidth="1"/>
    <col min="516" max="516" width="40" style="40" customWidth="1"/>
    <col min="517" max="525" width="9.25" style="40"/>
    <col min="526" max="526" width="9.25" style="40" customWidth="1"/>
    <col min="527" max="768" width="9.25" style="40"/>
    <col min="769" max="769" width="29.5" style="40" customWidth="1"/>
    <col min="770" max="770" width="78.75" style="40" customWidth="1"/>
    <col min="771" max="771" width="33.25" style="40" customWidth="1"/>
    <col min="772" max="772" width="40" style="40" customWidth="1"/>
    <col min="773" max="781" width="9.25" style="40"/>
    <col min="782" max="782" width="9.25" style="40" customWidth="1"/>
    <col min="783" max="1024" width="9.25" style="40"/>
    <col min="1025" max="1025" width="29.5" style="40" customWidth="1"/>
    <col min="1026" max="1026" width="78.75" style="40" customWidth="1"/>
    <col min="1027" max="1027" width="33.25" style="40" customWidth="1"/>
    <col min="1028" max="1028" width="40" style="40" customWidth="1"/>
    <col min="1029" max="1037" width="9.25" style="40"/>
    <col min="1038" max="1038" width="9.25" style="40" customWidth="1"/>
    <col min="1039" max="1280" width="9.25" style="40"/>
    <col min="1281" max="1281" width="29.5" style="40" customWidth="1"/>
    <col min="1282" max="1282" width="78.75" style="40" customWidth="1"/>
    <col min="1283" max="1283" width="33.25" style="40" customWidth="1"/>
    <col min="1284" max="1284" width="40" style="40" customWidth="1"/>
    <col min="1285" max="1293" width="9.25" style="40"/>
    <col min="1294" max="1294" width="9.25" style="40" customWidth="1"/>
    <col min="1295" max="1536" width="9.25" style="40"/>
    <col min="1537" max="1537" width="29.5" style="40" customWidth="1"/>
    <col min="1538" max="1538" width="78.75" style="40" customWidth="1"/>
    <col min="1539" max="1539" width="33.25" style="40" customWidth="1"/>
    <col min="1540" max="1540" width="40" style="40" customWidth="1"/>
    <col min="1541" max="1549" width="9.25" style="40"/>
    <col min="1550" max="1550" width="9.25" style="40" customWidth="1"/>
    <col min="1551" max="1792" width="9.25" style="40"/>
    <col min="1793" max="1793" width="29.5" style="40" customWidth="1"/>
    <col min="1794" max="1794" width="78.75" style="40" customWidth="1"/>
    <col min="1795" max="1795" width="33.25" style="40" customWidth="1"/>
    <col min="1796" max="1796" width="40" style="40" customWidth="1"/>
    <col min="1797" max="1805" width="9.25" style="40"/>
    <col min="1806" max="1806" width="9.25" style="40" customWidth="1"/>
    <col min="1807" max="2048" width="9.25" style="40"/>
    <col min="2049" max="2049" width="29.5" style="40" customWidth="1"/>
    <col min="2050" max="2050" width="78.75" style="40" customWidth="1"/>
    <col min="2051" max="2051" width="33.25" style="40" customWidth="1"/>
    <col min="2052" max="2052" width="40" style="40" customWidth="1"/>
    <col min="2053" max="2061" width="9.25" style="40"/>
    <col min="2062" max="2062" width="9.25" style="40" customWidth="1"/>
    <col min="2063" max="2304" width="9.25" style="40"/>
    <col min="2305" max="2305" width="29.5" style="40" customWidth="1"/>
    <col min="2306" max="2306" width="78.75" style="40" customWidth="1"/>
    <col min="2307" max="2307" width="33.25" style="40" customWidth="1"/>
    <col min="2308" max="2308" width="40" style="40" customWidth="1"/>
    <col min="2309" max="2317" width="9.25" style="40"/>
    <col min="2318" max="2318" width="9.25" style="40" customWidth="1"/>
    <col min="2319" max="2560" width="9.25" style="40"/>
    <col min="2561" max="2561" width="29.5" style="40" customWidth="1"/>
    <col min="2562" max="2562" width="78.75" style="40" customWidth="1"/>
    <col min="2563" max="2563" width="33.25" style="40" customWidth="1"/>
    <col min="2564" max="2564" width="40" style="40" customWidth="1"/>
    <col min="2565" max="2573" width="9.25" style="40"/>
    <col min="2574" max="2574" width="9.25" style="40" customWidth="1"/>
    <col min="2575" max="2816" width="9.25" style="40"/>
    <col min="2817" max="2817" width="29.5" style="40" customWidth="1"/>
    <col min="2818" max="2818" width="78.75" style="40" customWidth="1"/>
    <col min="2819" max="2819" width="33.25" style="40" customWidth="1"/>
    <col min="2820" max="2820" width="40" style="40" customWidth="1"/>
    <col min="2821" max="2829" width="9.25" style="40"/>
    <col min="2830" max="2830" width="9.25" style="40" customWidth="1"/>
    <col min="2831" max="3072" width="9.25" style="40"/>
    <col min="3073" max="3073" width="29.5" style="40" customWidth="1"/>
    <col min="3074" max="3074" width="78.75" style="40" customWidth="1"/>
    <col min="3075" max="3075" width="33.25" style="40" customWidth="1"/>
    <col min="3076" max="3076" width="40" style="40" customWidth="1"/>
    <col min="3077" max="3085" width="9.25" style="40"/>
    <col min="3086" max="3086" width="9.25" style="40" customWidth="1"/>
    <col min="3087" max="3328" width="9.25" style="40"/>
    <col min="3329" max="3329" width="29.5" style="40" customWidth="1"/>
    <col min="3330" max="3330" width="78.75" style="40" customWidth="1"/>
    <col min="3331" max="3331" width="33.25" style="40" customWidth="1"/>
    <col min="3332" max="3332" width="40" style="40" customWidth="1"/>
    <col min="3333" max="3341" width="9.25" style="40"/>
    <col min="3342" max="3342" width="9.25" style="40" customWidth="1"/>
    <col min="3343" max="3584" width="9.25" style="40"/>
    <col min="3585" max="3585" width="29.5" style="40" customWidth="1"/>
    <col min="3586" max="3586" width="78.75" style="40" customWidth="1"/>
    <col min="3587" max="3587" width="33.25" style="40" customWidth="1"/>
    <col min="3588" max="3588" width="40" style="40" customWidth="1"/>
    <col min="3589" max="3597" width="9.25" style="40"/>
    <col min="3598" max="3598" width="9.25" style="40" customWidth="1"/>
    <col min="3599" max="3840" width="9.25" style="40"/>
    <col min="3841" max="3841" width="29.5" style="40" customWidth="1"/>
    <col min="3842" max="3842" width="78.75" style="40" customWidth="1"/>
    <col min="3843" max="3843" width="33.25" style="40" customWidth="1"/>
    <col min="3844" max="3844" width="40" style="40" customWidth="1"/>
    <col min="3845" max="3853" width="9.25" style="40"/>
    <col min="3854" max="3854" width="9.25" style="40" customWidth="1"/>
    <col min="3855" max="4096" width="9.25" style="40"/>
    <col min="4097" max="4097" width="29.5" style="40" customWidth="1"/>
    <col min="4098" max="4098" width="78.75" style="40" customWidth="1"/>
    <col min="4099" max="4099" width="33.25" style="40" customWidth="1"/>
    <col min="4100" max="4100" width="40" style="40" customWidth="1"/>
    <col min="4101" max="4109" width="9.25" style="40"/>
    <col min="4110" max="4110" width="9.25" style="40" customWidth="1"/>
    <col min="4111" max="4352" width="9.25" style="40"/>
    <col min="4353" max="4353" width="29.5" style="40" customWidth="1"/>
    <col min="4354" max="4354" width="78.75" style="40" customWidth="1"/>
    <col min="4355" max="4355" width="33.25" style="40" customWidth="1"/>
    <col min="4356" max="4356" width="40" style="40" customWidth="1"/>
    <col min="4357" max="4365" width="9.25" style="40"/>
    <col min="4366" max="4366" width="9.25" style="40" customWidth="1"/>
    <col min="4367" max="4608" width="9.25" style="40"/>
    <col min="4609" max="4609" width="29.5" style="40" customWidth="1"/>
    <col min="4610" max="4610" width="78.75" style="40" customWidth="1"/>
    <col min="4611" max="4611" width="33.25" style="40" customWidth="1"/>
    <col min="4612" max="4612" width="40" style="40" customWidth="1"/>
    <col min="4613" max="4621" width="9.25" style="40"/>
    <col min="4622" max="4622" width="9.25" style="40" customWidth="1"/>
    <col min="4623" max="4864" width="9.25" style="40"/>
    <col min="4865" max="4865" width="29.5" style="40" customWidth="1"/>
    <col min="4866" max="4866" width="78.75" style="40" customWidth="1"/>
    <col min="4867" max="4867" width="33.25" style="40" customWidth="1"/>
    <col min="4868" max="4868" width="40" style="40" customWidth="1"/>
    <col min="4869" max="4877" width="9.25" style="40"/>
    <col min="4878" max="4878" width="9.25" style="40" customWidth="1"/>
    <col min="4879" max="5120" width="9.25" style="40"/>
    <col min="5121" max="5121" width="29.5" style="40" customWidth="1"/>
    <col min="5122" max="5122" width="78.75" style="40" customWidth="1"/>
    <col min="5123" max="5123" width="33.25" style="40" customWidth="1"/>
    <col min="5124" max="5124" width="40" style="40" customWidth="1"/>
    <col min="5125" max="5133" width="9.25" style="40"/>
    <col min="5134" max="5134" width="9.25" style="40" customWidth="1"/>
    <col min="5135" max="5376" width="9.25" style="40"/>
    <col min="5377" max="5377" width="29.5" style="40" customWidth="1"/>
    <col min="5378" max="5378" width="78.75" style="40" customWidth="1"/>
    <col min="5379" max="5379" width="33.25" style="40" customWidth="1"/>
    <col min="5380" max="5380" width="40" style="40" customWidth="1"/>
    <col min="5381" max="5389" width="9.25" style="40"/>
    <col min="5390" max="5390" width="9.25" style="40" customWidth="1"/>
    <col min="5391" max="5632" width="9.25" style="40"/>
    <col min="5633" max="5633" width="29.5" style="40" customWidth="1"/>
    <col min="5634" max="5634" width="78.75" style="40" customWidth="1"/>
    <col min="5635" max="5635" width="33.25" style="40" customWidth="1"/>
    <col min="5636" max="5636" width="40" style="40" customWidth="1"/>
    <col min="5637" max="5645" width="9.25" style="40"/>
    <col min="5646" max="5646" width="9.25" style="40" customWidth="1"/>
    <col min="5647" max="5888" width="9.25" style="40"/>
    <col min="5889" max="5889" width="29.5" style="40" customWidth="1"/>
    <col min="5890" max="5890" width="78.75" style="40" customWidth="1"/>
    <col min="5891" max="5891" width="33.25" style="40" customWidth="1"/>
    <col min="5892" max="5892" width="40" style="40" customWidth="1"/>
    <col min="5893" max="5901" width="9.25" style="40"/>
    <col min="5902" max="5902" width="9.25" style="40" customWidth="1"/>
    <col min="5903" max="6144" width="9.25" style="40"/>
    <col min="6145" max="6145" width="29.5" style="40" customWidth="1"/>
    <col min="6146" max="6146" width="78.75" style="40" customWidth="1"/>
    <col min="6147" max="6147" width="33.25" style="40" customWidth="1"/>
    <col min="6148" max="6148" width="40" style="40" customWidth="1"/>
    <col min="6149" max="6157" width="9.25" style="40"/>
    <col min="6158" max="6158" width="9.25" style="40" customWidth="1"/>
    <col min="6159" max="6400" width="9.25" style="40"/>
    <col min="6401" max="6401" width="29.5" style="40" customWidth="1"/>
    <col min="6402" max="6402" width="78.75" style="40" customWidth="1"/>
    <col min="6403" max="6403" width="33.25" style="40" customWidth="1"/>
    <col min="6404" max="6404" width="40" style="40" customWidth="1"/>
    <col min="6405" max="6413" width="9.25" style="40"/>
    <col min="6414" max="6414" width="9.25" style="40" customWidth="1"/>
    <col min="6415" max="6656" width="9.25" style="40"/>
    <col min="6657" max="6657" width="29.5" style="40" customWidth="1"/>
    <col min="6658" max="6658" width="78.75" style="40" customWidth="1"/>
    <col min="6659" max="6659" width="33.25" style="40" customWidth="1"/>
    <col min="6660" max="6660" width="40" style="40" customWidth="1"/>
    <col min="6661" max="6669" width="9.25" style="40"/>
    <col min="6670" max="6670" width="9.25" style="40" customWidth="1"/>
    <col min="6671" max="6912" width="9.25" style="40"/>
    <col min="6913" max="6913" width="29.5" style="40" customWidth="1"/>
    <col min="6914" max="6914" width="78.75" style="40" customWidth="1"/>
    <col min="6915" max="6915" width="33.25" style="40" customWidth="1"/>
    <col min="6916" max="6916" width="40" style="40" customWidth="1"/>
    <col min="6917" max="6925" width="9.25" style="40"/>
    <col min="6926" max="6926" width="9.25" style="40" customWidth="1"/>
    <col min="6927" max="7168" width="9.25" style="40"/>
    <col min="7169" max="7169" width="29.5" style="40" customWidth="1"/>
    <col min="7170" max="7170" width="78.75" style="40" customWidth="1"/>
    <col min="7171" max="7171" width="33.25" style="40" customWidth="1"/>
    <col min="7172" max="7172" width="40" style="40" customWidth="1"/>
    <col min="7173" max="7181" width="9.25" style="40"/>
    <col min="7182" max="7182" width="9.25" style="40" customWidth="1"/>
    <col min="7183" max="7424" width="9.25" style="40"/>
    <col min="7425" max="7425" width="29.5" style="40" customWidth="1"/>
    <col min="7426" max="7426" width="78.75" style="40" customWidth="1"/>
    <col min="7427" max="7427" width="33.25" style="40" customWidth="1"/>
    <col min="7428" max="7428" width="40" style="40" customWidth="1"/>
    <col min="7429" max="7437" width="9.25" style="40"/>
    <col min="7438" max="7438" width="9.25" style="40" customWidth="1"/>
    <col min="7439" max="7680" width="9.25" style="40"/>
    <col min="7681" max="7681" width="29.5" style="40" customWidth="1"/>
    <col min="7682" max="7682" width="78.75" style="40" customWidth="1"/>
    <col min="7683" max="7683" width="33.25" style="40" customWidth="1"/>
    <col min="7684" max="7684" width="40" style="40" customWidth="1"/>
    <col min="7685" max="7693" width="9.25" style="40"/>
    <col min="7694" max="7694" width="9.25" style="40" customWidth="1"/>
    <col min="7695" max="7936" width="9.25" style="40"/>
    <col min="7937" max="7937" width="29.5" style="40" customWidth="1"/>
    <col min="7938" max="7938" width="78.75" style="40" customWidth="1"/>
    <col min="7939" max="7939" width="33.25" style="40" customWidth="1"/>
    <col min="7940" max="7940" width="40" style="40" customWidth="1"/>
    <col min="7941" max="7949" width="9.25" style="40"/>
    <col min="7950" max="7950" width="9.25" style="40" customWidth="1"/>
    <col min="7951" max="8192" width="9.25" style="40"/>
    <col min="8193" max="8193" width="29.5" style="40" customWidth="1"/>
    <col min="8194" max="8194" width="78.75" style="40" customWidth="1"/>
    <col min="8195" max="8195" width="33.25" style="40" customWidth="1"/>
    <col min="8196" max="8196" width="40" style="40" customWidth="1"/>
    <col min="8197" max="8205" width="9.25" style="40"/>
    <col min="8206" max="8206" width="9.25" style="40" customWidth="1"/>
    <col min="8207" max="8448" width="9.25" style="40"/>
    <col min="8449" max="8449" width="29.5" style="40" customWidth="1"/>
    <col min="8450" max="8450" width="78.75" style="40" customWidth="1"/>
    <col min="8451" max="8451" width="33.25" style="40" customWidth="1"/>
    <col min="8452" max="8452" width="40" style="40" customWidth="1"/>
    <col min="8453" max="8461" width="9.25" style="40"/>
    <col min="8462" max="8462" width="9.25" style="40" customWidth="1"/>
    <col min="8463" max="8704" width="9.25" style="40"/>
    <col min="8705" max="8705" width="29.5" style="40" customWidth="1"/>
    <col min="8706" max="8706" width="78.75" style="40" customWidth="1"/>
    <col min="8707" max="8707" width="33.25" style="40" customWidth="1"/>
    <col min="8708" max="8708" width="40" style="40" customWidth="1"/>
    <col min="8709" max="8717" width="9.25" style="40"/>
    <col min="8718" max="8718" width="9.25" style="40" customWidth="1"/>
    <col min="8719" max="8960" width="9.25" style="40"/>
    <col min="8961" max="8961" width="29.5" style="40" customWidth="1"/>
    <col min="8962" max="8962" width="78.75" style="40" customWidth="1"/>
    <col min="8963" max="8963" width="33.25" style="40" customWidth="1"/>
    <col min="8964" max="8964" width="40" style="40" customWidth="1"/>
    <col min="8965" max="8973" width="9.25" style="40"/>
    <col min="8974" max="8974" width="9.25" style="40" customWidth="1"/>
    <col min="8975" max="9216" width="9.25" style="40"/>
    <col min="9217" max="9217" width="29.5" style="40" customWidth="1"/>
    <col min="9218" max="9218" width="78.75" style="40" customWidth="1"/>
    <col min="9219" max="9219" width="33.25" style="40" customWidth="1"/>
    <col min="9220" max="9220" width="40" style="40" customWidth="1"/>
    <col min="9221" max="9229" width="9.25" style="40"/>
    <col min="9230" max="9230" width="9.25" style="40" customWidth="1"/>
    <col min="9231" max="9472" width="9.25" style="40"/>
    <col min="9473" max="9473" width="29.5" style="40" customWidth="1"/>
    <col min="9474" max="9474" width="78.75" style="40" customWidth="1"/>
    <col min="9475" max="9475" width="33.25" style="40" customWidth="1"/>
    <col min="9476" max="9476" width="40" style="40" customWidth="1"/>
    <col min="9477" max="9485" width="9.25" style="40"/>
    <col min="9486" max="9486" width="9.25" style="40" customWidth="1"/>
    <col min="9487" max="9728" width="9.25" style="40"/>
    <col min="9729" max="9729" width="29.5" style="40" customWidth="1"/>
    <col min="9730" max="9730" width="78.75" style="40" customWidth="1"/>
    <col min="9731" max="9731" width="33.25" style="40" customWidth="1"/>
    <col min="9732" max="9732" width="40" style="40" customWidth="1"/>
    <col min="9733" max="9741" width="9.25" style="40"/>
    <col min="9742" max="9742" width="9.25" style="40" customWidth="1"/>
    <col min="9743" max="9984" width="9.25" style="40"/>
    <col min="9985" max="9985" width="29.5" style="40" customWidth="1"/>
    <col min="9986" max="9986" width="78.75" style="40" customWidth="1"/>
    <col min="9987" max="9987" width="33.25" style="40" customWidth="1"/>
    <col min="9988" max="9988" width="40" style="40" customWidth="1"/>
    <col min="9989" max="9997" width="9.25" style="40"/>
    <col min="9998" max="9998" width="9.25" style="40" customWidth="1"/>
    <col min="9999" max="10240" width="9.25" style="40"/>
    <col min="10241" max="10241" width="29.5" style="40" customWidth="1"/>
    <col min="10242" max="10242" width="78.75" style="40" customWidth="1"/>
    <col min="10243" max="10243" width="33.25" style="40" customWidth="1"/>
    <col min="10244" max="10244" width="40" style="40" customWidth="1"/>
    <col min="10245" max="10253" width="9.25" style="40"/>
    <col min="10254" max="10254" width="9.25" style="40" customWidth="1"/>
    <col min="10255" max="10496" width="9.25" style="40"/>
    <col min="10497" max="10497" width="29.5" style="40" customWidth="1"/>
    <col min="10498" max="10498" width="78.75" style="40" customWidth="1"/>
    <col min="10499" max="10499" width="33.25" style="40" customWidth="1"/>
    <col min="10500" max="10500" width="40" style="40" customWidth="1"/>
    <col min="10501" max="10509" width="9.25" style="40"/>
    <col min="10510" max="10510" width="9.25" style="40" customWidth="1"/>
    <col min="10511" max="10752" width="9.25" style="40"/>
    <col min="10753" max="10753" width="29.5" style="40" customWidth="1"/>
    <col min="10754" max="10754" width="78.75" style="40" customWidth="1"/>
    <col min="10755" max="10755" width="33.25" style="40" customWidth="1"/>
    <col min="10756" max="10756" width="40" style="40" customWidth="1"/>
    <col min="10757" max="10765" width="9.25" style="40"/>
    <col min="10766" max="10766" width="9.25" style="40" customWidth="1"/>
    <col min="10767" max="11008" width="9.25" style="40"/>
    <col min="11009" max="11009" width="29.5" style="40" customWidth="1"/>
    <col min="11010" max="11010" width="78.75" style="40" customWidth="1"/>
    <col min="11011" max="11011" width="33.25" style="40" customWidth="1"/>
    <col min="11012" max="11012" width="40" style="40" customWidth="1"/>
    <col min="11013" max="11021" width="9.25" style="40"/>
    <col min="11022" max="11022" width="9.25" style="40" customWidth="1"/>
    <col min="11023" max="11264" width="9.25" style="40"/>
    <col min="11265" max="11265" width="29.5" style="40" customWidth="1"/>
    <col min="11266" max="11266" width="78.75" style="40" customWidth="1"/>
    <col min="11267" max="11267" width="33.25" style="40" customWidth="1"/>
    <col min="11268" max="11268" width="40" style="40" customWidth="1"/>
    <col min="11269" max="11277" width="9.25" style="40"/>
    <col min="11278" max="11278" width="9.25" style="40" customWidth="1"/>
    <col min="11279" max="11520" width="9.25" style="40"/>
    <col min="11521" max="11521" width="29.5" style="40" customWidth="1"/>
    <col min="11522" max="11522" width="78.75" style="40" customWidth="1"/>
    <col min="11523" max="11523" width="33.25" style="40" customWidth="1"/>
    <col min="11524" max="11524" width="40" style="40" customWidth="1"/>
    <col min="11525" max="11533" width="9.25" style="40"/>
    <col min="11534" max="11534" width="9.25" style="40" customWidth="1"/>
    <col min="11535" max="11776" width="9.25" style="40"/>
    <col min="11777" max="11777" width="29.5" style="40" customWidth="1"/>
    <col min="11778" max="11778" width="78.75" style="40" customWidth="1"/>
    <col min="11779" max="11779" width="33.25" style="40" customWidth="1"/>
    <col min="11780" max="11780" width="40" style="40" customWidth="1"/>
    <col min="11781" max="11789" width="9.25" style="40"/>
    <col min="11790" max="11790" width="9.25" style="40" customWidth="1"/>
    <col min="11791" max="12032" width="9.25" style="40"/>
    <col min="12033" max="12033" width="29.5" style="40" customWidth="1"/>
    <col min="12034" max="12034" width="78.75" style="40" customWidth="1"/>
    <col min="12035" max="12035" width="33.25" style="40" customWidth="1"/>
    <col min="12036" max="12036" width="40" style="40" customWidth="1"/>
    <col min="12037" max="12045" width="9.25" style="40"/>
    <col min="12046" max="12046" width="9.25" style="40" customWidth="1"/>
    <col min="12047" max="12288" width="9.25" style="40"/>
    <col min="12289" max="12289" width="29.5" style="40" customWidth="1"/>
    <col min="12290" max="12290" width="78.75" style="40" customWidth="1"/>
    <col min="12291" max="12291" width="33.25" style="40" customWidth="1"/>
    <col min="12292" max="12292" width="40" style="40" customWidth="1"/>
    <col min="12293" max="12301" width="9.25" style="40"/>
    <col min="12302" max="12302" width="9.25" style="40" customWidth="1"/>
    <col min="12303" max="12544" width="9.25" style="40"/>
    <col min="12545" max="12545" width="29.5" style="40" customWidth="1"/>
    <col min="12546" max="12546" width="78.75" style="40" customWidth="1"/>
    <col min="12547" max="12547" width="33.25" style="40" customWidth="1"/>
    <col min="12548" max="12548" width="40" style="40" customWidth="1"/>
    <col min="12549" max="12557" width="9.25" style="40"/>
    <col min="12558" max="12558" width="9.25" style="40" customWidth="1"/>
    <col min="12559" max="12800" width="9.25" style="40"/>
    <col min="12801" max="12801" width="29.5" style="40" customWidth="1"/>
    <col min="12802" max="12802" width="78.75" style="40" customWidth="1"/>
    <col min="12803" max="12803" width="33.25" style="40" customWidth="1"/>
    <col min="12804" max="12804" width="40" style="40" customWidth="1"/>
    <col min="12805" max="12813" width="9.25" style="40"/>
    <col min="12814" max="12814" width="9.25" style="40" customWidth="1"/>
    <col min="12815" max="13056" width="9.25" style="40"/>
    <col min="13057" max="13057" width="29.5" style="40" customWidth="1"/>
    <col min="13058" max="13058" width="78.75" style="40" customWidth="1"/>
    <col min="13059" max="13059" width="33.25" style="40" customWidth="1"/>
    <col min="13060" max="13060" width="40" style="40" customWidth="1"/>
    <col min="13061" max="13069" width="9.25" style="40"/>
    <col min="13070" max="13070" width="9.25" style="40" customWidth="1"/>
    <col min="13071" max="13312" width="9.25" style="40"/>
    <col min="13313" max="13313" width="29.5" style="40" customWidth="1"/>
    <col min="13314" max="13314" width="78.75" style="40" customWidth="1"/>
    <col min="13315" max="13315" width="33.25" style="40" customWidth="1"/>
    <col min="13316" max="13316" width="40" style="40" customWidth="1"/>
    <col min="13317" max="13325" width="9.25" style="40"/>
    <col min="13326" max="13326" width="9.25" style="40" customWidth="1"/>
    <col min="13327" max="13568" width="9.25" style="40"/>
    <col min="13569" max="13569" width="29.5" style="40" customWidth="1"/>
    <col min="13570" max="13570" width="78.75" style="40" customWidth="1"/>
    <col min="13571" max="13571" width="33.25" style="40" customWidth="1"/>
    <col min="13572" max="13572" width="40" style="40" customWidth="1"/>
    <col min="13573" max="13581" width="9.25" style="40"/>
    <col min="13582" max="13582" width="9.25" style="40" customWidth="1"/>
    <col min="13583" max="13824" width="9.25" style="40"/>
    <col min="13825" max="13825" width="29.5" style="40" customWidth="1"/>
    <col min="13826" max="13826" width="78.75" style="40" customWidth="1"/>
    <col min="13827" max="13827" width="33.25" style="40" customWidth="1"/>
    <col min="13828" max="13828" width="40" style="40" customWidth="1"/>
    <col min="13829" max="13837" width="9.25" style="40"/>
    <col min="13838" max="13838" width="9.25" style="40" customWidth="1"/>
    <col min="13839" max="14080" width="9.25" style="40"/>
    <col min="14081" max="14081" width="29.5" style="40" customWidth="1"/>
    <col min="14082" max="14082" width="78.75" style="40" customWidth="1"/>
    <col min="14083" max="14083" width="33.25" style="40" customWidth="1"/>
    <col min="14084" max="14084" width="40" style="40" customWidth="1"/>
    <col min="14085" max="14093" width="9.25" style="40"/>
    <col min="14094" max="14094" width="9.25" style="40" customWidth="1"/>
    <col min="14095" max="14336" width="9.25" style="40"/>
    <col min="14337" max="14337" width="29.5" style="40" customWidth="1"/>
    <col min="14338" max="14338" width="78.75" style="40" customWidth="1"/>
    <col min="14339" max="14339" width="33.25" style="40" customWidth="1"/>
    <col min="14340" max="14340" width="40" style="40" customWidth="1"/>
    <col min="14341" max="14349" width="9.25" style="40"/>
    <col min="14350" max="14350" width="9.25" style="40" customWidth="1"/>
    <col min="14351" max="14592" width="9.25" style="40"/>
    <col min="14593" max="14593" width="29.5" style="40" customWidth="1"/>
    <col min="14594" max="14594" width="78.75" style="40" customWidth="1"/>
    <col min="14595" max="14595" width="33.25" style="40" customWidth="1"/>
    <col min="14596" max="14596" width="40" style="40" customWidth="1"/>
    <col min="14597" max="14605" width="9.25" style="40"/>
    <col min="14606" max="14606" width="9.25" style="40" customWidth="1"/>
    <col min="14607" max="14848" width="9.25" style="40"/>
    <col min="14849" max="14849" width="29.5" style="40" customWidth="1"/>
    <col min="14850" max="14850" width="78.75" style="40" customWidth="1"/>
    <col min="14851" max="14851" width="33.25" style="40" customWidth="1"/>
    <col min="14852" max="14852" width="40" style="40" customWidth="1"/>
    <col min="14853" max="14861" width="9.25" style="40"/>
    <col min="14862" max="14862" width="9.25" style="40" customWidth="1"/>
    <col min="14863" max="15104" width="9.25" style="40"/>
    <col min="15105" max="15105" width="29.5" style="40" customWidth="1"/>
    <col min="15106" max="15106" width="78.75" style="40" customWidth="1"/>
    <col min="15107" max="15107" width="33.25" style="40" customWidth="1"/>
    <col min="15108" max="15108" width="40" style="40" customWidth="1"/>
    <col min="15109" max="15117" width="9.25" style="40"/>
    <col min="15118" max="15118" width="9.25" style="40" customWidth="1"/>
    <col min="15119" max="15360" width="9.25" style="40"/>
    <col min="15361" max="15361" width="29.5" style="40" customWidth="1"/>
    <col min="15362" max="15362" width="78.75" style="40" customWidth="1"/>
    <col min="15363" max="15363" width="33.25" style="40" customWidth="1"/>
    <col min="15364" max="15364" width="40" style="40" customWidth="1"/>
    <col min="15365" max="15373" width="9.25" style="40"/>
    <col min="15374" max="15374" width="9.25" style="40" customWidth="1"/>
    <col min="15375" max="15616" width="9.25" style="40"/>
    <col min="15617" max="15617" width="29.5" style="40" customWidth="1"/>
    <col min="15618" max="15618" width="78.75" style="40" customWidth="1"/>
    <col min="15619" max="15619" width="33.25" style="40" customWidth="1"/>
    <col min="15620" max="15620" width="40" style="40" customWidth="1"/>
    <col min="15621" max="15629" width="9.25" style="40"/>
    <col min="15630" max="15630" width="9.25" style="40" customWidth="1"/>
    <col min="15631" max="15872" width="9.25" style="40"/>
    <col min="15873" max="15873" width="29.5" style="40" customWidth="1"/>
    <col min="15874" max="15874" width="78.75" style="40" customWidth="1"/>
    <col min="15875" max="15875" width="33.25" style="40" customWidth="1"/>
    <col min="15876" max="15876" width="40" style="40" customWidth="1"/>
    <col min="15877" max="15885" width="9.25" style="40"/>
    <col min="15886" max="15886" width="9.25" style="40" customWidth="1"/>
    <col min="15887" max="16128" width="9.25" style="40"/>
    <col min="16129" max="16129" width="29.5" style="40" customWidth="1"/>
    <col min="16130" max="16130" width="78.75" style="40" customWidth="1"/>
    <col min="16131" max="16131" width="33.25" style="40" customWidth="1"/>
    <col min="16132" max="16132" width="40" style="40" customWidth="1"/>
    <col min="16133" max="16141" width="9.25" style="40"/>
    <col min="16142" max="16142" width="9.25" style="40" customWidth="1"/>
    <col min="16143" max="16384" width="9.25" style="40"/>
  </cols>
  <sheetData>
    <row r="1" spans="1:8" ht="30.75" customHeight="1">
      <c r="D1" s="44"/>
      <c r="H1" s="46" t="s">
        <v>696</v>
      </c>
    </row>
    <row r="2" spans="1:8" ht="117" customHeight="1">
      <c r="A2" s="368" t="s">
        <v>700</v>
      </c>
      <c r="B2" s="368"/>
      <c r="C2" s="368"/>
      <c r="D2" s="368"/>
      <c r="E2" s="368"/>
      <c r="F2" s="368"/>
      <c r="G2" s="368"/>
      <c r="H2" s="368"/>
    </row>
    <row r="3" spans="1:8" ht="13.5" customHeight="1">
      <c r="A3" s="149"/>
      <c r="B3" s="45"/>
      <c r="C3" s="45"/>
      <c r="D3" s="45"/>
    </row>
    <row r="4" spans="1:8" s="41" customFormat="1" ht="52.5" customHeight="1">
      <c r="A4" s="369" t="s">
        <v>0</v>
      </c>
      <c r="B4" s="369" t="s">
        <v>384</v>
      </c>
      <c r="C4" s="369" t="s">
        <v>385</v>
      </c>
      <c r="D4" s="369" t="s">
        <v>465</v>
      </c>
      <c r="E4" s="274" t="s">
        <v>388</v>
      </c>
      <c r="F4" s="276"/>
      <c r="G4" s="271" t="s">
        <v>500</v>
      </c>
      <c r="H4" s="271" t="s">
        <v>501</v>
      </c>
    </row>
    <row r="5" spans="1:8" s="41" customFormat="1" ht="144.75" customHeight="1">
      <c r="A5" s="370"/>
      <c r="B5" s="370"/>
      <c r="C5" s="370"/>
      <c r="D5" s="370"/>
      <c r="E5" s="146" t="s">
        <v>466</v>
      </c>
      <c r="F5" s="146" t="s">
        <v>467</v>
      </c>
      <c r="G5" s="273"/>
      <c r="H5" s="273"/>
    </row>
    <row r="6" spans="1:8" s="32" customFormat="1" ht="18" customHeight="1">
      <c r="A6" s="141">
        <v>1</v>
      </c>
      <c r="B6" s="141">
        <v>2</v>
      </c>
      <c r="C6" s="141">
        <v>3</v>
      </c>
      <c r="D6" s="141">
        <v>4</v>
      </c>
      <c r="E6" s="31">
        <v>5</v>
      </c>
      <c r="F6" s="31">
        <v>6</v>
      </c>
      <c r="G6" s="31">
        <v>7</v>
      </c>
      <c r="H6" s="31">
        <v>8</v>
      </c>
    </row>
    <row r="7" spans="1:8" s="82" customFormat="1" ht="60" customHeight="1">
      <c r="A7" s="365" t="s">
        <v>595</v>
      </c>
      <c r="B7" s="366"/>
      <c r="C7" s="366"/>
      <c r="D7" s="366"/>
      <c r="E7" s="366"/>
      <c r="F7" s="366"/>
      <c r="G7" s="366"/>
      <c r="H7" s="367"/>
    </row>
    <row r="8" spans="1:8" s="42" customFormat="1" ht="27" customHeight="1">
      <c r="A8" s="7"/>
      <c r="B8" s="78" t="s">
        <v>502</v>
      </c>
      <c r="C8" s="7" t="s">
        <v>596</v>
      </c>
      <c r="D8" s="7" t="s">
        <v>647</v>
      </c>
      <c r="E8" s="121" t="s">
        <v>647</v>
      </c>
      <c r="F8" s="83">
        <v>0</v>
      </c>
      <c r="G8" s="83">
        <v>0</v>
      </c>
      <c r="H8" s="7" t="s">
        <v>596</v>
      </c>
    </row>
    <row r="9" spans="1:8" s="42" customFormat="1" ht="27" customHeight="1">
      <c r="A9" s="84" t="s">
        <v>20</v>
      </c>
      <c r="B9" s="78" t="s">
        <v>21</v>
      </c>
      <c r="C9" s="7" t="s">
        <v>596</v>
      </c>
      <c r="D9" s="7" t="s">
        <v>596</v>
      </c>
      <c r="E9" s="7" t="s">
        <v>596</v>
      </c>
      <c r="F9" s="7" t="s">
        <v>596</v>
      </c>
      <c r="G9" s="7" t="s">
        <v>596</v>
      </c>
      <c r="H9" s="7" t="s">
        <v>596</v>
      </c>
    </row>
    <row r="10" spans="1:8" s="42" customFormat="1" ht="41.5" customHeight="1">
      <c r="A10" s="143" t="s">
        <v>22</v>
      </c>
      <c r="B10" s="39" t="s">
        <v>23</v>
      </c>
      <c r="C10" s="7" t="s">
        <v>596</v>
      </c>
      <c r="D10" s="7" t="s">
        <v>596</v>
      </c>
      <c r="E10" s="7" t="s">
        <v>596</v>
      </c>
      <c r="F10" s="7" t="s">
        <v>596</v>
      </c>
      <c r="G10" s="7" t="s">
        <v>596</v>
      </c>
      <c r="H10" s="7" t="s">
        <v>596</v>
      </c>
    </row>
    <row r="11" spans="1:8" ht="83.5" customHeight="1">
      <c r="A11" s="144"/>
      <c r="B11" s="23" t="s">
        <v>431</v>
      </c>
      <c r="C11" s="23" t="s">
        <v>432</v>
      </c>
      <c r="D11" s="24" t="s">
        <v>620</v>
      </c>
      <c r="E11" s="24" t="s">
        <v>620</v>
      </c>
      <c r="F11" s="31"/>
      <c r="G11" s="31"/>
      <c r="H11" s="31"/>
    </row>
    <row r="12" spans="1:8" ht="83.5" customHeight="1">
      <c r="A12" s="144"/>
      <c r="B12" s="23" t="s">
        <v>433</v>
      </c>
      <c r="C12" s="23" t="s">
        <v>432</v>
      </c>
      <c r="D12" s="24" t="s">
        <v>620</v>
      </c>
      <c r="E12" s="24" t="s">
        <v>620</v>
      </c>
      <c r="F12" s="31"/>
      <c r="G12" s="31"/>
      <c r="H12" s="31"/>
    </row>
    <row r="13" spans="1:8" ht="83.5" customHeight="1">
      <c r="A13" s="144"/>
      <c r="B13" s="23" t="s">
        <v>434</v>
      </c>
      <c r="C13" s="23" t="s">
        <v>432</v>
      </c>
      <c r="D13" s="24" t="s">
        <v>620</v>
      </c>
      <c r="E13" s="24" t="s">
        <v>620</v>
      </c>
      <c r="F13" s="31"/>
      <c r="G13" s="31"/>
      <c r="H13" s="31"/>
    </row>
    <row r="14" spans="1:8" s="42" customFormat="1" ht="46.25" customHeight="1">
      <c r="A14" s="37" t="s">
        <v>85</v>
      </c>
      <c r="B14" s="39" t="s">
        <v>86</v>
      </c>
      <c r="C14" s="7" t="s">
        <v>596</v>
      </c>
      <c r="D14" s="7" t="s">
        <v>596</v>
      </c>
      <c r="E14" s="7" t="s">
        <v>596</v>
      </c>
      <c r="F14" s="7" t="s">
        <v>596</v>
      </c>
      <c r="G14" s="7" t="s">
        <v>596</v>
      </c>
      <c r="H14" s="7" t="s">
        <v>596</v>
      </c>
    </row>
    <row r="15" spans="1:8" ht="111.75" customHeight="1">
      <c r="A15" s="38"/>
      <c r="B15" s="23" t="s">
        <v>435</v>
      </c>
      <c r="C15" s="23" t="s">
        <v>432</v>
      </c>
      <c r="D15" s="24">
        <v>44365</v>
      </c>
      <c r="E15" s="25">
        <v>44327</v>
      </c>
      <c r="F15" s="31"/>
      <c r="G15" s="31"/>
      <c r="H15" s="31"/>
    </row>
    <row r="16" spans="1:8" ht="115.5" customHeight="1">
      <c r="A16" s="38"/>
      <c r="B16" s="23" t="s">
        <v>597</v>
      </c>
      <c r="C16" s="23" t="s">
        <v>432</v>
      </c>
      <c r="D16" s="24">
        <v>44378</v>
      </c>
      <c r="E16" s="25">
        <v>44357</v>
      </c>
      <c r="F16" s="31"/>
      <c r="G16" s="31"/>
      <c r="H16" s="31"/>
    </row>
    <row r="17" spans="1:8" ht="92" customHeight="1">
      <c r="A17" s="38"/>
      <c r="B17" s="23" t="s">
        <v>436</v>
      </c>
      <c r="C17" s="23" t="s">
        <v>432</v>
      </c>
      <c r="D17" s="24">
        <v>44428</v>
      </c>
      <c r="E17" s="25">
        <v>44425</v>
      </c>
      <c r="F17" s="31"/>
      <c r="G17" s="31"/>
      <c r="H17" s="31"/>
    </row>
    <row r="18" spans="1:8" ht="105" customHeight="1">
      <c r="A18" s="38"/>
      <c r="B18" s="23" t="s">
        <v>437</v>
      </c>
      <c r="C18" s="23" t="s">
        <v>432</v>
      </c>
      <c r="D18" s="24">
        <v>44501</v>
      </c>
      <c r="E18" s="33">
        <v>44498</v>
      </c>
      <c r="F18" s="31"/>
      <c r="G18" s="31"/>
      <c r="H18" s="31"/>
    </row>
    <row r="19" spans="1:8" ht="92" customHeight="1">
      <c r="A19" s="38"/>
      <c r="B19" s="23" t="s">
        <v>438</v>
      </c>
      <c r="C19" s="23" t="s">
        <v>432</v>
      </c>
      <c r="D19" s="24">
        <v>44501</v>
      </c>
      <c r="E19" s="33">
        <v>44498</v>
      </c>
      <c r="F19" s="31"/>
      <c r="G19" s="31"/>
      <c r="H19" s="31"/>
    </row>
    <row r="20" spans="1:8" ht="92" customHeight="1">
      <c r="A20" s="38"/>
      <c r="B20" s="23" t="s">
        <v>439</v>
      </c>
      <c r="C20" s="23" t="s">
        <v>432</v>
      </c>
      <c r="D20" s="24">
        <v>44501</v>
      </c>
      <c r="E20" s="33">
        <v>44498</v>
      </c>
      <c r="F20" s="31"/>
      <c r="G20" s="31"/>
      <c r="H20" s="31"/>
    </row>
    <row r="21" spans="1:8" s="42" customFormat="1" ht="52.25" customHeight="1">
      <c r="A21" s="142" t="s">
        <v>25</v>
      </c>
      <c r="B21" s="39" t="s">
        <v>26</v>
      </c>
      <c r="C21" s="7" t="s">
        <v>596</v>
      </c>
      <c r="D21" s="7" t="s">
        <v>596</v>
      </c>
      <c r="E21" s="7" t="s">
        <v>596</v>
      </c>
      <c r="F21" s="7" t="s">
        <v>596</v>
      </c>
      <c r="G21" s="7" t="s">
        <v>596</v>
      </c>
      <c r="H21" s="7" t="s">
        <v>596</v>
      </c>
    </row>
    <row r="22" spans="1:8" ht="74.25" customHeight="1">
      <c r="A22" s="144"/>
      <c r="B22" s="26" t="s">
        <v>440</v>
      </c>
      <c r="C22" s="27" t="s">
        <v>432</v>
      </c>
      <c r="D22" s="28">
        <v>44561</v>
      </c>
      <c r="E22" s="33">
        <v>44561</v>
      </c>
      <c r="F22" s="31"/>
      <c r="G22" s="31"/>
      <c r="H22" s="31"/>
    </row>
    <row r="23" spans="1:8" ht="75" customHeight="1">
      <c r="A23" s="144"/>
      <c r="B23" s="29" t="s">
        <v>441</v>
      </c>
      <c r="C23" s="23" t="s">
        <v>432</v>
      </c>
      <c r="D23" s="24">
        <v>44561</v>
      </c>
      <c r="E23" s="33">
        <v>44561</v>
      </c>
      <c r="F23" s="31"/>
      <c r="G23" s="31"/>
      <c r="H23" s="31"/>
    </row>
    <row r="24" spans="1:8" ht="126" customHeight="1">
      <c r="A24" s="144"/>
      <c r="B24" s="23" t="s">
        <v>442</v>
      </c>
      <c r="C24" s="23" t="s">
        <v>432</v>
      </c>
      <c r="D24" s="24" t="s">
        <v>620</v>
      </c>
      <c r="E24" s="24" t="s">
        <v>620</v>
      </c>
      <c r="F24" s="31"/>
      <c r="G24" s="31"/>
      <c r="H24" s="31"/>
    </row>
    <row r="25" spans="1:8" ht="107.25" customHeight="1">
      <c r="A25" s="144"/>
      <c r="B25" s="29" t="s">
        <v>443</v>
      </c>
      <c r="C25" s="23" t="s">
        <v>432</v>
      </c>
      <c r="D25" s="24" t="s">
        <v>620</v>
      </c>
      <c r="E25" s="24" t="s">
        <v>620</v>
      </c>
      <c r="F25" s="31"/>
      <c r="G25" s="31"/>
      <c r="H25" s="31"/>
    </row>
    <row r="26" spans="1:8" ht="144" customHeight="1">
      <c r="A26" s="144"/>
      <c r="B26" s="23" t="s">
        <v>444</v>
      </c>
      <c r="C26" s="23" t="s">
        <v>432</v>
      </c>
      <c r="D26" s="24" t="s">
        <v>621</v>
      </c>
      <c r="E26" s="24" t="s">
        <v>621</v>
      </c>
      <c r="F26" s="31"/>
      <c r="G26" s="31"/>
      <c r="H26" s="31"/>
    </row>
    <row r="27" spans="1:8" ht="75" customHeight="1">
      <c r="A27" s="144"/>
      <c r="B27" s="23" t="s">
        <v>622</v>
      </c>
      <c r="C27" s="23" t="s">
        <v>432</v>
      </c>
      <c r="D27" s="24">
        <v>44348</v>
      </c>
      <c r="E27" s="24">
        <v>44342</v>
      </c>
      <c r="F27" s="31"/>
      <c r="G27" s="31"/>
      <c r="H27" s="31"/>
    </row>
    <row r="28" spans="1:8" ht="140.25" customHeight="1">
      <c r="A28" s="144"/>
      <c r="B28" s="23" t="s">
        <v>623</v>
      </c>
      <c r="C28" s="23" t="s">
        <v>432</v>
      </c>
      <c r="D28" s="24" t="s">
        <v>620</v>
      </c>
      <c r="E28" s="24" t="s">
        <v>620</v>
      </c>
      <c r="F28" s="31"/>
      <c r="G28" s="31"/>
      <c r="H28" s="31"/>
    </row>
    <row r="29" spans="1:8" ht="78.5" customHeight="1">
      <c r="A29" s="143" t="s">
        <v>31</v>
      </c>
      <c r="B29" s="39" t="s">
        <v>32</v>
      </c>
      <c r="C29" s="7" t="s">
        <v>596</v>
      </c>
      <c r="D29" s="7" t="s">
        <v>596</v>
      </c>
      <c r="E29" s="7" t="s">
        <v>596</v>
      </c>
      <c r="F29" s="7" t="s">
        <v>596</v>
      </c>
      <c r="G29" s="7" t="s">
        <v>596</v>
      </c>
      <c r="H29" s="7" t="s">
        <v>596</v>
      </c>
    </row>
    <row r="30" spans="1:8" ht="109.5" customHeight="1">
      <c r="A30" s="144"/>
      <c r="B30" s="23" t="s">
        <v>445</v>
      </c>
      <c r="C30" s="23" t="s">
        <v>432</v>
      </c>
      <c r="D30" s="24" t="s">
        <v>620</v>
      </c>
      <c r="E30" s="34" t="s">
        <v>672</v>
      </c>
      <c r="F30" s="31"/>
      <c r="G30" s="31"/>
      <c r="H30" s="31"/>
    </row>
    <row r="31" spans="1:8" s="42" customFormat="1" ht="57" customHeight="1">
      <c r="A31" s="37" t="s">
        <v>34</v>
      </c>
      <c r="B31" s="39" t="s">
        <v>386</v>
      </c>
      <c r="C31" s="7" t="s">
        <v>596</v>
      </c>
      <c r="D31" s="7" t="s">
        <v>596</v>
      </c>
      <c r="E31" s="7" t="s">
        <v>596</v>
      </c>
      <c r="F31" s="7" t="s">
        <v>596</v>
      </c>
      <c r="G31" s="7" t="s">
        <v>596</v>
      </c>
      <c r="H31" s="7" t="s">
        <v>596</v>
      </c>
    </row>
    <row r="32" spans="1:8" ht="79.5" customHeight="1">
      <c r="A32" s="38"/>
      <c r="B32" s="29" t="s">
        <v>624</v>
      </c>
      <c r="C32" s="23" t="s">
        <v>432</v>
      </c>
      <c r="D32" s="24">
        <v>44561</v>
      </c>
      <c r="E32" s="33">
        <v>44537</v>
      </c>
      <c r="F32" s="31"/>
      <c r="G32" s="31"/>
      <c r="H32" s="31"/>
    </row>
    <row r="33" spans="1:8" ht="166.5" customHeight="1">
      <c r="A33" s="38"/>
      <c r="B33" s="29" t="s">
        <v>625</v>
      </c>
      <c r="C33" s="23" t="s">
        <v>432</v>
      </c>
      <c r="D33" s="24">
        <v>44252</v>
      </c>
      <c r="E33" s="33">
        <v>44247</v>
      </c>
      <c r="F33" s="31"/>
      <c r="G33" s="31"/>
      <c r="H33" s="31"/>
    </row>
    <row r="34" spans="1:8" ht="176.25" customHeight="1">
      <c r="A34" s="38"/>
      <c r="B34" s="29" t="s">
        <v>626</v>
      </c>
      <c r="C34" s="23" t="s">
        <v>432</v>
      </c>
      <c r="D34" s="24">
        <v>44317</v>
      </c>
      <c r="E34" s="24">
        <v>44302</v>
      </c>
      <c r="F34" s="31"/>
      <c r="G34" s="31"/>
      <c r="H34" s="31"/>
    </row>
    <row r="35" spans="1:8" ht="246" customHeight="1">
      <c r="A35" s="38"/>
      <c r="B35" s="29" t="s">
        <v>627</v>
      </c>
      <c r="C35" s="27" t="s">
        <v>432</v>
      </c>
      <c r="D35" s="24" t="s">
        <v>629</v>
      </c>
      <c r="E35" s="34" t="s">
        <v>670</v>
      </c>
      <c r="F35" s="31"/>
      <c r="G35" s="31"/>
      <c r="H35" s="31"/>
    </row>
    <row r="36" spans="1:8" ht="102.75" customHeight="1">
      <c r="A36" s="38"/>
      <c r="B36" s="26" t="s">
        <v>628</v>
      </c>
      <c r="C36" s="27" t="s">
        <v>432</v>
      </c>
      <c r="D36" s="28">
        <v>44227</v>
      </c>
      <c r="E36" s="33">
        <v>44223</v>
      </c>
      <c r="F36" s="31"/>
      <c r="G36" s="31"/>
      <c r="H36" s="31"/>
    </row>
    <row r="37" spans="1:8" ht="53.5" customHeight="1">
      <c r="A37" s="143" t="s">
        <v>148</v>
      </c>
      <c r="B37" s="39" t="s">
        <v>149</v>
      </c>
      <c r="C37" s="7" t="s">
        <v>596</v>
      </c>
      <c r="D37" s="7" t="s">
        <v>596</v>
      </c>
      <c r="E37" s="7" t="s">
        <v>596</v>
      </c>
      <c r="F37" s="7" t="s">
        <v>596</v>
      </c>
      <c r="G37" s="7" t="s">
        <v>596</v>
      </c>
      <c r="H37" s="7" t="s">
        <v>596</v>
      </c>
    </row>
    <row r="38" spans="1:8" ht="178.5" customHeight="1">
      <c r="A38" s="144"/>
      <c r="B38" s="29" t="s">
        <v>630</v>
      </c>
      <c r="C38" s="23" t="s">
        <v>432</v>
      </c>
      <c r="D38" s="24">
        <v>44336</v>
      </c>
      <c r="E38" s="33">
        <v>44336</v>
      </c>
      <c r="F38" s="31"/>
      <c r="G38" s="31"/>
      <c r="H38" s="31"/>
    </row>
    <row r="39" spans="1:8" ht="93.5" customHeight="1">
      <c r="A39" s="144"/>
      <c r="B39" s="29" t="s">
        <v>446</v>
      </c>
      <c r="C39" s="23" t="s">
        <v>432</v>
      </c>
      <c r="D39" s="24" t="s">
        <v>620</v>
      </c>
      <c r="E39" s="24" t="s">
        <v>620</v>
      </c>
      <c r="F39" s="31"/>
      <c r="G39" s="31"/>
      <c r="H39" s="31"/>
    </row>
    <row r="40" spans="1:8" ht="48" customHeight="1">
      <c r="A40" s="143" t="s">
        <v>157</v>
      </c>
      <c r="B40" s="143" t="s">
        <v>158</v>
      </c>
      <c r="C40" s="7" t="s">
        <v>596</v>
      </c>
      <c r="D40" s="7" t="s">
        <v>596</v>
      </c>
      <c r="E40" s="7" t="s">
        <v>596</v>
      </c>
      <c r="F40" s="7" t="s">
        <v>596</v>
      </c>
      <c r="G40" s="7" t="s">
        <v>596</v>
      </c>
      <c r="H40" s="7" t="s">
        <v>596</v>
      </c>
    </row>
    <row r="41" spans="1:8" ht="60" customHeight="1">
      <c r="A41" s="144"/>
      <c r="B41" s="29" t="s">
        <v>631</v>
      </c>
      <c r="C41" s="35" t="s">
        <v>432</v>
      </c>
      <c r="D41" s="24">
        <v>44348</v>
      </c>
      <c r="E41" s="24">
        <v>44344</v>
      </c>
      <c r="F41" s="31"/>
      <c r="G41" s="31"/>
      <c r="H41" s="31"/>
    </row>
    <row r="42" spans="1:8" ht="67.5" customHeight="1">
      <c r="A42" s="144"/>
      <c r="B42" s="29" t="s">
        <v>632</v>
      </c>
      <c r="C42" s="23" t="s">
        <v>432</v>
      </c>
      <c r="D42" s="103" t="s">
        <v>634</v>
      </c>
      <c r="E42" s="33">
        <v>44497</v>
      </c>
      <c r="F42" s="31"/>
      <c r="G42" s="31"/>
      <c r="H42" s="31"/>
    </row>
    <row r="43" spans="1:8" ht="114" customHeight="1">
      <c r="A43" s="144"/>
      <c r="B43" s="29" t="s">
        <v>633</v>
      </c>
      <c r="C43" s="23" t="s">
        <v>432</v>
      </c>
      <c r="D43" s="24" t="s">
        <v>635</v>
      </c>
      <c r="E43" s="34" t="s">
        <v>669</v>
      </c>
      <c r="F43" s="31"/>
      <c r="G43" s="31"/>
      <c r="H43" s="31"/>
    </row>
    <row r="44" spans="1:8" s="42" customFormat="1" ht="48" customHeight="1">
      <c r="A44" s="143" t="s">
        <v>382</v>
      </c>
      <c r="B44" s="143" t="s">
        <v>387</v>
      </c>
      <c r="C44" s="7" t="s">
        <v>596</v>
      </c>
      <c r="D44" s="7" t="s">
        <v>596</v>
      </c>
      <c r="E44" s="7" t="s">
        <v>596</v>
      </c>
      <c r="F44" s="7" t="s">
        <v>596</v>
      </c>
      <c r="G44" s="7" t="s">
        <v>596</v>
      </c>
      <c r="H44" s="7" t="s">
        <v>596</v>
      </c>
    </row>
    <row r="45" spans="1:8" ht="108" customHeight="1">
      <c r="A45" s="145"/>
      <c r="B45" s="147" t="s">
        <v>447</v>
      </c>
      <c r="C45" s="23" t="s">
        <v>432</v>
      </c>
      <c r="D45" s="24" t="s">
        <v>636</v>
      </c>
      <c r="E45" s="24" t="s">
        <v>671</v>
      </c>
      <c r="F45" s="31"/>
      <c r="G45" s="31"/>
      <c r="H45" s="31"/>
    </row>
    <row r="46" spans="1:8" s="42" customFormat="1" ht="88.5" customHeight="1">
      <c r="A46" s="144" t="s">
        <v>13</v>
      </c>
      <c r="B46" s="72" t="s">
        <v>14</v>
      </c>
      <c r="C46" s="7" t="s">
        <v>596</v>
      </c>
      <c r="D46" s="7" t="s">
        <v>596</v>
      </c>
      <c r="E46" s="7" t="s">
        <v>596</v>
      </c>
      <c r="F46" s="7" t="s">
        <v>596</v>
      </c>
      <c r="G46" s="7" t="s">
        <v>596</v>
      </c>
      <c r="H46" s="7" t="s">
        <v>596</v>
      </c>
    </row>
    <row r="47" spans="1:8" ht="45.75" customHeight="1">
      <c r="A47" s="143" t="s">
        <v>39</v>
      </c>
      <c r="B47" s="39" t="s">
        <v>40</v>
      </c>
      <c r="C47" s="7" t="s">
        <v>596</v>
      </c>
      <c r="D47" s="7" t="s">
        <v>596</v>
      </c>
      <c r="E47" s="7" t="s">
        <v>596</v>
      </c>
      <c r="F47" s="7" t="s">
        <v>596</v>
      </c>
      <c r="G47" s="7" t="s">
        <v>596</v>
      </c>
      <c r="H47" s="7" t="s">
        <v>596</v>
      </c>
    </row>
    <row r="48" spans="1:8" ht="123.75" customHeight="1">
      <c r="A48" s="144"/>
      <c r="B48" s="29" t="s">
        <v>637</v>
      </c>
      <c r="C48" s="23" t="s">
        <v>432</v>
      </c>
      <c r="D48" s="24">
        <v>44501</v>
      </c>
      <c r="E48" s="33">
        <v>44475</v>
      </c>
      <c r="F48" s="31"/>
      <c r="G48" s="31"/>
      <c r="H48" s="31"/>
    </row>
    <row r="49" spans="1:8" ht="143.25" customHeight="1">
      <c r="A49" s="144"/>
      <c r="B49" s="29" t="s">
        <v>638</v>
      </c>
      <c r="C49" s="23" t="s">
        <v>432</v>
      </c>
      <c r="D49" s="24">
        <v>44501</v>
      </c>
      <c r="E49" s="33">
        <v>44475</v>
      </c>
      <c r="F49" s="31"/>
      <c r="G49" s="31"/>
      <c r="H49" s="31"/>
    </row>
    <row r="50" spans="1:8" ht="96" customHeight="1">
      <c r="A50" s="144"/>
      <c r="B50" s="26" t="s">
        <v>448</v>
      </c>
      <c r="C50" s="27" t="s">
        <v>432</v>
      </c>
      <c r="D50" s="28">
        <v>44560</v>
      </c>
      <c r="E50" s="34">
        <v>44531</v>
      </c>
      <c r="F50" s="31"/>
      <c r="G50" s="31"/>
      <c r="H50" s="31"/>
    </row>
    <row r="51" spans="1:8" ht="127.5" customHeight="1">
      <c r="A51" s="144"/>
      <c r="B51" s="29" t="s">
        <v>449</v>
      </c>
      <c r="C51" s="23" t="s">
        <v>432</v>
      </c>
      <c r="D51" s="24">
        <v>44560</v>
      </c>
      <c r="E51" s="34">
        <v>44531</v>
      </c>
      <c r="F51" s="31"/>
      <c r="G51" s="31"/>
      <c r="H51" s="31"/>
    </row>
    <row r="52" spans="1:8" ht="60" customHeight="1">
      <c r="A52" s="143" t="s">
        <v>15</v>
      </c>
      <c r="B52" s="39" t="s">
        <v>16</v>
      </c>
      <c r="C52" s="7" t="s">
        <v>596</v>
      </c>
      <c r="D52" s="7" t="s">
        <v>596</v>
      </c>
      <c r="E52" s="7" t="s">
        <v>596</v>
      </c>
      <c r="F52" s="7" t="s">
        <v>596</v>
      </c>
      <c r="G52" s="7" t="s">
        <v>596</v>
      </c>
      <c r="H52" s="7" t="s">
        <v>596</v>
      </c>
    </row>
    <row r="53" spans="1:8" ht="110.25" customHeight="1">
      <c r="A53" s="144"/>
      <c r="B53" s="29" t="s">
        <v>639</v>
      </c>
      <c r="C53" s="23" t="s">
        <v>432</v>
      </c>
      <c r="D53" s="24">
        <v>44501</v>
      </c>
      <c r="E53" s="33">
        <v>44475</v>
      </c>
      <c r="F53" s="31"/>
      <c r="G53" s="31"/>
      <c r="H53" s="31"/>
    </row>
    <row r="54" spans="1:8" ht="106.5" customHeight="1">
      <c r="A54" s="144"/>
      <c r="B54" s="29" t="s">
        <v>450</v>
      </c>
      <c r="C54" s="23" t="s">
        <v>432</v>
      </c>
      <c r="D54" s="24">
        <v>44560</v>
      </c>
      <c r="E54" s="34">
        <v>44531</v>
      </c>
      <c r="F54" s="31"/>
      <c r="G54" s="31"/>
      <c r="H54" s="31"/>
    </row>
    <row r="55" spans="1:8" ht="53" customHeight="1">
      <c r="A55" s="143" t="s">
        <v>17</v>
      </c>
      <c r="B55" s="39" t="s">
        <v>18</v>
      </c>
      <c r="C55" s="7" t="s">
        <v>596</v>
      </c>
      <c r="D55" s="7" t="s">
        <v>596</v>
      </c>
      <c r="E55" s="7" t="s">
        <v>596</v>
      </c>
      <c r="F55" s="7" t="s">
        <v>596</v>
      </c>
      <c r="G55" s="7" t="s">
        <v>596</v>
      </c>
      <c r="H55" s="7" t="s">
        <v>596</v>
      </c>
    </row>
    <row r="56" spans="1:8" ht="90.75" customHeight="1">
      <c r="A56" s="144"/>
      <c r="B56" s="29" t="s">
        <v>640</v>
      </c>
      <c r="C56" s="23" t="s">
        <v>432</v>
      </c>
      <c r="D56" s="24">
        <v>44501</v>
      </c>
      <c r="E56" s="33">
        <v>44475</v>
      </c>
      <c r="F56" s="31"/>
      <c r="G56" s="31"/>
      <c r="H56" s="31"/>
    </row>
    <row r="57" spans="1:8" ht="84" customHeight="1">
      <c r="A57" s="144"/>
      <c r="B57" s="29" t="s">
        <v>451</v>
      </c>
      <c r="C57" s="23" t="s">
        <v>432</v>
      </c>
      <c r="D57" s="24">
        <v>44560</v>
      </c>
      <c r="E57" s="34">
        <v>44531</v>
      </c>
      <c r="F57" s="31"/>
      <c r="G57" s="31"/>
      <c r="H57" s="31"/>
    </row>
    <row r="58" spans="1:8" ht="48.5" customHeight="1">
      <c r="A58" s="143" t="s">
        <v>186</v>
      </c>
      <c r="B58" s="39" t="s">
        <v>187</v>
      </c>
      <c r="C58" s="7" t="s">
        <v>596</v>
      </c>
      <c r="D58" s="7" t="s">
        <v>596</v>
      </c>
      <c r="E58" s="7" t="s">
        <v>596</v>
      </c>
      <c r="F58" s="7" t="s">
        <v>596</v>
      </c>
      <c r="G58" s="7" t="s">
        <v>596</v>
      </c>
      <c r="H58" s="7" t="s">
        <v>596</v>
      </c>
    </row>
    <row r="59" spans="1:8" ht="142.5" customHeight="1">
      <c r="A59" s="144"/>
      <c r="B59" s="29" t="s">
        <v>641</v>
      </c>
      <c r="C59" s="23" t="s">
        <v>432</v>
      </c>
      <c r="D59" s="24">
        <v>44560</v>
      </c>
      <c r="E59" s="34">
        <v>44550</v>
      </c>
      <c r="F59" s="7"/>
      <c r="G59" s="7"/>
      <c r="H59" s="7"/>
    </row>
    <row r="60" spans="1:8" ht="62.25" customHeight="1">
      <c r="A60" s="144"/>
      <c r="B60" s="29" t="s">
        <v>642</v>
      </c>
      <c r="C60" s="23" t="s">
        <v>432</v>
      </c>
      <c r="D60" s="24">
        <v>44378</v>
      </c>
      <c r="E60" s="34">
        <v>44376</v>
      </c>
      <c r="F60" s="7"/>
      <c r="G60" s="7"/>
      <c r="H60" s="7"/>
    </row>
    <row r="61" spans="1:8" ht="121.5" customHeight="1">
      <c r="A61" s="144"/>
      <c r="B61" s="29" t="s">
        <v>643</v>
      </c>
      <c r="C61" s="23" t="s">
        <v>432</v>
      </c>
      <c r="D61" s="24">
        <v>44560</v>
      </c>
      <c r="E61" s="33">
        <v>44552</v>
      </c>
      <c r="F61" s="31"/>
      <c r="G61" s="31"/>
      <c r="H61" s="31"/>
    </row>
    <row r="62" spans="1:8" s="42" customFormat="1" ht="66" customHeight="1">
      <c r="A62" s="142" t="s">
        <v>45</v>
      </c>
      <c r="B62" s="71" t="s">
        <v>46</v>
      </c>
      <c r="C62" s="7" t="s">
        <v>596</v>
      </c>
      <c r="D62" s="7" t="s">
        <v>596</v>
      </c>
      <c r="E62" s="7" t="s">
        <v>596</v>
      </c>
      <c r="F62" s="7" t="s">
        <v>596</v>
      </c>
      <c r="G62" s="7" t="s">
        <v>596</v>
      </c>
      <c r="H62" s="7" t="s">
        <v>596</v>
      </c>
    </row>
    <row r="63" spans="1:8" ht="141.75" customHeight="1">
      <c r="A63" s="142" t="s">
        <v>47</v>
      </c>
      <c r="B63" s="39" t="s">
        <v>48</v>
      </c>
      <c r="C63" s="7" t="s">
        <v>596</v>
      </c>
      <c r="D63" s="7" t="s">
        <v>596</v>
      </c>
      <c r="E63" s="7" t="s">
        <v>596</v>
      </c>
      <c r="F63" s="7" t="s">
        <v>596</v>
      </c>
      <c r="G63" s="7" t="s">
        <v>596</v>
      </c>
      <c r="H63" s="7" t="s">
        <v>596</v>
      </c>
    </row>
    <row r="64" spans="1:8" ht="122.25" customHeight="1">
      <c r="A64" s="144"/>
      <c r="B64" s="26" t="s">
        <v>452</v>
      </c>
      <c r="C64" s="26" t="s">
        <v>432</v>
      </c>
      <c r="D64" s="28">
        <v>44501</v>
      </c>
      <c r="E64" s="33">
        <v>44453</v>
      </c>
      <c r="F64" s="31"/>
      <c r="G64" s="31"/>
      <c r="H64" s="31"/>
    </row>
    <row r="65" spans="1:8" ht="165" customHeight="1">
      <c r="A65" s="144"/>
      <c r="B65" s="29" t="s">
        <v>453</v>
      </c>
      <c r="C65" s="29" t="s">
        <v>432</v>
      </c>
      <c r="D65" s="24" t="s">
        <v>620</v>
      </c>
      <c r="E65" s="25" t="s">
        <v>667</v>
      </c>
      <c r="F65" s="31"/>
      <c r="G65" s="31"/>
      <c r="H65" s="31"/>
    </row>
    <row r="66" spans="1:8" ht="117" customHeight="1">
      <c r="A66" s="143" t="s">
        <v>51</v>
      </c>
      <c r="B66" s="39" t="s">
        <v>52</v>
      </c>
      <c r="C66" s="7" t="s">
        <v>596</v>
      </c>
      <c r="D66" s="7" t="s">
        <v>596</v>
      </c>
      <c r="E66" s="7" t="s">
        <v>596</v>
      </c>
      <c r="F66" s="7" t="s">
        <v>596</v>
      </c>
      <c r="G66" s="7" t="s">
        <v>596</v>
      </c>
      <c r="H66" s="7" t="s">
        <v>596</v>
      </c>
    </row>
    <row r="67" spans="1:8" ht="139.5" customHeight="1">
      <c r="A67" s="144"/>
      <c r="B67" s="29" t="s">
        <v>454</v>
      </c>
      <c r="C67" s="29" t="s">
        <v>432</v>
      </c>
      <c r="D67" s="24">
        <v>44561</v>
      </c>
      <c r="E67" s="33">
        <v>44470</v>
      </c>
      <c r="F67" s="31"/>
      <c r="G67" s="31"/>
      <c r="H67" s="31"/>
    </row>
    <row r="68" spans="1:8" ht="77.25" customHeight="1">
      <c r="A68" s="144"/>
      <c r="B68" s="29" t="s">
        <v>644</v>
      </c>
      <c r="C68" s="29" t="s">
        <v>432</v>
      </c>
      <c r="D68" s="24" t="s">
        <v>620</v>
      </c>
      <c r="E68" s="24" t="s">
        <v>668</v>
      </c>
      <c r="F68" s="31"/>
      <c r="G68" s="31"/>
      <c r="H68" s="31"/>
    </row>
    <row r="69" spans="1:8" s="42" customFormat="1" ht="77.25" customHeight="1">
      <c r="A69" s="142" t="s">
        <v>54</v>
      </c>
      <c r="B69" s="71" t="s">
        <v>55</v>
      </c>
      <c r="C69" s="7" t="s">
        <v>596</v>
      </c>
      <c r="D69" s="7" t="s">
        <v>596</v>
      </c>
      <c r="E69" s="7" t="s">
        <v>596</v>
      </c>
      <c r="F69" s="7" t="s">
        <v>596</v>
      </c>
      <c r="G69" s="7" t="s">
        <v>596</v>
      </c>
      <c r="H69" s="7" t="s">
        <v>596</v>
      </c>
    </row>
    <row r="70" spans="1:8" ht="90.75" customHeight="1">
      <c r="A70" s="143" t="s">
        <v>56</v>
      </c>
      <c r="B70" s="39" t="s">
        <v>57</v>
      </c>
      <c r="C70" s="7" t="s">
        <v>596</v>
      </c>
      <c r="D70" s="7" t="s">
        <v>596</v>
      </c>
      <c r="E70" s="7" t="s">
        <v>596</v>
      </c>
      <c r="F70" s="7" t="s">
        <v>596</v>
      </c>
      <c r="G70" s="7" t="s">
        <v>596</v>
      </c>
      <c r="H70" s="7" t="s">
        <v>596</v>
      </c>
    </row>
    <row r="71" spans="1:8" ht="69.75" customHeight="1">
      <c r="A71" s="144"/>
      <c r="B71" s="29" t="s">
        <v>455</v>
      </c>
      <c r="C71" s="29" t="s">
        <v>432</v>
      </c>
      <c r="D71" s="24">
        <v>44211</v>
      </c>
      <c r="E71" s="33">
        <v>44211</v>
      </c>
      <c r="F71" s="31"/>
      <c r="G71" s="31"/>
      <c r="H71" s="31"/>
    </row>
    <row r="72" spans="1:8" ht="88.5" customHeight="1">
      <c r="A72" s="144"/>
      <c r="B72" s="29" t="s">
        <v>645</v>
      </c>
      <c r="C72" s="29" t="s">
        <v>432</v>
      </c>
      <c r="D72" s="24" t="s">
        <v>620</v>
      </c>
      <c r="E72" s="24" t="s">
        <v>620</v>
      </c>
      <c r="F72" s="31"/>
      <c r="G72" s="31"/>
      <c r="H72" s="31"/>
    </row>
    <row r="73" spans="1:8" ht="45" customHeight="1">
      <c r="A73" s="143" t="s">
        <v>59</v>
      </c>
      <c r="B73" s="39" t="s">
        <v>60</v>
      </c>
      <c r="C73" s="7" t="s">
        <v>596</v>
      </c>
      <c r="D73" s="7" t="s">
        <v>596</v>
      </c>
      <c r="E73" s="7" t="s">
        <v>596</v>
      </c>
      <c r="F73" s="7" t="s">
        <v>596</v>
      </c>
      <c r="G73" s="7" t="s">
        <v>596</v>
      </c>
      <c r="H73" s="7" t="s">
        <v>596</v>
      </c>
    </row>
    <row r="74" spans="1:8" ht="93" customHeight="1">
      <c r="A74" s="145"/>
      <c r="B74" s="29" t="s">
        <v>646</v>
      </c>
      <c r="C74" s="29" t="s">
        <v>432</v>
      </c>
      <c r="D74" s="24" t="s">
        <v>620</v>
      </c>
      <c r="E74" s="24" t="s">
        <v>620</v>
      </c>
      <c r="F74" s="31"/>
      <c r="G74" s="31"/>
      <c r="H74" s="31"/>
    </row>
    <row r="75" spans="1:8" ht="30" customHeight="1"/>
    <row r="76" spans="1:8" ht="28.5" customHeight="1">
      <c r="A76" s="43" t="s">
        <v>580</v>
      </c>
    </row>
    <row r="77" spans="1:8" ht="27.75" customHeight="1">
      <c r="A77" s="43" t="s">
        <v>581</v>
      </c>
    </row>
    <row r="78" spans="1:8" ht="31.5" customHeight="1">
      <c r="A78" s="43" t="s">
        <v>582</v>
      </c>
    </row>
    <row r="79" spans="1:8" ht="32.25" customHeight="1">
      <c r="A79" s="43" t="s">
        <v>583</v>
      </c>
    </row>
    <row r="80" spans="1:8" ht="28.5" customHeight="1">
      <c r="A80" s="43" t="s">
        <v>584</v>
      </c>
    </row>
    <row r="81" spans="1:1" ht="28.5" customHeight="1">
      <c r="A81" s="43" t="s">
        <v>472</v>
      </c>
    </row>
    <row r="82" spans="1:1" ht="22.5" customHeight="1">
      <c r="A82" s="43" t="s">
        <v>473</v>
      </c>
    </row>
    <row r="83" spans="1:1" ht="31.5" customHeight="1">
      <c r="A83" s="43" t="s">
        <v>474</v>
      </c>
    </row>
    <row r="84" spans="1:1" ht="33.75" customHeight="1">
      <c r="A84" s="43" t="s">
        <v>475</v>
      </c>
    </row>
  </sheetData>
  <autoFilter ref="A8:H8" xr:uid="{00000000-0009-0000-0000-000004000000}"/>
  <mergeCells count="9">
    <mergeCell ref="A7:H7"/>
    <mergeCell ref="E4:F4"/>
    <mergeCell ref="A2:H2"/>
    <mergeCell ref="A4:A5"/>
    <mergeCell ref="B4:B5"/>
    <mergeCell ref="C4:C5"/>
    <mergeCell ref="D4:D5"/>
    <mergeCell ref="G4:G5"/>
    <mergeCell ref="H4:H5"/>
  </mergeCells>
  <pageMargins left="0.86614173228346458" right="0.19685039370078741" top="0.59055118110236227" bottom="0.31496062992125984" header="0.15748031496062992" footer="0.15748031496062992"/>
  <pageSetup paperSize="9" scale="36" fitToHeight="0" orientation="portrait" copies="2" r:id="rId1"/>
  <headerFooter differentFirst="1">
    <oddHeader>&amp;C&amp;P</oddHeader>
  </headerFooter>
  <rowBreaks count="2" manualBreakCount="2">
    <brk id="27" max="7" man="1"/>
    <brk id="45" max="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664"/>
  <sheetViews>
    <sheetView view="pageBreakPreview" zoomScale="70" zoomScaleNormal="80" zoomScaleSheetLayoutView="70" workbookViewId="0">
      <pane xSplit="3" ySplit="7" topLeftCell="D8" activePane="bottomRight" state="frozen"/>
      <selection pane="topRight" activeCell="D1" sqref="D1"/>
      <selection pane="bottomLeft" activeCell="A8" sqref="A8"/>
      <selection pane="bottomRight" activeCell="F10" sqref="F10"/>
    </sheetView>
  </sheetViews>
  <sheetFormatPr baseColWidth="10" defaultColWidth="8.75" defaultRowHeight="23" outlineLevelRow="1"/>
  <cols>
    <col min="1" max="1" width="43.25" style="2" customWidth="1"/>
    <col min="2" max="2" width="78.75" style="2" customWidth="1"/>
    <col min="3" max="3" width="44.25" style="2" customWidth="1"/>
    <col min="4" max="4" width="38" style="100" customWidth="1"/>
    <col min="5" max="5" width="35.5" style="3" customWidth="1"/>
    <col min="6" max="6" width="37.75" style="4" customWidth="1"/>
    <col min="7" max="7" width="34.25" style="4" customWidth="1"/>
    <col min="8" max="8" width="20.75" style="4" customWidth="1"/>
    <col min="9" max="9" width="24.75" style="4" customWidth="1"/>
    <col min="10" max="10" width="9.25" style="4"/>
    <col min="11" max="11" width="9.25" style="4" customWidth="1"/>
    <col min="12" max="253" width="9.25" style="4"/>
    <col min="254" max="254" width="29.5" style="4" customWidth="1"/>
    <col min="255" max="255" width="78.75" style="4" customWidth="1"/>
    <col min="256" max="256" width="33.25" style="4" customWidth="1"/>
    <col min="257" max="257" width="40" style="4" customWidth="1"/>
    <col min="258" max="266" width="9.25" style="4"/>
    <col min="267" max="267" width="9.25" style="4" customWidth="1"/>
    <col min="268" max="509" width="9.25" style="4"/>
    <col min="510" max="510" width="29.5" style="4" customWidth="1"/>
    <col min="511" max="511" width="78.75" style="4" customWidth="1"/>
    <col min="512" max="512" width="33.25" style="4" customWidth="1"/>
    <col min="513" max="513" width="40" style="4" customWidth="1"/>
    <col min="514" max="522" width="9.25" style="4"/>
    <col min="523" max="523" width="9.25" style="4" customWidth="1"/>
    <col min="524" max="765" width="9.25" style="4"/>
    <col min="766" max="766" width="29.5" style="4" customWidth="1"/>
    <col min="767" max="767" width="78.75" style="4" customWidth="1"/>
    <col min="768" max="768" width="33.25" style="4" customWidth="1"/>
    <col min="769" max="769" width="40" style="4" customWidth="1"/>
    <col min="770" max="778" width="9.25" style="4"/>
    <col min="779" max="779" width="9.25" style="4" customWidth="1"/>
    <col min="780" max="1021" width="9.25" style="4"/>
    <col min="1022" max="1022" width="29.5" style="4" customWidth="1"/>
    <col min="1023" max="1023" width="78.75" style="4" customWidth="1"/>
    <col min="1024" max="1024" width="33.25" style="4" customWidth="1"/>
    <col min="1025" max="1025" width="40" style="4" customWidth="1"/>
    <col min="1026" max="1034" width="9.25" style="4"/>
    <col min="1035" max="1035" width="9.25" style="4" customWidth="1"/>
    <col min="1036" max="1277" width="9.25" style="4"/>
    <col min="1278" max="1278" width="29.5" style="4" customWidth="1"/>
    <col min="1279" max="1279" width="78.75" style="4" customWidth="1"/>
    <col min="1280" max="1280" width="33.25" style="4" customWidth="1"/>
    <col min="1281" max="1281" width="40" style="4" customWidth="1"/>
    <col min="1282" max="1290" width="9.25" style="4"/>
    <col min="1291" max="1291" width="9.25" style="4" customWidth="1"/>
    <col min="1292" max="1533" width="9.25" style="4"/>
    <col min="1534" max="1534" width="29.5" style="4" customWidth="1"/>
    <col min="1535" max="1535" width="78.75" style="4" customWidth="1"/>
    <col min="1536" max="1536" width="33.25" style="4" customWidth="1"/>
    <col min="1537" max="1537" width="40" style="4" customWidth="1"/>
    <col min="1538" max="1546" width="9.25" style="4"/>
    <col min="1547" max="1547" width="9.25" style="4" customWidth="1"/>
    <col min="1548" max="1789" width="9.25" style="4"/>
    <col min="1790" max="1790" width="29.5" style="4" customWidth="1"/>
    <col min="1791" max="1791" width="78.75" style="4" customWidth="1"/>
    <col min="1792" max="1792" width="33.25" style="4" customWidth="1"/>
    <col min="1793" max="1793" width="40" style="4" customWidth="1"/>
    <col min="1794" max="1802" width="9.25" style="4"/>
    <col min="1803" max="1803" width="9.25" style="4" customWidth="1"/>
    <col min="1804" max="2045" width="9.25" style="4"/>
    <col min="2046" max="2046" width="29.5" style="4" customWidth="1"/>
    <col min="2047" max="2047" width="78.75" style="4" customWidth="1"/>
    <col min="2048" max="2048" width="33.25" style="4" customWidth="1"/>
    <col min="2049" max="2049" width="40" style="4" customWidth="1"/>
    <col min="2050" max="2058" width="9.25" style="4"/>
    <col min="2059" max="2059" width="9.25" style="4" customWidth="1"/>
    <col min="2060" max="2301" width="9.25" style="4"/>
    <col min="2302" max="2302" width="29.5" style="4" customWidth="1"/>
    <col min="2303" max="2303" width="78.75" style="4" customWidth="1"/>
    <col min="2304" max="2304" width="33.25" style="4" customWidth="1"/>
    <col min="2305" max="2305" width="40" style="4" customWidth="1"/>
    <col min="2306" max="2314" width="9.25" style="4"/>
    <col min="2315" max="2315" width="9.25" style="4" customWidth="1"/>
    <col min="2316" max="2557" width="9.25" style="4"/>
    <col min="2558" max="2558" width="29.5" style="4" customWidth="1"/>
    <col min="2559" max="2559" width="78.75" style="4" customWidth="1"/>
    <col min="2560" max="2560" width="33.25" style="4" customWidth="1"/>
    <col min="2561" max="2561" width="40" style="4" customWidth="1"/>
    <col min="2562" max="2570" width="9.25" style="4"/>
    <col min="2571" max="2571" width="9.25" style="4" customWidth="1"/>
    <col min="2572" max="2813" width="9.25" style="4"/>
    <col min="2814" max="2814" width="29.5" style="4" customWidth="1"/>
    <col min="2815" max="2815" width="78.75" style="4" customWidth="1"/>
    <col min="2816" max="2816" width="33.25" style="4" customWidth="1"/>
    <col min="2817" max="2817" width="40" style="4" customWidth="1"/>
    <col min="2818" max="2826" width="9.25" style="4"/>
    <col min="2827" max="2827" width="9.25" style="4" customWidth="1"/>
    <col min="2828" max="3069" width="9.25" style="4"/>
    <col min="3070" max="3070" width="29.5" style="4" customWidth="1"/>
    <col min="3071" max="3071" width="78.75" style="4" customWidth="1"/>
    <col min="3072" max="3072" width="33.25" style="4" customWidth="1"/>
    <col min="3073" max="3073" width="40" style="4" customWidth="1"/>
    <col min="3074" max="3082" width="9.25" style="4"/>
    <col min="3083" max="3083" width="9.25" style="4" customWidth="1"/>
    <col min="3084" max="3325" width="9.25" style="4"/>
    <col min="3326" max="3326" width="29.5" style="4" customWidth="1"/>
    <col min="3327" max="3327" width="78.75" style="4" customWidth="1"/>
    <col min="3328" max="3328" width="33.25" style="4" customWidth="1"/>
    <col min="3329" max="3329" width="40" style="4" customWidth="1"/>
    <col min="3330" max="3338" width="9.25" style="4"/>
    <col min="3339" max="3339" width="9.25" style="4" customWidth="1"/>
    <col min="3340" max="3581" width="9.25" style="4"/>
    <col min="3582" max="3582" width="29.5" style="4" customWidth="1"/>
    <col min="3583" max="3583" width="78.75" style="4" customWidth="1"/>
    <col min="3584" max="3584" width="33.25" style="4" customWidth="1"/>
    <col min="3585" max="3585" width="40" style="4" customWidth="1"/>
    <col min="3586" max="3594" width="9.25" style="4"/>
    <col min="3595" max="3595" width="9.25" style="4" customWidth="1"/>
    <col min="3596" max="3837" width="9.25" style="4"/>
    <col min="3838" max="3838" width="29.5" style="4" customWidth="1"/>
    <col min="3839" max="3839" width="78.75" style="4" customWidth="1"/>
    <col min="3840" max="3840" width="33.25" style="4" customWidth="1"/>
    <col min="3841" max="3841" width="40" style="4" customWidth="1"/>
    <col min="3842" max="3850" width="9.25" style="4"/>
    <col min="3851" max="3851" width="9.25" style="4" customWidth="1"/>
    <col min="3852" max="4093" width="9.25" style="4"/>
    <col min="4094" max="4094" width="29.5" style="4" customWidth="1"/>
    <col min="4095" max="4095" width="78.75" style="4" customWidth="1"/>
    <col min="4096" max="4096" width="33.25" style="4" customWidth="1"/>
    <col min="4097" max="4097" width="40" style="4" customWidth="1"/>
    <col min="4098" max="4106" width="9.25" style="4"/>
    <col min="4107" max="4107" width="9.25" style="4" customWidth="1"/>
    <col min="4108" max="4349" width="9.25" style="4"/>
    <col min="4350" max="4350" width="29.5" style="4" customWidth="1"/>
    <col min="4351" max="4351" width="78.75" style="4" customWidth="1"/>
    <col min="4352" max="4352" width="33.25" style="4" customWidth="1"/>
    <col min="4353" max="4353" width="40" style="4" customWidth="1"/>
    <col min="4354" max="4362" width="9.25" style="4"/>
    <col min="4363" max="4363" width="9.25" style="4" customWidth="1"/>
    <col min="4364" max="4605" width="9.25" style="4"/>
    <col min="4606" max="4606" width="29.5" style="4" customWidth="1"/>
    <col min="4607" max="4607" width="78.75" style="4" customWidth="1"/>
    <col min="4608" max="4608" width="33.25" style="4" customWidth="1"/>
    <col min="4609" max="4609" width="40" style="4" customWidth="1"/>
    <col min="4610" max="4618" width="9.25" style="4"/>
    <col min="4619" max="4619" width="9.25" style="4" customWidth="1"/>
    <col min="4620" max="4861" width="9.25" style="4"/>
    <col min="4862" max="4862" width="29.5" style="4" customWidth="1"/>
    <col min="4863" max="4863" width="78.75" style="4" customWidth="1"/>
    <col min="4864" max="4864" width="33.25" style="4" customWidth="1"/>
    <col min="4865" max="4865" width="40" style="4" customWidth="1"/>
    <col min="4866" max="4874" width="9.25" style="4"/>
    <col min="4875" max="4875" width="9.25" style="4" customWidth="1"/>
    <col min="4876" max="5117" width="9.25" style="4"/>
    <col min="5118" max="5118" width="29.5" style="4" customWidth="1"/>
    <col min="5119" max="5119" width="78.75" style="4" customWidth="1"/>
    <col min="5120" max="5120" width="33.25" style="4" customWidth="1"/>
    <col min="5121" max="5121" width="40" style="4" customWidth="1"/>
    <col min="5122" max="5130" width="9.25" style="4"/>
    <col min="5131" max="5131" width="9.25" style="4" customWidth="1"/>
    <col min="5132" max="5373" width="9.25" style="4"/>
    <col min="5374" max="5374" width="29.5" style="4" customWidth="1"/>
    <col min="5375" max="5375" width="78.75" style="4" customWidth="1"/>
    <col min="5376" max="5376" width="33.25" style="4" customWidth="1"/>
    <col min="5377" max="5377" width="40" style="4" customWidth="1"/>
    <col min="5378" max="5386" width="9.25" style="4"/>
    <col min="5387" max="5387" width="9.25" style="4" customWidth="1"/>
    <col min="5388" max="5629" width="9.25" style="4"/>
    <col min="5630" max="5630" width="29.5" style="4" customWidth="1"/>
    <col min="5631" max="5631" width="78.75" style="4" customWidth="1"/>
    <col min="5632" max="5632" width="33.25" style="4" customWidth="1"/>
    <col min="5633" max="5633" width="40" style="4" customWidth="1"/>
    <col min="5634" max="5642" width="9.25" style="4"/>
    <col min="5643" max="5643" width="9.25" style="4" customWidth="1"/>
    <col min="5644" max="5885" width="9.25" style="4"/>
    <col min="5886" max="5886" width="29.5" style="4" customWidth="1"/>
    <col min="5887" max="5887" width="78.75" style="4" customWidth="1"/>
    <col min="5888" max="5888" width="33.25" style="4" customWidth="1"/>
    <col min="5889" max="5889" width="40" style="4" customWidth="1"/>
    <col min="5890" max="5898" width="9.25" style="4"/>
    <col min="5899" max="5899" width="9.25" style="4" customWidth="1"/>
    <col min="5900" max="6141" width="9.25" style="4"/>
    <col min="6142" max="6142" width="29.5" style="4" customWidth="1"/>
    <col min="6143" max="6143" width="78.75" style="4" customWidth="1"/>
    <col min="6144" max="6144" width="33.25" style="4" customWidth="1"/>
    <col min="6145" max="6145" width="40" style="4" customWidth="1"/>
    <col min="6146" max="6154" width="9.25" style="4"/>
    <col min="6155" max="6155" width="9.25" style="4" customWidth="1"/>
    <col min="6156" max="6397" width="9.25" style="4"/>
    <col min="6398" max="6398" width="29.5" style="4" customWidth="1"/>
    <col min="6399" max="6399" width="78.75" style="4" customWidth="1"/>
    <col min="6400" max="6400" width="33.25" style="4" customWidth="1"/>
    <col min="6401" max="6401" width="40" style="4" customWidth="1"/>
    <col min="6402" max="6410" width="9.25" style="4"/>
    <col min="6411" max="6411" width="9.25" style="4" customWidth="1"/>
    <col min="6412" max="6653" width="9.25" style="4"/>
    <col min="6654" max="6654" width="29.5" style="4" customWidth="1"/>
    <col min="6655" max="6655" width="78.75" style="4" customWidth="1"/>
    <col min="6656" max="6656" width="33.25" style="4" customWidth="1"/>
    <col min="6657" max="6657" width="40" style="4" customWidth="1"/>
    <col min="6658" max="6666" width="9.25" style="4"/>
    <col min="6667" max="6667" width="9.25" style="4" customWidth="1"/>
    <col min="6668" max="6909" width="9.25" style="4"/>
    <col min="6910" max="6910" width="29.5" style="4" customWidth="1"/>
    <col min="6911" max="6911" width="78.75" style="4" customWidth="1"/>
    <col min="6912" max="6912" width="33.25" style="4" customWidth="1"/>
    <col min="6913" max="6913" width="40" style="4" customWidth="1"/>
    <col min="6914" max="6922" width="9.25" style="4"/>
    <col min="6923" max="6923" width="9.25" style="4" customWidth="1"/>
    <col min="6924" max="7165" width="9.25" style="4"/>
    <col min="7166" max="7166" width="29.5" style="4" customWidth="1"/>
    <col min="7167" max="7167" width="78.75" style="4" customWidth="1"/>
    <col min="7168" max="7168" width="33.25" style="4" customWidth="1"/>
    <col min="7169" max="7169" width="40" style="4" customWidth="1"/>
    <col min="7170" max="7178" width="9.25" style="4"/>
    <col min="7179" max="7179" width="9.25" style="4" customWidth="1"/>
    <col min="7180" max="7421" width="9.25" style="4"/>
    <col min="7422" max="7422" width="29.5" style="4" customWidth="1"/>
    <col min="7423" max="7423" width="78.75" style="4" customWidth="1"/>
    <col min="7424" max="7424" width="33.25" style="4" customWidth="1"/>
    <col min="7425" max="7425" width="40" style="4" customWidth="1"/>
    <col min="7426" max="7434" width="9.25" style="4"/>
    <col min="7435" max="7435" width="9.25" style="4" customWidth="1"/>
    <col min="7436" max="7677" width="9.25" style="4"/>
    <col min="7678" max="7678" width="29.5" style="4" customWidth="1"/>
    <col min="7679" max="7679" width="78.75" style="4" customWidth="1"/>
    <col min="7680" max="7680" width="33.25" style="4" customWidth="1"/>
    <col min="7681" max="7681" width="40" style="4" customWidth="1"/>
    <col min="7682" max="7690" width="9.25" style="4"/>
    <col min="7691" max="7691" width="9.25" style="4" customWidth="1"/>
    <col min="7692" max="7933" width="9.25" style="4"/>
    <col min="7934" max="7934" width="29.5" style="4" customWidth="1"/>
    <col min="7935" max="7935" width="78.75" style="4" customWidth="1"/>
    <col min="7936" max="7936" width="33.25" style="4" customWidth="1"/>
    <col min="7937" max="7937" width="40" style="4" customWidth="1"/>
    <col min="7938" max="7946" width="9.25" style="4"/>
    <col min="7947" max="7947" width="9.25" style="4" customWidth="1"/>
    <col min="7948" max="8189" width="9.25" style="4"/>
    <col min="8190" max="8190" width="29.5" style="4" customWidth="1"/>
    <col min="8191" max="8191" width="78.75" style="4" customWidth="1"/>
    <col min="8192" max="8192" width="33.25" style="4" customWidth="1"/>
    <col min="8193" max="8193" width="40" style="4" customWidth="1"/>
    <col min="8194" max="8202" width="9.25" style="4"/>
    <col min="8203" max="8203" width="9.25" style="4" customWidth="1"/>
    <col min="8204" max="8445" width="9.25" style="4"/>
    <col min="8446" max="8446" width="29.5" style="4" customWidth="1"/>
    <col min="8447" max="8447" width="78.75" style="4" customWidth="1"/>
    <col min="8448" max="8448" width="33.25" style="4" customWidth="1"/>
    <col min="8449" max="8449" width="40" style="4" customWidth="1"/>
    <col min="8450" max="8458" width="9.25" style="4"/>
    <col min="8459" max="8459" width="9.25" style="4" customWidth="1"/>
    <col min="8460" max="8701" width="9.25" style="4"/>
    <col min="8702" max="8702" width="29.5" style="4" customWidth="1"/>
    <col min="8703" max="8703" width="78.75" style="4" customWidth="1"/>
    <col min="8704" max="8704" width="33.25" style="4" customWidth="1"/>
    <col min="8705" max="8705" width="40" style="4" customWidth="1"/>
    <col min="8706" max="8714" width="9.25" style="4"/>
    <col min="8715" max="8715" width="9.25" style="4" customWidth="1"/>
    <col min="8716" max="8957" width="9.25" style="4"/>
    <col min="8958" max="8958" width="29.5" style="4" customWidth="1"/>
    <col min="8959" max="8959" width="78.75" style="4" customWidth="1"/>
    <col min="8960" max="8960" width="33.25" style="4" customWidth="1"/>
    <col min="8961" max="8961" width="40" style="4" customWidth="1"/>
    <col min="8962" max="8970" width="9.25" style="4"/>
    <col min="8971" max="8971" width="9.25" style="4" customWidth="1"/>
    <col min="8972" max="9213" width="9.25" style="4"/>
    <col min="9214" max="9214" width="29.5" style="4" customWidth="1"/>
    <col min="9215" max="9215" width="78.75" style="4" customWidth="1"/>
    <col min="9216" max="9216" width="33.25" style="4" customWidth="1"/>
    <col min="9217" max="9217" width="40" style="4" customWidth="1"/>
    <col min="9218" max="9226" width="9.25" style="4"/>
    <col min="9227" max="9227" width="9.25" style="4" customWidth="1"/>
    <col min="9228" max="9469" width="9.25" style="4"/>
    <col min="9470" max="9470" width="29.5" style="4" customWidth="1"/>
    <col min="9471" max="9471" width="78.75" style="4" customWidth="1"/>
    <col min="9472" max="9472" width="33.25" style="4" customWidth="1"/>
    <col min="9473" max="9473" width="40" style="4" customWidth="1"/>
    <col min="9474" max="9482" width="9.25" style="4"/>
    <col min="9483" max="9483" width="9.25" style="4" customWidth="1"/>
    <col min="9484" max="9725" width="9.25" style="4"/>
    <col min="9726" max="9726" width="29.5" style="4" customWidth="1"/>
    <col min="9727" max="9727" width="78.75" style="4" customWidth="1"/>
    <col min="9728" max="9728" width="33.25" style="4" customWidth="1"/>
    <col min="9729" max="9729" width="40" style="4" customWidth="1"/>
    <col min="9730" max="9738" width="9.25" style="4"/>
    <col min="9739" max="9739" width="9.25" style="4" customWidth="1"/>
    <col min="9740" max="9981" width="9.25" style="4"/>
    <col min="9982" max="9982" width="29.5" style="4" customWidth="1"/>
    <col min="9983" max="9983" width="78.75" style="4" customWidth="1"/>
    <col min="9984" max="9984" width="33.25" style="4" customWidth="1"/>
    <col min="9985" max="9985" width="40" style="4" customWidth="1"/>
    <col min="9986" max="9994" width="9.25" style="4"/>
    <col min="9995" max="9995" width="9.25" style="4" customWidth="1"/>
    <col min="9996" max="10237" width="9.25" style="4"/>
    <col min="10238" max="10238" width="29.5" style="4" customWidth="1"/>
    <col min="10239" max="10239" width="78.75" style="4" customWidth="1"/>
    <col min="10240" max="10240" width="33.25" style="4" customWidth="1"/>
    <col min="10241" max="10241" width="40" style="4" customWidth="1"/>
    <col min="10242" max="10250" width="9.25" style="4"/>
    <col min="10251" max="10251" width="9.25" style="4" customWidth="1"/>
    <col min="10252" max="10493" width="9.25" style="4"/>
    <col min="10494" max="10494" width="29.5" style="4" customWidth="1"/>
    <col min="10495" max="10495" width="78.75" style="4" customWidth="1"/>
    <col min="10496" max="10496" width="33.25" style="4" customWidth="1"/>
    <col min="10497" max="10497" width="40" style="4" customWidth="1"/>
    <col min="10498" max="10506" width="9.25" style="4"/>
    <col min="10507" max="10507" width="9.25" style="4" customWidth="1"/>
    <col min="10508" max="10749" width="9.25" style="4"/>
    <col min="10750" max="10750" width="29.5" style="4" customWidth="1"/>
    <col min="10751" max="10751" width="78.75" style="4" customWidth="1"/>
    <col min="10752" max="10752" width="33.25" style="4" customWidth="1"/>
    <col min="10753" max="10753" width="40" style="4" customWidth="1"/>
    <col min="10754" max="10762" width="9.25" style="4"/>
    <col min="10763" max="10763" width="9.25" style="4" customWidth="1"/>
    <col min="10764" max="11005" width="9.25" style="4"/>
    <col min="11006" max="11006" width="29.5" style="4" customWidth="1"/>
    <col min="11007" max="11007" width="78.75" style="4" customWidth="1"/>
    <col min="11008" max="11008" width="33.25" style="4" customWidth="1"/>
    <col min="11009" max="11009" width="40" style="4" customWidth="1"/>
    <col min="11010" max="11018" width="9.25" style="4"/>
    <col min="11019" max="11019" width="9.25" style="4" customWidth="1"/>
    <col min="11020" max="11261" width="9.25" style="4"/>
    <col min="11262" max="11262" width="29.5" style="4" customWidth="1"/>
    <col min="11263" max="11263" width="78.75" style="4" customWidth="1"/>
    <col min="11264" max="11264" width="33.25" style="4" customWidth="1"/>
    <col min="11265" max="11265" width="40" style="4" customWidth="1"/>
    <col min="11266" max="11274" width="9.25" style="4"/>
    <col min="11275" max="11275" width="9.25" style="4" customWidth="1"/>
    <col min="11276" max="11517" width="9.25" style="4"/>
    <col min="11518" max="11518" width="29.5" style="4" customWidth="1"/>
    <col min="11519" max="11519" width="78.75" style="4" customWidth="1"/>
    <col min="11520" max="11520" width="33.25" style="4" customWidth="1"/>
    <col min="11521" max="11521" width="40" style="4" customWidth="1"/>
    <col min="11522" max="11530" width="9.25" style="4"/>
    <col min="11531" max="11531" width="9.25" style="4" customWidth="1"/>
    <col min="11532" max="11773" width="9.25" style="4"/>
    <col min="11774" max="11774" width="29.5" style="4" customWidth="1"/>
    <col min="11775" max="11775" width="78.75" style="4" customWidth="1"/>
    <col min="11776" max="11776" width="33.25" style="4" customWidth="1"/>
    <col min="11777" max="11777" width="40" style="4" customWidth="1"/>
    <col min="11778" max="11786" width="9.25" style="4"/>
    <col min="11787" max="11787" width="9.25" style="4" customWidth="1"/>
    <col min="11788" max="12029" width="9.25" style="4"/>
    <col min="12030" max="12030" width="29.5" style="4" customWidth="1"/>
    <col min="12031" max="12031" width="78.75" style="4" customWidth="1"/>
    <col min="12032" max="12032" width="33.25" style="4" customWidth="1"/>
    <col min="12033" max="12033" width="40" style="4" customWidth="1"/>
    <col min="12034" max="12042" width="9.25" style="4"/>
    <col min="12043" max="12043" width="9.25" style="4" customWidth="1"/>
    <col min="12044" max="12285" width="9.25" style="4"/>
    <col min="12286" max="12286" width="29.5" style="4" customWidth="1"/>
    <col min="12287" max="12287" width="78.75" style="4" customWidth="1"/>
    <col min="12288" max="12288" width="33.25" style="4" customWidth="1"/>
    <col min="12289" max="12289" width="40" style="4" customWidth="1"/>
    <col min="12290" max="12298" width="9.25" style="4"/>
    <col min="12299" max="12299" width="9.25" style="4" customWidth="1"/>
    <col min="12300" max="12541" width="9.25" style="4"/>
    <col min="12542" max="12542" width="29.5" style="4" customWidth="1"/>
    <col min="12543" max="12543" width="78.75" style="4" customWidth="1"/>
    <col min="12544" max="12544" width="33.25" style="4" customWidth="1"/>
    <col min="12545" max="12545" width="40" style="4" customWidth="1"/>
    <col min="12546" max="12554" width="9.25" style="4"/>
    <col min="12555" max="12555" width="9.25" style="4" customWidth="1"/>
    <col min="12556" max="12797" width="9.25" style="4"/>
    <col min="12798" max="12798" width="29.5" style="4" customWidth="1"/>
    <col min="12799" max="12799" width="78.75" style="4" customWidth="1"/>
    <col min="12800" max="12800" width="33.25" style="4" customWidth="1"/>
    <col min="12801" max="12801" width="40" style="4" customWidth="1"/>
    <col min="12802" max="12810" width="9.25" style="4"/>
    <col min="12811" max="12811" width="9.25" style="4" customWidth="1"/>
    <col min="12812" max="13053" width="9.25" style="4"/>
    <col min="13054" max="13054" width="29.5" style="4" customWidth="1"/>
    <col min="13055" max="13055" width="78.75" style="4" customWidth="1"/>
    <col min="13056" max="13056" width="33.25" style="4" customWidth="1"/>
    <col min="13057" max="13057" width="40" style="4" customWidth="1"/>
    <col min="13058" max="13066" width="9.25" style="4"/>
    <col min="13067" max="13067" width="9.25" style="4" customWidth="1"/>
    <col min="13068" max="13309" width="9.25" style="4"/>
    <col min="13310" max="13310" width="29.5" style="4" customWidth="1"/>
    <col min="13311" max="13311" width="78.75" style="4" customWidth="1"/>
    <col min="13312" max="13312" width="33.25" style="4" customWidth="1"/>
    <col min="13313" max="13313" width="40" style="4" customWidth="1"/>
    <col min="13314" max="13322" width="9.25" style="4"/>
    <col min="13323" max="13323" width="9.25" style="4" customWidth="1"/>
    <col min="13324" max="13565" width="9.25" style="4"/>
    <col min="13566" max="13566" width="29.5" style="4" customWidth="1"/>
    <col min="13567" max="13567" width="78.75" style="4" customWidth="1"/>
    <col min="13568" max="13568" width="33.25" style="4" customWidth="1"/>
    <col min="13569" max="13569" width="40" style="4" customWidth="1"/>
    <col min="13570" max="13578" width="9.25" style="4"/>
    <col min="13579" max="13579" width="9.25" style="4" customWidth="1"/>
    <col min="13580" max="13821" width="9.25" style="4"/>
    <col min="13822" max="13822" width="29.5" style="4" customWidth="1"/>
    <col min="13823" max="13823" width="78.75" style="4" customWidth="1"/>
    <col min="13824" max="13824" width="33.25" style="4" customWidth="1"/>
    <col min="13825" max="13825" width="40" style="4" customWidth="1"/>
    <col min="13826" max="13834" width="9.25" style="4"/>
    <col min="13835" max="13835" width="9.25" style="4" customWidth="1"/>
    <col min="13836" max="14077" width="9.25" style="4"/>
    <col min="14078" max="14078" width="29.5" style="4" customWidth="1"/>
    <col min="14079" max="14079" width="78.75" style="4" customWidth="1"/>
    <col min="14080" max="14080" width="33.25" style="4" customWidth="1"/>
    <col min="14081" max="14081" width="40" style="4" customWidth="1"/>
    <col min="14082" max="14090" width="9.25" style="4"/>
    <col min="14091" max="14091" width="9.25" style="4" customWidth="1"/>
    <col min="14092" max="14333" width="9.25" style="4"/>
    <col min="14334" max="14334" width="29.5" style="4" customWidth="1"/>
    <col min="14335" max="14335" width="78.75" style="4" customWidth="1"/>
    <col min="14336" max="14336" width="33.25" style="4" customWidth="1"/>
    <col min="14337" max="14337" width="40" style="4" customWidth="1"/>
    <col min="14338" max="14346" width="9.25" style="4"/>
    <col min="14347" max="14347" width="9.25" style="4" customWidth="1"/>
    <col min="14348" max="14589" width="9.25" style="4"/>
    <col min="14590" max="14590" width="29.5" style="4" customWidth="1"/>
    <col min="14591" max="14591" width="78.75" style="4" customWidth="1"/>
    <col min="14592" max="14592" width="33.25" style="4" customWidth="1"/>
    <col min="14593" max="14593" width="40" style="4" customWidth="1"/>
    <col min="14594" max="14602" width="9.25" style="4"/>
    <col min="14603" max="14603" width="9.25" style="4" customWidth="1"/>
    <col min="14604" max="14845" width="9.25" style="4"/>
    <col min="14846" max="14846" width="29.5" style="4" customWidth="1"/>
    <col min="14847" max="14847" width="78.75" style="4" customWidth="1"/>
    <col min="14848" max="14848" width="33.25" style="4" customWidth="1"/>
    <col min="14849" max="14849" width="40" style="4" customWidth="1"/>
    <col min="14850" max="14858" width="9.25" style="4"/>
    <col min="14859" max="14859" width="9.25" style="4" customWidth="1"/>
    <col min="14860" max="15101" width="9.25" style="4"/>
    <col min="15102" max="15102" width="29.5" style="4" customWidth="1"/>
    <col min="15103" max="15103" width="78.75" style="4" customWidth="1"/>
    <col min="15104" max="15104" width="33.25" style="4" customWidth="1"/>
    <col min="15105" max="15105" width="40" style="4" customWidth="1"/>
    <col min="15106" max="15114" width="9.25" style="4"/>
    <col min="15115" max="15115" width="9.25" style="4" customWidth="1"/>
    <col min="15116" max="15357" width="9.25" style="4"/>
    <col min="15358" max="15358" width="29.5" style="4" customWidth="1"/>
    <col min="15359" max="15359" width="78.75" style="4" customWidth="1"/>
    <col min="15360" max="15360" width="33.25" style="4" customWidth="1"/>
    <col min="15361" max="15361" width="40" style="4" customWidth="1"/>
    <col min="15362" max="15370" width="9.25" style="4"/>
    <col min="15371" max="15371" width="9.25" style="4" customWidth="1"/>
    <col min="15372" max="15613" width="9.25" style="4"/>
    <col min="15614" max="15614" width="29.5" style="4" customWidth="1"/>
    <col min="15615" max="15615" width="78.75" style="4" customWidth="1"/>
    <col min="15616" max="15616" width="33.25" style="4" customWidth="1"/>
    <col min="15617" max="15617" width="40" style="4" customWidth="1"/>
    <col min="15618" max="15626" width="9.25" style="4"/>
    <col min="15627" max="15627" width="9.25" style="4" customWidth="1"/>
    <col min="15628" max="15869" width="9.25" style="4"/>
    <col min="15870" max="15870" width="29.5" style="4" customWidth="1"/>
    <col min="15871" max="15871" width="78.75" style="4" customWidth="1"/>
    <col min="15872" max="15872" width="33.25" style="4" customWidth="1"/>
    <col min="15873" max="15873" width="40" style="4" customWidth="1"/>
    <col min="15874" max="15882" width="9.25" style="4"/>
    <col min="15883" max="15883" width="9.25" style="4" customWidth="1"/>
    <col min="15884" max="16125" width="9.25" style="4"/>
    <col min="16126" max="16126" width="29.5" style="4" customWidth="1"/>
    <col min="16127" max="16127" width="78.75" style="4" customWidth="1"/>
    <col min="16128" max="16128" width="33.25" style="4" customWidth="1"/>
    <col min="16129" max="16129" width="40" style="4" customWidth="1"/>
    <col min="16130" max="16138" width="9.25" style="4"/>
    <col min="16139" max="16139" width="9.25" style="4" customWidth="1"/>
    <col min="16140" max="16384" width="9.25" style="4"/>
  </cols>
  <sheetData>
    <row r="1" spans="1:9">
      <c r="D1" s="115"/>
      <c r="E1" s="46" t="s">
        <v>697</v>
      </c>
    </row>
    <row r="2" spans="1:9" ht="9.75" customHeight="1">
      <c r="D2" s="115"/>
    </row>
    <row r="3" spans="1:9" ht="150" customHeight="1">
      <c r="A3" s="384" t="s">
        <v>689</v>
      </c>
      <c r="B3" s="384"/>
      <c r="C3" s="384"/>
      <c r="D3" s="384"/>
      <c r="E3" s="384"/>
    </row>
    <row r="4" spans="1:9" ht="14.25" customHeight="1">
      <c r="A4" s="117"/>
      <c r="B4" s="5"/>
      <c r="C4" s="5"/>
      <c r="D4" s="5"/>
    </row>
    <row r="5" spans="1:9" s="6" customFormat="1" ht="34.5" customHeight="1">
      <c r="A5" s="385" t="s">
        <v>0</v>
      </c>
      <c r="B5" s="386" t="s">
        <v>456</v>
      </c>
      <c r="C5" s="386" t="s">
        <v>389</v>
      </c>
      <c r="D5" s="387" t="s">
        <v>530</v>
      </c>
      <c r="E5" s="388"/>
    </row>
    <row r="6" spans="1:9" s="6" customFormat="1" ht="39.75" customHeight="1">
      <c r="A6" s="385"/>
      <c r="B6" s="386"/>
      <c r="C6" s="386"/>
      <c r="D6" s="97" t="s">
        <v>574</v>
      </c>
      <c r="E6" s="118" t="s">
        <v>575</v>
      </c>
    </row>
    <row r="7" spans="1:9" s="43" customFormat="1" ht="13.5" customHeight="1">
      <c r="A7" s="89" t="s">
        <v>2</v>
      </c>
      <c r="B7" s="55" t="s">
        <v>3</v>
      </c>
      <c r="C7" s="55" t="s">
        <v>4</v>
      </c>
      <c r="D7" s="55" t="s">
        <v>5</v>
      </c>
      <c r="E7" s="55" t="s">
        <v>6</v>
      </c>
    </row>
    <row r="8" spans="1:9" ht="21" customHeight="1">
      <c r="A8" s="395" t="s">
        <v>537</v>
      </c>
      <c r="B8" s="396" t="s">
        <v>10</v>
      </c>
      <c r="C8" s="151" t="s">
        <v>390</v>
      </c>
      <c r="D8" s="152">
        <f>D9+D10+D11+D12</f>
        <v>5820287.9000000004</v>
      </c>
      <c r="E8" s="152">
        <f>E9+E10+E11+E12</f>
        <v>5814187.0000000009</v>
      </c>
      <c r="H8" s="64"/>
      <c r="I8" s="64"/>
    </row>
    <row r="9" spans="1:9" ht="17">
      <c r="A9" s="395"/>
      <c r="B9" s="397"/>
      <c r="C9" s="151" t="s">
        <v>66</v>
      </c>
      <c r="D9" s="152">
        <f>Таблица_10!J8</f>
        <v>52376</v>
      </c>
      <c r="E9" s="152">
        <f>E562</f>
        <v>52366.8</v>
      </c>
    </row>
    <row r="10" spans="1:9" ht="18" customHeight="1">
      <c r="A10" s="395"/>
      <c r="B10" s="397"/>
      <c r="C10" s="151" t="s">
        <v>576</v>
      </c>
      <c r="D10" s="152">
        <f>D16+D390+D531+D584</f>
        <v>5761596</v>
      </c>
      <c r="E10" s="152">
        <f>E16+E390+E531+E584</f>
        <v>5755504.3000000007</v>
      </c>
      <c r="F10" s="4" t="b">
        <f>D10=Таблица_10!N8</f>
        <v>1</v>
      </c>
      <c r="G10" s="4" t="b">
        <f>E10=Таблица_10!Q8</f>
        <v>1</v>
      </c>
    </row>
    <row r="11" spans="1:9" ht="18" customHeight="1">
      <c r="A11" s="395"/>
      <c r="B11" s="397"/>
      <c r="C11" s="153" t="s">
        <v>476</v>
      </c>
      <c r="D11" s="152">
        <f>D391</f>
        <v>6315.9</v>
      </c>
      <c r="E11" s="152">
        <f>E470</f>
        <v>6315.9</v>
      </c>
    </row>
    <row r="12" spans="1:9" ht="18" customHeight="1">
      <c r="A12" s="395"/>
      <c r="B12" s="398"/>
      <c r="C12" s="154" t="s">
        <v>600</v>
      </c>
      <c r="D12" s="155">
        <v>0</v>
      </c>
      <c r="E12" s="155">
        <v>0</v>
      </c>
    </row>
    <row r="13" spans="1:9" ht="18" customHeight="1">
      <c r="A13" s="92" t="s">
        <v>531</v>
      </c>
      <c r="B13" s="101"/>
      <c r="C13" s="102"/>
      <c r="D13" s="98"/>
      <c r="E13" s="98"/>
    </row>
    <row r="14" spans="1:9" ht="18.75" customHeight="1">
      <c r="A14" s="381" t="s">
        <v>20</v>
      </c>
      <c r="B14" s="381" t="s">
        <v>21</v>
      </c>
      <c r="C14" s="156" t="s">
        <v>390</v>
      </c>
      <c r="D14" s="157">
        <f>D15+D16+D17+D18</f>
        <v>1758253</v>
      </c>
      <c r="E14" s="157">
        <f>E15+E16+E17+E18</f>
        <v>1757835.9</v>
      </c>
    </row>
    <row r="15" spans="1:9" ht="20.25" customHeight="1">
      <c r="A15" s="381"/>
      <c r="B15" s="381"/>
      <c r="C15" s="158" t="s">
        <v>66</v>
      </c>
      <c r="D15" s="159">
        <v>0</v>
      </c>
      <c r="E15" s="159">
        <v>0</v>
      </c>
    </row>
    <row r="16" spans="1:9" ht="19.5" customHeight="1">
      <c r="A16" s="381"/>
      <c r="B16" s="381"/>
      <c r="C16" s="158" t="s">
        <v>12</v>
      </c>
      <c r="D16" s="159">
        <f>D22+D43+D119+D225+D246+D287+D318+D374</f>
        <v>1758253</v>
      </c>
      <c r="E16" s="159">
        <f>E22+E43+E119+E225+E246+E287+E318+E374</f>
        <v>1757835.9</v>
      </c>
    </row>
    <row r="17" spans="1:5" ht="19.5" customHeight="1">
      <c r="A17" s="381"/>
      <c r="B17" s="381"/>
      <c r="C17" s="160" t="s">
        <v>476</v>
      </c>
      <c r="D17" s="159">
        <v>0</v>
      </c>
      <c r="E17" s="159">
        <v>0</v>
      </c>
    </row>
    <row r="18" spans="1:5" ht="19.5" customHeight="1">
      <c r="A18" s="381"/>
      <c r="B18" s="382"/>
      <c r="C18" s="160" t="s">
        <v>600</v>
      </c>
      <c r="D18" s="159">
        <v>0</v>
      </c>
      <c r="E18" s="159">
        <v>0</v>
      </c>
    </row>
    <row r="19" spans="1:5" ht="18" customHeight="1">
      <c r="A19" s="92" t="s">
        <v>531</v>
      </c>
      <c r="B19" s="101"/>
      <c r="C19" s="102"/>
      <c r="D19" s="98"/>
      <c r="E19" s="98"/>
    </row>
    <row r="20" spans="1:5" ht="19.5" customHeight="1" outlineLevel="1">
      <c r="A20" s="374" t="s">
        <v>22</v>
      </c>
      <c r="B20" s="374" t="s">
        <v>23</v>
      </c>
      <c r="C20" s="65" t="s">
        <v>390</v>
      </c>
      <c r="D20" s="66">
        <f>D21+D22+D23+D24</f>
        <v>0</v>
      </c>
      <c r="E20" s="66">
        <f>E21+E22+E23+E24</f>
        <v>0</v>
      </c>
    </row>
    <row r="21" spans="1:5" ht="18" customHeight="1" outlineLevel="1">
      <c r="A21" s="375"/>
      <c r="B21" s="375"/>
      <c r="C21" s="65" t="s">
        <v>66</v>
      </c>
      <c r="D21" s="66">
        <v>0</v>
      </c>
      <c r="E21" s="66">
        <v>0</v>
      </c>
    </row>
    <row r="22" spans="1:5" ht="17" outlineLevel="1">
      <c r="A22" s="375"/>
      <c r="B22" s="375"/>
      <c r="C22" s="65" t="s">
        <v>12</v>
      </c>
      <c r="D22" s="66">
        <f>D28+D33+D38</f>
        <v>0</v>
      </c>
      <c r="E22" s="66">
        <f>E28+E33+E38</f>
        <v>0</v>
      </c>
    </row>
    <row r="23" spans="1:5" ht="17" outlineLevel="1">
      <c r="A23" s="375"/>
      <c r="B23" s="375"/>
      <c r="C23" s="67" t="s">
        <v>476</v>
      </c>
      <c r="D23" s="66">
        <v>0</v>
      </c>
      <c r="E23" s="66">
        <v>0</v>
      </c>
    </row>
    <row r="24" spans="1:5" ht="18.75" customHeight="1" outlineLevel="1">
      <c r="A24" s="375"/>
      <c r="B24" s="376"/>
      <c r="C24" s="67" t="s">
        <v>600</v>
      </c>
      <c r="D24" s="66">
        <v>0</v>
      </c>
      <c r="E24" s="66">
        <v>0</v>
      </c>
    </row>
    <row r="25" spans="1:5" ht="18.75" customHeight="1" outlineLevel="1">
      <c r="A25" s="95" t="s">
        <v>601</v>
      </c>
      <c r="B25" s="96"/>
      <c r="C25" s="67"/>
      <c r="D25" s="66"/>
      <c r="E25" s="66"/>
    </row>
    <row r="26" spans="1:5" ht="20.25" customHeight="1" outlineLevel="1">
      <c r="A26" s="372" t="s">
        <v>24</v>
      </c>
      <c r="B26" s="371" t="s">
        <v>468</v>
      </c>
      <c r="C26" s="52" t="s">
        <v>390</v>
      </c>
      <c r="D26" s="49">
        <f>D27+D28+D29+D30</f>
        <v>0</v>
      </c>
      <c r="E26" s="49">
        <f>E27+E28+E29+E30</f>
        <v>0</v>
      </c>
    </row>
    <row r="27" spans="1:5" ht="21.75" customHeight="1" outlineLevel="1">
      <c r="A27" s="372"/>
      <c r="B27" s="372"/>
      <c r="C27" s="52" t="s">
        <v>66</v>
      </c>
      <c r="D27" s="49">
        <v>0</v>
      </c>
      <c r="E27" s="49">
        <v>0</v>
      </c>
    </row>
    <row r="28" spans="1:5" ht="21.75" customHeight="1" outlineLevel="1">
      <c r="A28" s="372"/>
      <c r="B28" s="372"/>
      <c r="C28" s="52" t="s">
        <v>12</v>
      </c>
      <c r="D28" s="49">
        <f>Таблица_10!H26</f>
        <v>0</v>
      </c>
      <c r="E28" s="49">
        <f>Таблица_10!Q26</f>
        <v>0</v>
      </c>
    </row>
    <row r="29" spans="1:5" ht="21.75" customHeight="1" outlineLevel="1">
      <c r="A29" s="372"/>
      <c r="B29" s="372"/>
      <c r="C29" s="53" t="s">
        <v>476</v>
      </c>
      <c r="D29" s="49">
        <v>0</v>
      </c>
      <c r="E29" s="49">
        <v>0</v>
      </c>
    </row>
    <row r="30" spans="1:5" ht="26.25" customHeight="1" outlineLevel="1">
      <c r="A30" s="372"/>
      <c r="B30" s="373"/>
      <c r="C30" s="47" t="s">
        <v>600</v>
      </c>
      <c r="D30" s="49">
        <v>0</v>
      </c>
      <c r="E30" s="49">
        <v>0</v>
      </c>
    </row>
    <row r="31" spans="1:5" ht="19.5" customHeight="1" outlineLevel="1">
      <c r="A31" s="371" t="s">
        <v>81</v>
      </c>
      <c r="B31" s="371" t="s">
        <v>82</v>
      </c>
      <c r="C31" s="53" t="s">
        <v>390</v>
      </c>
      <c r="D31" s="49">
        <v>0</v>
      </c>
      <c r="E31" s="49">
        <v>0</v>
      </c>
    </row>
    <row r="32" spans="1:5" ht="21.75" customHeight="1" outlineLevel="1">
      <c r="A32" s="372"/>
      <c r="B32" s="372"/>
      <c r="C32" s="52" t="s">
        <v>66</v>
      </c>
      <c r="D32" s="49">
        <v>0</v>
      </c>
      <c r="E32" s="49">
        <v>0</v>
      </c>
    </row>
    <row r="33" spans="1:5" ht="21.75" customHeight="1" outlineLevel="1">
      <c r="A33" s="372"/>
      <c r="B33" s="372"/>
      <c r="C33" s="52" t="s">
        <v>12</v>
      </c>
      <c r="D33" s="49">
        <v>0</v>
      </c>
      <c r="E33" s="49">
        <v>0</v>
      </c>
    </row>
    <row r="34" spans="1:5" ht="21.75" customHeight="1" outlineLevel="1">
      <c r="A34" s="372"/>
      <c r="B34" s="372"/>
      <c r="C34" s="53" t="s">
        <v>476</v>
      </c>
      <c r="D34" s="49">
        <v>0</v>
      </c>
      <c r="E34" s="49">
        <v>0</v>
      </c>
    </row>
    <row r="35" spans="1:5" ht="21.75" customHeight="1" outlineLevel="1">
      <c r="A35" s="372"/>
      <c r="B35" s="372"/>
      <c r="C35" s="47" t="s">
        <v>600</v>
      </c>
      <c r="D35" s="49">
        <v>0</v>
      </c>
      <c r="E35" s="49">
        <v>0</v>
      </c>
    </row>
    <row r="36" spans="1:5" ht="19.5" customHeight="1" outlineLevel="1">
      <c r="A36" s="371" t="s">
        <v>83</v>
      </c>
      <c r="B36" s="371" t="s">
        <v>84</v>
      </c>
      <c r="C36" s="53" t="s">
        <v>390</v>
      </c>
      <c r="D36" s="49">
        <v>0</v>
      </c>
      <c r="E36" s="49">
        <v>0</v>
      </c>
    </row>
    <row r="37" spans="1:5" ht="21.75" customHeight="1" outlineLevel="1">
      <c r="A37" s="372"/>
      <c r="B37" s="372"/>
      <c r="C37" s="52" t="s">
        <v>66</v>
      </c>
      <c r="D37" s="49">
        <v>0</v>
      </c>
      <c r="E37" s="49">
        <v>0</v>
      </c>
    </row>
    <row r="38" spans="1:5" ht="21.75" customHeight="1" outlineLevel="1">
      <c r="A38" s="372"/>
      <c r="B38" s="372"/>
      <c r="C38" s="52" t="s">
        <v>12</v>
      </c>
      <c r="D38" s="49">
        <v>0</v>
      </c>
      <c r="E38" s="49">
        <v>0</v>
      </c>
    </row>
    <row r="39" spans="1:5" ht="21.75" customHeight="1" outlineLevel="1">
      <c r="A39" s="372"/>
      <c r="B39" s="372"/>
      <c r="C39" s="53" t="s">
        <v>476</v>
      </c>
      <c r="D39" s="49">
        <v>0</v>
      </c>
      <c r="E39" s="49">
        <v>0</v>
      </c>
    </row>
    <row r="40" spans="1:5" ht="21.75" customHeight="1" outlineLevel="1">
      <c r="A40" s="372"/>
      <c r="B40" s="373"/>
      <c r="C40" s="47" t="s">
        <v>600</v>
      </c>
      <c r="D40" s="49">
        <v>0</v>
      </c>
      <c r="E40" s="49">
        <v>0</v>
      </c>
    </row>
    <row r="41" spans="1:5" ht="19.5" customHeight="1" outlineLevel="1">
      <c r="A41" s="374" t="s">
        <v>85</v>
      </c>
      <c r="B41" s="374" t="s">
        <v>86</v>
      </c>
      <c r="C41" s="67" t="s">
        <v>390</v>
      </c>
      <c r="D41" s="66">
        <v>0</v>
      </c>
      <c r="E41" s="66">
        <v>0</v>
      </c>
    </row>
    <row r="42" spans="1:5" ht="21.75" customHeight="1" outlineLevel="1">
      <c r="A42" s="375"/>
      <c r="B42" s="375"/>
      <c r="C42" s="65" t="s">
        <v>66</v>
      </c>
      <c r="D42" s="66">
        <v>0</v>
      </c>
      <c r="E42" s="66">
        <v>0</v>
      </c>
    </row>
    <row r="43" spans="1:5" ht="21.75" customHeight="1" outlineLevel="1">
      <c r="A43" s="375"/>
      <c r="B43" s="375"/>
      <c r="C43" s="65" t="s">
        <v>12</v>
      </c>
      <c r="D43" s="66">
        <v>0</v>
      </c>
      <c r="E43" s="66">
        <v>0</v>
      </c>
    </row>
    <row r="44" spans="1:5" ht="21.75" customHeight="1" outlineLevel="1">
      <c r="A44" s="375"/>
      <c r="B44" s="375"/>
      <c r="C44" s="67" t="s">
        <v>476</v>
      </c>
      <c r="D44" s="66">
        <v>0</v>
      </c>
      <c r="E44" s="66">
        <v>0</v>
      </c>
    </row>
    <row r="45" spans="1:5" ht="21.75" customHeight="1" outlineLevel="1">
      <c r="A45" s="375"/>
      <c r="B45" s="376"/>
      <c r="C45" s="67" t="s">
        <v>600</v>
      </c>
      <c r="D45" s="66">
        <v>0</v>
      </c>
      <c r="E45" s="66">
        <v>0</v>
      </c>
    </row>
    <row r="46" spans="1:5" ht="21.75" customHeight="1" outlineLevel="1">
      <c r="A46" s="95" t="s">
        <v>601</v>
      </c>
      <c r="B46" s="96"/>
      <c r="C46" s="67"/>
      <c r="D46" s="66"/>
      <c r="E46" s="66"/>
    </row>
    <row r="47" spans="1:5" ht="19.5" customHeight="1" outlineLevel="1">
      <c r="A47" s="372" t="s">
        <v>87</v>
      </c>
      <c r="B47" s="371" t="s">
        <v>88</v>
      </c>
      <c r="C47" s="53" t="s">
        <v>390</v>
      </c>
      <c r="D47" s="49">
        <v>0</v>
      </c>
      <c r="E47" s="49">
        <v>0</v>
      </c>
    </row>
    <row r="48" spans="1:5" ht="21.75" customHeight="1" outlineLevel="1">
      <c r="A48" s="372"/>
      <c r="B48" s="372"/>
      <c r="C48" s="52" t="s">
        <v>66</v>
      </c>
      <c r="D48" s="49">
        <v>0</v>
      </c>
      <c r="E48" s="49">
        <v>0</v>
      </c>
    </row>
    <row r="49" spans="1:5" ht="21.75" customHeight="1" outlineLevel="1">
      <c r="A49" s="372"/>
      <c r="B49" s="372"/>
      <c r="C49" s="52" t="s">
        <v>12</v>
      </c>
      <c r="D49" s="49">
        <v>0</v>
      </c>
      <c r="E49" s="49">
        <v>0</v>
      </c>
    </row>
    <row r="50" spans="1:5" ht="21.75" customHeight="1" outlineLevel="1">
      <c r="A50" s="372"/>
      <c r="B50" s="372"/>
      <c r="C50" s="53" t="s">
        <v>476</v>
      </c>
      <c r="D50" s="49">
        <v>0</v>
      </c>
      <c r="E50" s="49">
        <v>0</v>
      </c>
    </row>
    <row r="51" spans="1:5" ht="21.75" customHeight="1" outlineLevel="1">
      <c r="A51" s="372"/>
      <c r="B51" s="373"/>
      <c r="C51" s="47" t="s">
        <v>600</v>
      </c>
      <c r="D51" s="49">
        <v>0</v>
      </c>
      <c r="E51" s="49">
        <v>0</v>
      </c>
    </row>
    <row r="52" spans="1:5" ht="19.5" customHeight="1" outlineLevel="1">
      <c r="A52" s="371" t="s">
        <v>89</v>
      </c>
      <c r="B52" s="371" t="s">
        <v>90</v>
      </c>
      <c r="C52" s="53" t="s">
        <v>390</v>
      </c>
      <c r="D52" s="49">
        <v>0</v>
      </c>
      <c r="E52" s="49">
        <v>0</v>
      </c>
    </row>
    <row r="53" spans="1:5" ht="21.75" customHeight="1" outlineLevel="1">
      <c r="A53" s="372"/>
      <c r="B53" s="372"/>
      <c r="C53" s="52" t="s">
        <v>66</v>
      </c>
      <c r="D53" s="49">
        <v>0</v>
      </c>
      <c r="E53" s="49">
        <v>0</v>
      </c>
    </row>
    <row r="54" spans="1:5" ht="21.75" customHeight="1" outlineLevel="1">
      <c r="A54" s="372"/>
      <c r="B54" s="372"/>
      <c r="C54" s="52" t="s">
        <v>12</v>
      </c>
      <c r="D54" s="49">
        <v>0</v>
      </c>
      <c r="E54" s="49">
        <v>0</v>
      </c>
    </row>
    <row r="55" spans="1:5" ht="21.75" customHeight="1" outlineLevel="1">
      <c r="A55" s="372"/>
      <c r="B55" s="372"/>
      <c r="C55" s="53" t="s">
        <v>476</v>
      </c>
      <c r="D55" s="49">
        <v>0</v>
      </c>
      <c r="E55" s="49">
        <v>0</v>
      </c>
    </row>
    <row r="56" spans="1:5" ht="21.75" customHeight="1" outlineLevel="1">
      <c r="A56" s="372"/>
      <c r="B56" s="373"/>
      <c r="C56" s="47" t="s">
        <v>600</v>
      </c>
      <c r="D56" s="49">
        <v>0</v>
      </c>
      <c r="E56" s="49">
        <v>0</v>
      </c>
    </row>
    <row r="57" spans="1:5" ht="19.5" customHeight="1" outlineLevel="1">
      <c r="A57" s="371" t="s">
        <v>91</v>
      </c>
      <c r="B57" s="371" t="s">
        <v>261</v>
      </c>
      <c r="C57" s="53" t="s">
        <v>390</v>
      </c>
      <c r="D57" s="49">
        <v>0</v>
      </c>
      <c r="E57" s="49">
        <v>0</v>
      </c>
    </row>
    <row r="58" spans="1:5" ht="21.75" customHeight="1" outlineLevel="1">
      <c r="A58" s="372"/>
      <c r="B58" s="372"/>
      <c r="C58" s="52" t="s">
        <v>66</v>
      </c>
      <c r="D58" s="49">
        <v>0</v>
      </c>
      <c r="E58" s="49">
        <v>0</v>
      </c>
    </row>
    <row r="59" spans="1:5" ht="21.75" customHeight="1" outlineLevel="1">
      <c r="A59" s="372"/>
      <c r="B59" s="372"/>
      <c r="C59" s="52" t="s">
        <v>12</v>
      </c>
      <c r="D59" s="49">
        <v>0</v>
      </c>
      <c r="E59" s="49">
        <v>0</v>
      </c>
    </row>
    <row r="60" spans="1:5" ht="21.75" customHeight="1" outlineLevel="1">
      <c r="A60" s="372"/>
      <c r="B60" s="372"/>
      <c r="C60" s="53" t="s">
        <v>476</v>
      </c>
      <c r="D60" s="49">
        <v>0</v>
      </c>
      <c r="E60" s="49">
        <v>0</v>
      </c>
    </row>
    <row r="61" spans="1:5" ht="41.25" customHeight="1" outlineLevel="1">
      <c r="A61" s="372"/>
      <c r="B61" s="373"/>
      <c r="C61" s="47" t="s">
        <v>600</v>
      </c>
      <c r="D61" s="49">
        <v>0</v>
      </c>
      <c r="E61" s="49">
        <v>0</v>
      </c>
    </row>
    <row r="62" spans="1:5" ht="19.5" customHeight="1" outlineLevel="1">
      <c r="A62" s="371" t="s">
        <v>92</v>
      </c>
      <c r="B62" s="371" t="s">
        <v>93</v>
      </c>
      <c r="C62" s="53" t="s">
        <v>390</v>
      </c>
      <c r="D62" s="49">
        <v>0</v>
      </c>
      <c r="E62" s="49">
        <v>0</v>
      </c>
    </row>
    <row r="63" spans="1:5" ht="21.75" customHeight="1" outlineLevel="1">
      <c r="A63" s="372"/>
      <c r="B63" s="372"/>
      <c r="C63" s="52" t="s">
        <v>66</v>
      </c>
      <c r="D63" s="49">
        <v>0</v>
      </c>
      <c r="E63" s="49">
        <v>0</v>
      </c>
    </row>
    <row r="64" spans="1:5" ht="21.75" customHeight="1" outlineLevel="1">
      <c r="A64" s="372"/>
      <c r="B64" s="372"/>
      <c r="C64" s="52" t="s">
        <v>12</v>
      </c>
      <c r="D64" s="49">
        <v>0</v>
      </c>
      <c r="E64" s="49">
        <v>0</v>
      </c>
    </row>
    <row r="65" spans="1:5" ht="21.75" customHeight="1" outlineLevel="1">
      <c r="A65" s="372"/>
      <c r="B65" s="372"/>
      <c r="C65" s="53" t="s">
        <v>476</v>
      </c>
      <c r="D65" s="49">
        <v>0</v>
      </c>
      <c r="E65" s="49">
        <v>0</v>
      </c>
    </row>
    <row r="66" spans="1:5" ht="21.75" customHeight="1" outlineLevel="1">
      <c r="A66" s="383"/>
      <c r="B66" s="383"/>
      <c r="C66" s="123" t="s">
        <v>600</v>
      </c>
      <c r="D66" s="124">
        <v>0</v>
      </c>
      <c r="E66" s="124">
        <v>0</v>
      </c>
    </row>
    <row r="67" spans="1:5" ht="19.5" customHeight="1" outlineLevel="1">
      <c r="A67" s="372" t="s">
        <v>94</v>
      </c>
      <c r="B67" s="372" t="s">
        <v>264</v>
      </c>
      <c r="C67" s="90" t="s">
        <v>390</v>
      </c>
      <c r="D67" s="122">
        <v>0</v>
      </c>
      <c r="E67" s="122">
        <v>0</v>
      </c>
    </row>
    <row r="68" spans="1:5" ht="21.75" customHeight="1" outlineLevel="1">
      <c r="A68" s="372"/>
      <c r="B68" s="372"/>
      <c r="C68" s="52" t="s">
        <v>66</v>
      </c>
      <c r="D68" s="49">
        <v>0</v>
      </c>
      <c r="E68" s="49">
        <v>0</v>
      </c>
    </row>
    <row r="69" spans="1:5" ht="21.75" customHeight="1" outlineLevel="1">
      <c r="A69" s="372"/>
      <c r="B69" s="372"/>
      <c r="C69" s="52" t="s">
        <v>12</v>
      </c>
      <c r="D69" s="49">
        <v>0</v>
      </c>
      <c r="E69" s="49">
        <v>0</v>
      </c>
    </row>
    <row r="70" spans="1:5" ht="21.75" customHeight="1" outlineLevel="1">
      <c r="A70" s="372"/>
      <c r="B70" s="372"/>
      <c r="C70" s="53" t="s">
        <v>476</v>
      </c>
      <c r="D70" s="49">
        <v>0</v>
      </c>
      <c r="E70" s="49">
        <v>0</v>
      </c>
    </row>
    <row r="71" spans="1:5" ht="21.75" customHeight="1" outlineLevel="1">
      <c r="A71" s="372"/>
      <c r="B71" s="373"/>
      <c r="C71" s="47" t="s">
        <v>600</v>
      </c>
      <c r="D71" s="49">
        <v>0</v>
      </c>
      <c r="E71" s="49">
        <v>0</v>
      </c>
    </row>
    <row r="72" spans="1:5" ht="19.5" customHeight="1" outlineLevel="1">
      <c r="A72" s="371" t="s">
        <v>95</v>
      </c>
      <c r="B72" s="371" t="s">
        <v>96</v>
      </c>
      <c r="C72" s="53" t="s">
        <v>390</v>
      </c>
      <c r="D72" s="49">
        <v>0</v>
      </c>
      <c r="E72" s="49">
        <v>0</v>
      </c>
    </row>
    <row r="73" spans="1:5" ht="21.75" customHeight="1" outlineLevel="1">
      <c r="A73" s="372"/>
      <c r="B73" s="372"/>
      <c r="C73" s="52" t="s">
        <v>66</v>
      </c>
      <c r="D73" s="49">
        <v>0</v>
      </c>
      <c r="E73" s="49">
        <v>0</v>
      </c>
    </row>
    <row r="74" spans="1:5" ht="21.75" customHeight="1" outlineLevel="1">
      <c r="A74" s="372"/>
      <c r="B74" s="372"/>
      <c r="C74" s="52" t="s">
        <v>12</v>
      </c>
      <c r="D74" s="49">
        <v>0</v>
      </c>
      <c r="E74" s="49">
        <v>0</v>
      </c>
    </row>
    <row r="75" spans="1:5" ht="21.75" customHeight="1" outlineLevel="1">
      <c r="A75" s="372"/>
      <c r="B75" s="372"/>
      <c r="C75" s="53" t="s">
        <v>476</v>
      </c>
      <c r="D75" s="49">
        <v>0</v>
      </c>
      <c r="E75" s="49">
        <v>0</v>
      </c>
    </row>
    <row r="76" spans="1:5" ht="21.75" customHeight="1" outlineLevel="1">
      <c r="A76" s="372"/>
      <c r="B76" s="373"/>
      <c r="C76" s="47" t="s">
        <v>600</v>
      </c>
      <c r="D76" s="49">
        <v>0</v>
      </c>
      <c r="E76" s="49">
        <v>0</v>
      </c>
    </row>
    <row r="77" spans="1:5" ht="19.5" customHeight="1" outlineLevel="1">
      <c r="A77" s="371" t="s">
        <v>97</v>
      </c>
      <c r="B77" s="371" t="s">
        <v>98</v>
      </c>
      <c r="C77" s="53" t="s">
        <v>390</v>
      </c>
      <c r="D77" s="49">
        <v>0</v>
      </c>
      <c r="E77" s="49">
        <v>0</v>
      </c>
    </row>
    <row r="78" spans="1:5" ht="21.75" customHeight="1" outlineLevel="1">
      <c r="A78" s="372"/>
      <c r="B78" s="372"/>
      <c r="C78" s="52" t="s">
        <v>66</v>
      </c>
      <c r="D78" s="49">
        <v>0</v>
      </c>
      <c r="E78" s="49">
        <v>0</v>
      </c>
    </row>
    <row r="79" spans="1:5" ht="21.75" customHeight="1" outlineLevel="1">
      <c r="A79" s="372"/>
      <c r="B79" s="372"/>
      <c r="C79" s="52" t="s">
        <v>12</v>
      </c>
      <c r="D79" s="49">
        <v>0</v>
      </c>
      <c r="E79" s="49">
        <v>0</v>
      </c>
    </row>
    <row r="80" spans="1:5" ht="21.75" customHeight="1" outlineLevel="1">
      <c r="A80" s="372"/>
      <c r="B80" s="372"/>
      <c r="C80" s="53" t="s">
        <v>476</v>
      </c>
      <c r="D80" s="49">
        <v>0</v>
      </c>
      <c r="E80" s="49">
        <v>0</v>
      </c>
    </row>
    <row r="81" spans="1:5" ht="21.75" customHeight="1" outlineLevel="1">
      <c r="A81" s="372"/>
      <c r="B81" s="373"/>
      <c r="C81" s="47" t="s">
        <v>600</v>
      </c>
      <c r="D81" s="49">
        <v>0</v>
      </c>
      <c r="E81" s="49">
        <v>0</v>
      </c>
    </row>
    <row r="82" spans="1:5" ht="19.5" customHeight="1" outlineLevel="1">
      <c r="A82" s="371" t="s">
        <v>99</v>
      </c>
      <c r="B82" s="371" t="s">
        <v>100</v>
      </c>
      <c r="C82" s="53" t="s">
        <v>390</v>
      </c>
      <c r="D82" s="49">
        <v>0</v>
      </c>
      <c r="E82" s="49">
        <v>0</v>
      </c>
    </row>
    <row r="83" spans="1:5" ht="21.75" customHeight="1" outlineLevel="1">
      <c r="A83" s="372"/>
      <c r="B83" s="372"/>
      <c r="C83" s="52" t="s">
        <v>66</v>
      </c>
      <c r="D83" s="49">
        <v>0</v>
      </c>
      <c r="E83" s="49">
        <v>0</v>
      </c>
    </row>
    <row r="84" spans="1:5" ht="21.75" customHeight="1" outlineLevel="1">
      <c r="A84" s="372"/>
      <c r="B84" s="372"/>
      <c r="C84" s="52" t="s">
        <v>12</v>
      </c>
      <c r="D84" s="49">
        <v>0</v>
      </c>
      <c r="E84" s="49">
        <v>0</v>
      </c>
    </row>
    <row r="85" spans="1:5" ht="21.75" customHeight="1" outlineLevel="1">
      <c r="A85" s="372"/>
      <c r="B85" s="372"/>
      <c r="C85" s="53" t="s">
        <v>476</v>
      </c>
      <c r="D85" s="49">
        <v>0</v>
      </c>
      <c r="E85" s="49">
        <v>0</v>
      </c>
    </row>
    <row r="86" spans="1:5" ht="21.75" customHeight="1" outlineLevel="1">
      <c r="A86" s="372"/>
      <c r="B86" s="373"/>
      <c r="C86" s="47" t="s">
        <v>600</v>
      </c>
      <c r="D86" s="49">
        <v>0</v>
      </c>
      <c r="E86" s="49">
        <v>0</v>
      </c>
    </row>
    <row r="87" spans="1:5" ht="19.5" customHeight="1" outlineLevel="1">
      <c r="A87" s="371" t="s">
        <v>101</v>
      </c>
      <c r="B87" s="371" t="s">
        <v>268</v>
      </c>
      <c r="C87" s="53" t="s">
        <v>390</v>
      </c>
      <c r="D87" s="49">
        <v>0</v>
      </c>
      <c r="E87" s="49">
        <v>0</v>
      </c>
    </row>
    <row r="88" spans="1:5" ht="21.75" customHeight="1" outlineLevel="1">
      <c r="A88" s="372"/>
      <c r="B88" s="372"/>
      <c r="C88" s="52" t="s">
        <v>66</v>
      </c>
      <c r="D88" s="49">
        <v>0</v>
      </c>
      <c r="E88" s="49">
        <v>0</v>
      </c>
    </row>
    <row r="89" spans="1:5" ht="21.75" customHeight="1" outlineLevel="1">
      <c r="A89" s="372"/>
      <c r="B89" s="372"/>
      <c r="C89" s="52" t="s">
        <v>12</v>
      </c>
      <c r="D89" s="49">
        <v>0</v>
      </c>
      <c r="E89" s="49">
        <v>0</v>
      </c>
    </row>
    <row r="90" spans="1:5" ht="21.75" customHeight="1" outlineLevel="1">
      <c r="A90" s="372"/>
      <c r="B90" s="372"/>
      <c r="C90" s="53" t="s">
        <v>476</v>
      </c>
      <c r="D90" s="49">
        <v>0</v>
      </c>
      <c r="E90" s="49">
        <v>0</v>
      </c>
    </row>
    <row r="91" spans="1:5" ht="21.75" customHeight="1" outlineLevel="1">
      <c r="A91" s="372"/>
      <c r="B91" s="373"/>
      <c r="C91" s="47" t="s">
        <v>600</v>
      </c>
      <c r="D91" s="49">
        <v>0</v>
      </c>
      <c r="E91" s="49">
        <v>0</v>
      </c>
    </row>
    <row r="92" spans="1:5" ht="19.5" customHeight="1" outlineLevel="1">
      <c r="A92" s="371" t="s">
        <v>102</v>
      </c>
      <c r="B92" s="371" t="s">
        <v>103</v>
      </c>
      <c r="C92" s="53" t="s">
        <v>390</v>
      </c>
      <c r="D92" s="49">
        <v>0</v>
      </c>
      <c r="E92" s="49">
        <v>0</v>
      </c>
    </row>
    <row r="93" spans="1:5" ht="21.75" customHeight="1" outlineLevel="1">
      <c r="A93" s="372"/>
      <c r="B93" s="372"/>
      <c r="C93" s="52" t="s">
        <v>66</v>
      </c>
      <c r="D93" s="49">
        <v>0</v>
      </c>
      <c r="E93" s="49">
        <v>0</v>
      </c>
    </row>
    <row r="94" spans="1:5" ht="21.75" customHeight="1" outlineLevel="1">
      <c r="A94" s="372"/>
      <c r="B94" s="372"/>
      <c r="C94" s="52" t="s">
        <v>12</v>
      </c>
      <c r="D94" s="49">
        <v>0</v>
      </c>
      <c r="E94" s="49">
        <v>0</v>
      </c>
    </row>
    <row r="95" spans="1:5" ht="21.75" customHeight="1" outlineLevel="1">
      <c r="A95" s="372"/>
      <c r="B95" s="372"/>
      <c r="C95" s="53" t="s">
        <v>476</v>
      </c>
      <c r="D95" s="49">
        <v>0</v>
      </c>
      <c r="E95" s="49">
        <v>0</v>
      </c>
    </row>
    <row r="96" spans="1:5" ht="21.75" customHeight="1" outlineLevel="1">
      <c r="A96" s="372"/>
      <c r="B96" s="373"/>
      <c r="C96" s="47" t="s">
        <v>600</v>
      </c>
      <c r="D96" s="49">
        <v>0</v>
      </c>
      <c r="E96" s="49">
        <v>0</v>
      </c>
    </row>
    <row r="97" spans="1:5" ht="19.5" customHeight="1" outlineLevel="1">
      <c r="A97" s="371" t="s">
        <v>104</v>
      </c>
      <c r="B97" s="371" t="s">
        <v>105</v>
      </c>
      <c r="C97" s="53" t="s">
        <v>390</v>
      </c>
      <c r="D97" s="49">
        <v>0</v>
      </c>
      <c r="E97" s="49">
        <v>0</v>
      </c>
    </row>
    <row r="98" spans="1:5" ht="21.75" customHeight="1" outlineLevel="1">
      <c r="A98" s="372"/>
      <c r="B98" s="372"/>
      <c r="C98" s="52" t="s">
        <v>66</v>
      </c>
      <c r="D98" s="49">
        <v>0</v>
      </c>
      <c r="E98" s="49">
        <v>0</v>
      </c>
    </row>
    <row r="99" spans="1:5" ht="21.75" customHeight="1" outlineLevel="1">
      <c r="A99" s="372"/>
      <c r="B99" s="372"/>
      <c r="C99" s="52" t="s">
        <v>12</v>
      </c>
      <c r="D99" s="49">
        <v>0</v>
      </c>
      <c r="E99" s="49">
        <v>0</v>
      </c>
    </row>
    <row r="100" spans="1:5" ht="21.75" customHeight="1" outlineLevel="1">
      <c r="A100" s="372"/>
      <c r="B100" s="372"/>
      <c r="C100" s="53" t="s">
        <v>476</v>
      </c>
      <c r="D100" s="49">
        <v>0</v>
      </c>
      <c r="E100" s="49">
        <v>0</v>
      </c>
    </row>
    <row r="101" spans="1:5" ht="21.75" customHeight="1" outlineLevel="1">
      <c r="A101" s="372"/>
      <c r="B101" s="373"/>
      <c r="C101" s="47" t="s">
        <v>600</v>
      </c>
      <c r="D101" s="49">
        <v>0</v>
      </c>
      <c r="E101" s="49">
        <v>0</v>
      </c>
    </row>
    <row r="102" spans="1:5" ht="19.5" customHeight="1" outlineLevel="1">
      <c r="A102" s="371" t="s">
        <v>106</v>
      </c>
      <c r="B102" s="371" t="s">
        <v>107</v>
      </c>
      <c r="C102" s="53" t="s">
        <v>390</v>
      </c>
      <c r="D102" s="49">
        <v>0</v>
      </c>
      <c r="E102" s="49">
        <v>0</v>
      </c>
    </row>
    <row r="103" spans="1:5" ht="21.75" customHeight="1" outlineLevel="1">
      <c r="A103" s="372"/>
      <c r="B103" s="372"/>
      <c r="C103" s="52" t="s">
        <v>66</v>
      </c>
      <c r="D103" s="49">
        <v>0</v>
      </c>
      <c r="E103" s="49">
        <v>0</v>
      </c>
    </row>
    <row r="104" spans="1:5" ht="21.75" customHeight="1" outlineLevel="1">
      <c r="A104" s="372"/>
      <c r="B104" s="372"/>
      <c r="C104" s="52" t="s">
        <v>12</v>
      </c>
      <c r="D104" s="49">
        <v>0</v>
      </c>
      <c r="E104" s="49">
        <v>0</v>
      </c>
    </row>
    <row r="105" spans="1:5" ht="21.75" customHeight="1" outlineLevel="1">
      <c r="A105" s="372"/>
      <c r="B105" s="372"/>
      <c r="C105" s="53" t="s">
        <v>476</v>
      </c>
      <c r="D105" s="49">
        <v>0</v>
      </c>
      <c r="E105" s="49">
        <v>0</v>
      </c>
    </row>
    <row r="106" spans="1:5" ht="21.75" customHeight="1" outlineLevel="1">
      <c r="A106" s="372"/>
      <c r="B106" s="373"/>
      <c r="C106" s="47" t="s">
        <v>600</v>
      </c>
      <c r="D106" s="49">
        <v>0</v>
      </c>
      <c r="E106" s="49">
        <v>0</v>
      </c>
    </row>
    <row r="107" spans="1:5" ht="19.5" customHeight="1" outlineLevel="1">
      <c r="A107" s="371" t="s">
        <v>108</v>
      </c>
      <c r="B107" s="371" t="s">
        <v>109</v>
      </c>
      <c r="C107" s="53" t="s">
        <v>390</v>
      </c>
      <c r="D107" s="49">
        <v>0</v>
      </c>
      <c r="E107" s="49">
        <v>0</v>
      </c>
    </row>
    <row r="108" spans="1:5" ht="21.75" customHeight="1" outlineLevel="1">
      <c r="A108" s="372"/>
      <c r="B108" s="372"/>
      <c r="C108" s="52" t="s">
        <v>66</v>
      </c>
      <c r="D108" s="49">
        <v>0</v>
      </c>
      <c r="E108" s="49">
        <v>0</v>
      </c>
    </row>
    <row r="109" spans="1:5" ht="21.75" customHeight="1" outlineLevel="1">
      <c r="A109" s="372"/>
      <c r="B109" s="372"/>
      <c r="C109" s="52" t="s">
        <v>12</v>
      </c>
      <c r="D109" s="49">
        <v>0</v>
      </c>
      <c r="E109" s="49">
        <v>0</v>
      </c>
    </row>
    <row r="110" spans="1:5" ht="21.75" customHeight="1" outlineLevel="1">
      <c r="A110" s="372"/>
      <c r="B110" s="372"/>
      <c r="C110" s="53" t="s">
        <v>476</v>
      </c>
      <c r="D110" s="49">
        <v>0</v>
      </c>
      <c r="E110" s="49">
        <v>0</v>
      </c>
    </row>
    <row r="111" spans="1:5" ht="21.75" customHeight="1" outlineLevel="1">
      <c r="A111" s="372"/>
      <c r="B111" s="373"/>
      <c r="C111" s="47" t="s">
        <v>602</v>
      </c>
      <c r="D111" s="49">
        <v>0</v>
      </c>
      <c r="E111" s="49">
        <v>0</v>
      </c>
    </row>
    <row r="112" spans="1:5" ht="19.5" customHeight="1" outlineLevel="1">
      <c r="A112" s="371" t="s">
        <v>110</v>
      </c>
      <c r="B112" s="371" t="s">
        <v>272</v>
      </c>
      <c r="C112" s="53" t="s">
        <v>390</v>
      </c>
      <c r="D112" s="49">
        <v>0</v>
      </c>
      <c r="E112" s="49">
        <v>0</v>
      </c>
    </row>
    <row r="113" spans="1:5" ht="21.75" customHeight="1" outlineLevel="1">
      <c r="A113" s="372"/>
      <c r="B113" s="372"/>
      <c r="C113" s="52" t="s">
        <v>66</v>
      </c>
      <c r="D113" s="49">
        <v>0</v>
      </c>
      <c r="E113" s="49">
        <v>0</v>
      </c>
    </row>
    <row r="114" spans="1:5" ht="21.75" customHeight="1" outlineLevel="1">
      <c r="A114" s="372"/>
      <c r="B114" s="372"/>
      <c r="C114" s="52" t="s">
        <v>12</v>
      </c>
      <c r="D114" s="49">
        <v>0</v>
      </c>
      <c r="E114" s="49">
        <v>0</v>
      </c>
    </row>
    <row r="115" spans="1:5" ht="21.75" customHeight="1" outlineLevel="1">
      <c r="A115" s="372"/>
      <c r="B115" s="372"/>
      <c r="C115" s="53" t="s">
        <v>476</v>
      </c>
      <c r="D115" s="49">
        <v>0</v>
      </c>
      <c r="E115" s="49">
        <v>0</v>
      </c>
    </row>
    <row r="116" spans="1:5" ht="21.75" customHeight="1" outlineLevel="1">
      <c r="A116" s="372"/>
      <c r="B116" s="373"/>
      <c r="C116" s="47" t="s">
        <v>600</v>
      </c>
      <c r="D116" s="49">
        <v>0</v>
      </c>
      <c r="E116" s="49">
        <v>0</v>
      </c>
    </row>
    <row r="117" spans="1:5" ht="19.5" customHeight="1" outlineLevel="1">
      <c r="A117" s="374" t="s">
        <v>25</v>
      </c>
      <c r="B117" s="374" t="s">
        <v>26</v>
      </c>
      <c r="C117" s="65" t="s">
        <v>390</v>
      </c>
      <c r="D117" s="66">
        <f>D118+D119+D120+D121</f>
        <v>1330</v>
      </c>
      <c r="E117" s="66">
        <f>E118+E119+E120+E121</f>
        <v>1330</v>
      </c>
    </row>
    <row r="118" spans="1:5" ht="21.75" customHeight="1" outlineLevel="1">
      <c r="A118" s="375"/>
      <c r="B118" s="375"/>
      <c r="C118" s="65" t="s">
        <v>66</v>
      </c>
      <c r="D118" s="66">
        <v>0</v>
      </c>
      <c r="E118" s="66">
        <v>0</v>
      </c>
    </row>
    <row r="119" spans="1:5" ht="17" outlineLevel="1">
      <c r="A119" s="375"/>
      <c r="B119" s="375"/>
      <c r="C119" s="65" t="s">
        <v>12</v>
      </c>
      <c r="D119" s="66">
        <f>D125+D130+D135+D140+D145+D150+D155+D160+D165+D170+D175+D180+D185+D190+D195+D200+D205+D210+D215+D220</f>
        <v>1330</v>
      </c>
      <c r="E119" s="66">
        <f>E125+E130+E135+E140+E145+E150+E155+E160+E165+E170+E175+E180+E185+E190+E195+E200+E205+E210+E215+E220</f>
        <v>1330</v>
      </c>
    </row>
    <row r="120" spans="1:5" ht="17" outlineLevel="1">
      <c r="A120" s="375"/>
      <c r="B120" s="375"/>
      <c r="C120" s="67" t="s">
        <v>476</v>
      </c>
      <c r="D120" s="66">
        <v>0</v>
      </c>
      <c r="E120" s="66">
        <v>0</v>
      </c>
    </row>
    <row r="121" spans="1:5" ht="22.5" customHeight="1" outlineLevel="1">
      <c r="A121" s="393"/>
      <c r="B121" s="393"/>
      <c r="C121" s="116" t="s">
        <v>600</v>
      </c>
      <c r="D121" s="66">
        <v>0</v>
      </c>
      <c r="E121" s="66">
        <v>0</v>
      </c>
    </row>
    <row r="122" spans="1:5" ht="22.5" customHeight="1" outlineLevel="1">
      <c r="A122" s="92" t="s">
        <v>601</v>
      </c>
      <c r="B122" s="92"/>
      <c r="C122" s="102"/>
      <c r="D122" s="99"/>
      <c r="E122" s="66"/>
    </row>
    <row r="123" spans="1:5" ht="19.5" customHeight="1" outlineLevel="1">
      <c r="A123" s="372" t="s">
        <v>111</v>
      </c>
      <c r="B123" s="394" t="s">
        <v>275</v>
      </c>
      <c r="C123" s="90" t="s">
        <v>390</v>
      </c>
      <c r="D123" s="49">
        <v>0</v>
      </c>
      <c r="E123" s="49">
        <v>0</v>
      </c>
    </row>
    <row r="124" spans="1:5" ht="21.75" customHeight="1" outlineLevel="1">
      <c r="A124" s="372"/>
      <c r="B124" s="372"/>
      <c r="C124" s="52" t="s">
        <v>66</v>
      </c>
      <c r="D124" s="49">
        <v>0</v>
      </c>
      <c r="E124" s="49">
        <v>0</v>
      </c>
    </row>
    <row r="125" spans="1:5" ht="21.75" customHeight="1" outlineLevel="1">
      <c r="A125" s="372"/>
      <c r="B125" s="372"/>
      <c r="C125" s="52" t="s">
        <v>12</v>
      </c>
      <c r="D125" s="49">
        <v>0</v>
      </c>
      <c r="E125" s="49">
        <v>0</v>
      </c>
    </row>
    <row r="126" spans="1:5" ht="21.75" customHeight="1" outlineLevel="1">
      <c r="A126" s="372"/>
      <c r="B126" s="372"/>
      <c r="C126" s="53" t="s">
        <v>476</v>
      </c>
      <c r="D126" s="49">
        <v>0</v>
      </c>
      <c r="E126" s="49">
        <v>0</v>
      </c>
    </row>
    <row r="127" spans="1:5" ht="21.75" customHeight="1" outlineLevel="1">
      <c r="A127" s="372"/>
      <c r="B127" s="373"/>
      <c r="C127" s="47" t="s">
        <v>600</v>
      </c>
      <c r="D127" s="49">
        <v>0</v>
      </c>
      <c r="E127" s="49">
        <v>0</v>
      </c>
    </row>
    <row r="128" spans="1:5" ht="19.5" customHeight="1" outlineLevel="1">
      <c r="A128" s="371" t="s">
        <v>112</v>
      </c>
      <c r="B128" s="371" t="s">
        <v>113</v>
      </c>
      <c r="C128" s="53" t="s">
        <v>390</v>
      </c>
      <c r="D128" s="49">
        <v>0</v>
      </c>
      <c r="E128" s="49">
        <v>0</v>
      </c>
    </row>
    <row r="129" spans="1:5" ht="21.75" customHeight="1" outlineLevel="1">
      <c r="A129" s="372"/>
      <c r="B129" s="372"/>
      <c r="C129" s="52" t="s">
        <v>66</v>
      </c>
      <c r="D129" s="49">
        <v>0</v>
      </c>
      <c r="E129" s="49">
        <v>0</v>
      </c>
    </row>
    <row r="130" spans="1:5" ht="21.75" customHeight="1" outlineLevel="1">
      <c r="A130" s="372"/>
      <c r="B130" s="372"/>
      <c r="C130" s="52" t="s">
        <v>12</v>
      </c>
      <c r="D130" s="49">
        <v>0</v>
      </c>
      <c r="E130" s="49">
        <v>0</v>
      </c>
    </row>
    <row r="131" spans="1:5" ht="21.75" customHeight="1" outlineLevel="1">
      <c r="A131" s="372"/>
      <c r="B131" s="372"/>
      <c r="C131" s="53" t="s">
        <v>476</v>
      </c>
      <c r="D131" s="49">
        <v>0</v>
      </c>
      <c r="E131" s="49">
        <v>0</v>
      </c>
    </row>
    <row r="132" spans="1:5" ht="21.75" customHeight="1" outlineLevel="1">
      <c r="A132" s="383"/>
      <c r="B132" s="383"/>
      <c r="C132" s="123" t="s">
        <v>600</v>
      </c>
      <c r="D132" s="124">
        <v>0</v>
      </c>
      <c r="E132" s="124">
        <v>0</v>
      </c>
    </row>
    <row r="133" spans="1:5" ht="19.5" customHeight="1" outlineLevel="1">
      <c r="A133" s="372" t="s">
        <v>114</v>
      </c>
      <c r="B133" s="372" t="s">
        <v>278</v>
      </c>
      <c r="C133" s="90" t="s">
        <v>390</v>
      </c>
      <c r="D133" s="122">
        <v>0</v>
      </c>
      <c r="E133" s="122">
        <v>0</v>
      </c>
    </row>
    <row r="134" spans="1:5" ht="21.75" customHeight="1" outlineLevel="1">
      <c r="A134" s="372"/>
      <c r="B134" s="372"/>
      <c r="C134" s="52" t="s">
        <v>66</v>
      </c>
      <c r="D134" s="49">
        <v>0</v>
      </c>
      <c r="E134" s="49">
        <v>0</v>
      </c>
    </row>
    <row r="135" spans="1:5" ht="21.75" customHeight="1" outlineLevel="1">
      <c r="A135" s="372"/>
      <c r="B135" s="372"/>
      <c r="C135" s="52" t="s">
        <v>12</v>
      </c>
      <c r="D135" s="49">
        <v>0</v>
      </c>
      <c r="E135" s="49">
        <v>0</v>
      </c>
    </row>
    <row r="136" spans="1:5" ht="21.75" customHeight="1" outlineLevel="1">
      <c r="A136" s="372"/>
      <c r="B136" s="372"/>
      <c r="C136" s="53" t="s">
        <v>476</v>
      </c>
      <c r="D136" s="49">
        <v>0</v>
      </c>
      <c r="E136" s="49">
        <v>0</v>
      </c>
    </row>
    <row r="137" spans="1:5" ht="21.75" customHeight="1" outlineLevel="1">
      <c r="A137" s="372"/>
      <c r="B137" s="373"/>
      <c r="C137" s="47" t="s">
        <v>600</v>
      </c>
      <c r="D137" s="49">
        <v>0</v>
      </c>
      <c r="E137" s="49">
        <v>0</v>
      </c>
    </row>
    <row r="138" spans="1:5" ht="19.5" customHeight="1" outlineLevel="1">
      <c r="A138" s="371" t="s">
        <v>115</v>
      </c>
      <c r="B138" s="371" t="s">
        <v>280</v>
      </c>
      <c r="C138" s="53" t="s">
        <v>390</v>
      </c>
      <c r="D138" s="49">
        <v>0</v>
      </c>
      <c r="E138" s="49">
        <v>0</v>
      </c>
    </row>
    <row r="139" spans="1:5" ht="21.75" customHeight="1" outlineLevel="1">
      <c r="A139" s="372"/>
      <c r="B139" s="372"/>
      <c r="C139" s="52" t="s">
        <v>66</v>
      </c>
      <c r="D139" s="49">
        <v>0</v>
      </c>
      <c r="E139" s="49">
        <v>0</v>
      </c>
    </row>
    <row r="140" spans="1:5" ht="21.75" customHeight="1" outlineLevel="1">
      <c r="A140" s="372"/>
      <c r="B140" s="372"/>
      <c r="C140" s="52" t="s">
        <v>12</v>
      </c>
      <c r="D140" s="49">
        <v>0</v>
      </c>
      <c r="E140" s="49">
        <v>0</v>
      </c>
    </row>
    <row r="141" spans="1:5" ht="21.75" customHeight="1" outlineLevel="1">
      <c r="A141" s="372"/>
      <c r="B141" s="372"/>
      <c r="C141" s="53" t="s">
        <v>476</v>
      </c>
      <c r="D141" s="49">
        <v>0</v>
      </c>
      <c r="E141" s="49">
        <v>0</v>
      </c>
    </row>
    <row r="142" spans="1:5" ht="21.75" customHeight="1" outlineLevel="1">
      <c r="A142" s="372"/>
      <c r="B142" s="373"/>
      <c r="C142" s="47" t="s">
        <v>600</v>
      </c>
      <c r="D142" s="49">
        <v>0</v>
      </c>
      <c r="E142" s="49">
        <v>0</v>
      </c>
    </row>
    <row r="143" spans="1:5" ht="19.5" customHeight="1" outlineLevel="1">
      <c r="A143" s="371" t="s">
        <v>116</v>
      </c>
      <c r="B143" s="371" t="s">
        <v>603</v>
      </c>
      <c r="C143" s="53" t="s">
        <v>390</v>
      </c>
      <c r="D143" s="49">
        <v>0</v>
      </c>
      <c r="E143" s="49">
        <v>0</v>
      </c>
    </row>
    <row r="144" spans="1:5" ht="21.75" customHeight="1" outlineLevel="1">
      <c r="A144" s="372"/>
      <c r="B144" s="372"/>
      <c r="C144" s="52" t="s">
        <v>66</v>
      </c>
      <c r="D144" s="49">
        <v>0</v>
      </c>
      <c r="E144" s="49">
        <v>0</v>
      </c>
    </row>
    <row r="145" spans="1:5" ht="21.75" customHeight="1" outlineLevel="1">
      <c r="A145" s="372"/>
      <c r="B145" s="372"/>
      <c r="C145" s="52" t="s">
        <v>12</v>
      </c>
      <c r="D145" s="49">
        <v>0</v>
      </c>
      <c r="E145" s="49">
        <v>0</v>
      </c>
    </row>
    <row r="146" spans="1:5" ht="21.75" customHeight="1" outlineLevel="1">
      <c r="A146" s="372"/>
      <c r="B146" s="372"/>
      <c r="C146" s="53" t="s">
        <v>476</v>
      </c>
      <c r="D146" s="49">
        <v>0</v>
      </c>
      <c r="E146" s="49">
        <v>0</v>
      </c>
    </row>
    <row r="147" spans="1:5" ht="21.75" customHeight="1" outlineLevel="1">
      <c r="A147" s="372"/>
      <c r="B147" s="373"/>
      <c r="C147" s="47" t="s">
        <v>600</v>
      </c>
      <c r="D147" s="49">
        <v>0</v>
      </c>
      <c r="E147" s="49">
        <v>0</v>
      </c>
    </row>
    <row r="148" spans="1:5" ht="19.5" customHeight="1" outlineLevel="1">
      <c r="A148" s="371" t="s">
        <v>117</v>
      </c>
      <c r="B148" s="371" t="s">
        <v>283</v>
      </c>
      <c r="C148" s="53" t="s">
        <v>390</v>
      </c>
      <c r="D148" s="49">
        <v>0</v>
      </c>
      <c r="E148" s="49">
        <v>0</v>
      </c>
    </row>
    <row r="149" spans="1:5" ht="21.75" customHeight="1" outlineLevel="1">
      <c r="A149" s="372"/>
      <c r="B149" s="372"/>
      <c r="C149" s="52" t="s">
        <v>66</v>
      </c>
      <c r="D149" s="49">
        <v>0</v>
      </c>
      <c r="E149" s="49">
        <v>0</v>
      </c>
    </row>
    <row r="150" spans="1:5" ht="21.75" customHeight="1" outlineLevel="1">
      <c r="A150" s="372"/>
      <c r="B150" s="372"/>
      <c r="C150" s="52" t="s">
        <v>12</v>
      </c>
      <c r="D150" s="49">
        <v>0</v>
      </c>
      <c r="E150" s="49">
        <v>0</v>
      </c>
    </row>
    <row r="151" spans="1:5" ht="21.75" customHeight="1" outlineLevel="1">
      <c r="A151" s="372"/>
      <c r="B151" s="372"/>
      <c r="C151" s="53" t="s">
        <v>476</v>
      </c>
      <c r="D151" s="49">
        <v>0</v>
      </c>
      <c r="E151" s="49">
        <v>0</v>
      </c>
    </row>
    <row r="152" spans="1:5" ht="21.75" customHeight="1" outlineLevel="1">
      <c r="A152" s="372"/>
      <c r="B152" s="373"/>
      <c r="C152" s="47" t="s">
        <v>600</v>
      </c>
      <c r="D152" s="49">
        <v>0</v>
      </c>
      <c r="E152" s="49">
        <v>0</v>
      </c>
    </row>
    <row r="153" spans="1:5" ht="19.5" customHeight="1" outlineLevel="1">
      <c r="A153" s="371" t="s">
        <v>118</v>
      </c>
      <c r="B153" s="371" t="s">
        <v>651</v>
      </c>
      <c r="C153" s="53" t="s">
        <v>390</v>
      </c>
      <c r="D153" s="49">
        <v>0</v>
      </c>
      <c r="E153" s="49">
        <v>0</v>
      </c>
    </row>
    <row r="154" spans="1:5" ht="21.75" customHeight="1" outlineLevel="1">
      <c r="A154" s="372"/>
      <c r="B154" s="372"/>
      <c r="C154" s="52" t="s">
        <v>66</v>
      </c>
      <c r="D154" s="49">
        <v>0</v>
      </c>
      <c r="E154" s="49">
        <v>0</v>
      </c>
    </row>
    <row r="155" spans="1:5" ht="21.75" customHeight="1" outlineLevel="1">
      <c r="A155" s="372"/>
      <c r="B155" s="372"/>
      <c r="C155" s="52" t="s">
        <v>12</v>
      </c>
      <c r="D155" s="49">
        <v>0</v>
      </c>
      <c r="E155" s="49">
        <v>0</v>
      </c>
    </row>
    <row r="156" spans="1:5" ht="21.75" customHeight="1" outlineLevel="1">
      <c r="A156" s="372"/>
      <c r="B156" s="372"/>
      <c r="C156" s="53" t="s">
        <v>476</v>
      </c>
      <c r="D156" s="49">
        <v>0</v>
      </c>
      <c r="E156" s="49">
        <v>0</v>
      </c>
    </row>
    <row r="157" spans="1:5" ht="21.75" customHeight="1" outlineLevel="1">
      <c r="A157" s="372"/>
      <c r="B157" s="373"/>
      <c r="C157" s="47" t="s">
        <v>600</v>
      </c>
      <c r="D157" s="49">
        <v>0</v>
      </c>
      <c r="E157" s="49">
        <v>0</v>
      </c>
    </row>
    <row r="158" spans="1:5" ht="19.5" customHeight="1" outlineLevel="1">
      <c r="A158" s="371" t="s">
        <v>119</v>
      </c>
      <c r="B158" s="371" t="s">
        <v>120</v>
      </c>
      <c r="C158" s="53" t="s">
        <v>390</v>
      </c>
      <c r="D158" s="49">
        <v>0</v>
      </c>
      <c r="E158" s="49">
        <v>0</v>
      </c>
    </row>
    <row r="159" spans="1:5" ht="21.75" customHeight="1" outlineLevel="1">
      <c r="A159" s="372"/>
      <c r="B159" s="372"/>
      <c r="C159" s="52" t="s">
        <v>66</v>
      </c>
      <c r="D159" s="49">
        <v>0</v>
      </c>
      <c r="E159" s="49">
        <v>0</v>
      </c>
    </row>
    <row r="160" spans="1:5" ht="21.75" customHeight="1" outlineLevel="1">
      <c r="A160" s="372"/>
      <c r="B160" s="372"/>
      <c r="C160" s="52" t="s">
        <v>12</v>
      </c>
      <c r="D160" s="49">
        <v>0</v>
      </c>
      <c r="E160" s="49">
        <v>0</v>
      </c>
    </row>
    <row r="161" spans="1:5" ht="21.75" customHeight="1" outlineLevel="1">
      <c r="A161" s="372"/>
      <c r="B161" s="372"/>
      <c r="C161" s="53" t="s">
        <v>476</v>
      </c>
      <c r="D161" s="49">
        <v>0</v>
      </c>
      <c r="E161" s="49">
        <v>0</v>
      </c>
    </row>
    <row r="162" spans="1:5" ht="21.75" customHeight="1" outlineLevel="1">
      <c r="A162" s="372"/>
      <c r="B162" s="373"/>
      <c r="C162" s="47" t="s">
        <v>600</v>
      </c>
      <c r="D162" s="49">
        <v>0</v>
      </c>
      <c r="E162" s="49">
        <v>0</v>
      </c>
    </row>
    <row r="163" spans="1:5" ht="19.5" customHeight="1" outlineLevel="1">
      <c r="A163" s="371" t="s">
        <v>121</v>
      </c>
      <c r="B163" s="371" t="s">
        <v>518</v>
      </c>
      <c r="C163" s="53" t="s">
        <v>390</v>
      </c>
      <c r="D163" s="49">
        <v>0</v>
      </c>
      <c r="E163" s="49">
        <v>0</v>
      </c>
    </row>
    <row r="164" spans="1:5" ht="21.75" customHeight="1" outlineLevel="1">
      <c r="A164" s="372"/>
      <c r="B164" s="372"/>
      <c r="C164" s="52" t="s">
        <v>66</v>
      </c>
      <c r="D164" s="49">
        <v>0</v>
      </c>
      <c r="E164" s="49">
        <v>0</v>
      </c>
    </row>
    <row r="165" spans="1:5" ht="21.75" customHeight="1" outlineLevel="1">
      <c r="A165" s="372"/>
      <c r="B165" s="372"/>
      <c r="C165" s="52" t="s">
        <v>12</v>
      </c>
      <c r="D165" s="49">
        <v>0</v>
      </c>
      <c r="E165" s="49">
        <v>0</v>
      </c>
    </row>
    <row r="166" spans="1:5" ht="21.75" customHeight="1" outlineLevel="1">
      <c r="A166" s="372"/>
      <c r="B166" s="372"/>
      <c r="C166" s="53" t="s">
        <v>476</v>
      </c>
      <c r="D166" s="49">
        <v>0</v>
      </c>
      <c r="E166" s="49">
        <v>0</v>
      </c>
    </row>
    <row r="167" spans="1:5" ht="21.75" customHeight="1" outlineLevel="1">
      <c r="A167" s="372"/>
      <c r="B167" s="373"/>
      <c r="C167" s="47" t="s">
        <v>600</v>
      </c>
      <c r="D167" s="49">
        <v>0</v>
      </c>
      <c r="E167" s="49">
        <v>0</v>
      </c>
    </row>
    <row r="168" spans="1:5" ht="19.5" customHeight="1" outlineLevel="1">
      <c r="A168" s="371" t="s">
        <v>122</v>
      </c>
      <c r="B168" s="371" t="s">
        <v>123</v>
      </c>
      <c r="C168" s="53" t="s">
        <v>390</v>
      </c>
      <c r="D168" s="49">
        <v>0</v>
      </c>
      <c r="E168" s="49">
        <v>0</v>
      </c>
    </row>
    <row r="169" spans="1:5" ht="21.75" customHeight="1" outlineLevel="1">
      <c r="A169" s="372"/>
      <c r="B169" s="372"/>
      <c r="C169" s="52" t="s">
        <v>66</v>
      </c>
      <c r="D169" s="49">
        <v>0</v>
      </c>
      <c r="E169" s="49">
        <v>0</v>
      </c>
    </row>
    <row r="170" spans="1:5" ht="21.75" customHeight="1" outlineLevel="1">
      <c r="A170" s="372"/>
      <c r="B170" s="372"/>
      <c r="C170" s="52" t="s">
        <v>12</v>
      </c>
      <c r="D170" s="49">
        <v>0</v>
      </c>
      <c r="E170" s="49">
        <v>0</v>
      </c>
    </row>
    <row r="171" spans="1:5" ht="21.75" customHeight="1" outlineLevel="1">
      <c r="A171" s="372"/>
      <c r="B171" s="372"/>
      <c r="C171" s="53" t="s">
        <v>476</v>
      </c>
      <c r="D171" s="49">
        <v>0</v>
      </c>
      <c r="E171" s="49">
        <v>0</v>
      </c>
    </row>
    <row r="172" spans="1:5" ht="21.75" customHeight="1" outlineLevel="1">
      <c r="A172" s="383"/>
      <c r="B172" s="383"/>
      <c r="C172" s="123" t="s">
        <v>600</v>
      </c>
      <c r="D172" s="124">
        <v>0</v>
      </c>
      <c r="E172" s="124">
        <v>0</v>
      </c>
    </row>
    <row r="173" spans="1:5" ht="19.5" customHeight="1" outlineLevel="1">
      <c r="A173" s="372" t="s">
        <v>27</v>
      </c>
      <c r="B173" s="372" t="s">
        <v>652</v>
      </c>
      <c r="C173" s="90" t="s">
        <v>390</v>
      </c>
      <c r="D173" s="122">
        <v>0</v>
      </c>
      <c r="E173" s="122">
        <v>0</v>
      </c>
    </row>
    <row r="174" spans="1:5" ht="21.75" customHeight="1" outlineLevel="1">
      <c r="A174" s="372"/>
      <c r="B174" s="372"/>
      <c r="C174" s="52" t="s">
        <v>66</v>
      </c>
      <c r="D174" s="49">
        <v>0</v>
      </c>
      <c r="E174" s="49">
        <v>0</v>
      </c>
    </row>
    <row r="175" spans="1:5" ht="21.75" customHeight="1" outlineLevel="1">
      <c r="A175" s="372"/>
      <c r="B175" s="372"/>
      <c r="C175" s="52" t="s">
        <v>12</v>
      </c>
      <c r="D175" s="49">
        <v>0</v>
      </c>
      <c r="E175" s="49">
        <v>0</v>
      </c>
    </row>
    <row r="176" spans="1:5" ht="21.75" customHeight="1" outlineLevel="1">
      <c r="A176" s="372"/>
      <c r="B176" s="372"/>
      <c r="C176" s="53" t="s">
        <v>476</v>
      </c>
      <c r="D176" s="49">
        <v>0</v>
      </c>
      <c r="E176" s="49">
        <v>0</v>
      </c>
    </row>
    <row r="177" spans="1:5" ht="21.75" customHeight="1" outlineLevel="1">
      <c r="A177" s="372"/>
      <c r="B177" s="373"/>
      <c r="C177" s="47" t="s">
        <v>600</v>
      </c>
      <c r="D177" s="49">
        <v>0</v>
      </c>
      <c r="E177" s="49">
        <v>0</v>
      </c>
    </row>
    <row r="178" spans="1:5" ht="19.5" customHeight="1" outlineLevel="1">
      <c r="A178" s="371" t="s">
        <v>124</v>
      </c>
      <c r="B178" s="371" t="s">
        <v>152</v>
      </c>
      <c r="C178" s="53" t="s">
        <v>390</v>
      </c>
      <c r="D178" s="49">
        <v>0</v>
      </c>
      <c r="E178" s="49">
        <v>0</v>
      </c>
    </row>
    <row r="179" spans="1:5" ht="21.75" customHeight="1" outlineLevel="1">
      <c r="A179" s="372"/>
      <c r="B179" s="372"/>
      <c r="C179" s="52" t="s">
        <v>66</v>
      </c>
      <c r="D179" s="49">
        <v>0</v>
      </c>
      <c r="E179" s="49">
        <v>0</v>
      </c>
    </row>
    <row r="180" spans="1:5" ht="21.75" customHeight="1" outlineLevel="1">
      <c r="A180" s="372"/>
      <c r="B180" s="372"/>
      <c r="C180" s="52" t="s">
        <v>12</v>
      </c>
      <c r="D180" s="49">
        <v>0</v>
      </c>
      <c r="E180" s="49">
        <v>0</v>
      </c>
    </row>
    <row r="181" spans="1:5" ht="21.75" customHeight="1" outlineLevel="1">
      <c r="A181" s="372"/>
      <c r="B181" s="372"/>
      <c r="C181" s="53" t="s">
        <v>476</v>
      </c>
      <c r="D181" s="49">
        <v>0</v>
      </c>
      <c r="E181" s="49">
        <v>0</v>
      </c>
    </row>
    <row r="182" spans="1:5" ht="21.75" customHeight="1" outlineLevel="1">
      <c r="A182" s="372"/>
      <c r="B182" s="373"/>
      <c r="C182" s="47" t="s">
        <v>600</v>
      </c>
      <c r="D182" s="49">
        <v>0</v>
      </c>
      <c r="E182" s="49">
        <v>0</v>
      </c>
    </row>
    <row r="183" spans="1:5" ht="15.75" customHeight="1" outlineLevel="1">
      <c r="A183" s="371" t="s">
        <v>126</v>
      </c>
      <c r="B183" s="371" t="s">
        <v>28</v>
      </c>
      <c r="C183" s="52" t="s">
        <v>390</v>
      </c>
      <c r="D183" s="49">
        <f>D184+D185+D186+D187</f>
        <v>30</v>
      </c>
      <c r="E183" s="49">
        <f>E184+E185+E186+E187</f>
        <v>30</v>
      </c>
    </row>
    <row r="184" spans="1:5" ht="20.25" customHeight="1" outlineLevel="1">
      <c r="A184" s="372"/>
      <c r="B184" s="372"/>
      <c r="C184" s="52" t="s">
        <v>66</v>
      </c>
      <c r="D184" s="49">
        <v>0</v>
      </c>
      <c r="E184" s="49">
        <v>0</v>
      </c>
    </row>
    <row r="185" spans="1:5" ht="17.25" customHeight="1" outlineLevel="1">
      <c r="A185" s="372"/>
      <c r="B185" s="372"/>
      <c r="C185" s="52" t="s">
        <v>12</v>
      </c>
      <c r="D185" s="49">
        <f>Таблица_10!K123</f>
        <v>30</v>
      </c>
      <c r="E185" s="49">
        <f>Таблица_10!Q125</f>
        <v>30</v>
      </c>
    </row>
    <row r="186" spans="1:5" ht="17.25" customHeight="1" outlineLevel="1">
      <c r="A186" s="372"/>
      <c r="B186" s="372"/>
      <c r="C186" s="53" t="s">
        <v>476</v>
      </c>
      <c r="D186" s="49">
        <v>0</v>
      </c>
      <c r="E186" s="49">
        <v>0</v>
      </c>
    </row>
    <row r="187" spans="1:5" ht="17.25" customHeight="1" outlineLevel="1">
      <c r="A187" s="372"/>
      <c r="B187" s="373"/>
      <c r="C187" s="47" t="s">
        <v>600</v>
      </c>
      <c r="D187" s="49">
        <v>0</v>
      </c>
      <c r="E187" s="49">
        <v>0</v>
      </c>
    </row>
    <row r="188" spans="1:5" ht="19.5" customHeight="1" outlineLevel="1">
      <c r="A188" s="371" t="s">
        <v>128</v>
      </c>
      <c r="B188" s="371" t="s">
        <v>125</v>
      </c>
      <c r="C188" s="53" t="s">
        <v>390</v>
      </c>
      <c r="D188" s="49">
        <v>0</v>
      </c>
      <c r="E188" s="49">
        <v>0</v>
      </c>
    </row>
    <row r="189" spans="1:5" ht="21.75" customHeight="1" outlineLevel="1">
      <c r="A189" s="372"/>
      <c r="B189" s="372"/>
      <c r="C189" s="52" t="s">
        <v>66</v>
      </c>
      <c r="D189" s="49">
        <v>0</v>
      </c>
      <c r="E189" s="49">
        <v>0</v>
      </c>
    </row>
    <row r="190" spans="1:5" ht="21.75" customHeight="1" outlineLevel="1">
      <c r="A190" s="372"/>
      <c r="B190" s="372"/>
      <c r="C190" s="52" t="s">
        <v>12</v>
      </c>
      <c r="D190" s="49">
        <v>0</v>
      </c>
      <c r="E190" s="49">
        <v>0</v>
      </c>
    </row>
    <row r="191" spans="1:5" ht="21.75" customHeight="1" outlineLevel="1">
      <c r="A191" s="372"/>
      <c r="B191" s="372"/>
      <c r="C191" s="53" t="s">
        <v>476</v>
      </c>
      <c r="D191" s="49">
        <v>0</v>
      </c>
      <c r="E191" s="49">
        <v>0</v>
      </c>
    </row>
    <row r="192" spans="1:5" ht="21.75" customHeight="1" outlineLevel="1">
      <c r="A192" s="372"/>
      <c r="B192" s="373"/>
      <c r="C192" s="47" t="s">
        <v>600</v>
      </c>
      <c r="D192" s="49">
        <v>0</v>
      </c>
      <c r="E192" s="49">
        <v>0</v>
      </c>
    </row>
    <row r="193" spans="1:5" ht="19.5" customHeight="1" outlineLevel="1">
      <c r="A193" s="371" t="s">
        <v>129</v>
      </c>
      <c r="B193" s="371" t="s">
        <v>127</v>
      </c>
      <c r="C193" s="53" t="s">
        <v>390</v>
      </c>
      <c r="D193" s="49">
        <v>0</v>
      </c>
      <c r="E193" s="49">
        <v>0</v>
      </c>
    </row>
    <row r="194" spans="1:5" ht="21.75" customHeight="1" outlineLevel="1">
      <c r="A194" s="372"/>
      <c r="B194" s="372"/>
      <c r="C194" s="52" t="s">
        <v>66</v>
      </c>
      <c r="D194" s="49">
        <v>0</v>
      </c>
      <c r="E194" s="49">
        <v>0</v>
      </c>
    </row>
    <row r="195" spans="1:5" ht="21.75" customHeight="1" outlineLevel="1">
      <c r="A195" s="372"/>
      <c r="B195" s="372"/>
      <c r="C195" s="52" t="s">
        <v>12</v>
      </c>
      <c r="D195" s="49">
        <v>0</v>
      </c>
      <c r="E195" s="49">
        <v>0</v>
      </c>
    </row>
    <row r="196" spans="1:5" ht="21.75" customHeight="1" outlineLevel="1">
      <c r="A196" s="372"/>
      <c r="B196" s="372"/>
      <c r="C196" s="53" t="s">
        <v>476</v>
      </c>
      <c r="D196" s="49">
        <v>0</v>
      </c>
      <c r="E196" s="49">
        <v>0</v>
      </c>
    </row>
    <row r="197" spans="1:5" ht="21.75" customHeight="1" outlineLevel="1">
      <c r="A197" s="372"/>
      <c r="B197" s="373"/>
      <c r="C197" s="47" t="s">
        <v>600</v>
      </c>
      <c r="D197" s="49">
        <v>0</v>
      </c>
      <c r="E197" s="49">
        <v>0</v>
      </c>
    </row>
    <row r="198" spans="1:5" ht="19.5" customHeight="1" outlineLevel="1">
      <c r="A198" s="371" t="s">
        <v>130</v>
      </c>
      <c r="B198" s="371" t="s">
        <v>405</v>
      </c>
      <c r="C198" s="53" t="s">
        <v>390</v>
      </c>
      <c r="D198" s="49">
        <v>0</v>
      </c>
      <c r="E198" s="49">
        <v>0</v>
      </c>
    </row>
    <row r="199" spans="1:5" ht="21.75" customHeight="1" outlineLevel="1">
      <c r="A199" s="372"/>
      <c r="B199" s="372"/>
      <c r="C199" s="52" t="s">
        <v>66</v>
      </c>
      <c r="D199" s="49">
        <v>0</v>
      </c>
      <c r="E199" s="49">
        <v>0</v>
      </c>
    </row>
    <row r="200" spans="1:5" ht="21.75" customHeight="1" outlineLevel="1">
      <c r="A200" s="372"/>
      <c r="B200" s="372"/>
      <c r="C200" s="52" t="s">
        <v>12</v>
      </c>
      <c r="D200" s="49">
        <v>0</v>
      </c>
      <c r="E200" s="49">
        <v>0</v>
      </c>
    </row>
    <row r="201" spans="1:5" ht="21.75" customHeight="1" outlineLevel="1">
      <c r="A201" s="372"/>
      <c r="B201" s="372"/>
      <c r="C201" s="53" t="s">
        <v>476</v>
      </c>
      <c r="D201" s="49">
        <v>0</v>
      </c>
      <c r="E201" s="49">
        <v>0</v>
      </c>
    </row>
    <row r="202" spans="1:5" ht="31.5" customHeight="1" outlineLevel="1">
      <c r="A202" s="372"/>
      <c r="B202" s="373"/>
      <c r="C202" s="47" t="s">
        <v>600</v>
      </c>
      <c r="D202" s="49">
        <v>0</v>
      </c>
      <c r="E202" s="49">
        <v>0</v>
      </c>
    </row>
    <row r="203" spans="1:5" ht="19.5" customHeight="1" outlineLevel="1">
      <c r="A203" s="371" t="s">
        <v>132</v>
      </c>
      <c r="B203" s="371" t="s">
        <v>131</v>
      </c>
      <c r="C203" s="53" t="s">
        <v>390</v>
      </c>
      <c r="D203" s="49">
        <v>0</v>
      </c>
      <c r="E203" s="49">
        <v>0</v>
      </c>
    </row>
    <row r="204" spans="1:5" ht="21.75" customHeight="1" outlineLevel="1">
      <c r="A204" s="372"/>
      <c r="B204" s="372"/>
      <c r="C204" s="52" t="s">
        <v>66</v>
      </c>
      <c r="D204" s="49">
        <v>0</v>
      </c>
      <c r="E204" s="49">
        <v>0</v>
      </c>
    </row>
    <row r="205" spans="1:5" ht="21.75" customHeight="1" outlineLevel="1">
      <c r="A205" s="372"/>
      <c r="B205" s="372"/>
      <c r="C205" s="52" t="s">
        <v>12</v>
      </c>
      <c r="D205" s="49">
        <v>0</v>
      </c>
      <c r="E205" s="49">
        <v>0</v>
      </c>
    </row>
    <row r="206" spans="1:5" ht="21.75" customHeight="1" outlineLevel="1">
      <c r="A206" s="372"/>
      <c r="B206" s="372"/>
      <c r="C206" s="53" t="s">
        <v>476</v>
      </c>
      <c r="D206" s="49">
        <v>0</v>
      </c>
      <c r="E206" s="49">
        <v>0</v>
      </c>
    </row>
    <row r="207" spans="1:5" ht="21.75" customHeight="1" outlineLevel="1">
      <c r="A207" s="372"/>
      <c r="B207" s="373"/>
      <c r="C207" s="47" t="s">
        <v>600</v>
      </c>
      <c r="D207" s="49">
        <v>0</v>
      </c>
      <c r="E207" s="49">
        <v>0</v>
      </c>
    </row>
    <row r="208" spans="1:5" ht="19.5" customHeight="1" outlineLevel="1">
      <c r="A208" s="371" t="s">
        <v>134</v>
      </c>
      <c r="B208" s="371" t="s">
        <v>133</v>
      </c>
      <c r="C208" s="53" t="s">
        <v>390</v>
      </c>
      <c r="D208" s="49">
        <v>0</v>
      </c>
      <c r="E208" s="49">
        <v>0</v>
      </c>
    </row>
    <row r="209" spans="1:5" ht="21.75" customHeight="1" outlineLevel="1">
      <c r="A209" s="372"/>
      <c r="B209" s="372"/>
      <c r="C209" s="52" t="s">
        <v>66</v>
      </c>
      <c r="D209" s="49">
        <v>0</v>
      </c>
      <c r="E209" s="49">
        <v>0</v>
      </c>
    </row>
    <row r="210" spans="1:5" ht="21.75" customHeight="1" outlineLevel="1">
      <c r="A210" s="372"/>
      <c r="B210" s="372"/>
      <c r="C210" s="52" t="s">
        <v>12</v>
      </c>
      <c r="D210" s="49">
        <v>0</v>
      </c>
      <c r="E210" s="49">
        <v>0</v>
      </c>
    </row>
    <row r="211" spans="1:5" ht="21.75" customHeight="1" outlineLevel="1">
      <c r="A211" s="372"/>
      <c r="B211" s="372"/>
      <c r="C211" s="53" t="s">
        <v>476</v>
      </c>
      <c r="D211" s="49">
        <v>0</v>
      </c>
      <c r="E211" s="49">
        <v>0</v>
      </c>
    </row>
    <row r="212" spans="1:5" ht="21.75" customHeight="1" outlineLevel="1">
      <c r="A212" s="372"/>
      <c r="B212" s="373"/>
      <c r="C212" s="47" t="s">
        <v>600</v>
      </c>
      <c r="D212" s="49">
        <v>0</v>
      </c>
      <c r="E212" s="49">
        <v>0</v>
      </c>
    </row>
    <row r="213" spans="1:5" ht="19.5" customHeight="1" outlineLevel="1">
      <c r="A213" s="371" t="s">
        <v>29</v>
      </c>
      <c r="B213" s="371" t="s">
        <v>288</v>
      </c>
      <c r="C213" s="53" t="s">
        <v>390</v>
      </c>
      <c r="D213" s="49">
        <v>0</v>
      </c>
      <c r="E213" s="49">
        <v>0</v>
      </c>
    </row>
    <row r="214" spans="1:5" ht="21.75" customHeight="1" outlineLevel="1">
      <c r="A214" s="372"/>
      <c r="B214" s="372"/>
      <c r="C214" s="52" t="s">
        <v>66</v>
      </c>
      <c r="D214" s="49">
        <v>0</v>
      </c>
      <c r="E214" s="49">
        <v>0</v>
      </c>
    </row>
    <row r="215" spans="1:5" ht="21.75" customHeight="1" outlineLevel="1">
      <c r="A215" s="372"/>
      <c r="B215" s="372"/>
      <c r="C215" s="52" t="s">
        <v>12</v>
      </c>
      <c r="D215" s="49">
        <v>0</v>
      </c>
      <c r="E215" s="49">
        <v>0</v>
      </c>
    </row>
    <row r="216" spans="1:5" ht="21.75" customHeight="1" outlineLevel="1">
      <c r="A216" s="372"/>
      <c r="B216" s="372"/>
      <c r="C216" s="53" t="s">
        <v>476</v>
      </c>
      <c r="D216" s="49">
        <v>0</v>
      </c>
      <c r="E216" s="49">
        <v>0</v>
      </c>
    </row>
    <row r="217" spans="1:5" ht="21.75" customHeight="1" outlineLevel="1">
      <c r="A217" s="372"/>
      <c r="B217" s="373"/>
      <c r="C217" s="47" t="s">
        <v>600</v>
      </c>
      <c r="D217" s="49">
        <v>0</v>
      </c>
      <c r="E217" s="49">
        <v>0</v>
      </c>
    </row>
    <row r="218" spans="1:5" ht="15.75" customHeight="1" outlineLevel="1">
      <c r="A218" s="371" t="s">
        <v>406</v>
      </c>
      <c r="B218" s="371" t="s">
        <v>30</v>
      </c>
      <c r="C218" s="52" t="s">
        <v>390</v>
      </c>
      <c r="D218" s="49">
        <v>1300</v>
      </c>
      <c r="E218" s="49">
        <f>E219+E220+E221+E222</f>
        <v>1300</v>
      </c>
    </row>
    <row r="219" spans="1:5" ht="22.5" customHeight="1" outlineLevel="1">
      <c r="A219" s="372"/>
      <c r="B219" s="372"/>
      <c r="C219" s="52" t="s">
        <v>66</v>
      </c>
      <c r="D219" s="49">
        <v>0</v>
      </c>
      <c r="E219" s="49">
        <v>0</v>
      </c>
    </row>
    <row r="220" spans="1:5" ht="20.25" customHeight="1" outlineLevel="1">
      <c r="A220" s="372"/>
      <c r="B220" s="372"/>
      <c r="C220" s="52" t="s">
        <v>12</v>
      </c>
      <c r="D220" s="49">
        <f>Таблица_10!I147</f>
        <v>1300</v>
      </c>
      <c r="E220" s="49">
        <f>Таблица_10!Q149</f>
        <v>1300</v>
      </c>
    </row>
    <row r="221" spans="1:5" ht="20.25" customHeight="1" outlineLevel="1">
      <c r="A221" s="372"/>
      <c r="B221" s="372"/>
      <c r="C221" s="53" t="s">
        <v>476</v>
      </c>
      <c r="D221" s="49">
        <v>0</v>
      </c>
      <c r="E221" s="49">
        <v>0</v>
      </c>
    </row>
    <row r="222" spans="1:5" ht="20.25" customHeight="1" outlineLevel="1">
      <c r="A222" s="372"/>
      <c r="B222" s="373"/>
      <c r="C222" s="47" t="s">
        <v>600</v>
      </c>
      <c r="D222" s="49">
        <v>0</v>
      </c>
      <c r="E222" s="49">
        <v>0</v>
      </c>
    </row>
    <row r="223" spans="1:5" ht="15.75" customHeight="1" outlineLevel="1">
      <c r="A223" s="374" t="s">
        <v>31</v>
      </c>
      <c r="B223" s="374" t="s">
        <v>32</v>
      </c>
      <c r="C223" s="65" t="s">
        <v>390</v>
      </c>
      <c r="D223" s="66">
        <f>D229+D234+D239</f>
        <v>1702869.7</v>
      </c>
      <c r="E223" s="66">
        <f>E229+E234+E239</f>
        <v>1702869.7</v>
      </c>
    </row>
    <row r="224" spans="1:5" ht="18.75" customHeight="1" outlineLevel="1">
      <c r="A224" s="375"/>
      <c r="B224" s="375"/>
      <c r="C224" s="65" t="s">
        <v>66</v>
      </c>
      <c r="D224" s="66">
        <v>0</v>
      </c>
      <c r="E224" s="66">
        <v>0</v>
      </c>
    </row>
    <row r="225" spans="1:5" ht="19.5" customHeight="1" outlineLevel="1">
      <c r="A225" s="375"/>
      <c r="B225" s="375"/>
      <c r="C225" s="65" t="s">
        <v>12</v>
      </c>
      <c r="D225" s="66">
        <f>D231+D236+D241</f>
        <v>1702869.7</v>
      </c>
      <c r="E225" s="66">
        <f>E231+E236+E241</f>
        <v>1702869.7</v>
      </c>
    </row>
    <row r="226" spans="1:5" ht="19.5" customHeight="1" outlineLevel="1">
      <c r="A226" s="375"/>
      <c r="B226" s="375"/>
      <c r="C226" s="67" t="s">
        <v>476</v>
      </c>
      <c r="D226" s="66">
        <v>0</v>
      </c>
      <c r="E226" s="66">
        <v>0</v>
      </c>
    </row>
    <row r="227" spans="1:5" ht="19.5" customHeight="1" outlineLevel="1">
      <c r="A227" s="375"/>
      <c r="B227" s="376"/>
      <c r="C227" s="67" t="s">
        <v>600</v>
      </c>
      <c r="D227" s="66">
        <v>0</v>
      </c>
      <c r="E227" s="66">
        <v>0</v>
      </c>
    </row>
    <row r="228" spans="1:5" ht="19.5" customHeight="1" outlineLevel="1">
      <c r="A228" s="95" t="s">
        <v>601</v>
      </c>
      <c r="B228" s="125"/>
      <c r="C228" s="126"/>
      <c r="D228" s="127"/>
      <c r="E228" s="127"/>
    </row>
    <row r="229" spans="1:5" ht="19.5" customHeight="1" outlineLevel="1">
      <c r="A229" s="372" t="s">
        <v>135</v>
      </c>
      <c r="B229" s="372" t="s">
        <v>136</v>
      </c>
      <c r="C229" s="90" t="s">
        <v>390</v>
      </c>
      <c r="D229" s="122">
        <v>0</v>
      </c>
      <c r="E229" s="122">
        <v>0</v>
      </c>
    </row>
    <row r="230" spans="1:5" ht="21.75" customHeight="1" outlineLevel="1">
      <c r="A230" s="372"/>
      <c r="B230" s="372"/>
      <c r="C230" s="52" t="s">
        <v>66</v>
      </c>
      <c r="D230" s="49">
        <v>0</v>
      </c>
      <c r="E230" s="49">
        <v>0</v>
      </c>
    </row>
    <row r="231" spans="1:5" ht="21.75" customHeight="1" outlineLevel="1">
      <c r="A231" s="372"/>
      <c r="B231" s="372"/>
      <c r="C231" s="52" t="s">
        <v>12</v>
      </c>
      <c r="D231" s="49">
        <v>0</v>
      </c>
      <c r="E231" s="49">
        <v>0</v>
      </c>
    </row>
    <row r="232" spans="1:5" ht="21.75" customHeight="1" outlineLevel="1">
      <c r="A232" s="372"/>
      <c r="B232" s="372"/>
      <c r="C232" s="53" t="s">
        <v>476</v>
      </c>
      <c r="D232" s="49">
        <v>0</v>
      </c>
      <c r="E232" s="49">
        <v>0</v>
      </c>
    </row>
    <row r="233" spans="1:5" ht="21.75" customHeight="1" outlineLevel="1">
      <c r="A233" s="372"/>
      <c r="B233" s="373"/>
      <c r="C233" s="47" t="s">
        <v>600</v>
      </c>
      <c r="D233" s="49">
        <v>0</v>
      </c>
      <c r="E233" s="49">
        <v>0</v>
      </c>
    </row>
    <row r="234" spans="1:5" ht="23.25" customHeight="1" outlineLevel="1">
      <c r="A234" s="371" t="s">
        <v>33</v>
      </c>
      <c r="B234" s="371" t="s">
        <v>293</v>
      </c>
      <c r="C234" s="52" t="s">
        <v>390</v>
      </c>
      <c r="D234" s="49">
        <f>D235+D236+D237+D238</f>
        <v>1702869.7</v>
      </c>
      <c r="E234" s="49">
        <f>E235+E236+E237+E238</f>
        <v>1702869.7</v>
      </c>
    </row>
    <row r="235" spans="1:5" ht="17" outlineLevel="1">
      <c r="A235" s="372"/>
      <c r="B235" s="372"/>
      <c r="C235" s="52" t="s">
        <v>66</v>
      </c>
      <c r="D235" s="49">
        <v>0</v>
      </c>
      <c r="E235" s="49">
        <v>0</v>
      </c>
    </row>
    <row r="236" spans="1:5" ht="17" outlineLevel="1">
      <c r="A236" s="372"/>
      <c r="B236" s="372"/>
      <c r="C236" s="52" t="s">
        <v>12</v>
      </c>
      <c r="D236" s="49">
        <f>Таблица_10!K158</f>
        <v>1702869.7</v>
      </c>
      <c r="E236" s="49">
        <f>Таблица_10!Q158</f>
        <v>1702869.7</v>
      </c>
    </row>
    <row r="237" spans="1:5" ht="17" outlineLevel="1">
      <c r="A237" s="372"/>
      <c r="B237" s="372"/>
      <c r="C237" s="53" t="s">
        <v>476</v>
      </c>
      <c r="D237" s="49">
        <v>0</v>
      </c>
      <c r="E237" s="49">
        <v>0</v>
      </c>
    </row>
    <row r="238" spans="1:5" ht="21.75" customHeight="1" outlineLevel="1">
      <c r="A238" s="372"/>
      <c r="B238" s="373"/>
      <c r="C238" s="47" t="s">
        <v>600</v>
      </c>
      <c r="D238" s="49">
        <v>0</v>
      </c>
      <c r="E238" s="49">
        <v>0</v>
      </c>
    </row>
    <row r="239" spans="1:5" ht="19.5" customHeight="1" outlineLevel="1">
      <c r="A239" s="371" t="s">
        <v>137</v>
      </c>
      <c r="B239" s="371" t="s">
        <v>138</v>
      </c>
      <c r="C239" s="53" t="s">
        <v>390</v>
      </c>
      <c r="D239" s="49">
        <v>0</v>
      </c>
      <c r="E239" s="49">
        <v>0</v>
      </c>
    </row>
    <row r="240" spans="1:5" ht="21.75" customHeight="1" outlineLevel="1">
      <c r="A240" s="372"/>
      <c r="B240" s="372"/>
      <c r="C240" s="52" t="s">
        <v>66</v>
      </c>
      <c r="D240" s="49">
        <v>0</v>
      </c>
      <c r="E240" s="49">
        <v>0</v>
      </c>
    </row>
    <row r="241" spans="1:5" ht="21.75" customHeight="1" outlineLevel="1">
      <c r="A241" s="372"/>
      <c r="B241" s="372"/>
      <c r="C241" s="52" t="s">
        <v>12</v>
      </c>
      <c r="D241" s="49">
        <v>0</v>
      </c>
      <c r="E241" s="49">
        <v>0</v>
      </c>
    </row>
    <row r="242" spans="1:5" ht="21.75" customHeight="1" outlineLevel="1">
      <c r="A242" s="372"/>
      <c r="B242" s="372"/>
      <c r="C242" s="53" t="s">
        <v>476</v>
      </c>
      <c r="D242" s="49">
        <v>0</v>
      </c>
      <c r="E242" s="49">
        <v>0</v>
      </c>
    </row>
    <row r="243" spans="1:5" ht="21.75" customHeight="1" outlineLevel="1">
      <c r="A243" s="372"/>
      <c r="B243" s="373"/>
      <c r="C243" s="47" t="s">
        <v>600</v>
      </c>
      <c r="D243" s="49">
        <v>0</v>
      </c>
      <c r="E243" s="49">
        <v>0</v>
      </c>
    </row>
    <row r="244" spans="1:5" ht="17" outlineLevel="1">
      <c r="A244" s="374" t="s">
        <v>34</v>
      </c>
      <c r="B244" s="374" t="s">
        <v>386</v>
      </c>
      <c r="C244" s="65" t="s">
        <v>390</v>
      </c>
      <c r="D244" s="66">
        <f>D245+D246+D247+D248</f>
        <v>18463.3</v>
      </c>
      <c r="E244" s="66">
        <f>E245+E246+E247+E248</f>
        <v>18463.3</v>
      </c>
    </row>
    <row r="245" spans="1:5" ht="20.25" customHeight="1" outlineLevel="1">
      <c r="A245" s="375"/>
      <c r="B245" s="375"/>
      <c r="C245" s="65" t="s">
        <v>66</v>
      </c>
      <c r="D245" s="66">
        <v>0</v>
      </c>
      <c r="E245" s="66">
        <v>0</v>
      </c>
    </row>
    <row r="246" spans="1:5" ht="21" customHeight="1" outlineLevel="1">
      <c r="A246" s="375"/>
      <c r="B246" s="375"/>
      <c r="C246" s="65" t="s">
        <v>12</v>
      </c>
      <c r="D246" s="66">
        <f>D252+D257+D262+D267+D272+D277+D282</f>
        <v>18463.3</v>
      </c>
      <c r="E246" s="66">
        <f>E252+E257+E262+E267+E272+E277+E282</f>
        <v>18463.3</v>
      </c>
    </row>
    <row r="247" spans="1:5" ht="21" customHeight="1" outlineLevel="1">
      <c r="A247" s="375"/>
      <c r="B247" s="375"/>
      <c r="C247" s="67" t="s">
        <v>476</v>
      </c>
      <c r="D247" s="66">
        <v>0</v>
      </c>
      <c r="E247" s="66">
        <v>0</v>
      </c>
    </row>
    <row r="248" spans="1:5" ht="21" customHeight="1" outlineLevel="1">
      <c r="A248" s="375"/>
      <c r="B248" s="376"/>
      <c r="C248" s="67" t="s">
        <v>600</v>
      </c>
      <c r="D248" s="66">
        <v>0</v>
      </c>
      <c r="E248" s="66">
        <v>0</v>
      </c>
    </row>
    <row r="249" spans="1:5" ht="21" customHeight="1" outlineLevel="1">
      <c r="A249" s="95" t="s">
        <v>601</v>
      </c>
      <c r="B249" s="96"/>
      <c r="C249" s="67"/>
      <c r="D249" s="66"/>
      <c r="E249" s="66"/>
    </row>
    <row r="250" spans="1:5" ht="19.5" customHeight="1" outlineLevel="1">
      <c r="A250" s="372" t="s">
        <v>139</v>
      </c>
      <c r="B250" s="371" t="s">
        <v>140</v>
      </c>
      <c r="C250" s="53" t="s">
        <v>390</v>
      </c>
      <c r="D250" s="49">
        <v>0</v>
      </c>
      <c r="E250" s="49">
        <v>0</v>
      </c>
    </row>
    <row r="251" spans="1:5" ht="21.75" customHeight="1" outlineLevel="1">
      <c r="A251" s="372"/>
      <c r="B251" s="372"/>
      <c r="C251" s="52" t="s">
        <v>66</v>
      </c>
      <c r="D251" s="49">
        <v>0</v>
      </c>
      <c r="E251" s="49">
        <v>0</v>
      </c>
    </row>
    <row r="252" spans="1:5" ht="21.75" customHeight="1" outlineLevel="1">
      <c r="A252" s="372"/>
      <c r="B252" s="372"/>
      <c r="C252" s="52" t="s">
        <v>12</v>
      </c>
      <c r="D252" s="49">
        <v>0</v>
      </c>
      <c r="E252" s="49">
        <v>0</v>
      </c>
    </row>
    <row r="253" spans="1:5" ht="21.75" customHeight="1" outlineLevel="1">
      <c r="A253" s="372"/>
      <c r="B253" s="372"/>
      <c r="C253" s="53" t="s">
        <v>476</v>
      </c>
      <c r="D253" s="49">
        <v>0</v>
      </c>
      <c r="E253" s="49">
        <v>0</v>
      </c>
    </row>
    <row r="254" spans="1:5" ht="21.75" customHeight="1" outlineLevel="1">
      <c r="A254" s="372"/>
      <c r="B254" s="373"/>
      <c r="C254" s="47" t="s">
        <v>600</v>
      </c>
      <c r="D254" s="49">
        <v>0</v>
      </c>
      <c r="E254" s="49">
        <v>0</v>
      </c>
    </row>
    <row r="255" spans="1:5" ht="19.5" customHeight="1" outlineLevel="1">
      <c r="A255" s="371" t="s">
        <v>141</v>
      </c>
      <c r="B255" s="371" t="s">
        <v>142</v>
      </c>
      <c r="C255" s="53" t="s">
        <v>390</v>
      </c>
      <c r="D255" s="49">
        <v>0</v>
      </c>
      <c r="E255" s="49">
        <v>0</v>
      </c>
    </row>
    <row r="256" spans="1:5" ht="21.75" customHeight="1" outlineLevel="1">
      <c r="A256" s="372"/>
      <c r="B256" s="372"/>
      <c r="C256" s="52" t="s">
        <v>66</v>
      </c>
      <c r="D256" s="49">
        <v>0</v>
      </c>
      <c r="E256" s="49">
        <v>0</v>
      </c>
    </row>
    <row r="257" spans="1:5" ht="21.75" customHeight="1" outlineLevel="1">
      <c r="A257" s="372"/>
      <c r="B257" s="372"/>
      <c r="C257" s="52" t="s">
        <v>12</v>
      </c>
      <c r="D257" s="49">
        <v>0</v>
      </c>
      <c r="E257" s="49">
        <v>0</v>
      </c>
    </row>
    <row r="258" spans="1:5" ht="21.75" customHeight="1" outlineLevel="1">
      <c r="A258" s="372"/>
      <c r="B258" s="372"/>
      <c r="C258" s="53" t="s">
        <v>476</v>
      </c>
      <c r="D258" s="49">
        <v>0</v>
      </c>
      <c r="E258" s="49">
        <v>0</v>
      </c>
    </row>
    <row r="259" spans="1:5" ht="21.75" customHeight="1" outlineLevel="1">
      <c r="A259" s="372"/>
      <c r="B259" s="373"/>
      <c r="C259" s="47" t="s">
        <v>600</v>
      </c>
      <c r="D259" s="49">
        <v>0</v>
      </c>
      <c r="E259" s="49">
        <v>0</v>
      </c>
    </row>
    <row r="260" spans="1:5" ht="19.5" customHeight="1" outlineLevel="1">
      <c r="A260" s="371" t="s">
        <v>143</v>
      </c>
      <c r="B260" s="371" t="s">
        <v>144</v>
      </c>
      <c r="C260" s="53" t="s">
        <v>390</v>
      </c>
      <c r="D260" s="49">
        <v>0</v>
      </c>
      <c r="E260" s="49">
        <v>0</v>
      </c>
    </row>
    <row r="261" spans="1:5" ht="21.75" customHeight="1" outlineLevel="1">
      <c r="A261" s="372"/>
      <c r="B261" s="372"/>
      <c r="C261" s="52" t="s">
        <v>66</v>
      </c>
      <c r="D261" s="49">
        <v>0</v>
      </c>
      <c r="E261" s="49">
        <v>0</v>
      </c>
    </row>
    <row r="262" spans="1:5" ht="21.75" customHeight="1" outlineLevel="1">
      <c r="A262" s="372"/>
      <c r="B262" s="372"/>
      <c r="C262" s="52" t="s">
        <v>12</v>
      </c>
      <c r="D262" s="49">
        <v>0</v>
      </c>
      <c r="E262" s="49">
        <v>0</v>
      </c>
    </row>
    <row r="263" spans="1:5" ht="21.75" customHeight="1" outlineLevel="1">
      <c r="A263" s="372"/>
      <c r="B263" s="372"/>
      <c r="C263" s="53" t="s">
        <v>476</v>
      </c>
      <c r="D263" s="49">
        <v>0</v>
      </c>
      <c r="E263" s="49">
        <v>0</v>
      </c>
    </row>
    <row r="264" spans="1:5" ht="21.75" customHeight="1" outlineLevel="1">
      <c r="A264" s="372"/>
      <c r="B264" s="373"/>
      <c r="C264" s="47" t="s">
        <v>600</v>
      </c>
      <c r="D264" s="49">
        <v>0</v>
      </c>
      <c r="E264" s="49">
        <v>0</v>
      </c>
    </row>
    <row r="265" spans="1:5" ht="19.5" customHeight="1" outlineLevel="1">
      <c r="A265" s="371" t="s">
        <v>145</v>
      </c>
      <c r="B265" s="371" t="s">
        <v>407</v>
      </c>
      <c r="C265" s="53" t="s">
        <v>390</v>
      </c>
      <c r="D265" s="49">
        <v>0</v>
      </c>
      <c r="E265" s="49">
        <v>0</v>
      </c>
    </row>
    <row r="266" spans="1:5" ht="21.75" customHeight="1" outlineLevel="1">
      <c r="A266" s="372"/>
      <c r="B266" s="372"/>
      <c r="C266" s="52" t="s">
        <v>66</v>
      </c>
      <c r="D266" s="49">
        <v>0</v>
      </c>
      <c r="E266" s="49">
        <v>0</v>
      </c>
    </row>
    <row r="267" spans="1:5" ht="21.75" customHeight="1" outlineLevel="1">
      <c r="A267" s="372"/>
      <c r="B267" s="372"/>
      <c r="C267" s="52" t="s">
        <v>12</v>
      </c>
      <c r="D267" s="49">
        <v>0</v>
      </c>
      <c r="E267" s="49">
        <v>0</v>
      </c>
    </row>
    <row r="268" spans="1:5" ht="21.75" customHeight="1" outlineLevel="1">
      <c r="A268" s="372"/>
      <c r="B268" s="372"/>
      <c r="C268" s="53" t="s">
        <v>476</v>
      </c>
      <c r="D268" s="49">
        <v>0</v>
      </c>
      <c r="E268" s="49">
        <v>0</v>
      </c>
    </row>
    <row r="269" spans="1:5" ht="21.75" customHeight="1" outlineLevel="1">
      <c r="A269" s="383"/>
      <c r="B269" s="383"/>
      <c r="C269" s="123" t="s">
        <v>600</v>
      </c>
      <c r="D269" s="124">
        <v>0</v>
      </c>
      <c r="E269" s="124">
        <v>0</v>
      </c>
    </row>
    <row r="270" spans="1:5" ht="19.5" customHeight="1" outlineLevel="1">
      <c r="A270" s="372" t="s">
        <v>146</v>
      </c>
      <c r="B270" s="372" t="s">
        <v>147</v>
      </c>
      <c r="C270" s="90" t="s">
        <v>390</v>
      </c>
      <c r="D270" s="122">
        <v>0</v>
      </c>
      <c r="E270" s="122">
        <v>0</v>
      </c>
    </row>
    <row r="271" spans="1:5" ht="21.75" customHeight="1" outlineLevel="1">
      <c r="A271" s="372"/>
      <c r="B271" s="372"/>
      <c r="C271" s="52" t="s">
        <v>66</v>
      </c>
      <c r="D271" s="49">
        <v>0</v>
      </c>
      <c r="E271" s="49">
        <v>0</v>
      </c>
    </row>
    <row r="272" spans="1:5" ht="21.75" customHeight="1" outlineLevel="1">
      <c r="A272" s="372"/>
      <c r="B272" s="372"/>
      <c r="C272" s="52" t="s">
        <v>12</v>
      </c>
      <c r="D272" s="49">
        <v>0</v>
      </c>
      <c r="E272" s="49">
        <v>0</v>
      </c>
    </row>
    <row r="273" spans="1:5" ht="21.75" customHeight="1" outlineLevel="1">
      <c r="A273" s="372"/>
      <c r="B273" s="372"/>
      <c r="C273" s="53" t="s">
        <v>476</v>
      </c>
      <c r="D273" s="49">
        <v>0</v>
      </c>
      <c r="E273" s="49">
        <v>0</v>
      </c>
    </row>
    <row r="274" spans="1:5" ht="21.75" customHeight="1" outlineLevel="1">
      <c r="A274" s="372"/>
      <c r="B274" s="373"/>
      <c r="C274" s="47" t="s">
        <v>600</v>
      </c>
      <c r="D274" s="49">
        <v>0</v>
      </c>
      <c r="E274" s="49">
        <v>0</v>
      </c>
    </row>
    <row r="275" spans="1:5" ht="17.25" customHeight="1" outlineLevel="1">
      <c r="A275" s="371" t="s">
        <v>36</v>
      </c>
      <c r="B275" s="371" t="s">
        <v>469</v>
      </c>
      <c r="C275" s="52" t="s">
        <v>390</v>
      </c>
      <c r="D275" s="49">
        <f>D276+D277+D278+D279</f>
        <v>17863.3</v>
      </c>
      <c r="E275" s="49">
        <f>E276+E277+E278+E279</f>
        <v>17863.3</v>
      </c>
    </row>
    <row r="276" spans="1:5" ht="18.75" customHeight="1" outlineLevel="1">
      <c r="A276" s="372"/>
      <c r="B276" s="372"/>
      <c r="C276" s="52" t="s">
        <v>66</v>
      </c>
      <c r="D276" s="49">
        <v>0</v>
      </c>
      <c r="E276" s="49">
        <v>0</v>
      </c>
    </row>
    <row r="277" spans="1:5" ht="20.25" customHeight="1" outlineLevel="1">
      <c r="A277" s="372"/>
      <c r="B277" s="372"/>
      <c r="C277" s="52" t="s">
        <v>12</v>
      </c>
      <c r="D277" s="49">
        <f>Таблица_10!K185</f>
        <v>17863.3</v>
      </c>
      <c r="E277" s="49">
        <f>Таблица_10!Q186</f>
        <v>17863.3</v>
      </c>
    </row>
    <row r="278" spans="1:5" ht="23.25" customHeight="1" outlineLevel="1">
      <c r="A278" s="372"/>
      <c r="B278" s="372"/>
      <c r="C278" s="53" t="s">
        <v>476</v>
      </c>
      <c r="D278" s="49">
        <v>0</v>
      </c>
      <c r="E278" s="49">
        <v>0</v>
      </c>
    </row>
    <row r="279" spans="1:5" ht="19.5" customHeight="1" outlineLevel="1">
      <c r="A279" s="372"/>
      <c r="B279" s="373"/>
      <c r="C279" s="47" t="s">
        <v>600</v>
      </c>
      <c r="D279" s="49">
        <v>0</v>
      </c>
      <c r="E279" s="49">
        <v>0</v>
      </c>
    </row>
    <row r="280" spans="1:5" ht="20.25" customHeight="1" outlineLevel="1">
      <c r="A280" s="371" t="s">
        <v>37</v>
      </c>
      <c r="B280" s="371" t="s">
        <v>38</v>
      </c>
      <c r="C280" s="52" t="s">
        <v>390</v>
      </c>
      <c r="D280" s="49">
        <f>D281+D282+D283+D284</f>
        <v>600</v>
      </c>
      <c r="E280" s="49">
        <f>E281+E282+E283+E284</f>
        <v>600</v>
      </c>
    </row>
    <row r="281" spans="1:5" ht="18" customHeight="1" outlineLevel="1">
      <c r="A281" s="372"/>
      <c r="B281" s="372"/>
      <c r="C281" s="52" t="s">
        <v>66</v>
      </c>
      <c r="D281" s="49">
        <v>0</v>
      </c>
      <c r="E281" s="49">
        <v>0</v>
      </c>
    </row>
    <row r="282" spans="1:5" ht="17" outlineLevel="1">
      <c r="A282" s="372"/>
      <c r="B282" s="372"/>
      <c r="C282" s="52" t="s">
        <v>12</v>
      </c>
      <c r="D282" s="49">
        <f>Таблица_10!K188</f>
        <v>600</v>
      </c>
      <c r="E282" s="49">
        <f>Таблица_10!Q188</f>
        <v>600</v>
      </c>
    </row>
    <row r="283" spans="1:5" ht="17" outlineLevel="1">
      <c r="A283" s="372"/>
      <c r="B283" s="372"/>
      <c r="C283" s="53" t="s">
        <v>476</v>
      </c>
      <c r="D283" s="49">
        <v>0</v>
      </c>
      <c r="E283" s="49">
        <v>0</v>
      </c>
    </row>
    <row r="284" spans="1:5" ht="21.75" customHeight="1" outlineLevel="1">
      <c r="A284" s="372"/>
      <c r="B284" s="373"/>
      <c r="C284" s="47" t="s">
        <v>600</v>
      </c>
      <c r="D284" s="49">
        <v>0</v>
      </c>
      <c r="E284" s="49">
        <v>0</v>
      </c>
    </row>
    <row r="285" spans="1:5" ht="19.5" customHeight="1" outlineLevel="1">
      <c r="A285" s="374" t="s">
        <v>148</v>
      </c>
      <c r="B285" s="374" t="s">
        <v>149</v>
      </c>
      <c r="C285" s="67" t="s">
        <v>390</v>
      </c>
      <c r="D285" s="66">
        <f>D291+D296+D301+D306+D311</f>
        <v>0</v>
      </c>
      <c r="E285" s="66">
        <f>E291+E296+E301+E306+E311</f>
        <v>0</v>
      </c>
    </row>
    <row r="286" spans="1:5" ht="21.75" customHeight="1" outlineLevel="1">
      <c r="A286" s="375"/>
      <c r="B286" s="375"/>
      <c r="C286" s="65" t="s">
        <v>66</v>
      </c>
      <c r="D286" s="66">
        <v>0</v>
      </c>
      <c r="E286" s="66">
        <v>0</v>
      </c>
    </row>
    <row r="287" spans="1:5" ht="21.75" customHeight="1" outlineLevel="1">
      <c r="A287" s="375"/>
      <c r="B287" s="375"/>
      <c r="C287" s="65" t="s">
        <v>12</v>
      </c>
      <c r="D287" s="66">
        <v>0</v>
      </c>
      <c r="E287" s="66">
        <v>0</v>
      </c>
    </row>
    <row r="288" spans="1:5" ht="21.75" customHeight="1" outlineLevel="1">
      <c r="A288" s="375"/>
      <c r="B288" s="375"/>
      <c r="C288" s="67" t="s">
        <v>476</v>
      </c>
      <c r="D288" s="66">
        <v>0</v>
      </c>
      <c r="E288" s="66">
        <v>0</v>
      </c>
    </row>
    <row r="289" spans="1:5" ht="21.75" customHeight="1" outlineLevel="1">
      <c r="A289" s="375"/>
      <c r="B289" s="376"/>
      <c r="C289" s="67" t="s">
        <v>600</v>
      </c>
      <c r="D289" s="66">
        <v>0</v>
      </c>
      <c r="E289" s="66">
        <v>0</v>
      </c>
    </row>
    <row r="290" spans="1:5" ht="21.75" customHeight="1" outlineLevel="1">
      <c r="A290" s="95" t="s">
        <v>601</v>
      </c>
      <c r="B290" s="96"/>
      <c r="C290" s="67"/>
      <c r="D290" s="66"/>
      <c r="E290" s="66"/>
    </row>
    <row r="291" spans="1:5" ht="19.5" customHeight="1" outlineLevel="1">
      <c r="A291" s="372" t="s">
        <v>150</v>
      </c>
      <c r="B291" s="371" t="s">
        <v>655</v>
      </c>
      <c r="C291" s="53" t="s">
        <v>390</v>
      </c>
      <c r="D291" s="49">
        <v>0</v>
      </c>
      <c r="E291" s="49">
        <v>0</v>
      </c>
    </row>
    <row r="292" spans="1:5" ht="21.75" customHeight="1" outlineLevel="1">
      <c r="A292" s="372"/>
      <c r="B292" s="372"/>
      <c r="C292" s="52" t="s">
        <v>66</v>
      </c>
      <c r="D292" s="49">
        <v>0</v>
      </c>
      <c r="E292" s="49">
        <v>0</v>
      </c>
    </row>
    <row r="293" spans="1:5" ht="21.75" customHeight="1" outlineLevel="1">
      <c r="A293" s="372"/>
      <c r="B293" s="372"/>
      <c r="C293" s="52" t="s">
        <v>12</v>
      </c>
      <c r="D293" s="49">
        <v>0</v>
      </c>
      <c r="E293" s="49">
        <v>0</v>
      </c>
    </row>
    <row r="294" spans="1:5" ht="21.75" customHeight="1" outlineLevel="1">
      <c r="A294" s="372"/>
      <c r="B294" s="372"/>
      <c r="C294" s="53" t="s">
        <v>476</v>
      </c>
      <c r="D294" s="49">
        <v>0</v>
      </c>
      <c r="E294" s="49">
        <v>0</v>
      </c>
    </row>
    <row r="295" spans="1:5" ht="21.75" customHeight="1" outlineLevel="1">
      <c r="A295" s="372"/>
      <c r="B295" s="373"/>
      <c r="C295" s="47" t="s">
        <v>600</v>
      </c>
      <c r="D295" s="49">
        <v>0</v>
      </c>
      <c r="E295" s="49">
        <v>0</v>
      </c>
    </row>
    <row r="296" spans="1:5" ht="19.5" customHeight="1" outlineLevel="1">
      <c r="A296" s="371" t="s">
        <v>151</v>
      </c>
      <c r="B296" s="371" t="s">
        <v>656</v>
      </c>
      <c r="C296" s="53" t="s">
        <v>390</v>
      </c>
      <c r="D296" s="49">
        <v>0</v>
      </c>
      <c r="E296" s="49">
        <v>0</v>
      </c>
    </row>
    <row r="297" spans="1:5" ht="21.75" customHeight="1" outlineLevel="1">
      <c r="A297" s="372"/>
      <c r="B297" s="372"/>
      <c r="C297" s="52" t="s">
        <v>66</v>
      </c>
      <c r="D297" s="49">
        <v>0</v>
      </c>
      <c r="E297" s="49">
        <v>0</v>
      </c>
    </row>
    <row r="298" spans="1:5" ht="21.75" customHeight="1" outlineLevel="1">
      <c r="A298" s="372"/>
      <c r="B298" s="372"/>
      <c r="C298" s="52" t="s">
        <v>12</v>
      </c>
      <c r="D298" s="49">
        <v>0</v>
      </c>
      <c r="E298" s="49">
        <v>0</v>
      </c>
    </row>
    <row r="299" spans="1:5" ht="21.75" customHeight="1" outlineLevel="1">
      <c r="A299" s="372"/>
      <c r="B299" s="372"/>
      <c r="C299" s="53" t="s">
        <v>476</v>
      </c>
      <c r="D299" s="49">
        <v>0</v>
      </c>
      <c r="E299" s="49">
        <v>0</v>
      </c>
    </row>
    <row r="300" spans="1:5" ht="30" customHeight="1" outlineLevel="1">
      <c r="A300" s="372"/>
      <c r="B300" s="373"/>
      <c r="C300" s="47" t="s">
        <v>600</v>
      </c>
      <c r="D300" s="49">
        <v>0</v>
      </c>
      <c r="E300" s="49">
        <v>0</v>
      </c>
    </row>
    <row r="301" spans="1:5" ht="19.5" customHeight="1" outlineLevel="1">
      <c r="A301" s="371" t="s">
        <v>153</v>
      </c>
      <c r="B301" s="371" t="s">
        <v>304</v>
      </c>
      <c r="C301" s="53" t="s">
        <v>390</v>
      </c>
      <c r="D301" s="49">
        <v>0</v>
      </c>
      <c r="E301" s="49">
        <v>0</v>
      </c>
    </row>
    <row r="302" spans="1:5" ht="21.75" customHeight="1" outlineLevel="1">
      <c r="A302" s="372"/>
      <c r="B302" s="372"/>
      <c r="C302" s="52" t="s">
        <v>66</v>
      </c>
      <c r="D302" s="49">
        <v>0</v>
      </c>
      <c r="E302" s="49">
        <v>0</v>
      </c>
    </row>
    <row r="303" spans="1:5" ht="21.75" customHeight="1" outlineLevel="1">
      <c r="A303" s="372"/>
      <c r="B303" s="372"/>
      <c r="C303" s="52" t="s">
        <v>12</v>
      </c>
      <c r="D303" s="49">
        <v>0</v>
      </c>
      <c r="E303" s="49">
        <v>0</v>
      </c>
    </row>
    <row r="304" spans="1:5" ht="21.75" customHeight="1" outlineLevel="1">
      <c r="A304" s="372"/>
      <c r="B304" s="372"/>
      <c r="C304" s="53" t="s">
        <v>476</v>
      </c>
      <c r="D304" s="49">
        <v>0</v>
      </c>
      <c r="E304" s="49">
        <v>0</v>
      </c>
    </row>
    <row r="305" spans="1:5" ht="21.75" customHeight="1" outlineLevel="1">
      <c r="A305" s="372"/>
      <c r="B305" s="373"/>
      <c r="C305" s="47" t="s">
        <v>600</v>
      </c>
      <c r="D305" s="49">
        <v>0</v>
      </c>
      <c r="E305" s="49">
        <v>0</v>
      </c>
    </row>
    <row r="306" spans="1:5" ht="19.5" customHeight="1" outlineLevel="1">
      <c r="A306" s="371" t="s">
        <v>154</v>
      </c>
      <c r="B306" s="371" t="s">
        <v>306</v>
      </c>
      <c r="C306" s="53" t="s">
        <v>390</v>
      </c>
      <c r="D306" s="49">
        <v>0</v>
      </c>
      <c r="E306" s="49">
        <v>0</v>
      </c>
    </row>
    <row r="307" spans="1:5" ht="21.75" customHeight="1" outlineLevel="1">
      <c r="A307" s="372"/>
      <c r="B307" s="372"/>
      <c r="C307" s="52" t="s">
        <v>66</v>
      </c>
      <c r="D307" s="49">
        <v>0</v>
      </c>
      <c r="E307" s="49">
        <v>0</v>
      </c>
    </row>
    <row r="308" spans="1:5" ht="21.75" customHeight="1" outlineLevel="1">
      <c r="A308" s="372"/>
      <c r="B308" s="372"/>
      <c r="C308" s="52" t="s">
        <v>12</v>
      </c>
      <c r="D308" s="49">
        <v>0</v>
      </c>
      <c r="E308" s="49">
        <v>0</v>
      </c>
    </row>
    <row r="309" spans="1:5" ht="21.75" customHeight="1" outlineLevel="1">
      <c r="A309" s="372"/>
      <c r="B309" s="372"/>
      <c r="C309" s="53" t="s">
        <v>476</v>
      </c>
      <c r="D309" s="49">
        <v>0</v>
      </c>
      <c r="E309" s="49">
        <v>0</v>
      </c>
    </row>
    <row r="310" spans="1:5" ht="21.75" customHeight="1" outlineLevel="1">
      <c r="A310" s="383"/>
      <c r="B310" s="383"/>
      <c r="C310" s="123" t="s">
        <v>600</v>
      </c>
      <c r="D310" s="124">
        <v>0</v>
      </c>
      <c r="E310" s="124">
        <v>0</v>
      </c>
    </row>
    <row r="311" spans="1:5" ht="19.5" customHeight="1" outlineLevel="1">
      <c r="A311" s="372" t="s">
        <v>155</v>
      </c>
      <c r="B311" s="372" t="s">
        <v>156</v>
      </c>
      <c r="C311" s="90" t="s">
        <v>390</v>
      </c>
      <c r="D311" s="122">
        <v>0</v>
      </c>
      <c r="E311" s="122">
        <v>0</v>
      </c>
    </row>
    <row r="312" spans="1:5" ht="21.75" customHeight="1" outlineLevel="1">
      <c r="A312" s="372"/>
      <c r="B312" s="372"/>
      <c r="C312" s="52" t="s">
        <v>66</v>
      </c>
      <c r="D312" s="49">
        <v>0</v>
      </c>
      <c r="E312" s="49">
        <v>0</v>
      </c>
    </row>
    <row r="313" spans="1:5" ht="21.75" customHeight="1" outlineLevel="1">
      <c r="A313" s="372"/>
      <c r="B313" s="372"/>
      <c r="C313" s="52" t="s">
        <v>12</v>
      </c>
      <c r="D313" s="49">
        <v>0</v>
      </c>
      <c r="E313" s="49">
        <v>0</v>
      </c>
    </row>
    <row r="314" spans="1:5" ht="21.75" customHeight="1" outlineLevel="1">
      <c r="A314" s="372"/>
      <c r="B314" s="372"/>
      <c r="C314" s="53" t="s">
        <v>476</v>
      </c>
      <c r="D314" s="49">
        <v>0</v>
      </c>
      <c r="E314" s="49">
        <v>0</v>
      </c>
    </row>
    <row r="315" spans="1:5" ht="21.75" customHeight="1" outlineLevel="1">
      <c r="A315" s="372"/>
      <c r="B315" s="373"/>
      <c r="C315" s="47" t="s">
        <v>600</v>
      </c>
      <c r="D315" s="49">
        <v>0</v>
      </c>
      <c r="E315" s="49">
        <v>0</v>
      </c>
    </row>
    <row r="316" spans="1:5" ht="19.5" customHeight="1" outlineLevel="1">
      <c r="A316" s="374" t="s">
        <v>157</v>
      </c>
      <c r="B316" s="374" t="s">
        <v>158</v>
      </c>
      <c r="C316" s="67" t="s">
        <v>390</v>
      </c>
      <c r="D316" s="66">
        <f>D322+D327+D332+D337+D342+D347+D352+D357+D362+D367</f>
        <v>0</v>
      </c>
      <c r="E316" s="66">
        <f>E322+E327+E332+E337+E342+E347+E352+E357+E362+E367</f>
        <v>0</v>
      </c>
    </row>
    <row r="317" spans="1:5" ht="21.75" customHeight="1" outlineLevel="1">
      <c r="A317" s="375"/>
      <c r="B317" s="375"/>
      <c r="C317" s="65" t="s">
        <v>66</v>
      </c>
      <c r="D317" s="66">
        <v>0</v>
      </c>
      <c r="E317" s="66">
        <v>0</v>
      </c>
    </row>
    <row r="318" spans="1:5" ht="21.75" customHeight="1" outlineLevel="1">
      <c r="A318" s="375"/>
      <c r="B318" s="375"/>
      <c r="C318" s="65" t="s">
        <v>12</v>
      </c>
      <c r="D318" s="66">
        <v>0</v>
      </c>
      <c r="E318" s="66">
        <v>0</v>
      </c>
    </row>
    <row r="319" spans="1:5" ht="21.75" customHeight="1" outlineLevel="1">
      <c r="A319" s="375"/>
      <c r="B319" s="375"/>
      <c r="C319" s="67" t="s">
        <v>476</v>
      </c>
      <c r="D319" s="66">
        <v>0</v>
      </c>
      <c r="E319" s="66">
        <v>0</v>
      </c>
    </row>
    <row r="320" spans="1:5" ht="21.75" customHeight="1" outlineLevel="1">
      <c r="A320" s="375"/>
      <c r="B320" s="376"/>
      <c r="C320" s="67" t="s">
        <v>600</v>
      </c>
      <c r="D320" s="66">
        <v>0</v>
      </c>
      <c r="E320" s="66">
        <v>0</v>
      </c>
    </row>
    <row r="321" spans="1:5" ht="21.75" customHeight="1" outlineLevel="1">
      <c r="A321" s="95" t="s">
        <v>601</v>
      </c>
      <c r="B321" s="96"/>
      <c r="C321" s="67"/>
      <c r="D321" s="66"/>
      <c r="E321" s="66"/>
    </row>
    <row r="322" spans="1:5" ht="19.5" customHeight="1" outlineLevel="1">
      <c r="A322" s="372" t="s">
        <v>159</v>
      </c>
      <c r="B322" s="371" t="s">
        <v>545</v>
      </c>
      <c r="C322" s="53" t="s">
        <v>390</v>
      </c>
      <c r="D322" s="49">
        <v>0</v>
      </c>
      <c r="E322" s="49">
        <v>0</v>
      </c>
    </row>
    <row r="323" spans="1:5" ht="21.75" customHeight="1" outlineLevel="1">
      <c r="A323" s="372"/>
      <c r="B323" s="372"/>
      <c r="C323" s="52" t="s">
        <v>66</v>
      </c>
      <c r="D323" s="49">
        <v>0</v>
      </c>
      <c r="E323" s="49">
        <v>0</v>
      </c>
    </row>
    <row r="324" spans="1:5" ht="21.75" customHeight="1" outlineLevel="1">
      <c r="A324" s="372"/>
      <c r="B324" s="372"/>
      <c r="C324" s="52" t="s">
        <v>12</v>
      </c>
      <c r="D324" s="49">
        <v>0</v>
      </c>
      <c r="E324" s="49">
        <v>0</v>
      </c>
    </row>
    <row r="325" spans="1:5" ht="21.75" customHeight="1" outlineLevel="1">
      <c r="A325" s="372"/>
      <c r="B325" s="372"/>
      <c r="C325" s="53" t="s">
        <v>476</v>
      </c>
      <c r="D325" s="49">
        <v>0</v>
      </c>
      <c r="E325" s="49">
        <v>0</v>
      </c>
    </row>
    <row r="326" spans="1:5" ht="36" customHeight="1" outlineLevel="1">
      <c r="A326" s="372"/>
      <c r="B326" s="373"/>
      <c r="C326" s="47" t="s">
        <v>600</v>
      </c>
      <c r="D326" s="49">
        <v>0</v>
      </c>
      <c r="E326" s="49">
        <v>0</v>
      </c>
    </row>
    <row r="327" spans="1:5" ht="19.5" customHeight="1" outlineLevel="1">
      <c r="A327" s="371" t="s">
        <v>160</v>
      </c>
      <c r="B327" s="371" t="s">
        <v>532</v>
      </c>
      <c r="C327" s="53" t="s">
        <v>390</v>
      </c>
      <c r="D327" s="49">
        <v>0</v>
      </c>
      <c r="E327" s="49">
        <v>0</v>
      </c>
    </row>
    <row r="328" spans="1:5" ht="21.75" customHeight="1" outlineLevel="1">
      <c r="A328" s="372"/>
      <c r="B328" s="372"/>
      <c r="C328" s="52" t="s">
        <v>66</v>
      </c>
      <c r="D328" s="49">
        <v>0</v>
      </c>
      <c r="E328" s="49">
        <v>0</v>
      </c>
    </row>
    <row r="329" spans="1:5" ht="21.75" customHeight="1" outlineLevel="1">
      <c r="A329" s="372"/>
      <c r="B329" s="372"/>
      <c r="C329" s="52" t="s">
        <v>12</v>
      </c>
      <c r="D329" s="49">
        <v>0</v>
      </c>
      <c r="E329" s="49">
        <v>0</v>
      </c>
    </row>
    <row r="330" spans="1:5" ht="21.75" customHeight="1" outlineLevel="1">
      <c r="A330" s="372"/>
      <c r="B330" s="372"/>
      <c r="C330" s="53" t="s">
        <v>476</v>
      </c>
      <c r="D330" s="49">
        <v>0</v>
      </c>
      <c r="E330" s="49">
        <v>0</v>
      </c>
    </row>
    <row r="331" spans="1:5" ht="21.75" customHeight="1" outlineLevel="1">
      <c r="A331" s="372"/>
      <c r="B331" s="373"/>
      <c r="C331" s="47" t="s">
        <v>600</v>
      </c>
      <c r="D331" s="49">
        <v>0</v>
      </c>
      <c r="E331" s="49">
        <v>0</v>
      </c>
    </row>
    <row r="332" spans="1:5" ht="19.5" customHeight="1" outlineLevel="1">
      <c r="A332" s="371" t="s">
        <v>161</v>
      </c>
      <c r="B332" s="371" t="s">
        <v>309</v>
      </c>
      <c r="C332" s="53" t="s">
        <v>390</v>
      </c>
      <c r="D332" s="49">
        <v>0</v>
      </c>
      <c r="E332" s="49">
        <v>0</v>
      </c>
    </row>
    <row r="333" spans="1:5" ht="21.75" customHeight="1" outlineLevel="1">
      <c r="A333" s="372"/>
      <c r="B333" s="372"/>
      <c r="C333" s="52" t="s">
        <v>66</v>
      </c>
      <c r="D333" s="49">
        <v>0</v>
      </c>
      <c r="E333" s="49">
        <v>0</v>
      </c>
    </row>
    <row r="334" spans="1:5" ht="21.75" customHeight="1" outlineLevel="1">
      <c r="A334" s="372"/>
      <c r="B334" s="372"/>
      <c r="C334" s="52" t="s">
        <v>12</v>
      </c>
      <c r="D334" s="49">
        <v>0</v>
      </c>
      <c r="E334" s="49">
        <v>0</v>
      </c>
    </row>
    <row r="335" spans="1:5" ht="21.75" customHeight="1" outlineLevel="1">
      <c r="A335" s="372"/>
      <c r="B335" s="372"/>
      <c r="C335" s="53" t="s">
        <v>476</v>
      </c>
      <c r="D335" s="49">
        <v>0</v>
      </c>
      <c r="E335" s="49">
        <v>0</v>
      </c>
    </row>
    <row r="336" spans="1:5" ht="21.75" customHeight="1" outlineLevel="1">
      <c r="A336" s="372"/>
      <c r="B336" s="373"/>
      <c r="C336" s="47" t="s">
        <v>600</v>
      </c>
      <c r="D336" s="49">
        <v>0</v>
      </c>
      <c r="E336" s="49">
        <v>0</v>
      </c>
    </row>
    <row r="337" spans="1:5" ht="19.5" customHeight="1" outlineLevel="1">
      <c r="A337" s="371" t="s">
        <v>162</v>
      </c>
      <c r="B337" s="371" t="s">
        <v>310</v>
      </c>
      <c r="C337" s="53" t="s">
        <v>390</v>
      </c>
      <c r="D337" s="49">
        <v>0</v>
      </c>
      <c r="E337" s="49">
        <v>0</v>
      </c>
    </row>
    <row r="338" spans="1:5" ht="21.75" customHeight="1" outlineLevel="1">
      <c r="A338" s="372"/>
      <c r="B338" s="372"/>
      <c r="C338" s="52" t="s">
        <v>66</v>
      </c>
      <c r="D338" s="49">
        <v>0</v>
      </c>
      <c r="E338" s="49">
        <v>0</v>
      </c>
    </row>
    <row r="339" spans="1:5" ht="21.75" customHeight="1" outlineLevel="1">
      <c r="A339" s="372"/>
      <c r="B339" s="372"/>
      <c r="C339" s="52" t="s">
        <v>12</v>
      </c>
      <c r="D339" s="49">
        <v>0</v>
      </c>
      <c r="E339" s="49">
        <v>0</v>
      </c>
    </row>
    <row r="340" spans="1:5" ht="21.75" customHeight="1" outlineLevel="1">
      <c r="A340" s="372"/>
      <c r="B340" s="372"/>
      <c r="C340" s="53" t="s">
        <v>476</v>
      </c>
      <c r="D340" s="49">
        <v>0</v>
      </c>
      <c r="E340" s="49">
        <v>0</v>
      </c>
    </row>
    <row r="341" spans="1:5" ht="21.75" customHeight="1" outlineLevel="1">
      <c r="A341" s="372"/>
      <c r="B341" s="373"/>
      <c r="C341" s="47" t="s">
        <v>600</v>
      </c>
      <c r="D341" s="49">
        <v>0</v>
      </c>
      <c r="E341" s="49">
        <v>0</v>
      </c>
    </row>
    <row r="342" spans="1:5" ht="19.5" customHeight="1" outlineLevel="1">
      <c r="A342" s="371" t="s">
        <v>163</v>
      </c>
      <c r="B342" s="371" t="s">
        <v>311</v>
      </c>
      <c r="C342" s="53" t="s">
        <v>390</v>
      </c>
      <c r="D342" s="49">
        <v>0</v>
      </c>
      <c r="E342" s="49">
        <v>0</v>
      </c>
    </row>
    <row r="343" spans="1:5" ht="21.75" customHeight="1" outlineLevel="1">
      <c r="A343" s="372"/>
      <c r="B343" s="372"/>
      <c r="C343" s="52" t="s">
        <v>66</v>
      </c>
      <c r="D343" s="49">
        <v>0</v>
      </c>
      <c r="E343" s="49">
        <v>0</v>
      </c>
    </row>
    <row r="344" spans="1:5" ht="21.75" customHeight="1" outlineLevel="1">
      <c r="A344" s="372"/>
      <c r="B344" s="372"/>
      <c r="C344" s="52" t="s">
        <v>12</v>
      </c>
      <c r="D344" s="49">
        <v>0</v>
      </c>
      <c r="E344" s="49">
        <v>0</v>
      </c>
    </row>
    <row r="345" spans="1:5" ht="21.75" customHeight="1" outlineLevel="1">
      <c r="A345" s="372"/>
      <c r="B345" s="372"/>
      <c r="C345" s="53" t="s">
        <v>476</v>
      </c>
      <c r="D345" s="49">
        <v>0</v>
      </c>
      <c r="E345" s="49">
        <v>0</v>
      </c>
    </row>
    <row r="346" spans="1:5" ht="21.75" customHeight="1" outlineLevel="1">
      <c r="A346" s="372"/>
      <c r="B346" s="373"/>
      <c r="C346" s="47" t="s">
        <v>600</v>
      </c>
      <c r="D346" s="49">
        <v>0</v>
      </c>
      <c r="E346" s="49">
        <v>0</v>
      </c>
    </row>
    <row r="347" spans="1:5" ht="19.5" customHeight="1" outlineLevel="1">
      <c r="A347" s="371" t="s">
        <v>164</v>
      </c>
      <c r="B347" s="371" t="s">
        <v>313</v>
      </c>
      <c r="C347" s="53" t="s">
        <v>390</v>
      </c>
      <c r="D347" s="49">
        <v>0</v>
      </c>
      <c r="E347" s="49">
        <v>0</v>
      </c>
    </row>
    <row r="348" spans="1:5" ht="21.75" customHeight="1" outlineLevel="1">
      <c r="A348" s="372"/>
      <c r="B348" s="372"/>
      <c r="C348" s="52" t="s">
        <v>66</v>
      </c>
      <c r="D348" s="49">
        <v>0</v>
      </c>
      <c r="E348" s="49">
        <v>0</v>
      </c>
    </row>
    <row r="349" spans="1:5" ht="21.75" customHeight="1" outlineLevel="1">
      <c r="A349" s="372"/>
      <c r="B349" s="372"/>
      <c r="C349" s="52" t="s">
        <v>12</v>
      </c>
      <c r="D349" s="49">
        <v>0</v>
      </c>
      <c r="E349" s="49">
        <v>0</v>
      </c>
    </row>
    <row r="350" spans="1:5" ht="21.75" customHeight="1" outlineLevel="1">
      <c r="A350" s="372"/>
      <c r="B350" s="372"/>
      <c r="C350" s="53" t="s">
        <v>476</v>
      </c>
      <c r="D350" s="49">
        <v>0</v>
      </c>
      <c r="E350" s="49">
        <v>0</v>
      </c>
    </row>
    <row r="351" spans="1:5" ht="21.75" customHeight="1" outlineLevel="1">
      <c r="A351" s="372"/>
      <c r="B351" s="373"/>
      <c r="C351" s="47" t="s">
        <v>600</v>
      </c>
      <c r="D351" s="49">
        <v>0</v>
      </c>
      <c r="E351" s="49">
        <v>0</v>
      </c>
    </row>
    <row r="352" spans="1:5" ht="19.5" customHeight="1" outlineLevel="1">
      <c r="A352" s="371" t="s">
        <v>165</v>
      </c>
      <c r="B352" s="371" t="s">
        <v>166</v>
      </c>
      <c r="C352" s="53" t="s">
        <v>390</v>
      </c>
      <c r="D352" s="49">
        <v>0</v>
      </c>
      <c r="E352" s="49">
        <v>0</v>
      </c>
    </row>
    <row r="353" spans="1:5" ht="21.75" customHeight="1" outlineLevel="1">
      <c r="A353" s="372"/>
      <c r="B353" s="372"/>
      <c r="C353" s="52" t="s">
        <v>66</v>
      </c>
      <c r="D353" s="49">
        <v>0</v>
      </c>
      <c r="E353" s="49">
        <v>0</v>
      </c>
    </row>
    <row r="354" spans="1:5" ht="21.75" customHeight="1" outlineLevel="1">
      <c r="A354" s="372"/>
      <c r="B354" s="372"/>
      <c r="C354" s="52" t="s">
        <v>12</v>
      </c>
      <c r="D354" s="49">
        <v>0</v>
      </c>
      <c r="E354" s="49">
        <v>0</v>
      </c>
    </row>
    <row r="355" spans="1:5" ht="21.75" customHeight="1" outlineLevel="1">
      <c r="A355" s="372"/>
      <c r="B355" s="372"/>
      <c r="C355" s="53" t="s">
        <v>476</v>
      </c>
      <c r="D355" s="49">
        <v>0</v>
      </c>
      <c r="E355" s="49">
        <v>0</v>
      </c>
    </row>
    <row r="356" spans="1:5" ht="21.75" customHeight="1" outlineLevel="1">
      <c r="A356" s="383"/>
      <c r="B356" s="383"/>
      <c r="C356" s="123" t="s">
        <v>600</v>
      </c>
      <c r="D356" s="124">
        <v>0</v>
      </c>
      <c r="E356" s="124">
        <v>0</v>
      </c>
    </row>
    <row r="357" spans="1:5" ht="19.5" customHeight="1" outlineLevel="1">
      <c r="A357" s="372" t="s">
        <v>167</v>
      </c>
      <c r="B357" s="372" t="s">
        <v>168</v>
      </c>
      <c r="C357" s="90" t="s">
        <v>390</v>
      </c>
      <c r="D357" s="122">
        <v>0</v>
      </c>
      <c r="E357" s="122">
        <v>0</v>
      </c>
    </row>
    <row r="358" spans="1:5" ht="21.75" customHeight="1" outlineLevel="1">
      <c r="A358" s="372"/>
      <c r="B358" s="372"/>
      <c r="C358" s="52" t="s">
        <v>66</v>
      </c>
      <c r="D358" s="49">
        <v>0</v>
      </c>
      <c r="E358" s="49">
        <v>0</v>
      </c>
    </row>
    <row r="359" spans="1:5" ht="21.75" customHeight="1" outlineLevel="1">
      <c r="A359" s="372"/>
      <c r="B359" s="372"/>
      <c r="C359" s="52" t="s">
        <v>12</v>
      </c>
      <c r="D359" s="49">
        <v>0</v>
      </c>
      <c r="E359" s="49">
        <v>0</v>
      </c>
    </row>
    <row r="360" spans="1:5" ht="21.75" customHeight="1" outlineLevel="1">
      <c r="A360" s="372"/>
      <c r="B360" s="372"/>
      <c r="C360" s="53" t="s">
        <v>476</v>
      </c>
      <c r="D360" s="49">
        <v>0</v>
      </c>
      <c r="E360" s="49">
        <v>0</v>
      </c>
    </row>
    <row r="361" spans="1:5" ht="21.75" customHeight="1" outlineLevel="1">
      <c r="A361" s="372"/>
      <c r="B361" s="373"/>
      <c r="C361" s="47" t="s">
        <v>600</v>
      </c>
      <c r="D361" s="49">
        <v>0</v>
      </c>
      <c r="E361" s="49">
        <v>0</v>
      </c>
    </row>
    <row r="362" spans="1:5" ht="19.5" customHeight="1" outlineLevel="1">
      <c r="A362" s="371" t="s">
        <v>169</v>
      </c>
      <c r="B362" s="371" t="s">
        <v>553</v>
      </c>
      <c r="C362" s="53" t="s">
        <v>390</v>
      </c>
      <c r="D362" s="49">
        <v>0</v>
      </c>
      <c r="E362" s="49">
        <v>0</v>
      </c>
    </row>
    <row r="363" spans="1:5" ht="21.75" customHeight="1" outlineLevel="1">
      <c r="A363" s="372"/>
      <c r="B363" s="372"/>
      <c r="C363" s="52" t="s">
        <v>66</v>
      </c>
      <c r="D363" s="49">
        <v>0</v>
      </c>
      <c r="E363" s="49">
        <v>0</v>
      </c>
    </row>
    <row r="364" spans="1:5" ht="21.75" customHeight="1" outlineLevel="1">
      <c r="A364" s="372"/>
      <c r="B364" s="372"/>
      <c r="C364" s="52" t="s">
        <v>12</v>
      </c>
      <c r="D364" s="49">
        <v>0</v>
      </c>
      <c r="E364" s="49">
        <v>0</v>
      </c>
    </row>
    <row r="365" spans="1:5" ht="21.75" customHeight="1" outlineLevel="1">
      <c r="A365" s="372"/>
      <c r="B365" s="372"/>
      <c r="C365" s="53" t="s">
        <v>476</v>
      </c>
      <c r="D365" s="49">
        <v>0</v>
      </c>
      <c r="E365" s="49">
        <v>0</v>
      </c>
    </row>
    <row r="366" spans="1:5" ht="21.75" customHeight="1" outlineLevel="1">
      <c r="A366" s="372"/>
      <c r="B366" s="373"/>
      <c r="C366" s="47" t="s">
        <v>600</v>
      </c>
      <c r="D366" s="49">
        <v>0</v>
      </c>
      <c r="E366" s="49">
        <v>0</v>
      </c>
    </row>
    <row r="367" spans="1:5" ht="19.5" customHeight="1" outlineLevel="1">
      <c r="A367" s="371" t="s">
        <v>170</v>
      </c>
      <c r="B367" s="371" t="s">
        <v>317</v>
      </c>
      <c r="C367" s="53" t="s">
        <v>390</v>
      </c>
      <c r="D367" s="49">
        <v>0</v>
      </c>
      <c r="E367" s="49">
        <v>0</v>
      </c>
    </row>
    <row r="368" spans="1:5" ht="21.75" customHeight="1" outlineLevel="1">
      <c r="A368" s="372"/>
      <c r="B368" s="372"/>
      <c r="C368" s="52" t="s">
        <v>66</v>
      </c>
      <c r="D368" s="49">
        <v>0</v>
      </c>
      <c r="E368" s="49">
        <v>0</v>
      </c>
    </row>
    <row r="369" spans="1:5" ht="21.75" customHeight="1" outlineLevel="1">
      <c r="A369" s="372"/>
      <c r="B369" s="372"/>
      <c r="C369" s="52" t="s">
        <v>12</v>
      </c>
      <c r="D369" s="49">
        <v>0</v>
      </c>
      <c r="E369" s="49">
        <v>0</v>
      </c>
    </row>
    <row r="370" spans="1:5" ht="21.75" customHeight="1" outlineLevel="1">
      <c r="A370" s="372"/>
      <c r="B370" s="372"/>
      <c r="C370" s="53" t="s">
        <v>476</v>
      </c>
      <c r="D370" s="49">
        <v>0</v>
      </c>
      <c r="E370" s="49">
        <v>0</v>
      </c>
    </row>
    <row r="371" spans="1:5" ht="21.75" customHeight="1" outlineLevel="1">
      <c r="A371" s="372"/>
      <c r="B371" s="373"/>
      <c r="C371" s="47" t="s">
        <v>600</v>
      </c>
      <c r="D371" s="49">
        <v>0</v>
      </c>
      <c r="E371" s="49">
        <v>0</v>
      </c>
    </row>
    <row r="372" spans="1:5" ht="15.75" customHeight="1" outlineLevel="1">
      <c r="A372" s="374" t="s">
        <v>382</v>
      </c>
      <c r="B372" s="374" t="s">
        <v>470</v>
      </c>
      <c r="C372" s="65" t="s">
        <v>390</v>
      </c>
      <c r="D372" s="66">
        <f>D378+D383</f>
        <v>35590</v>
      </c>
      <c r="E372" s="66">
        <f>E378+E383</f>
        <v>35172.9</v>
      </c>
    </row>
    <row r="373" spans="1:5" ht="18.75" customHeight="1" outlineLevel="1">
      <c r="A373" s="375"/>
      <c r="B373" s="375"/>
      <c r="C373" s="65" t="s">
        <v>66</v>
      </c>
      <c r="D373" s="66">
        <v>0</v>
      </c>
      <c r="E373" s="66">
        <v>0</v>
      </c>
    </row>
    <row r="374" spans="1:5" ht="17" outlineLevel="1">
      <c r="A374" s="375"/>
      <c r="B374" s="375"/>
      <c r="C374" s="65" t="s">
        <v>12</v>
      </c>
      <c r="D374" s="66">
        <f>D380</f>
        <v>35590</v>
      </c>
      <c r="E374" s="66">
        <f>E380</f>
        <v>35172.9</v>
      </c>
    </row>
    <row r="375" spans="1:5" ht="17" outlineLevel="1">
      <c r="A375" s="375"/>
      <c r="B375" s="375"/>
      <c r="C375" s="67" t="s">
        <v>476</v>
      </c>
      <c r="D375" s="66">
        <v>0</v>
      </c>
      <c r="E375" s="66">
        <v>0</v>
      </c>
    </row>
    <row r="376" spans="1:5" ht="20.25" customHeight="1" outlineLevel="1">
      <c r="A376" s="375"/>
      <c r="B376" s="376"/>
      <c r="C376" s="67" t="s">
        <v>600</v>
      </c>
      <c r="D376" s="66">
        <v>0</v>
      </c>
      <c r="E376" s="66">
        <v>0</v>
      </c>
    </row>
    <row r="377" spans="1:5" ht="20.25" customHeight="1" outlineLevel="1">
      <c r="A377" s="95" t="s">
        <v>601</v>
      </c>
      <c r="B377" s="96"/>
      <c r="C377" s="67"/>
      <c r="D377" s="66"/>
      <c r="E377" s="66"/>
    </row>
    <row r="378" spans="1:5" ht="15.75" customHeight="1" outlineLevel="1">
      <c r="A378" s="372" t="s">
        <v>376</v>
      </c>
      <c r="B378" s="371" t="s">
        <v>377</v>
      </c>
      <c r="C378" s="52" t="s">
        <v>390</v>
      </c>
      <c r="D378" s="49">
        <f>D379+D380+D381+D382</f>
        <v>35590</v>
      </c>
      <c r="E378" s="49">
        <f>E379+E380+E381+E382</f>
        <v>35172.9</v>
      </c>
    </row>
    <row r="379" spans="1:5" ht="16.5" customHeight="1" outlineLevel="1">
      <c r="A379" s="372"/>
      <c r="B379" s="372"/>
      <c r="C379" s="52" t="s">
        <v>66</v>
      </c>
      <c r="D379" s="49">
        <v>0</v>
      </c>
      <c r="E379" s="49">
        <v>0</v>
      </c>
    </row>
    <row r="380" spans="1:5" ht="17" outlineLevel="1">
      <c r="A380" s="372"/>
      <c r="B380" s="372"/>
      <c r="C380" s="52" t="s">
        <v>12</v>
      </c>
      <c r="D380" s="49">
        <f>Таблица_10!K246</f>
        <v>35590</v>
      </c>
      <c r="E380" s="49">
        <f>Таблица_10!Q246</f>
        <v>35172.9</v>
      </c>
    </row>
    <row r="381" spans="1:5" ht="17" outlineLevel="1">
      <c r="A381" s="372"/>
      <c r="B381" s="372"/>
      <c r="C381" s="53" t="s">
        <v>476</v>
      </c>
      <c r="D381" s="49">
        <v>0</v>
      </c>
      <c r="E381" s="49">
        <v>0</v>
      </c>
    </row>
    <row r="382" spans="1:5" ht="18.75" customHeight="1" outlineLevel="1">
      <c r="A382" s="372"/>
      <c r="B382" s="373"/>
      <c r="C382" s="47" t="s">
        <v>600</v>
      </c>
      <c r="D382" s="49">
        <v>0</v>
      </c>
      <c r="E382" s="49">
        <v>0</v>
      </c>
    </row>
    <row r="383" spans="1:5" ht="19.5" customHeight="1" outlineLevel="1">
      <c r="A383" s="371" t="s">
        <v>379</v>
      </c>
      <c r="B383" s="371" t="s">
        <v>380</v>
      </c>
      <c r="C383" s="53" t="s">
        <v>390</v>
      </c>
      <c r="D383" s="49">
        <v>0</v>
      </c>
      <c r="E383" s="49">
        <v>0</v>
      </c>
    </row>
    <row r="384" spans="1:5" ht="21.75" customHeight="1" outlineLevel="1">
      <c r="A384" s="372"/>
      <c r="B384" s="372"/>
      <c r="C384" s="52" t="s">
        <v>66</v>
      </c>
      <c r="D384" s="49">
        <v>0</v>
      </c>
      <c r="E384" s="49">
        <v>0</v>
      </c>
    </row>
    <row r="385" spans="1:5" ht="21.75" customHeight="1" outlineLevel="1">
      <c r="A385" s="372"/>
      <c r="B385" s="372"/>
      <c r="C385" s="52" t="s">
        <v>12</v>
      </c>
      <c r="D385" s="49">
        <v>0</v>
      </c>
      <c r="E385" s="49">
        <v>0</v>
      </c>
    </row>
    <row r="386" spans="1:5" ht="21.75" customHeight="1" outlineLevel="1">
      <c r="A386" s="372"/>
      <c r="B386" s="372"/>
      <c r="C386" s="53" t="s">
        <v>476</v>
      </c>
      <c r="D386" s="49">
        <v>0</v>
      </c>
      <c r="E386" s="49">
        <v>0</v>
      </c>
    </row>
    <row r="387" spans="1:5" ht="21.75" customHeight="1" outlineLevel="1">
      <c r="A387" s="372"/>
      <c r="B387" s="373"/>
      <c r="C387" s="47" t="s">
        <v>600</v>
      </c>
      <c r="D387" s="49">
        <v>0</v>
      </c>
      <c r="E387" s="49">
        <v>0</v>
      </c>
    </row>
    <row r="388" spans="1:5" ht="15.75" customHeight="1">
      <c r="A388" s="380" t="s">
        <v>13</v>
      </c>
      <c r="B388" s="380" t="s">
        <v>14</v>
      </c>
      <c r="C388" s="158" t="s">
        <v>390</v>
      </c>
      <c r="D388" s="159">
        <f>D390+D391</f>
        <v>3719969.4</v>
      </c>
      <c r="E388" s="159">
        <f>E390+E391</f>
        <v>3719969.4</v>
      </c>
    </row>
    <row r="389" spans="1:5" ht="18" customHeight="1">
      <c r="A389" s="381"/>
      <c r="B389" s="381"/>
      <c r="C389" s="158" t="s">
        <v>66</v>
      </c>
      <c r="D389" s="159">
        <v>0</v>
      </c>
      <c r="E389" s="159">
        <v>0</v>
      </c>
    </row>
    <row r="390" spans="1:5" ht="17.25" customHeight="1">
      <c r="A390" s="381"/>
      <c r="B390" s="381"/>
      <c r="C390" s="158" t="s">
        <v>12</v>
      </c>
      <c r="D390" s="159">
        <f>D412+D443+D469</f>
        <v>3713653.5</v>
      </c>
      <c r="E390" s="159">
        <f>E412+E443+E469</f>
        <v>3713653.5</v>
      </c>
    </row>
    <row r="391" spans="1:5" ht="17">
      <c r="A391" s="381"/>
      <c r="B391" s="381"/>
      <c r="C391" s="160" t="s">
        <v>476</v>
      </c>
      <c r="D391" s="159">
        <f>D470</f>
        <v>6315.9</v>
      </c>
      <c r="E391" s="159">
        <f>E470</f>
        <v>6315.9</v>
      </c>
    </row>
    <row r="392" spans="1:5" ht="18" customHeight="1">
      <c r="A392" s="381"/>
      <c r="B392" s="382"/>
      <c r="C392" s="160" t="s">
        <v>600</v>
      </c>
      <c r="D392" s="159">
        <v>0</v>
      </c>
      <c r="E392" s="159">
        <v>0</v>
      </c>
    </row>
    <row r="393" spans="1:5" ht="18" customHeight="1">
      <c r="A393" s="95" t="s">
        <v>531</v>
      </c>
      <c r="B393" s="96"/>
      <c r="C393" s="67"/>
      <c r="D393" s="66"/>
      <c r="E393" s="66"/>
    </row>
    <row r="394" spans="1:5" ht="19.5" customHeight="1" outlineLevel="1">
      <c r="A394" s="375" t="s">
        <v>319</v>
      </c>
      <c r="B394" s="374" t="s">
        <v>172</v>
      </c>
      <c r="C394" s="67" t="s">
        <v>390</v>
      </c>
      <c r="D394" s="66">
        <v>0</v>
      </c>
      <c r="E394" s="66">
        <v>0</v>
      </c>
    </row>
    <row r="395" spans="1:5" ht="21.75" customHeight="1" outlineLevel="1">
      <c r="A395" s="375"/>
      <c r="B395" s="375"/>
      <c r="C395" s="65" t="s">
        <v>66</v>
      </c>
      <c r="D395" s="66">
        <v>0</v>
      </c>
      <c r="E395" s="66">
        <v>0</v>
      </c>
    </row>
    <row r="396" spans="1:5" ht="21.75" customHeight="1" outlineLevel="1">
      <c r="A396" s="375"/>
      <c r="B396" s="375"/>
      <c r="C396" s="65" t="s">
        <v>12</v>
      </c>
      <c r="D396" s="66">
        <v>0</v>
      </c>
      <c r="E396" s="66">
        <v>0</v>
      </c>
    </row>
    <row r="397" spans="1:5" ht="21.75" customHeight="1" outlineLevel="1">
      <c r="A397" s="375"/>
      <c r="B397" s="375"/>
      <c r="C397" s="67" t="s">
        <v>476</v>
      </c>
      <c r="D397" s="66">
        <v>0</v>
      </c>
      <c r="E397" s="66">
        <v>0</v>
      </c>
    </row>
    <row r="398" spans="1:5" ht="21.75" customHeight="1" outlineLevel="1">
      <c r="A398" s="375"/>
      <c r="B398" s="376"/>
      <c r="C398" s="67" t="s">
        <v>600</v>
      </c>
      <c r="D398" s="66">
        <v>0</v>
      </c>
      <c r="E398" s="66">
        <v>0</v>
      </c>
    </row>
    <row r="399" spans="1:5" ht="21.75" customHeight="1" outlineLevel="1">
      <c r="A399" s="95" t="s">
        <v>601</v>
      </c>
      <c r="B399" s="96"/>
      <c r="C399" s="67"/>
      <c r="D399" s="66"/>
      <c r="E399" s="66"/>
    </row>
    <row r="400" spans="1:5" ht="19.5" customHeight="1" outlineLevel="1">
      <c r="A400" s="372" t="s">
        <v>173</v>
      </c>
      <c r="B400" s="371" t="s">
        <v>416</v>
      </c>
      <c r="C400" s="53" t="s">
        <v>390</v>
      </c>
      <c r="D400" s="49">
        <v>0</v>
      </c>
      <c r="E400" s="49">
        <v>0</v>
      </c>
    </row>
    <row r="401" spans="1:5" ht="21.75" customHeight="1" outlineLevel="1">
      <c r="A401" s="372"/>
      <c r="B401" s="372"/>
      <c r="C401" s="48" t="s">
        <v>66</v>
      </c>
      <c r="D401" s="49">
        <v>0</v>
      </c>
      <c r="E401" s="49">
        <v>0</v>
      </c>
    </row>
    <row r="402" spans="1:5" ht="21.75" customHeight="1" outlineLevel="1">
      <c r="A402" s="372"/>
      <c r="B402" s="372"/>
      <c r="C402" s="48" t="s">
        <v>12</v>
      </c>
      <c r="D402" s="49">
        <v>0</v>
      </c>
      <c r="E402" s="49">
        <v>0</v>
      </c>
    </row>
    <row r="403" spans="1:5" ht="21.75" customHeight="1" outlineLevel="1">
      <c r="A403" s="372"/>
      <c r="B403" s="372"/>
      <c r="C403" s="53" t="s">
        <v>476</v>
      </c>
      <c r="D403" s="49">
        <v>0</v>
      </c>
      <c r="E403" s="49">
        <v>0</v>
      </c>
    </row>
    <row r="404" spans="1:5" ht="21.75" customHeight="1" outlineLevel="1">
      <c r="A404" s="372"/>
      <c r="B404" s="373"/>
      <c r="C404" s="53" t="s">
        <v>600</v>
      </c>
      <c r="D404" s="49">
        <v>0</v>
      </c>
      <c r="E404" s="49">
        <v>0</v>
      </c>
    </row>
    <row r="405" spans="1:5" ht="19.5" customHeight="1" outlineLevel="1">
      <c r="A405" s="371" t="s">
        <v>174</v>
      </c>
      <c r="B405" s="371" t="s">
        <v>417</v>
      </c>
      <c r="C405" s="53" t="s">
        <v>390</v>
      </c>
      <c r="D405" s="49">
        <v>0</v>
      </c>
      <c r="E405" s="49">
        <v>0</v>
      </c>
    </row>
    <row r="406" spans="1:5" ht="21.75" customHeight="1" outlineLevel="1">
      <c r="A406" s="372"/>
      <c r="B406" s="372"/>
      <c r="C406" s="48" t="s">
        <v>66</v>
      </c>
      <c r="D406" s="49">
        <v>0</v>
      </c>
      <c r="E406" s="49">
        <v>0</v>
      </c>
    </row>
    <row r="407" spans="1:5" ht="21.75" customHeight="1" outlineLevel="1">
      <c r="A407" s="372"/>
      <c r="B407" s="372"/>
      <c r="C407" s="48" t="s">
        <v>12</v>
      </c>
      <c r="D407" s="49">
        <v>0</v>
      </c>
      <c r="E407" s="49">
        <v>0</v>
      </c>
    </row>
    <row r="408" spans="1:5" ht="21.75" customHeight="1" outlineLevel="1">
      <c r="A408" s="372"/>
      <c r="B408" s="372"/>
      <c r="C408" s="53" t="s">
        <v>476</v>
      </c>
      <c r="D408" s="49">
        <v>0</v>
      </c>
      <c r="E408" s="49">
        <v>0</v>
      </c>
    </row>
    <row r="409" spans="1:5" ht="21.75" customHeight="1" outlineLevel="1">
      <c r="A409" s="383"/>
      <c r="B409" s="383"/>
      <c r="C409" s="128" t="s">
        <v>600</v>
      </c>
      <c r="D409" s="124">
        <v>0</v>
      </c>
      <c r="E409" s="124">
        <v>0</v>
      </c>
    </row>
    <row r="410" spans="1:5" ht="15.75" customHeight="1" outlineLevel="1">
      <c r="A410" s="375" t="s">
        <v>39</v>
      </c>
      <c r="B410" s="375" t="s">
        <v>40</v>
      </c>
      <c r="C410" s="119" t="s">
        <v>390</v>
      </c>
      <c r="D410" s="120">
        <f>D411+D412+D413+D414</f>
        <v>1930915</v>
      </c>
      <c r="E410" s="120">
        <f>E411+E412+E413+E414</f>
        <v>1930915</v>
      </c>
    </row>
    <row r="411" spans="1:5" ht="18" customHeight="1" outlineLevel="1">
      <c r="A411" s="375"/>
      <c r="B411" s="375"/>
      <c r="C411" s="65" t="s">
        <v>66</v>
      </c>
      <c r="D411" s="66">
        <v>0</v>
      </c>
      <c r="E411" s="66">
        <v>0</v>
      </c>
    </row>
    <row r="412" spans="1:5" ht="17" outlineLevel="1">
      <c r="A412" s="375"/>
      <c r="B412" s="375"/>
      <c r="C412" s="65" t="s">
        <v>12</v>
      </c>
      <c r="D412" s="66">
        <f>D431+D436</f>
        <v>1930915</v>
      </c>
      <c r="E412" s="66">
        <f>E431+E436</f>
        <v>1930915</v>
      </c>
    </row>
    <row r="413" spans="1:5" ht="17" outlineLevel="1">
      <c r="A413" s="375"/>
      <c r="B413" s="375"/>
      <c r="C413" s="67" t="s">
        <v>476</v>
      </c>
      <c r="D413" s="66">
        <v>0</v>
      </c>
      <c r="E413" s="66">
        <v>0</v>
      </c>
    </row>
    <row r="414" spans="1:5" ht="18.75" customHeight="1" outlineLevel="1">
      <c r="A414" s="375"/>
      <c r="B414" s="376"/>
      <c r="C414" s="67" t="s">
        <v>600</v>
      </c>
      <c r="D414" s="66">
        <v>0</v>
      </c>
      <c r="E414" s="66">
        <v>0</v>
      </c>
    </row>
    <row r="415" spans="1:5" ht="18.75" customHeight="1" outlineLevel="1">
      <c r="A415" s="95" t="s">
        <v>601</v>
      </c>
      <c r="B415" s="96"/>
      <c r="C415" s="67"/>
      <c r="D415" s="66"/>
      <c r="E415" s="66"/>
    </row>
    <row r="416" spans="1:5" ht="19.5" customHeight="1" outlineLevel="1">
      <c r="A416" s="372" t="s">
        <v>175</v>
      </c>
      <c r="B416" s="371" t="s">
        <v>176</v>
      </c>
      <c r="C416" s="53" t="s">
        <v>390</v>
      </c>
      <c r="D416" s="49">
        <v>0</v>
      </c>
      <c r="E416" s="49">
        <v>0</v>
      </c>
    </row>
    <row r="417" spans="1:5" ht="21.75" customHeight="1" outlineLevel="1">
      <c r="A417" s="372"/>
      <c r="B417" s="372"/>
      <c r="C417" s="48" t="s">
        <v>66</v>
      </c>
      <c r="D417" s="49">
        <v>0</v>
      </c>
      <c r="E417" s="49">
        <v>0</v>
      </c>
    </row>
    <row r="418" spans="1:5" ht="21.75" customHeight="1" outlineLevel="1">
      <c r="A418" s="372"/>
      <c r="B418" s="372"/>
      <c r="C418" s="48" t="s">
        <v>12</v>
      </c>
      <c r="D418" s="49">
        <v>0</v>
      </c>
      <c r="E418" s="49">
        <v>0</v>
      </c>
    </row>
    <row r="419" spans="1:5" ht="21.75" customHeight="1" outlineLevel="1">
      <c r="A419" s="372"/>
      <c r="B419" s="372"/>
      <c r="C419" s="53" t="s">
        <v>476</v>
      </c>
      <c r="D419" s="49">
        <v>0</v>
      </c>
      <c r="E419" s="49">
        <v>0</v>
      </c>
    </row>
    <row r="420" spans="1:5" ht="21.75" customHeight="1" outlineLevel="1">
      <c r="A420" s="372"/>
      <c r="B420" s="373"/>
      <c r="C420" s="53" t="s">
        <v>600</v>
      </c>
      <c r="D420" s="49">
        <v>0</v>
      </c>
      <c r="E420" s="49">
        <v>0</v>
      </c>
    </row>
    <row r="421" spans="1:5" ht="19.5" customHeight="1" outlineLevel="1">
      <c r="A421" s="371" t="s">
        <v>177</v>
      </c>
      <c r="B421" s="371" t="s">
        <v>418</v>
      </c>
      <c r="C421" s="53" t="s">
        <v>390</v>
      </c>
      <c r="D421" s="49">
        <v>0</v>
      </c>
      <c r="E421" s="49">
        <v>0</v>
      </c>
    </row>
    <row r="422" spans="1:5" ht="21.75" customHeight="1" outlineLevel="1">
      <c r="A422" s="372"/>
      <c r="B422" s="372"/>
      <c r="C422" s="48" t="s">
        <v>66</v>
      </c>
      <c r="D422" s="49">
        <v>0</v>
      </c>
      <c r="E422" s="49">
        <v>0</v>
      </c>
    </row>
    <row r="423" spans="1:5" ht="21.75" customHeight="1" outlineLevel="1">
      <c r="A423" s="372"/>
      <c r="B423" s="372"/>
      <c r="C423" s="48" t="s">
        <v>12</v>
      </c>
      <c r="D423" s="49">
        <v>0</v>
      </c>
      <c r="E423" s="49">
        <v>0</v>
      </c>
    </row>
    <row r="424" spans="1:5" ht="21.75" customHeight="1" outlineLevel="1">
      <c r="A424" s="372"/>
      <c r="B424" s="372"/>
      <c r="C424" s="53" t="s">
        <v>476</v>
      </c>
      <c r="D424" s="49">
        <v>0</v>
      </c>
      <c r="E424" s="49">
        <v>0</v>
      </c>
    </row>
    <row r="425" spans="1:5" ht="21.75" customHeight="1" outlineLevel="1">
      <c r="A425" s="372"/>
      <c r="B425" s="373"/>
      <c r="C425" s="53" t="s">
        <v>600</v>
      </c>
      <c r="D425" s="49">
        <v>0</v>
      </c>
      <c r="E425" s="49">
        <v>0</v>
      </c>
    </row>
    <row r="426" spans="1:5" ht="19.5" customHeight="1" outlineLevel="1">
      <c r="A426" s="371" t="s">
        <v>178</v>
      </c>
      <c r="B426" s="371" t="s">
        <v>179</v>
      </c>
      <c r="C426" s="53" t="s">
        <v>390</v>
      </c>
      <c r="D426" s="49">
        <v>0</v>
      </c>
      <c r="E426" s="49">
        <v>0</v>
      </c>
    </row>
    <row r="427" spans="1:5" ht="21.75" customHeight="1" outlineLevel="1">
      <c r="A427" s="372"/>
      <c r="B427" s="372"/>
      <c r="C427" s="48" t="s">
        <v>66</v>
      </c>
      <c r="D427" s="49">
        <v>0</v>
      </c>
      <c r="E427" s="49">
        <v>0</v>
      </c>
    </row>
    <row r="428" spans="1:5" ht="21.75" customHeight="1" outlineLevel="1">
      <c r="A428" s="372"/>
      <c r="B428" s="372"/>
      <c r="C428" s="48" t="s">
        <v>12</v>
      </c>
      <c r="D428" s="49">
        <v>0</v>
      </c>
      <c r="E428" s="49">
        <v>0</v>
      </c>
    </row>
    <row r="429" spans="1:5" ht="21.75" customHeight="1" outlineLevel="1">
      <c r="A429" s="372"/>
      <c r="B429" s="372"/>
      <c r="C429" s="53" t="s">
        <v>476</v>
      </c>
      <c r="D429" s="49">
        <v>0</v>
      </c>
      <c r="E429" s="49">
        <v>0</v>
      </c>
    </row>
    <row r="430" spans="1:5" ht="21.75" customHeight="1" outlineLevel="1">
      <c r="A430" s="372"/>
      <c r="B430" s="373"/>
      <c r="C430" s="53" t="s">
        <v>600</v>
      </c>
      <c r="D430" s="49">
        <v>0</v>
      </c>
      <c r="E430" s="49">
        <v>0</v>
      </c>
    </row>
    <row r="431" spans="1:5" ht="15.75" customHeight="1" outlineLevel="1">
      <c r="A431" s="371" t="s">
        <v>41</v>
      </c>
      <c r="B431" s="371" t="s">
        <v>419</v>
      </c>
      <c r="C431" s="52" t="s">
        <v>390</v>
      </c>
      <c r="D431" s="49">
        <f>D432+D433+D434+D435</f>
        <v>1711474</v>
      </c>
      <c r="E431" s="49">
        <f>E432+E433+E434+E435</f>
        <v>1711474</v>
      </c>
    </row>
    <row r="432" spans="1:5" ht="17.25" customHeight="1" outlineLevel="1">
      <c r="A432" s="372"/>
      <c r="B432" s="372"/>
      <c r="C432" s="48" t="s">
        <v>66</v>
      </c>
      <c r="D432" s="49">
        <v>0</v>
      </c>
      <c r="E432" s="49">
        <v>0</v>
      </c>
    </row>
    <row r="433" spans="1:5" ht="17" outlineLevel="1">
      <c r="A433" s="372"/>
      <c r="B433" s="372"/>
      <c r="C433" s="52" t="s">
        <v>12</v>
      </c>
      <c r="D433" s="49">
        <f>Таблица_10!K282</f>
        <v>1711474</v>
      </c>
      <c r="E433" s="49">
        <f>Таблица_10!Q282</f>
        <v>1711474</v>
      </c>
    </row>
    <row r="434" spans="1:5" ht="17" outlineLevel="1">
      <c r="A434" s="372"/>
      <c r="B434" s="372"/>
      <c r="C434" s="53" t="s">
        <v>476</v>
      </c>
      <c r="D434" s="49">
        <v>0</v>
      </c>
      <c r="E434" s="49">
        <v>0</v>
      </c>
    </row>
    <row r="435" spans="1:5" ht="18.75" customHeight="1" outlineLevel="1">
      <c r="A435" s="372"/>
      <c r="B435" s="373"/>
      <c r="C435" s="53" t="s">
        <v>600</v>
      </c>
      <c r="D435" s="49">
        <v>0</v>
      </c>
      <c r="E435" s="49">
        <v>0</v>
      </c>
    </row>
    <row r="436" spans="1:5" ht="15.75" customHeight="1" outlineLevel="1">
      <c r="A436" s="371" t="s">
        <v>42</v>
      </c>
      <c r="B436" s="371" t="s">
        <v>325</v>
      </c>
      <c r="C436" s="52" t="s">
        <v>390</v>
      </c>
      <c r="D436" s="49">
        <f>D437+D438+D439+D440</f>
        <v>219441</v>
      </c>
      <c r="E436" s="49">
        <f>E437+E438+E439+E440</f>
        <v>219441</v>
      </c>
    </row>
    <row r="437" spans="1:5" ht="17" outlineLevel="1">
      <c r="A437" s="372"/>
      <c r="B437" s="372"/>
      <c r="C437" s="48" t="s">
        <v>66</v>
      </c>
      <c r="D437" s="49">
        <v>0</v>
      </c>
      <c r="E437" s="49">
        <v>0</v>
      </c>
    </row>
    <row r="438" spans="1:5" ht="17" outlineLevel="1">
      <c r="A438" s="372"/>
      <c r="B438" s="372"/>
      <c r="C438" s="52" t="s">
        <v>12</v>
      </c>
      <c r="D438" s="49">
        <f>Таблица_10!K285</f>
        <v>219441</v>
      </c>
      <c r="E438" s="49">
        <f>Таблица_10!Q285</f>
        <v>219441</v>
      </c>
    </row>
    <row r="439" spans="1:5" ht="17" outlineLevel="1">
      <c r="A439" s="372"/>
      <c r="B439" s="372"/>
      <c r="C439" s="53" t="s">
        <v>476</v>
      </c>
      <c r="D439" s="49">
        <v>0</v>
      </c>
      <c r="E439" s="49">
        <v>0</v>
      </c>
    </row>
    <row r="440" spans="1:5" ht="21.75" customHeight="1" outlineLevel="1">
      <c r="A440" s="372"/>
      <c r="B440" s="373"/>
      <c r="C440" s="53" t="s">
        <v>600</v>
      </c>
      <c r="D440" s="49">
        <v>0</v>
      </c>
      <c r="E440" s="49">
        <v>0</v>
      </c>
    </row>
    <row r="441" spans="1:5" ht="15.75" customHeight="1" outlineLevel="1">
      <c r="A441" s="374" t="s">
        <v>15</v>
      </c>
      <c r="B441" s="374" t="s">
        <v>16</v>
      </c>
      <c r="C441" s="65" t="s">
        <v>390</v>
      </c>
      <c r="D441" s="66">
        <f>D442+D443+D444+D445</f>
        <v>522193</v>
      </c>
      <c r="E441" s="66">
        <f>E442+E443+E444+E445</f>
        <v>522193</v>
      </c>
    </row>
    <row r="442" spans="1:5" ht="21" customHeight="1" outlineLevel="1">
      <c r="A442" s="375"/>
      <c r="B442" s="375"/>
      <c r="C442" s="65" t="s">
        <v>66</v>
      </c>
      <c r="D442" s="66">
        <v>0</v>
      </c>
      <c r="E442" s="66">
        <v>0</v>
      </c>
    </row>
    <row r="443" spans="1:5" ht="17" outlineLevel="1">
      <c r="A443" s="375"/>
      <c r="B443" s="375"/>
      <c r="C443" s="65" t="s">
        <v>12</v>
      </c>
      <c r="D443" s="66">
        <f>D449+D454+D459+D464</f>
        <v>522193</v>
      </c>
      <c r="E443" s="66">
        <f>E449+E454+E459+E464</f>
        <v>522193</v>
      </c>
    </row>
    <row r="444" spans="1:5" ht="17" outlineLevel="1">
      <c r="A444" s="375"/>
      <c r="B444" s="375"/>
      <c r="C444" s="67" t="s">
        <v>476</v>
      </c>
      <c r="D444" s="66">
        <v>0</v>
      </c>
      <c r="E444" s="66">
        <v>0</v>
      </c>
    </row>
    <row r="445" spans="1:5" ht="16.5" customHeight="1" outlineLevel="1">
      <c r="A445" s="375"/>
      <c r="B445" s="376"/>
      <c r="C445" s="67" t="s">
        <v>600</v>
      </c>
      <c r="D445" s="66">
        <v>0</v>
      </c>
      <c r="E445" s="66">
        <v>0</v>
      </c>
    </row>
    <row r="446" spans="1:5" ht="16.5" customHeight="1" outlineLevel="1">
      <c r="A446" s="95" t="s">
        <v>601</v>
      </c>
      <c r="B446" s="96"/>
      <c r="C446" s="67"/>
      <c r="D446" s="66"/>
      <c r="E446" s="66"/>
    </row>
    <row r="447" spans="1:5" ht="19.5" customHeight="1" outlineLevel="1">
      <c r="A447" s="372" t="s">
        <v>180</v>
      </c>
      <c r="B447" s="371" t="s">
        <v>528</v>
      </c>
      <c r="C447" s="53" t="s">
        <v>390</v>
      </c>
      <c r="D447" s="49">
        <v>0</v>
      </c>
      <c r="E447" s="49">
        <v>0</v>
      </c>
    </row>
    <row r="448" spans="1:5" ht="21.75" customHeight="1" outlineLevel="1">
      <c r="A448" s="372"/>
      <c r="B448" s="372"/>
      <c r="C448" s="48" t="s">
        <v>66</v>
      </c>
      <c r="D448" s="49">
        <v>0</v>
      </c>
      <c r="E448" s="49">
        <v>0</v>
      </c>
    </row>
    <row r="449" spans="1:5" ht="21.75" customHeight="1" outlineLevel="1">
      <c r="A449" s="372"/>
      <c r="B449" s="372"/>
      <c r="C449" s="48" t="s">
        <v>12</v>
      </c>
      <c r="D449" s="49">
        <v>0</v>
      </c>
      <c r="E449" s="49">
        <v>0</v>
      </c>
    </row>
    <row r="450" spans="1:5" ht="21.75" customHeight="1" outlineLevel="1">
      <c r="A450" s="372"/>
      <c r="B450" s="372"/>
      <c r="C450" s="53" t="s">
        <v>476</v>
      </c>
      <c r="D450" s="49">
        <v>0</v>
      </c>
      <c r="E450" s="49">
        <v>0</v>
      </c>
    </row>
    <row r="451" spans="1:5" ht="21.75" customHeight="1" outlineLevel="1">
      <c r="A451" s="372"/>
      <c r="B451" s="373"/>
      <c r="C451" s="53" t="s">
        <v>600</v>
      </c>
      <c r="D451" s="49">
        <v>0</v>
      </c>
      <c r="E451" s="49">
        <v>0</v>
      </c>
    </row>
    <row r="452" spans="1:5" ht="15.75" customHeight="1" outlineLevel="1">
      <c r="A452" s="371" t="s">
        <v>43</v>
      </c>
      <c r="B452" s="371" t="s">
        <v>471</v>
      </c>
      <c r="C452" s="52" t="s">
        <v>390</v>
      </c>
      <c r="D452" s="49">
        <f>D453+D454+D455+D456</f>
        <v>522193</v>
      </c>
      <c r="E452" s="49">
        <f>E453+E454+E455+E456</f>
        <v>522193</v>
      </c>
    </row>
    <row r="453" spans="1:5" ht="17" outlineLevel="1">
      <c r="A453" s="372"/>
      <c r="B453" s="372"/>
      <c r="C453" s="48" t="s">
        <v>66</v>
      </c>
      <c r="D453" s="49">
        <v>0</v>
      </c>
      <c r="E453" s="49">
        <v>0</v>
      </c>
    </row>
    <row r="454" spans="1:5" ht="17" outlineLevel="1">
      <c r="A454" s="372"/>
      <c r="B454" s="372"/>
      <c r="C454" s="52" t="s">
        <v>12</v>
      </c>
      <c r="D454" s="49">
        <f>Таблица_10!K294</f>
        <v>522193</v>
      </c>
      <c r="E454" s="49">
        <f>Таблица_10!Q294</f>
        <v>522193</v>
      </c>
    </row>
    <row r="455" spans="1:5" ht="17" outlineLevel="1">
      <c r="A455" s="372"/>
      <c r="B455" s="372"/>
      <c r="C455" s="53" t="s">
        <v>476</v>
      </c>
      <c r="D455" s="49">
        <v>0</v>
      </c>
      <c r="E455" s="49">
        <v>0</v>
      </c>
    </row>
    <row r="456" spans="1:5" ht="16.5" customHeight="1" outlineLevel="1">
      <c r="A456" s="372"/>
      <c r="B456" s="373"/>
      <c r="C456" s="53" t="s">
        <v>600</v>
      </c>
      <c r="D456" s="49">
        <v>0</v>
      </c>
      <c r="E456" s="49">
        <v>0</v>
      </c>
    </row>
    <row r="457" spans="1:5" ht="19.5" customHeight="1" outlineLevel="1">
      <c r="A457" s="371" t="s">
        <v>181</v>
      </c>
      <c r="B457" s="371" t="s">
        <v>533</v>
      </c>
      <c r="C457" s="53" t="s">
        <v>390</v>
      </c>
      <c r="D457" s="49">
        <v>0</v>
      </c>
      <c r="E457" s="49">
        <v>0</v>
      </c>
    </row>
    <row r="458" spans="1:5" ht="21.75" customHeight="1" outlineLevel="1">
      <c r="A458" s="372"/>
      <c r="B458" s="372"/>
      <c r="C458" s="48" t="s">
        <v>66</v>
      </c>
      <c r="D458" s="49">
        <v>0</v>
      </c>
      <c r="E458" s="49">
        <v>0</v>
      </c>
    </row>
    <row r="459" spans="1:5" ht="21.75" customHeight="1" outlineLevel="1">
      <c r="A459" s="372"/>
      <c r="B459" s="372"/>
      <c r="C459" s="48" t="s">
        <v>12</v>
      </c>
      <c r="D459" s="49">
        <v>0</v>
      </c>
      <c r="E459" s="49">
        <v>0</v>
      </c>
    </row>
    <row r="460" spans="1:5" ht="21.75" customHeight="1" outlineLevel="1">
      <c r="A460" s="372"/>
      <c r="B460" s="372"/>
      <c r="C460" s="53" t="s">
        <v>476</v>
      </c>
      <c r="D460" s="49">
        <v>0</v>
      </c>
      <c r="E460" s="49">
        <v>0</v>
      </c>
    </row>
    <row r="461" spans="1:5" ht="21.75" customHeight="1" outlineLevel="1">
      <c r="A461" s="372"/>
      <c r="B461" s="373"/>
      <c r="C461" s="53" t="s">
        <v>600</v>
      </c>
      <c r="D461" s="49">
        <v>0</v>
      </c>
      <c r="E461" s="49">
        <v>0</v>
      </c>
    </row>
    <row r="462" spans="1:5" ht="19.5" customHeight="1" outlineLevel="1">
      <c r="A462" s="371" t="s">
        <v>182</v>
      </c>
      <c r="B462" s="371" t="s">
        <v>534</v>
      </c>
      <c r="C462" s="53" t="s">
        <v>390</v>
      </c>
      <c r="D462" s="49">
        <v>0</v>
      </c>
      <c r="E462" s="49">
        <v>0</v>
      </c>
    </row>
    <row r="463" spans="1:5" ht="21.75" customHeight="1" outlineLevel="1">
      <c r="A463" s="372"/>
      <c r="B463" s="372"/>
      <c r="C463" s="48" t="s">
        <v>66</v>
      </c>
      <c r="D463" s="49">
        <v>0</v>
      </c>
      <c r="E463" s="49">
        <v>0</v>
      </c>
    </row>
    <row r="464" spans="1:5" ht="21.75" customHeight="1" outlineLevel="1">
      <c r="A464" s="372"/>
      <c r="B464" s="372"/>
      <c r="C464" s="48" t="s">
        <v>12</v>
      </c>
      <c r="D464" s="49">
        <v>0</v>
      </c>
      <c r="E464" s="49">
        <v>0</v>
      </c>
    </row>
    <row r="465" spans="1:5" ht="21.75" customHeight="1" outlineLevel="1">
      <c r="A465" s="372"/>
      <c r="B465" s="372"/>
      <c r="C465" s="53" t="s">
        <v>476</v>
      </c>
      <c r="D465" s="49">
        <v>0</v>
      </c>
      <c r="E465" s="49">
        <v>0</v>
      </c>
    </row>
    <row r="466" spans="1:5" ht="21.75" customHeight="1" outlineLevel="1">
      <c r="A466" s="372"/>
      <c r="B466" s="373"/>
      <c r="C466" s="53" t="s">
        <v>600</v>
      </c>
      <c r="D466" s="49">
        <v>0</v>
      </c>
      <c r="E466" s="49">
        <v>0</v>
      </c>
    </row>
    <row r="467" spans="1:5" ht="15.75" customHeight="1" outlineLevel="1">
      <c r="A467" s="374" t="s">
        <v>17</v>
      </c>
      <c r="B467" s="374" t="s">
        <v>18</v>
      </c>
      <c r="C467" s="65" t="s">
        <v>390</v>
      </c>
      <c r="D467" s="66">
        <f>D468+D469+D470+D471</f>
        <v>1266861.3999999999</v>
      </c>
      <c r="E467" s="66">
        <f>E468+E469+E470+E471</f>
        <v>1266861.3999999999</v>
      </c>
    </row>
    <row r="468" spans="1:5" ht="17" outlineLevel="1">
      <c r="A468" s="375"/>
      <c r="B468" s="375"/>
      <c r="C468" s="65" t="s">
        <v>66</v>
      </c>
      <c r="D468" s="66">
        <v>0</v>
      </c>
      <c r="E468" s="66">
        <v>0</v>
      </c>
    </row>
    <row r="469" spans="1:5" ht="17" outlineLevel="1">
      <c r="A469" s="375"/>
      <c r="B469" s="375"/>
      <c r="C469" s="65" t="s">
        <v>12</v>
      </c>
      <c r="D469" s="66">
        <f>D475+D480+D485+D490</f>
        <v>1260545.5</v>
      </c>
      <c r="E469" s="66">
        <f>E475+E480+E485+E490</f>
        <v>1260545.5</v>
      </c>
    </row>
    <row r="470" spans="1:5" ht="17" outlineLevel="1">
      <c r="A470" s="375"/>
      <c r="B470" s="375"/>
      <c r="C470" s="67" t="s">
        <v>476</v>
      </c>
      <c r="D470" s="66">
        <f>D481</f>
        <v>6315.9</v>
      </c>
      <c r="E470" s="66">
        <f>E481</f>
        <v>6315.9</v>
      </c>
    </row>
    <row r="471" spans="1:5" ht="21.75" customHeight="1" outlineLevel="1">
      <c r="A471" s="375"/>
      <c r="B471" s="376"/>
      <c r="C471" s="67" t="s">
        <v>600</v>
      </c>
      <c r="D471" s="66">
        <v>0</v>
      </c>
      <c r="E471" s="66">
        <v>0</v>
      </c>
    </row>
    <row r="472" spans="1:5" ht="21.75" customHeight="1" outlineLevel="1">
      <c r="A472" s="95" t="s">
        <v>601</v>
      </c>
      <c r="B472" s="125"/>
      <c r="C472" s="126"/>
      <c r="D472" s="127"/>
      <c r="E472" s="127"/>
    </row>
    <row r="473" spans="1:5" ht="19.5" customHeight="1" outlineLevel="1">
      <c r="A473" s="372" t="s">
        <v>183</v>
      </c>
      <c r="B473" s="372" t="s">
        <v>335</v>
      </c>
      <c r="C473" s="90" t="s">
        <v>390</v>
      </c>
      <c r="D473" s="122">
        <v>0</v>
      </c>
      <c r="E473" s="122">
        <v>0</v>
      </c>
    </row>
    <row r="474" spans="1:5" ht="21.75" customHeight="1" outlineLevel="1">
      <c r="A474" s="372"/>
      <c r="B474" s="372"/>
      <c r="C474" s="48" t="s">
        <v>66</v>
      </c>
      <c r="D474" s="49">
        <v>0</v>
      </c>
      <c r="E474" s="49">
        <v>0</v>
      </c>
    </row>
    <row r="475" spans="1:5" ht="21.75" customHeight="1" outlineLevel="1">
      <c r="A475" s="372"/>
      <c r="B475" s="372"/>
      <c r="C475" s="48" t="s">
        <v>12</v>
      </c>
      <c r="D475" s="49">
        <v>0</v>
      </c>
      <c r="E475" s="49">
        <v>0</v>
      </c>
    </row>
    <row r="476" spans="1:5" ht="21.75" customHeight="1" outlineLevel="1">
      <c r="A476" s="372"/>
      <c r="B476" s="372"/>
      <c r="C476" s="53" t="s">
        <v>476</v>
      </c>
      <c r="D476" s="49">
        <v>0</v>
      </c>
      <c r="E476" s="49">
        <v>0</v>
      </c>
    </row>
    <row r="477" spans="1:5" ht="21.75" customHeight="1" outlineLevel="1">
      <c r="A477" s="372"/>
      <c r="B477" s="373"/>
      <c r="C477" s="53" t="s">
        <v>600</v>
      </c>
      <c r="D477" s="49">
        <v>0</v>
      </c>
      <c r="E477" s="49">
        <v>0</v>
      </c>
    </row>
    <row r="478" spans="1:5" ht="15.75" customHeight="1" outlineLevel="1">
      <c r="A478" s="371" t="s">
        <v>19</v>
      </c>
      <c r="B478" s="371" t="s">
        <v>370</v>
      </c>
      <c r="C478" s="52" t="s">
        <v>390</v>
      </c>
      <c r="D478" s="49">
        <f>D479+D480+D481+D482</f>
        <v>566491.9</v>
      </c>
      <c r="E478" s="49">
        <f>E479+E480+E481+E482</f>
        <v>566491.9</v>
      </c>
    </row>
    <row r="479" spans="1:5" ht="18.75" customHeight="1" outlineLevel="1">
      <c r="A479" s="372"/>
      <c r="B479" s="372"/>
      <c r="C479" s="48" t="s">
        <v>66</v>
      </c>
      <c r="D479" s="49">
        <v>0</v>
      </c>
      <c r="E479" s="49">
        <v>0</v>
      </c>
    </row>
    <row r="480" spans="1:5" ht="17" outlineLevel="1">
      <c r="A480" s="372"/>
      <c r="B480" s="372"/>
      <c r="C480" s="52" t="s">
        <v>12</v>
      </c>
      <c r="D480" s="49">
        <f>Таблица_10!K310</f>
        <v>560176</v>
      </c>
      <c r="E480" s="49">
        <f>Таблица_10!Q310</f>
        <v>560176</v>
      </c>
    </row>
    <row r="481" spans="1:5" ht="17" outlineLevel="1">
      <c r="A481" s="372"/>
      <c r="B481" s="372"/>
      <c r="C481" s="53" t="s">
        <v>476</v>
      </c>
      <c r="D481" s="49">
        <v>6315.9</v>
      </c>
      <c r="E481" s="49">
        <v>6315.9</v>
      </c>
    </row>
    <row r="482" spans="1:5" ht="18.75" customHeight="1" outlineLevel="1">
      <c r="A482" s="372"/>
      <c r="B482" s="373"/>
      <c r="C482" s="53" t="s">
        <v>600</v>
      </c>
      <c r="D482" s="49">
        <v>0</v>
      </c>
      <c r="E482" s="49">
        <v>0</v>
      </c>
    </row>
    <row r="483" spans="1:5" ht="19.5" customHeight="1" outlineLevel="1">
      <c r="A483" s="371" t="s">
        <v>184</v>
      </c>
      <c r="B483" s="371" t="s">
        <v>185</v>
      </c>
      <c r="C483" s="53" t="s">
        <v>390</v>
      </c>
      <c r="D483" s="49">
        <v>0</v>
      </c>
      <c r="E483" s="49">
        <v>0</v>
      </c>
    </row>
    <row r="484" spans="1:5" ht="21.75" customHeight="1" outlineLevel="1">
      <c r="A484" s="372"/>
      <c r="B484" s="372"/>
      <c r="C484" s="48" t="s">
        <v>66</v>
      </c>
      <c r="D484" s="49">
        <v>0</v>
      </c>
      <c r="E484" s="49">
        <v>0</v>
      </c>
    </row>
    <row r="485" spans="1:5" ht="21.75" customHeight="1" outlineLevel="1">
      <c r="A485" s="372"/>
      <c r="B485" s="372"/>
      <c r="C485" s="48" t="s">
        <v>12</v>
      </c>
      <c r="D485" s="49">
        <v>0</v>
      </c>
      <c r="E485" s="49">
        <v>0</v>
      </c>
    </row>
    <row r="486" spans="1:5" ht="21.75" customHeight="1" outlineLevel="1">
      <c r="A486" s="372"/>
      <c r="B486" s="372"/>
      <c r="C486" s="53" t="s">
        <v>476</v>
      </c>
      <c r="D486" s="49">
        <v>0</v>
      </c>
      <c r="E486" s="49">
        <v>0</v>
      </c>
    </row>
    <row r="487" spans="1:5" ht="21.75" customHeight="1" outlineLevel="1">
      <c r="A487" s="372"/>
      <c r="B487" s="373"/>
      <c r="C487" s="53" t="s">
        <v>600</v>
      </c>
      <c r="D487" s="49">
        <v>0</v>
      </c>
      <c r="E487" s="49">
        <v>0</v>
      </c>
    </row>
    <row r="488" spans="1:5" ht="15.75" customHeight="1" outlineLevel="1">
      <c r="A488" s="371" t="s">
        <v>44</v>
      </c>
      <c r="B488" s="371" t="s">
        <v>338</v>
      </c>
      <c r="C488" s="52" t="s">
        <v>390</v>
      </c>
      <c r="D488" s="49">
        <f>D489+D490+D491+D492</f>
        <v>700369.5</v>
      </c>
      <c r="E488" s="49">
        <f>E489+E490+E491+E492</f>
        <v>700369.5</v>
      </c>
    </row>
    <row r="489" spans="1:5" ht="16.5" customHeight="1" outlineLevel="1">
      <c r="A489" s="372"/>
      <c r="B489" s="372"/>
      <c r="C489" s="48" t="s">
        <v>66</v>
      </c>
      <c r="D489" s="49">
        <v>0</v>
      </c>
      <c r="E489" s="49">
        <v>0</v>
      </c>
    </row>
    <row r="490" spans="1:5" ht="17" outlineLevel="1">
      <c r="A490" s="372"/>
      <c r="B490" s="372"/>
      <c r="C490" s="52" t="s">
        <v>12</v>
      </c>
      <c r="D490" s="49">
        <f>Таблица_10!K316</f>
        <v>700369.5</v>
      </c>
      <c r="E490" s="49">
        <f>Таблица_10!Q316</f>
        <v>700369.5</v>
      </c>
    </row>
    <row r="491" spans="1:5" ht="17" outlineLevel="1">
      <c r="A491" s="372"/>
      <c r="B491" s="372"/>
      <c r="C491" s="53" t="s">
        <v>476</v>
      </c>
      <c r="D491" s="49">
        <v>0</v>
      </c>
      <c r="E491" s="49">
        <v>0</v>
      </c>
    </row>
    <row r="492" spans="1:5" ht="18" customHeight="1" outlineLevel="1">
      <c r="A492" s="372"/>
      <c r="B492" s="373"/>
      <c r="C492" s="53" t="s">
        <v>600</v>
      </c>
      <c r="D492" s="49">
        <v>0</v>
      </c>
      <c r="E492" s="49">
        <v>0</v>
      </c>
    </row>
    <row r="493" spans="1:5" ht="19.5" customHeight="1" outlineLevel="1">
      <c r="A493" s="374" t="s">
        <v>186</v>
      </c>
      <c r="B493" s="374" t="s">
        <v>187</v>
      </c>
      <c r="C493" s="67" t="s">
        <v>390</v>
      </c>
      <c r="D493" s="66">
        <v>0</v>
      </c>
      <c r="E493" s="66">
        <v>0</v>
      </c>
    </row>
    <row r="494" spans="1:5" ht="21.75" customHeight="1" outlineLevel="1">
      <c r="A494" s="375"/>
      <c r="B494" s="375"/>
      <c r="C494" s="65" t="s">
        <v>66</v>
      </c>
      <c r="D494" s="66">
        <v>0</v>
      </c>
      <c r="E494" s="66">
        <v>0</v>
      </c>
    </row>
    <row r="495" spans="1:5" ht="21.75" customHeight="1" outlineLevel="1">
      <c r="A495" s="375"/>
      <c r="B495" s="375"/>
      <c r="C495" s="65" t="s">
        <v>12</v>
      </c>
      <c r="D495" s="66">
        <v>0</v>
      </c>
      <c r="E495" s="66">
        <v>0</v>
      </c>
    </row>
    <row r="496" spans="1:5" ht="21.75" customHeight="1" outlineLevel="1">
      <c r="A496" s="375"/>
      <c r="B496" s="375"/>
      <c r="C496" s="67" t="s">
        <v>476</v>
      </c>
      <c r="D496" s="66">
        <v>0</v>
      </c>
      <c r="E496" s="66">
        <v>0</v>
      </c>
    </row>
    <row r="497" spans="1:5" ht="21.75" customHeight="1" outlineLevel="1">
      <c r="A497" s="375"/>
      <c r="B497" s="376"/>
      <c r="C497" s="67" t="s">
        <v>600</v>
      </c>
      <c r="D497" s="66">
        <v>0</v>
      </c>
      <c r="E497" s="66">
        <v>0</v>
      </c>
    </row>
    <row r="498" spans="1:5" ht="21.75" customHeight="1" outlineLevel="1">
      <c r="A498" s="95" t="s">
        <v>601</v>
      </c>
      <c r="B498" s="96"/>
      <c r="C498" s="67"/>
      <c r="D498" s="66"/>
      <c r="E498" s="66"/>
    </row>
    <row r="499" spans="1:5" ht="19.5" customHeight="1" outlineLevel="1">
      <c r="A499" s="372" t="s">
        <v>188</v>
      </c>
      <c r="B499" s="371" t="s">
        <v>341</v>
      </c>
      <c r="C499" s="53" t="s">
        <v>390</v>
      </c>
      <c r="D499" s="49">
        <v>0</v>
      </c>
      <c r="E499" s="49">
        <v>0</v>
      </c>
    </row>
    <row r="500" spans="1:5" ht="21.75" customHeight="1" outlineLevel="1">
      <c r="A500" s="372"/>
      <c r="B500" s="372"/>
      <c r="C500" s="48" t="s">
        <v>66</v>
      </c>
      <c r="D500" s="49">
        <v>0</v>
      </c>
      <c r="E500" s="49">
        <v>0</v>
      </c>
    </row>
    <row r="501" spans="1:5" ht="21.75" customHeight="1" outlineLevel="1">
      <c r="A501" s="372"/>
      <c r="B501" s="372"/>
      <c r="C501" s="48" t="s">
        <v>12</v>
      </c>
      <c r="D501" s="49">
        <v>0</v>
      </c>
      <c r="E501" s="49">
        <v>0</v>
      </c>
    </row>
    <row r="502" spans="1:5" ht="21.75" customHeight="1" outlineLevel="1">
      <c r="A502" s="372"/>
      <c r="B502" s="372"/>
      <c r="C502" s="53" t="s">
        <v>476</v>
      </c>
      <c r="D502" s="49">
        <v>0</v>
      </c>
      <c r="E502" s="49">
        <v>0</v>
      </c>
    </row>
    <row r="503" spans="1:5" ht="46.5" customHeight="1" outlineLevel="1">
      <c r="A503" s="372"/>
      <c r="B503" s="373"/>
      <c r="C503" s="53" t="s">
        <v>600</v>
      </c>
      <c r="D503" s="49">
        <v>0</v>
      </c>
      <c r="E503" s="49">
        <v>0</v>
      </c>
    </row>
    <row r="504" spans="1:5" ht="19.5" customHeight="1" outlineLevel="1">
      <c r="A504" s="371" t="s">
        <v>189</v>
      </c>
      <c r="B504" s="371" t="s">
        <v>343</v>
      </c>
      <c r="C504" s="53" t="s">
        <v>390</v>
      </c>
      <c r="D504" s="49">
        <v>0</v>
      </c>
      <c r="E504" s="49">
        <v>0</v>
      </c>
    </row>
    <row r="505" spans="1:5" ht="21.75" customHeight="1" outlineLevel="1">
      <c r="A505" s="372"/>
      <c r="B505" s="372"/>
      <c r="C505" s="48" t="s">
        <v>66</v>
      </c>
      <c r="D505" s="49">
        <v>0</v>
      </c>
      <c r="E505" s="49">
        <v>0</v>
      </c>
    </row>
    <row r="506" spans="1:5" ht="21.75" customHeight="1" outlineLevel="1">
      <c r="A506" s="372"/>
      <c r="B506" s="372"/>
      <c r="C506" s="48" t="s">
        <v>12</v>
      </c>
      <c r="D506" s="49">
        <v>0</v>
      </c>
      <c r="E506" s="49">
        <v>0</v>
      </c>
    </row>
    <row r="507" spans="1:5" ht="21.75" customHeight="1" outlineLevel="1">
      <c r="A507" s="372"/>
      <c r="B507" s="372"/>
      <c r="C507" s="53" t="s">
        <v>476</v>
      </c>
      <c r="D507" s="49">
        <v>0</v>
      </c>
      <c r="E507" s="49">
        <v>0</v>
      </c>
    </row>
    <row r="508" spans="1:5" ht="21.75" customHeight="1" outlineLevel="1">
      <c r="A508" s="372"/>
      <c r="B508" s="373"/>
      <c r="C508" s="53" t="s">
        <v>600</v>
      </c>
      <c r="D508" s="49">
        <v>0</v>
      </c>
      <c r="E508" s="49">
        <v>0</v>
      </c>
    </row>
    <row r="509" spans="1:5" ht="19.5" customHeight="1" outlineLevel="1">
      <c r="A509" s="371" t="s">
        <v>190</v>
      </c>
      <c r="B509" s="371" t="s">
        <v>345</v>
      </c>
      <c r="C509" s="53" t="s">
        <v>390</v>
      </c>
      <c r="D509" s="49">
        <v>0</v>
      </c>
      <c r="E509" s="49">
        <v>0</v>
      </c>
    </row>
    <row r="510" spans="1:5" ht="21.75" customHeight="1" outlineLevel="1">
      <c r="A510" s="372"/>
      <c r="B510" s="372"/>
      <c r="C510" s="48" t="s">
        <v>66</v>
      </c>
      <c r="D510" s="49">
        <v>0</v>
      </c>
      <c r="E510" s="49">
        <v>0</v>
      </c>
    </row>
    <row r="511" spans="1:5" ht="21.75" customHeight="1" outlineLevel="1">
      <c r="A511" s="372"/>
      <c r="B511" s="372"/>
      <c r="C511" s="48" t="s">
        <v>12</v>
      </c>
      <c r="D511" s="49">
        <v>0</v>
      </c>
      <c r="E511" s="49">
        <v>0</v>
      </c>
    </row>
    <row r="512" spans="1:5" ht="21.75" customHeight="1" outlineLevel="1">
      <c r="A512" s="372"/>
      <c r="B512" s="372"/>
      <c r="C512" s="53" t="s">
        <v>476</v>
      </c>
      <c r="D512" s="49">
        <v>0</v>
      </c>
      <c r="E512" s="49">
        <v>0</v>
      </c>
    </row>
    <row r="513" spans="1:5" ht="21.75" customHeight="1" outlineLevel="1">
      <c r="A513" s="372"/>
      <c r="B513" s="373"/>
      <c r="C513" s="53" t="s">
        <v>600</v>
      </c>
      <c r="D513" s="49">
        <v>0</v>
      </c>
      <c r="E513" s="49">
        <v>0</v>
      </c>
    </row>
    <row r="514" spans="1:5" ht="19.5" customHeight="1" outlineLevel="1">
      <c r="A514" s="371" t="s">
        <v>191</v>
      </c>
      <c r="B514" s="371" t="s">
        <v>535</v>
      </c>
      <c r="C514" s="53" t="s">
        <v>390</v>
      </c>
      <c r="D514" s="49">
        <v>0</v>
      </c>
      <c r="E514" s="49">
        <v>0</v>
      </c>
    </row>
    <row r="515" spans="1:5" ht="21.75" customHeight="1" outlineLevel="1">
      <c r="A515" s="372"/>
      <c r="B515" s="372"/>
      <c r="C515" s="48" t="s">
        <v>66</v>
      </c>
      <c r="D515" s="49">
        <v>0</v>
      </c>
      <c r="E515" s="49">
        <v>0</v>
      </c>
    </row>
    <row r="516" spans="1:5" ht="21.75" customHeight="1" outlineLevel="1">
      <c r="A516" s="372"/>
      <c r="B516" s="372"/>
      <c r="C516" s="48" t="s">
        <v>12</v>
      </c>
      <c r="D516" s="49">
        <v>0</v>
      </c>
      <c r="E516" s="49">
        <v>0</v>
      </c>
    </row>
    <row r="517" spans="1:5" ht="21.75" customHeight="1" outlineLevel="1">
      <c r="A517" s="372"/>
      <c r="B517" s="372"/>
      <c r="C517" s="53" t="s">
        <v>476</v>
      </c>
      <c r="D517" s="49">
        <v>0</v>
      </c>
      <c r="E517" s="49">
        <v>0</v>
      </c>
    </row>
    <row r="518" spans="1:5" ht="21.75" customHeight="1" outlineLevel="1">
      <c r="A518" s="372"/>
      <c r="B518" s="373"/>
      <c r="C518" s="53" t="s">
        <v>600</v>
      </c>
      <c r="D518" s="49">
        <v>0</v>
      </c>
      <c r="E518" s="49">
        <v>0</v>
      </c>
    </row>
    <row r="519" spans="1:5" ht="19.5" customHeight="1" outlineLevel="1">
      <c r="A519" s="371" t="s">
        <v>192</v>
      </c>
      <c r="B519" s="371" t="s">
        <v>347</v>
      </c>
      <c r="C519" s="53" t="s">
        <v>390</v>
      </c>
      <c r="D519" s="49">
        <v>0</v>
      </c>
      <c r="E519" s="49">
        <v>0</v>
      </c>
    </row>
    <row r="520" spans="1:5" ht="21.75" customHeight="1" outlineLevel="1">
      <c r="A520" s="372"/>
      <c r="B520" s="372"/>
      <c r="C520" s="48" t="s">
        <v>66</v>
      </c>
      <c r="D520" s="49">
        <v>0</v>
      </c>
      <c r="E520" s="49">
        <v>0</v>
      </c>
    </row>
    <row r="521" spans="1:5" ht="21.75" customHeight="1" outlineLevel="1">
      <c r="A521" s="372"/>
      <c r="B521" s="372"/>
      <c r="C521" s="48" t="s">
        <v>12</v>
      </c>
      <c r="D521" s="49">
        <v>0</v>
      </c>
      <c r="E521" s="49">
        <v>0</v>
      </c>
    </row>
    <row r="522" spans="1:5" ht="21.75" customHeight="1" outlineLevel="1">
      <c r="A522" s="372"/>
      <c r="B522" s="372"/>
      <c r="C522" s="53" t="s">
        <v>476</v>
      </c>
      <c r="D522" s="49">
        <v>0</v>
      </c>
      <c r="E522" s="49">
        <v>0</v>
      </c>
    </row>
    <row r="523" spans="1:5" ht="21.75" customHeight="1" outlineLevel="1">
      <c r="A523" s="372"/>
      <c r="B523" s="373"/>
      <c r="C523" s="53" t="s">
        <v>600</v>
      </c>
      <c r="D523" s="49">
        <v>0</v>
      </c>
      <c r="E523" s="49">
        <v>0</v>
      </c>
    </row>
    <row r="524" spans="1:5" ht="19.5" customHeight="1" outlineLevel="1">
      <c r="A524" s="371" t="s">
        <v>193</v>
      </c>
      <c r="B524" s="371" t="s">
        <v>349</v>
      </c>
      <c r="C524" s="53" t="s">
        <v>390</v>
      </c>
      <c r="D524" s="49">
        <v>0</v>
      </c>
      <c r="E524" s="49">
        <v>0</v>
      </c>
    </row>
    <row r="525" spans="1:5" ht="21.75" customHeight="1" outlineLevel="1">
      <c r="A525" s="372"/>
      <c r="B525" s="372"/>
      <c r="C525" s="48" t="s">
        <v>66</v>
      </c>
      <c r="D525" s="49">
        <v>0</v>
      </c>
      <c r="E525" s="49">
        <v>0</v>
      </c>
    </row>
    <row r="526" spans="1:5" ht="21.75" customHeight="1" outlineLevel="1">
      <c r="A526" s="372"/>
      <c r="B526" s="372"/>
      <c r="C526" s="48" t="s">
        <v>12</v>
      </c>
      <c r="D526" s="49">
        <v>0</v>
      </c>
      <c r="E526" s="49">
        <v>0</v>
      </c>
    </row>
    <row r="527" spans="1:5" ht="21.75" customHeight="1" outlineLevel="1">
      <c r="A527" s="372"/>
      <c r="B527" s="372"/>
      <c r="C527" s="53" t="s">
        <v>476</v>
      </c>
      <c r="D527" s="49">
        <v>0</v>
      </c>
      <c r="E527" s="49">
        <v>0</v>
      </c>
    </row>
    <row r="528" spans="1:5" ht="21.75" customHeight="1" outlineLevel="1">
      <c r="A528" s="372"/>
      <c r="B528" s="373"/>
      <c r="C528" s="53" t="s">
        <v>600</v>
      </c>
      <c r="D528" s="49">
        <v>0</v>
      </c>
      <c r="E528" s="49">
        <v>0</v>
      </c>
    </row>
    <row r="529" spans="1:5" ht="15.75" customHeight="1">
      <c r="A529" s="380" t="s">
        <v>45</v>
      </c>
      <c r="B529" s="380" t="s">
        <v>46</v>
      </c>
      <c r="C529" s="158" t="s">
        <v>390</v>
      </c>
      <c r="D529" s="159">
        <f>D530+D531+D532+D533</f>
        <v>66002</v>
      </c>
      <c r="E529" s="159">
        <f>E530+E531+E532+E533</f>
        <v>65992.800000000003</v>
      </c>
    </row>
    <row r="530" spans="1:5" ht="17">
      <c r="A530" s="381"/>
      <c r="B530" s="381"/>
      <c r="C530" s="158" t="s">
        <v>66</v>
      </c>
      <c r="D530" s="159">
        <f>D536+D562</f>
        <v>52376</v>
      </c>
      <c r="E530" s="159">
        <f>E536+E562</f>
        <v>52366.8</v>
      </c>
    </row>
    <row r="531" spans="1:5" ht="17">
      <c r="A531" s="381"/>
      <c r="B531" s="381"/>
      <c r="C531" s="158" t="s">
        <v>12</v>
      </c>
      <c r="D531" s="159">
        <f>D537+D563</f>
        <v>13626</v>
      </c>
      <c r="E531" s="159">
        <f>E537+E563</f>
        <v>13626</v>
      </c>
    </row>
    <row r="532" spans="1:5" ht="17">
      <c r="A532" s="381"/>
      <c r="B532" s="381"/>
      <c r="C532" s="160" t="s">
        <v>476</v>
      </c>
      <c r="D532" s="159">
        <v>0</v>
      </c>
      <c r="E532" s="159">
        <v>0</v>
      </c>
    </row>
    <row r="533" spans="1:5" ht="18.75" customHeight="1">
      <c r="A533" s="381"/>
      <c r="B533" s="382"/>
      <c r="C533" s="160" t="s">
        <v>600</v>
      </c>
      <c r="D533" s="159">
        <v>0</v>
      </c>
      <c r="E533" s="159">
        <v>0</v>
      </c>
    </row>
    <row r="534" spans="1:5" ht="18.75" customHeight="1">
      <c r="A534" s="95" t="s">
        <v>531</v>
      </c>
      <c r="B534" s="125"/>
      <c r="C534" s="126"/>
      <c r="D534" s="127"/>
      <c r="E534" s="127"/>
    </row>
    <row r="535" spans="1:5" ht="15.75" customHeight="1" outlineLevel="1">
      <c r="A535" s="375" t="s">
        <v>47</v>
      </c>
      <c r="B535" s="375" t="s">
        <v>48</v>
      </c>
      <c r="C535" s="119" t="s">
        <v>390</v>
      </c>
      <c r="D535" s="120">
        <f>D536+D537+D538+D539</f>
        <v>13626</v>
      </c>
      <c r="E535" s="120">
        <f>E536+E537+E538+E539</f>
        <v>13626</v>
      </c>
    </row>
    <row r="536" spans="1:5" ht="17" outlineLevel="1">
      <c r="A536" s="375"/>
      <c r="B536" s="375"/>
      <c r="C536" s="65" t="s">
        <v>66</v>
      </c>
      <c r="D536" s="66">
        <v>0</v>
      </c>
      <c r="E536" s="66">
        <v>0</v>
      </c>
    </row>
    <row r="537" spans="1:5" ht="17" outlineLevel="1">
      <c r="A537" s="375"/>
      <c r="B537" s="375"/>
      <c r="C537" s="65" t="s">
        <v>12</v>
      </c>
      <c r="D537" s="66">
        <f>D543+D548+D553+D558</f>
        <v>13626</v>
      </c>
      <c r="E537" s="66">
        <f>E543+E548+E553+E558</f>
        <v>13626</v>
      </c>
    </row>
    <row r="538" spans="1:5" ht="17" outlineLevel="1">
      <c r="A538" s="375"/>
      <c r="B538" s="375"/>
      <c r="C538" s="67" t="s">
        <v>476</v>
      </c>
      <c r="D538" s="66">
        <v>0</v>
      </c>
      <c r="E538" s="66">
        <v>0</v>
      </c>
    </row>
    <row r="539" spans="1:5" ht="36.75" customHeight="1" outlineLevel="1">
      <c r="A539" s="375"/>
      <c r="B539" s="376"/>
      <c r="C539" s="67" t="s">
        <v>600</v>
      </c>
      <c r="D539" s="66">
        <v>0</v>
      </c>
      <c r="E539" s="66">
        <v>0</v>
      </c>
    </row>
    <row r="540" spans="1:5" ht="21" customHeight="1" outlineLevel="1">
      <c r="A540" s="95" t="s">
        <v>601</v>
      </c>
      <c r="B540" s="96"/>
      <c r="C540" s="67"/>
      <c r="D540" s="66"/>
      <c r="E540" s="66"/>
    </row>
    <row r="541" spans="1:5" ht="19.5" customHeight="1" outlineLevel="1">
      <c r="A541" s="372" t="s">
        <v>194</v>
      </c>
      <c r="B541" s="371" t="s">
        <v>195</v>
      </c>
      <c r="C541" s="53" t="s">
        <v>390</v>
      </c>
      <c r="D541" s="49">
        <v>0</v>
      </c>
      <c r="E541" s="49">
        <v>0</v>
      </c>
    </row>
    <row r="542" spans="1:5" ht="21.75" customHeight="1" outlineLevel="1">
      <c r="A542" s="372"/>
      <c r="B542" s="372"/>
      <c r="C542" s="48" t="s">
        <v>66</v>
      </c>
      <c r="D542" s="49">
        <v>0</v>
      </c>
      <c r="E542" s="49">
        <v>0</v>
      </c>
    </row>
    <row r="543" spans="1:5" ht="21.75" customHeight="1" outlineLevel="1">
      <c r="A543" s="372"/>
      <c r="B543" s="372"/>
      <c r="C543" s="48" t="s">
        <v>12</v>
      </c>
      <c r="D543" s="49">
        <v>0</v>
      </c>
      <c r="E543" s="49">
        <v>0</v>
      </c>
    </row>
    <row r="544" spans="1:5" ht="21.75" customHeight="1" outlineLevel="1">
      <c r="A544" s="372"/>
      <c r="B544" s="372"/>
      <c r="C544" s="53" t="s">
        <v>476</v>
      </c>
      <c r="D544" s="49">
        <v>0</v>
      </c>
      <c r="E544" s="49">
        <v>0</v>
      </c>
    </row>
    <row r="545" spans="1:5" ht="21.75" customHeight="1" outlineLevel="1">
      <c r="A545" s="372"/>
      <c r="B545" s="373"/>
      <c r="C545" s="53" t="s">
        <v>600</v>
      </c>
      <c r="D545" s="49">
        <v>0</v>
      </c>
      <c r="E545" s="49">
        <v>0</v>
      </c>
    </row>
    <row r="546" spans="1:5" ht="19.5" customHeight="1" outlineLevel="1">
      <c r="A546" s="371" t="s">
        <v>196</v>
      </c>
      <c r="B546" s="371" t="s">
        <v>540</v>
      </c>
      <c r="C546" s="53" t="s">
        <v>390</v>
      </c>
      <c r="D546" s="49">
        <v>0</v>
      </c>
      <c r="E546" s="49">
        <v>0</v>
      </c>
    </row>
    <row r="547" spans="1:5" ht="21.75" customHeight="1" outlineLevel="1">
      <c r="A547" s="372"/>
      <c r="B547" s="372"/>
      <c r="C547" s="48" t="s">
        <v>66</v>
      </c>
      <c r="D547" s="49">
        <v>0</v>
      </c>
      <c r="E547" s="49">
        <v>0</v>
      </c>
    </row>
    <row r="548" spans="1:5" ht="21.75" customHeight="1" outlineLevel="1">
      <c r="A548" s="372"/>
      <c r="B548" s="372"/>
      <c r="C548" s="48" t="s">
        <v>12</v>
      </c>
      <c r="D548" s="49">
        <v>0</v>
      </c>
      <c r="E548" s="49">
        <v>0</v>
      </c>
    </row>
    <row r="549" spans="1:5" ht="21.75" customHeight="1" outlineLevel="1">
      <c r="A549" s="372"/>
      <c r="B549" s="372"/>
      <c r="C549" s="53" t="s">
        <v>476</v>
      </c>
      <c r="D549" s="49">
        <v>0</v>
      </c>
      <c r="E549" s="49">
        <v>0</v>
      </c>
    </row>
    <row r="550" spans="1:5" ht="21.75" customHeight="1" outlineLevel="1">
      <c r="A550" s="372"/>
      <c r="B550" s="373"/>
      <c r="C550" s="53" t="s">
        <v>600</v>
      </c>
      <c r="D550" s="49">
        <v>0</v>
      </c>
      <c r="E550" s="49">
        <v>0</v>
      </c>
    </row>
    <row r="551" spans="1:5" ht="15.75" customHeight="1" outlineLevel="1">
      <c r="A551" s="371" t="s">
        <v>49</v>
      </c>
      <c r="B551" s="371" t="s">
        <v>50</v>
      </c>
      <c r="C551" s="52" t="s">
        <v>390</v>
      </c>
      <c r="D551" s="49">
        <f>D552+D553+D554+D555</f>
        <v>13626</v>
      </c>
      <c r="E551" s="49">
        <f>E552+E553+E554+E555</f>
        <v>13626</v>
      </c>
    </row>
    <row r="552" spans="1:5" ht="17" outlineLevel="1">
      <c r="A552" s="372"/>
      <c r="B552" s="372"/>
      <c r="C552" s="48" t="s">
        <v>66</v>
      </c>
      <c r="D552" s="49">
        <v>0</v>
      </c>
      <c r="E552" s="49">
        <v>0</v>
      </c>
    </row>
    <row r="553" spans="1:5" ht="17" outlineLevel="1">
      <c r="A553" s="372"/>
      <c r="B553" s="372"/>
      <c r="C553" s="52" t="s">
        <v>12</v>
      </c>
      <c r="D553" s="49">
        <f>Таблица_10!K353</f>
        <v>13626</v>
      </c>
      <c r="E553" s="49">
        <f>Таблица_10!Q353</f>
        <v>13626</v>
      </c>
    </row>
    <row r="554" spans="1:5" ht="17" outlineLevel="1">
      <c r="A554" s="372"/>
      <c r="B554" s="372"/>
      <c r="C554" s="53" t="s">
        <v>476</v>
      </c>
      <c r="D554" s="49">
        <v>0</v>
      </c>
      <c r="E554" s="49">
        <v>0</v>
      </c>
    </row>
    <row r="555" spans="1:5" ht="35.25" customHeight="1" outlineLevel="1">
      <c r="A555" s="372"/>
      <c r="B555" s="373"/>
      <c r="C555" s="53" t="s">
        <v>600</v>
      </c>
      <c r="D555" s="49">
        <v>0</v>
      </c>
      <c r="E555" s="49">
        <v>0</v>
      </c>
    </row>
    <row r="556" spans="1:5" ht="19.5" customHeight="1" outlineLevel="1">
      <c r="A556" s="371" t="s">
        <v>197</v>
      </c>
      <c r="B556" s="371" t="s">
        <v>198</v>
      </c>
      <c r="C556" s="53" t="s">
        <v>390</v>
      </c>
      <c r="D556" s="49">
        <v>0</v>
      </c>
      <c r="E556" s="49">
        <v>0</v>
      </c>
    </row>
    <row r="557" spans="1:5" ht="21.75" customHeight="1" outlineLevel="1">
      <c r="A557" s="372"/>
      <c r="B557" s="372"/>
      <c r="C557" s="48" t="s">
        <v>66</v>
      </c>
      <c r="D557" s="49">
        <v>0</v>
      </c>
      <c r="E557" s="49">
        <v>0</v>
      </c>
    </row>
    <row r="558" spans="1:5" ht="21.75" customHeight="1" outlineLevel="1">
      <c r="A558" s="372"/>
      <c r="B558" s="372"/>
      <c r="C558" s="48" t="s">
        <v>12</v>
      </c>
      <c r="D558" s="49">
        <v>0</v>
      </c>
      <c r="E558" s="49">
        <v>0</v>
      </c>
    </row>
    <row r="559" spans="1:5" ht="21.75" customHeight="1" outlineLevel="1">
      <c r="A559" s="372"/>
      <c r="B559" s="372"/>
      <c r="C559" s="53" t="s">
        <v>476</v>
      </c>
      <c r="D559" s="49">
        <v>0</v>
      </c>
      <c r="E559" s="49">
        <v>0</v>
      </c>
    </row>
    <row r="560" spans="1:5" ht="21.75" customHeight="1" outlineLevel="1">
      <c r="A560" s="372"/>
      <c r="B560" s="373"/>
      <c r="C560" s="53" t="s">
        <v>600</v>
      </c>
      <c r="D560" s="49">
        <v>0</v>
      </c>
      <c r="E560" s="49">
        <v>0</v>
      </c>
    </row>
    <row r="561" spans="1:5" ht="15.75" customHeight="1" outlineLevel="1">
      <c r="A561" s="374" t="s">
        <v>51</v>
      </c>
      <c r="B561" s="374" t="s">
        <v>52</v>
      </c>
      <c r="C561" s="65" t="s">
        <v>390</v>
      </c>
      <c r="D561" s="66">
        <f>D562+D563+D564+D565</f>
        <v>52376</v>
      </c>
      <c r="E561" s="66">
        <f>E562+E563+E564+E565</f>
        <v>52366.8</v>
      </c>
    </row>
    <row r="562" spans="1:5" ht="17" outlineLevel="1">
      <c r="A562" s="375"/>
      <c r="B562" s="375"/>
      <c r="C562" s="65" t="s">
        <v>66</v>
      </c>
      <c r="D562" s="66">
        <f>D568+D573+D578</f>
        <v>52376</v>
      </c>
      <c r="E562" s="66">
        <f>E568+E573+E578</f>
        <v>52366.8</v>
      </c>
    </row>
    <row r="563" spans="1:5" ht="17" outlineLevel="1">
      <c r="A563" s="375"/>
      <c r="B563" s="375"/>
      <c r="C563" s="65" t="s">
        <v>12</v>
      </c>
      <c r="D563" s="66">
        <v>0</v>
      </c>
      <c r="E563" s="66">
        <v>0</v>
      </c>
    </row>
    <row r="564" spans="1:5" ht="17" outlineLevel="1">
      <c r="A564" s="375"/>
      <c r="B564" s="375"/>
      <c r="C564" s="67" t="s">
        <v>476</v>
      </c>
      <c r="D564" s="66">
        <v>0</v>
      </c>
      <c r="E564" s="66">
        <v>0</v>
      </c>
    </row>
    <row r="565" spans="1:5" ht="18" customHeight="1" outlineLevel="1">
      <c r="A565" s="375"/>
      <c r="B565" s="376"/>
      <c r="C565" s="67" t="s">
        <v>600</v>
      </c>
      <c r="D565" s="66">
        <v>0</v>
      </c>
      <c r="E565" s="66">
        <v>0</v>
      </c>
    </row>
    <row r="566" spans="1:5" ht="18" customHeight="1" outlineLevel="1">
      <c r="A566" s="95" t="s">
        <v>601</v>
      </c>
      <c r="B566" s="96"/>
      <c r="C566" s="67"/>
      <c r="D566" s="66"/>
      <c r="E566" s="66"/>
    </row>
    <row r="567" spans="1:5" ht="19.5" customHeight="1" outlineLevel="1">
      <c r="A567" s="372" t="s">
        <v>199</v>
      </c>
      <c r="B567" s="371" t="s">
        <v>200</v>
      </c>
      <c r="C567" s="53" t="s">
        <v>390</v>
      </c>
      <c r="D567" s="49">
        <v>0</v>
      </c>
      <c r="E567" s="49">
        <v>0</v>
      </c>
    </row>
    <row r="568" spans="1:5" ht="21.75" customHeight="1" outlineLevel="1">
      <c r="A568" s="372"/>
      <c r="B568" s="372"/>
      <c r="C568" s="48" t="s">
        <v>66</v>
      </c>
      <c r="D568" s="49">
        <v>0</v>
      </c>
      <c r="E568" s="49">
        <v>0</v>
      </c>
    </row>
    <row r="569" spans="1:5" ht="21.75" customHeight="1" outlineLevel="1">
      <c r="A569" s="372"/>
      <c r="B569" s="372"/>
      <c r="C569" s="48" t="s">
        <v>12</v>
      </c>
      <c r="D569" s="49">
        <v>0</v>
      </c>
      <c r="E569" s="49">
        <v>0</v>
      </c>
    </row>
    <row r="570" spans="1:5" ht="21.75" customHeight="1" outlineLevel="1">
      <c r="A570" s="372"/>
      <c r="B570" s="372"/>
      <c r="C570" s="53" t="s">
        <v>476</v>
      </c>
      <c r="D570" s="49">
        <v>0</v>
      </c>
      <c r="E570" s="49">
        <v>0</v>
      </c>
    </row>
    <row r="571" spans="1:5" ht="21.75" customHeight="1" outlineLevel="1">
      <c r="A571" s="372"/>
      <c r="B571" s="373"/>
      <c r="C571" s="53" t="s">
        <v>600</v>
      </c>
      <c r="D571" s="49">
        <v>0</v>
      </c>
      <c r="E571" s="49">
        <v>0</v>
      </c>
    </row>
    <row r="572" spans="1:5" ht="15.75" customHeight="1" outlineLevel="1">
      <c r="A572" s="371" t="s">
        <v>53</v>
      </c>
      <c r="B572" s="371" t="s">
        <v>477</v>
      </c>
      <c r="C572" s="52" t="s">
        <v>390</v>
      </c>
      <c r="D572" s="49">
        <f>D573+D574+D575+D576</f>
        <v>52376</v>
      </c>
      <c r="E572" s="49">
        <f>E573+E574+E575+E576</f>
        <v>52366.8</v>
      </c>
    </row>
    <row r="573" spans="1:5" ht="17" outlineLevel="1">
      <c r="A573" s="372"/>
      <c r="B573" s="372"/>
      <c r="C573" s="52" t="s">
        <v>66</v>
      </c>
      <c r="D573" s="49">
        <f>Таблица_10!J366</f>
        <v>52376</v>
      </c>
      <c r="E573" s="49">
        <f>Таблица_10!P365</f>
        <v>52366.8</v>
      </c>
    </row>
    <row r="574" spans="1:5" ht="17" outlineLevel="1">
      <c r="A574" s="372"/>
      <c r="B574" s="372"/>
      <c r="C574" s="48" t="s">
        <v>12</v>
      </c>
      <c r="D574" s="49">
        <v>0</v>
      </c>
      <c r="E574" s="49">
        <v>0</v>
      </c>
    </row>
    <row r="575" spans="1:5" ht="17" outlineLevel="1">
      <c r="A575" s="372"/>
      <c r="B575" s="372"/>
      <c r="C575" s="53" t="s">
        <v>476</v>
      </c>
      <c r="D575" s="49">
        <v>0</v>
      </c>
      <c r="E575" s="49">
        <v>0</v>
      </c>
    </row>
    <row r="576" spans="1:5" ht="18" customHeight="1" outlineLevel="1">
      <c r="A576" s="372"/>
      <c r="B576" s="373"/>
      <c r="C576" s="53" t="s">
        <v>600</v>
      </c>
      <c r="D576" s="49">
        <v>0</v>
      </c>
      <c r="E576" s="49">
        <v>0</v>
      </c>
    </row>
    <row r="577" spans="1:5" ht="19.5" customHeight="1" outlineLevel="1">
      <c r="A577" s="371" t="s">
        <v>201</v>
      </c>
      <c r="B577" s="371" t="s">
        <v>478</v>
      </c>
      <c r="C577" s="53" t="s">
        <v>390</v>
      </c>
      <c r="D577" s="49">
        <v>0</v>
      </c>
      <c r="E577" s="49">
        <v>0</v>
      </c>
    </row>
    <row r="578" spans="1:5" ht="21.75" customHeight="1" outlineLevel="1">
      <c r="A578" s="372"/>
      <c r="B578" s="372"/>
      <c r="C578" s="48" t="s">
        <v>66</v>
      </c>
      <c r="D578" s="49">
        <v>0</v>
      </c>
      <c r="E578" s="49">
        <v>0</v>
      </c>
    </row>
    <row r="579" spans="1:5" ht="21.75" customHeight="1" outlineLevel="1">
      <c r="A579" s="372"/>
      <c r="B579" s="372"/>
      <c r="C579" s="48" t="s">
        <v>12</v>
      </c>
      <c r="D579" s="49">
        <v>0</v>
      </c>
      <c r="E579" s="49">
        <v>0</v>
      </c>
    </row>
    <row r="580" spans="1:5" ht="21.75" customHeight="1" outlineLevel="1">
      <c r="A580" s="372"/>
      <c r="B580" s="372"/>
      <c r="C580" s="53" t="s">
        <v>476</v>
      </c>
      <c r="D580" s="49">
        <v>0</v>
      </c>
      <c r="E580" s="49">
        <v>0</v>
      </c>
    </row>
    <row r="581" spans="1:5" ht="33" customHeight="1" outlineLevel="1">
      <c r="A581" s="372"/>
      <c r="B581" s="373"/>
      <c r="C581" s="53" t="s">
        <v>600</v>
      </c>
      <c r="D581" s="49">
        <v>0</v>
      </c>
      <c r="E581" s="49">
        <v>0</v>
      </c>
    </row>
    <row r="582" spans="1:5" ht="17">
      <c r="A582" s="380" t="s">
        <v>54</v>
      </c>
      <c r="B582" s="380" t="s">
        <v>55</v>
      </c>
      <c r="C582" s="158" t="s">
        <v>390</v>
      </c>
      <c r="D582" s="159">
        <f>D583+D584+D585+D586</f>
        <v>276063.5</v>
      </c>
      <c r="E582" s="159">
        <f>E583+E584+E585+E586</f>
        <v>270388.90000000002</v>
      </c>
    </row>
    <row r="583" spans="1:5" ht="17">
      <c r="A583" s="381"/>
      <c r="B583" s="381"/>
      <c r="C583" s="158" t="s">
        <v>66</v>
      </c>
      <c r="D583" s="159">
        <v>0</v>
      </c>
      <c r="E583" s="159">
        <v>0</v>
      </c>
    </row>
    <row r="584" spans="1:5" ht="17">
      <c r="A584" s="381"/>
      <c r="B584" s="381"/>
      <c r="C584" s="158" t="s">
        <v>12</v>
      </c>
      <c r="D584" s="159">
        <f>D590+D616+D642</f>
        <v>276063.5</v>
      </c>
      <c r="E584" s="159">
        <f>E590+E616+E642</f>
        <v>270388.90000000002</v>
      </c>
    </row>
    <row r="585" spans="1:5" ht="18" customHeight="1">
      <c r="A585" s="381"/>
      <c r="B585" s="381"/>
      <c r="C585" s="160" t="s">
        <v>476</v>
      </c>
      <c r="D585" s="159">
        <v>0</v>
      </c>
      <c r="E585" s="159">
        <v>0</v>
      </c>
    </row>
    <row r="586" spans="1:5" ht="18" customHeight="1">
      <c r="A586" s="381"/>
      <c r="B586" s="382"/>
      <c r="C586" s="160" t="s">
        <v>600</v>
      </c>
      <c r="D586" s="159">
        <v>0</v>
      </c>
      <c r="E586" s="159">
        <v>0</v>
      </c>
    </row>
    <row r="587" spans="1:5" ht="18" customHeight="1">
      <c r="A587" s="95" t="s">
        <v>531</v>
      </c>
      <c r="B587" s="96"/>
      <c r="C587" s="67"/>
      <c r="D587" s="66"/>
      <c r="E587" s="66"/>
    </row>
    <row r="588" spans="1:5" ht="15.75" customHeight="1" outlineLevel="1">
      <c r="A588" s="375" t="s">
        <v>56</v>
      </c>
      <c r="B588" s="374" t="s">
        <v>57</v>
      </c>
      <c r="C588" s="65" t="s">
        <v>390</v>
      </c>
      <c r="D588" s="66">
        <f>D589+D590+D591+D592</f>
        <v>178195.4</v>
      </c>
      <c r="E588" s="66">
        <f>E589+E590+E591+E592</f>
        <v>176865</v>
      </c>
    </row>
    <row r="589" spans="1:5" ht="17" outlineLevel="1">
      <c r="A589" s="375"/>
      <c r="B589" s="375"/>
      <c r="C589" s="65" t="s">
        <v>66</v>
      </c>
      <c r="D589" s="66">
        <v>0</v>
      </c>
      <c r="E589" s="66">
        <v>0</v>
      </c>
    </row>
    <row r="590" spans="1:5" ht="17" outlineLevel="1">
      <c r="A590" s="375"/>
      <c r="B590" s="375"/>
      <c r="C590" s="65" t="s">
        <v>12</v>
      </c>
      <c r="D590" s="66">
        <f>D601+D606+D611</f>
        <v>178195.4</v>
      </c>
      <c r="E590" s="66">
        <f>E601+E606+E611</f>
        <v>176865</v>
      </c>
    </row>
    <row r="591" spans="1:5" ht="17" outlineLevel="1">
      <c r="A591" s="375"/>
      <c r="B591" s="375"/>
      <c r="C591" s="67" t="s">
        <v>476</v>
      </c>
      <c r="D591" s="66">
        <v>0</v>
      </c>
      <c r="E591" s="66">
        <v>0</v>
      </c>
    </row>
    <row r="592" spans="1:5" ht="18" customHeight="1" outlineLevel="1">
      <c r="A592" s="375"/>
      <c r="B592" s="375"/>
      <c r="C592" s="67" t="s">
        <v>600</v>
      </c>
      <c r="D592" s="66">
        <v>0</v>
      </c>
      <c r="E592" s="66">
        <v>0</v>
      </c>
    </row>
    <row r="593" spans="1:5" ht="18" customHeight="1" outlineLevel="1">
      <c r="A593" s="95" t="s">
        <v>601</v>
      </c>
      <c r="B593" s="92"/>
      <c r="C593" s="91"/>
      <c r="D593" s="66"/>
      <c r="E593" s="66"/>
    </row>
    <row r="594" spans="1:5" ht="19.5" customHeight="1" outlineLevel="1">
      <c r="A594" s="372" t="s">
        <v>202</v>
      </c>
      <c r="B594" s="394" t="s">
        <v>371</v>
      </c>
      <c r="C594" s="53" t="s">
        <v>390</v>
      </c>
      <c r="D594" s="49">
        <v>0</v>
      </c>
      <c r="E594" s="49">
        <v>0</v>
      </c>
    </row>
    <row r="595" spans="1:5" ht="21.75" customHeight="1" outlineLevel="1">
      <c r="A595" s="372"/>
      <c r="B595" s="372"/>
      <c r="C595" s="48" t="s">
        <v>66</v>
      </c>
      <c r="D595" s="49">
        <v>0</v>
      </c>
      <c r="E595" s="49">
        <v>0</v>
      </c>
    </row>
    <row r="596" spans="1:5" ht="21.75" customHeight="1" outlineLevel="1">
      <c r="A596" s="372"/>
      <c r="B596" s="372"/>
      <c r="C596" s="48" t="s">
        <v>12</v>
      </c>
      <c r="D596" s="49">
        <v>0</v>
      </c>
      <c r="E596" s="49">
        <v>0</v>
      </c>
    </row>
    <row r="597" spans="1:5" ht="21.75" customHeight="1" outlineLevel="1">
      <c r="A597" s="372"/>
      <c r="B597" s="372"/>
      <c r="C597" s="53" t="s">
        <v>476</v>
      </c>
      <c r="D597" s="49">
        <v>0</v>
      </c>
      <c r="E597" s="49">
        <v>0</v>
      </c>
    </row>
    <row r="598" spans="1:5" ht="21.75" customHeight="1" outlineLevel="1">
      <c r="A598" s="372"/>
      <c r="B598" s="373"/>
      <c r="C598" s="53" t="s">
        <v>600</v>
      </c>
      <c r="D598" s="49">
        <v>0</v>
      </c>
      <c r="E598" s="49">
        <v>0</v>
      </c>
    </row>
    <row r="599" spans="1:5" ht="19.5" customHeight="1" outlineLevel="1">
      <c r="A599" s="371" t="s">
        <v>203</v>
      </c>
      <c r="B599" s="371" t="s">
        <v>204</v>
      </c>
      <c r="C599" s="53" t="s">
        <v>390</v>
      </c>
      <c r="D599" s="49">
        <v>0</v>
      </c>
      <c r="E599" s="49">
        <v>0</v>
      </c>
    </row>
    <row r="600" spans="1:5" ht="21.75" customHeight="1" outlineLevel="1">
      <c r="A600" s="372"/>
      <c r="B600" s="372"/>
      <c r="C600" s="48" t="s">
        <v>66</v>
      </c>
      <c r="D600" s="49">
        <v>0</v>
      </c>
      <c r="E600" s="49">
        <v>0</v>
      </c>
    </row>
    <row r="601" spans="1:5" ht="21.75" customHeight="1" outlineLevel="1">
      <c r="A601" s="372"/>
      <c r="B601" s="372"/>
      <c r="C601" s="48" t="s">
        <v>12</v>
      </c>
      <c r="D601" s="49">
        <v>0</v>
      </c>
      <c r="E601" s="49">
        <v>0</v>
      </c>
    </row>
    <row r="602" spans="1:5" ht="21.75" customHeight="1" outlineLevel="1">
      <c r="A602" s="372"/>
      <c r="B602" s="372"/>
      <c r="C602" s="53" t="s">
        <v>476</v>
      </c>
      <c r="D602" s="49">
        <v>0</v>
      </c>
      <c r="E602" s="49">
        <v>0</v>
      </c>
    </row>
    <row r="603" spans="1:5" ht="21.75" customHeight="1" outlineLevel="1">
      <c r="A603" s="372"/>
      <c r="B603" s="373"/>
      <c r="C603" s="53" t="s">
        <v>600</v>
      </c>
      <c r="D603" s="49">
        <v>0</v>
      </c>
      <c r="E603" s="49">
        <v>0</v>
      </c>
    </row>
    <row r="604" spans="1:5" ht="15.75" customHeight="1" outlineLevel="1">
      <c r="A604" s="371" t="s">
        <v>58</v>
      </c>
      <c r="B604" s="371" t="s">
        <v>359</v>
      </c>
      <c r="C604" s="52" t="s">
        <v>390</v>
      </c>
      <c r="D604" s="49">
        <f>D605+D606+D607+D608</f>
        <v>178195.4</v>
      </c>
      <c r="E604" s="49">
        <f>E605+E606+E607+E608</f>
        <v>176865</v>
      </c>
    </row>
    <row r="605" spans="1:5" ht="18" customHeight="1" outlineLevel="1">
      <c r="A605" s="372"/>
      <c r="B605" s="372"/>
      <c r="C605" s="48" t="s">
        <v>66</v>
      </c>
      <c r="D605" s="49">
        <v>0</v>
      </c>
      <c r="E605" s="49">
        <v>0</v>
      </c>
    </row>
    <row r="606" spans="1:5" ht="19.5" customHeight="1" outlineLevel="1">
      <c r="A606" s="372"/>
      <c r="B606" s="372"/>
      <c r="C606" s="52" t="s">
        <v>12</v>
      </c>
      <c r="D606" s="49">
        <f>Таблица_10!K393</f>
        <v>178195.4</v>
      </c>
      <c r="E606" s="49">
        <f>Таблица_10!Q393</f>
        <v>176865</v>
      </c>
    </row>
    <row r="607" spans="1:5" ht="19.5" customHeight="1" outlineLevel="1">
      <c r="A607" s="372"/>
      <c r="B607" s="372"/>
      <c r="C607" s="53" t="s">
        <v>476</v>
      </c>
      <c r="D607" s="49">
        <v>0</v>
      </c>
      <c r="E607" s="49">
        <v>0</v>
      </c>
    </row>
    <row r="608" spans="1:5" ht="19.5" customHeight="1" outlineLevel="1">
      <c r="A608" s="383"/>
      <c r="B608" s="383"/>
      <c r="C608" s="128" t="s">
        <v>600</v>
      </c>
      <c r="D608" s="124">
        <v>0</v>
      </c>
      <c r="E608" s="124">
        <v>0</v>
      </c>
    </row>
    <row r="609" spans="1:5" ht="19.5" customHeight="1" outlineLevel="1">
      <c r="A609" s="372" t="s">
        <v>205</v>
      </c>
      <c r="B609" s="372" t="s">
        <v>360</v>
      </c>
      <c r="C609" s="90" t="s">
        <v>390</v>
      </c>
      <c r="D609" s="122">
        <v>0</v>
      </c>
      <c r="E609" s="122">
        <v>0</v>
      </c>
    </row>
    <row r="610" spans="1:5" ht="21.75" customHeight="1" outlineLevel="1">
      <c r="A610" s="372"/>
      <c r="B610" s="372"/>
      <c r="C610" s="48" t="s">
        <v>66</v>
      </c>
      <c r="D610" s="49">
        <v>0</v>
      </c>
      <c r="E610" s="49">
        <v>0</v>
      </c>
    </row>
    <row r="611" spans="1:5" ht="21.75" customHeight="1" outlineLevel="1">
      <c r="A611" s="372"/>
      <c r="B611" s="372"/>
      <c r="C611" s="48" t="s">
        <v>12</v>
      </c>
      <c r="D611" s="49">
        <v>0</v>
      </c>
      <c r="E611" s="49">
        <v>0</v>
      </c>
    </row>
    <row r="612" spans="1:5" ht="21.75" customHeight="1" outlineLevel="1">
      <c r="A612" s="372"/>
      <c r="B612" s="372"/>
      <c r="C612" s="53" t="s">
        <v>476</v>
      </c>
      <c r="D612" s="49">
        <v>0</v>
      </c>
      <c r="E612" s="49">
        <v>0</v>
      </c>
    </row>
    <row r="613" spans="1:5" ht="21.75" customHeight="1" outlineLevel="1">
      <c r="A613" s="372"/>
      <c r="B613" s="373"/>
      <c r="C613" s="53" t="s">
        <v>600</v>
      </c>
      <c r="D613" s="49">
        <v>0</v>
      </c>
      <c r="E613" s="49">
        <v>0</v>
      </c>
    </row>
    <row r="614" spans="1:5" ht="19.5" customHeight="1" outlineLevel="1">
      <c r="A614" s="374" t="s">
        <v>206</v>
      </c>
      <c r="B614" s="374" t="s">
        <v>207</v>
      </c>
      <c r="C614" s="67" t="s">
        <v>390</v>
      </c>
      <c r="D614" s="66">
        <v>0</v>
      </c>
      <c r="E614" s="66">
        <v>0</v>
      </c>
    </row>
    <row r="615" spans="1:5" ht="21.75" customHeight="1" outlineLevel="1">
      <c r="A615" s="375"/>
      <c r="B615" s="375"/>
      <c r="C615" s="65" t="s">
        <v>66</v>
      </c>
      <c r="D615" s="66">
        <v>0</v>
      </c>
      <c r="E615" s="66">
        <v>0</v>
      </c>
    </row>
    <row r="616" spans="1:5" ht="21.75" customHeight="1" outlineLevel="1">
      <c r="A616" s="375"/>
      <c r="B616" s="375"/>
      <c r="C616" s="65" t="s">
        <v>12</v>
      </c>
      <c r="D616" s="66">
        <v>0</v>
      </c>
      <c r="E616" s="66">
        <v>0</v>
      </c>
    </row>
    <row r="617" spans="1:5" ht="21.75" customHeight="1" outlineLevel="1">
      <c r="A617" s="375"/>
      <c r="B617" s="375"/>
      <c r="C617" s="67" t="s">
        <v>476</v>
      </c>
      <c r="D617" s="66">
        <v>0</v>
      </c>
      <c r="E617" s="66">
        <v>0</v>
      </c>
    </row>
    <row r="618" spans="1:5" ht="21.75" customHeight="1" outlineLevel="1">
      <c r="A618" s="375"/>
      <c r="B618" s="376"/>
      <c r="C618" s="67" t="s">
        <v>600</v>
      </c>
      <c r="D618" s="66">
        <v>0</v>
      </c>
      <c r="E618" s="66">
        <v>0</v>
      </c>
    </row>
    <row r="619" spans="1:5" ht="21.75" customHeight="1" outlineLevel="1">
      <c r="A619" s="95" t="s">
        <v>601</v>
      </c>
      <c r="B619" s="96"/>
      <c r="C619" s="67"/>
      <c r="D619" s="66"/>
      <c r="E619" s="66"/>
    </row>
    <row r="620" spans="1:5" ht="19.5" customHeight="1" outlineLevel="1">
      <c r="A620" s="372" t="s">
        <v>208</v>
      </c>
      <c r="B620" s="371" t="s">
        <v>429</v>
      </c>
      <c r="C620" s="53" t="s">
        <v>390</v>
      </c>
      <c r="D620" s="49">
        <v>0</v>
      </c>
      <c r="E620" s="49">
        <v>0</v>
      </c>
    </row>
    <row r="621" spans="1:5" ht="21.75" customHeight="1" outlineLevel="1">
      <c r="A621" s="372"/>
      <c r="B621" s="372"/>
      <c r="C621" s="48" t="s">
        <v>66</v>
      </c>
      <c r="D621" s="49">
        <v>0</v>
      </c>
      <c r="E621" s="49">
        <v>0</v>
      </c>
    </row>
    <row r="622" spans="1:5" ht="21.75" customHeight="1" outlineLevel="1">
      <c r="A622" s="372"/>
      <c r="B622" s="372"/>
      <c r="C622" s="48" t="s">
        <v>12</v>
      </c>
      <c r="D622" s="49">
        <v>0</v>
      </c>
      <c r="E622" s="49">
        <v>0</v>
      </c>
    </row>
    <row r="623" spans="1:5" ht="21.75" customHeight="1" outlineLevel="1">
      <c r="A623" s="372"/>
      <c r="B623" s="372"/>
      <c r="C623" s="53" t="s">
        <v>476</v>
      </c>
      <c r="D623" s="49">
        <v>0</v>
      </c>
      <c r="E623" s="49">
        <v>0</v>
      </c>
    </row>
    <row r="624" spans="1:5" ht="21.75" customHeight="1" outlineLevel="1">
      <c r="A624" s="372"/>
      <c r="B624" s="373"/>
      <c r="C624" s="53" t="s">
        <v>600</v>
      </c>
      <c r="D624" s="49">
        <v>0</v>
      </c>
      <c r="E624" s="49">
        <v>0</v>
      </c>
    </row>
    <row r="625" spans="1:5" ht="19.5" customHeight="1" outlineLevel="1">
      <c r="A625" s="371" t="s">
        <v>209</v>
      </c>
      <c r="B625" s="371" t="s">
        <v>362</v>
      </c>
      <c r="C625" s="53" t="s">
        <v>390</v>
      </c>
      <c r="D625" s="49">
        <v>0</v>
      </c>
      <c r="E625" s="49">
        <v>0</v>
      </c>
    </row>
    <row r="626" spans="1:5" ht="21.75" customHeight="1" outlineLevel="1">
      <c r="A626" s="372"/>
      <c r="B626" s="372"/>
      <c r="C626" s="48" t="s">
        <v>66</v>
      </c>
      <c r="D626" s="49">
        <v>0</v>
      </c>
      <c r="E626" s="49">
        <v>0</v>
      </c>
    </row>
    <row r="627" spans="1:5" ht="21.75" customHeight="1" outlineLevel="1">
      <c r="A627" s="372"/>
      <c r="B627" s="372"/>
      <c r="C627" s="48" t="s">
        <v>12</v>
      </c>
      <c r="D627" s="49">
        <v>0</v>
      </c>
      <c r="E627" s="49">
        <v>0</v>
      </c>
    </row>
    <row r="628" spans="1:5" ht="21.75" customHeight="1" outlineLevel="1">
      <c r="A628" s="372"/>
      <c r="B628" s="372"/>
      <c r="C628" s="53" t="s">
        <v>476</v>
      </c>
      <c r="D628" s="49">
        <v>0</v>
      </c>
      <c r="E628" s="49">
        <v>0</v>
      </c>
    </row>
    <row r="629" spans="1:5" ht="21.75" customHeight="1" outlineLevel="1">
      <c r="A629" s="372"/>
      <c r="B629" s="373"/>
      <c r="C629" s="53" t="s">
        <v>600</v>
      </c>
      <c r="D629" s="49">
        <v>0</v>
      </c>
      <c r="E629" s="49">
        <v>0</v>
      </c>
    </row>
    <row r="630" spans="1:5" ht="19.5" customHeight="1" outlineLevel="1">
      <c r="A630" s="371" t="s">
        <v>210</v>
      </c>
      <c r="B630" s="371" t="s">
        <v>363</v>
      </c>
      <c r="C630" s="53" t="s">
        <v>390</v>
      </c>
      <c r="D630" s="49">
        <v>0</v>
      </c>
      <c r="E630" s="49">
        <v>0</v>
      </c>
    </row>
    <row r="631" spans="1:5" ht="21.75" customHeight="1" outlineLevel="1">
      <c r="A631" s="372"/>
      <c r="B631" s="372"/>
      <c r="C631" s="48" t="s">
        <v>66</v>
      </c>
      <c r="D631" s="49">
        <v>0</v>
      </c>
      <c r="E631" s="49">
        <v>0</v>
      </c>
    </row>
    <row r="632" spans="1:5" ht="21.75" customHeight="1" outlineLevel="1">
      <c r="A632" s="372"/>
      <c r="B632" s="372"/>
      <c r="C632" s="48" t="s">
        <v>12</v>
      </c>
      <c r="D632" s="49">
        <v>0</v>
      </c>
      <c r="E632" s="49">
        <v>0</v>
      </c>
    </row>
    <row r="633" spans="1:5" ht="21.75" customHeight="1" outlineLevel="1">
      <c r="A633" s="372"/>
      <c r="B633" s="372"/>
      <c r="C633" s="53" t="s">
        <v>476</v>
      </c>
      <c r="D633" s="49">
        <v>0</v>
      </c>
      <c r="E633" s="49">
        <v>0</v>
      </c>
    </row>
    <row r="634" spans="1:5" ht="21.75" customHeight="1" outlineLevel="1">
      <c r="A634" s="372"/>
      <c r="B634" s="373"/>
      <c r="C634" s="53" t="s">
        <v>600</v>
      </c>
      <c r="D634" s="49">
        <v>0</v>
      </c>
      <c r="E634" s="49">
        <v>0</v>
      </c>
    </row>
    <row r="635" spans="1:5" ht="19.5" customHeight="1" outlineLevel="1">
      <c r="A635" s="371" t="s">
        <v>211</v>
      </c>
      <c r="B635" s="371" t="s">
        <v>430</v>
      </c>
      <c r="C635" s="53" t="s">
        <v>390</v>
      </c>
      <c r="D635" s="49">
        <v>0</v>
      </c>
      <c r="E635" s="49">
        <v>0</v>
      </c>
    </row>
    <row r="636" spans="1:5" ht="21.75" customHeight="1" outlineLevel="1">
      <c r="A636" s="372"/>
      <c r="B636" s="372"/>
      <c r="C636" s="48" t="s">
        <v>66</v>
      </c>
      <c r="D636" s="49">
        <v>0</v>
      </c>
      <c r="E636" s="49">
        <v>0</v>
      </c>
    </row>
    <row r="637" spans="1:5" ht="21.75" customHeight="1" outlineLevel="1">
      <c r="A637" s="372"/>
      <c r="B637" s="372"/>
      <c r="C637" s="48" t="s">
        <v>12</v>
      </c>
      <c r="D637" s="49">
        <v>0</v>
      </c>
      <c r="E637" s="49">
        <v>0</v>
      </c>
    </row>
    <row r="638" spans="1:5" ht="21.75" customHeight="1" outlineLevel="1">
      <c r="A638" s="372"/>
      <c r="B638" s="372"/>
      <c r="C638" s="53" t="s">
        <v>476</v>
      </c>
      <c r="D638" s="49">
        <v>0</v>
      </c>
      <c r="E638" s="49">
        <v>0</v>
      </c>
    </row>
    <row r="639" spans="1:5" ht="21.75" customHeight="1" outlineLevel="1">
      <c r="A639" s="372"/>
      <c r="B639" s="373"/>
      <c r="C639" s="53" t="s">
        <v>600</v>
      </c>
      <c r="D639" s="49">
        <v>0</v>
      </c>
      <c r="E639" s="49">
        <v>0</v>
      </c>
    </row>
    <row r="640" spans="1:5" ht="15.75" customHeight="1" outlineLevel="1">
      <c r="A640" s="374" t="s">
        <v>59</v>
      </c>
      <c r="B640" s="374" t="s">
        <v>60</v>
      </c>
      <c r="C640" s="65" t="s">
        <v>390</v>
      </c>
      <c r="D640" s="66">
        <f>D641+D642+D643+D644</f>
        <v>97868.1</v>
      </c>
      <c r="E640" s="66">
        <f>E641+E642+E643+E644</f>
        <v>93523.900000000009</v>
      </c>
    </row>
    <row r="641" spans="1:5" ht="18.75" customHeight="1" outlineLevel="1">
      <c r="A641" s="375"/>
      <c r="B641" s="375"/>
      <c r="C641" s="65" t="s">
        <v>66</v>
      </c>
      <c r="D641" s="66">
        <v>0</v>
      </c>
      <c r="E641" s="66">
        <v>0</v>
      </c>
    </row>
    <row r="642" spans="1:5" ht="17" outlineLevel="1">
      <c r="A642" s="375"/>
      <c r="B642" s="375"/>
      <c r="C642" s="65" t="s">
        <v>12</v>
      </c>
      <c r="D642" s="66">
        <f>D648+D653+D658</f>
        <v>97868.1</v>
      </c>
      <c r="E642" s="66">
        <f>E648+E653+E658</f>
        <v>93523.900000000009</v>
      </c>
    </row>
    <row r="643" spans="1:5" ht="17" outlineLevel="1">
      <c r="A643" s="375"/>
      <c r="B643" s="375"/>
      <c r="C643" s="67" t="s">
        <v>476</v>
      </c>
      <c r="D643" s="66">
        <v>0</v>
      </c>
      <c r="E643" s="66">
        <v>0</v>
      </c>
    </row>
    <row r="644" spans="1:5" ht="20.25" customHeight="1" outlineLevel="1">
      <c r="A644" s="375"/>
      <c r="B644" s="376"/>
      <c r="C644" s="67" t="s">
        <v>600</v>
      </c>
      <c r="D644" s="66">
        <v>0</v>
      </c>
      <c r="E644" s="66">
        <v>0</v>
      </c>
    </row>
    <row r="645" spans="1:5" ht="20.25" customHeight="1" outlineLevel="1">
      <c r="A645" s="95" t="s">
        <v>601</v>
      </c>
      <c r="B645" s="96"/>
      <c r="C645" s="67"/>
      <c r="D645" s="66"/>
      <c r="E645" s="66"/>
    </row>
    <row r="646" spans="1:5" ht="19.5" customHeight="1" outlineLevel="1">
      <c r="A646" s="372" t="s">
        <v>212</v>
      </c>
      <c r="B646" s="371" t="s">
        <v>213</v>
      </c>
      <c r="C646" s="53" t="s">
        <v>390</v>
      </c>
      <c r="D646" s="49">
        <v>0</v>
      </c>
      <c r="E646" s="49">
        <v>0</v>
      </c>
    </row>
    <row r="647" spans="1:5" ht="21.75" customHeight="1" outlineLevel="1">
      <c r="A647" s="372"/>
      <c r="B647" s="372"/>
      <c r="C647" s="48" t="s">
        <v>66</v>
      </c>
      <c r="D647" s="49">
        <v>0</v>
      </c>
      <c r="E647" s="49">
        <v>0</v>
      </c>
    </row>
    <row r="648" spans="1:5" ht="21.75" customHeight="1" outlineLevel="1">
      <c r="A648" s="372"/>
      <c r="B648" s="372"/>
      <c r="C648" s="48" t="s">
        <v>12</v>
      </c>
      <c r="D648" s="49">
        <v>0</v>
      </c>
      <c r="E648" s="49">
        <v>0</v>
      </c>
    </row>
    <row r="649" spans="1:5" ht="21.75" customHeight="1" outlineLevel="1">
      <c r="A649" s="372"/>
      <c r="B649" s="372"/>
      <c r="C649" s="53" t="s">
        <v>476</v>
      </c>
      <c r="D649" s="49">
        <v>0</v>
      </c>
      <c r="E649" s="49">
        <v>0</v>
      </c>
    </row>
    <row r="650" spans="1:5" ht="21.75" customHeight="1" outlineLevel="1">
      <c r="A650" s="372"/>
      <c r="B650" s="373"/>
      <c r="C650" s="53" t="s">
        <v>600</v>
      </c>
      <c r="D650" s="49">
        <v>0</v>
      </c>
      <c r="E650" s="49">
        <v>0</v>
      </c>
    </row>
    <row r="651" spans="1:5" ht="15.75" customHeight="1" outlineLevel="1">
      <c r="A651" s="391" t="s">
        <v>61</v>
      </c>
      <c r="B651" s="377" t="s">
        <v>62</v>
      </c>
      <c r="C651" s="52" t="s">
        <v>390</v>
      </c>
      <c r="D651" s="49">
        <f>D652+D653+D654+D655</f>
        <v>97868.1</v>
      </c>
      <c r="E651" s="49">
        <f>E652+E653+E654+E655</f>
        <v>93523.900000000009</v>
      </c>
    </row>
    <row r="652" spans="1:5" ht="17" outlineLevel="1">
      <c r="A652" s="392"/>
      <c r="B652" s="378"/>
      <c r="C652" s="48" t="s">
        <v>66</v>
      </c>
      <c r="D652" s="49">
        <v>0</v>
      </c>
      <c r="E652" s="49">
        <v>0</v>
      </c>
    </row>
    <row r="653" spans="1:5" ht="17" outlineLevel="1">
      <c r="A653" s="392"/>
      <c r="B653" s="378"/>
      <c r="C653" s="47" t="s">
        <v>12</v>
      </c>
      <c r="D653" s="50">
        <f>Таблица_10!K411</f>
        <v>97868.1</v>
      </c>
      <c r="E653" s="50">
        <f>Таблица_10!Q411</f>
        <v>93523.900000000009</v>
      </c>
    </row>
    <row r="654" spans="1:5" ht="17" outlineLevel="1">
      <c r="A654" s="392"/>
      <c r="B654" s="378"/>
      <c r="C654" s="54" t="s">
        <v>476</v>
      </c>
      <c r="D654" s="51">
        <v>0</v>
      </c>
      <c r="E654" s="51">
        <v>0</v>
      </c>
    </row>
    <row r="655" spans="1:5" ht="20.25" customHeight="1" outlineLevel="1">
      <c r="A655" s="392"/>
      <c r="B655" s="378"/>
      <c r="C655" s="54" t="s">
        <v>600</v>
      </c>
      <c r="D655" s="51">
        <v>0</v>
      </c>
      <c r="E655" s="51">
        <v>0</v>
      </c>
    </row>
    <row r="656" spans="1:5" ht="19.5" customHeight="1" outlineLevel="1">
      <c r="A656" s="379" t="s">
        <v>214</v>
      </c>
      <c r="B656" s="379" t="s">
        <v>366</v>
      </c>
      <c r="C656" s="93" t="s">
        <v>390</v>
      </c>
      <c r="D656" s="49">
        <v>0</v>
      </c>
      <c r="E656" s="49">
        <v>0</v>
      </c>
    </row>
    <row r="657" spans="1:5" ht="21.75" customHeight="1" outlineLevel="1">
      <c r="A657" s="379"/>
      <c r="B657" s="379"/>
      <c r="C657" s="94" t="s">
        <v>66</v>
      </c>
      <c r="D657" s="49">
        <v>0</v>
      </c>
      <c r="E657" s="49">
        <v>0</v>
      </c>
    </row>
    <row r="658" spans="1:5" ht="21.75" customHeight="1" outlineLevel="1">
      <c r="A658" s="379"/>
      <c r="B658" s="379"/>
      <c r="C658" s="94" t="s">
        <v>12</v>
      </c>
      <c r="D658" s="49">
        <v>0</v>
      </c>
      <c r="E658" s="49">
        <v>0</v>
      </c>
    </row>
    <row r="659" spans="1:5" ht="21.75" customHeight="1" outlineLevel="1">
      <c r="A659" s="379"/>
      <c r="B659" s="379"/>
      <c r="C659" s="93" t="s">
        <v>476</v>
      </c>
      <c r="D659" s="49">
        <v>0</v>
      </c>
      <c r="E659" s="49">
        <v>0</v>
      </c>
    </row>
    <row r="660" spans="1:5" ht="21.75" customHeight="1" outlineLevel="1">
      <c r="A660" s="379"/>
      <c r="B660" s="379"/>
      <c r="C660" s="93" t="s">
        <v>600</v>
      </c>
      <c r="D660" s="49">
        <v>0</v>
      </c>
      <c r="E660" s="49">
        <v>0</v>
      </c>
    </row>
    <row r="661" spans="1:5" ht="22.5" customHeight="1">
      <c r="A661" s="79"/>
      <c r="B661" s="79"/>
      <c r="C661" s="80"/>
      <c r="D661" s="81"/>
      <c r="E661" s="81"/>
    </row>
    <row r="662" spans="1:5" ht="43.5" customHeight="1">
      <c r="A662" s="389" t="s">
        <v>577</v>
      </c>
      <c r="B662" s="389"/>
      <c r="C662" s="389"/>
      <c r="D662" s="389"/>
      <c r="E662" s="389"/>
    </row>
    <row r="663" spans="1:5" ht="41.25" customHeight="1">
      <c r="A663" s="390" t="s">
        <v>578</v>
      </c>
      <c r="B663" s="390"/>
      <c r="C663" s="390"/>
      <c r="D663" s="390"/>
      <c r="E663" s="390"/>
    </row>
    <row r="664" spans="1:5" ht="45" customHeight="1">
      <c r="A664" s="390" t="s">
        <v>579</v>
      </c>
      <c r="B664" s="390"/>
      <c r="C664" s="390"/>
      <c r="D664" s="390"/>
      <c r="E664" s="390"/>
    </row>
  </sheetData>
  <mergeCells count="260">
    <mergeCell ref="B223:B227"/>
    <mergeCell ref="B229:B233"/>
    <mergeCell ref="B234:B238"/>
    <mergeCell ref="B239:B243"/>
    <mergeCell ref="B244:B248"/>
    <mergeCell ref="B250:B254"/>
    <mergeCell ref="B255:B259"/>
    <mergeCell ref="B260:B264"/>
    <mergeCell ref="B265:B269"/>
    <mergeCell ref="B26:B30"/>
    <mergeCell ref="B36:B40"/>
    <mergeCell ref="B31:B35"/>
    <mergeCell ref="B41:B45"/>
    <mergeCell ref="A8:A12"/>
    <mergeCell ref="B8:B12"/>
    <mergeCell ref="B47:B51"/>
    <mergeCell ref="B52:B56"/>
    <mergeCell ref="B57:B61"/>
    <mergeCell ref="A567:A571"/>
    <mergeCell ref="A572:A576"/>
    <mergeCell ref="A625:A629"/>
    <mergeCell ref="A630:A634"/>
    <mergeCell ref="A609:A613"/>
    <mergeCell ref="A614:A618"/>
    <mergeCell ref="A620:A624"/>
    <mergeCell ref="B588:B592"/>
    <mergeCell ref="B594:B598"/>
    <mergeCell ref="B599:B603"/>
    <mergeCell ref="B604:B608"/>
    <mergeCell ref="B609:B613"/>
    <mergeCell ref="B614:B618"/>
    <mergeCell ref="B620:B624"/>
    <mergeCell ref="B625:B629"/>
    <mergeCell ref="B630:B634"/>
    <mergeCell ref="A499:A503"/>
    <mergeCell ref="A504:A508"/>
    <mergeCell ref="B483:B487"/>
    <mergeCell ref="B488:B492"/>
    <mergeCell ref="B493:B497"/>
    <mergeCell ref="B499:B503"/>
    <mergeCell ref="A556:A560"/>
    <mergeCell ref="A561:A565"/>
    <mergeCell ref="A524:A528"/>
    <mergeCell ref="A529:A533"/>
    <mergeCell ref="A535:A539"/>
    <mergeCell ref="A541:A545"/>
    <mergeCell ref="A546:A550"/>
    <mergeCell ref="A551:A555"/>
    <mergeCell ref="B551:B555"/>
    <mergeCell ref="B556:B560"/>
    <mergeCell ref="B561:B565"/>
    <mergeCell ref="A400:A404"/>
    <mergeCell ref="A416:A420"/>
    <mergeCell ref="A421:A425"/>
    <mergeCell ref="A426:A430"/>
    <mergeCell ref="A431:A435"/>
    <mergeCell ref="B416:B420"/>
    <mergeCell ref="B421:B425"/>
    <mergeCell ref="B426:B430"/>
    <mergeCell ref="B431:B435"/>
    <mergeCell ref="A244:A248"/>
    <mergeCell ref="A250:A254"/>
    <mergeCell ref="A306:A310"/>
    <mergeCell ref="A311:A315"/>
    <mergeCell ref="A316:A320"/>
    <mergeCell ref="A291:A295"/>
    <mergeCell ref="A296:A300"/>
    <mergeCell ref="A301:A305"/>
    <mergeCell ref="B270:B274"/>
    <mergeCell ref="B275:B279"/>
    <mergeCell ref="B316:B320"/>
    <mergeCell ref="B280:B284"/>
    <mergeCell ref="B285:B289"/>
    <mergeCell ref="B291:B295"/>
    <mergeCell ref="B296:B300"/>
    <mergeCell ref="B301:B305"/>
    <mergeCell ref="B306:B310"/>
    <mergeCell ref="B311:B315"/>
    <mergeCell ref="A255:A259"/>
    <mergeCell ref="A260:A264"/>
    <mergeCell ref="A265:A269"/>
    <mergeCell ref="A270:A274"/>
    <mergeCell ref="A280:A284"/>
    <mergeCell ref="A275:A279"/>
    <mergeCell ref="A213:A217"/>
    <mergeCell ref="A218:A222"/>
    <mergeCell ref="A203:A207"/>
    <mergeCell ref="A208:A212"/>
    <mergeCell ref="B203:B207"/>
    <mergeCell ref="B208:B212"/>
    <mergeCell ref="B213:B217"/>
    <mergeCell ref="B218:B222"/>
    <mergeCell ref="A193:A197"/>
    <mergeCell ref="A198:A202"/>
    <mergeCell ref="A178:A182"/>
    <mergeCell ref="A183:A187"/>
    <mergeCell ref="B178:B182"/>
    <mergeCell ref="B183:B187"/>
    <mergeCell ref="B188:B192"/>
    <mergeCell ref="B193:B197"/>
    <mergeCell ref="B198:B202"/>
    <mergeCell ref="A188:A192"/>
    <mergeCell ref="B117:B121"/>
    <mergeCell ref="B128:B132"/>
    <mergeCell ref="B123:B127"/>
    <mergeCell ref="B133:B137"/>
    <mergeCell ref="B138:B142"/>
    <mergeCell ref="B143:B147"/>
    <mergeCell ref="A163:A167"/>
    <mergeCell ref="A168:A172"/>
    <mergeCell ref="A173:A177"/>
    <mergeCell ref="A148:A152"/>
    <mergeCell ref="A153:A157"/>
    <mergeCell ref="A158:A162"/>
    <mergeCell ref="B148:B152"/>
    <mergeCell ref="B153:B157"/>
    <mergeCell ref="B158:B162"/>
    <mergeCell ref="B163:B167"/>
    <mergeCell ref="B168:B172"/>
    <mergeCell ref="B173:B177"/>
    <mergeCell ref="A117:A121"/>
    <mergeCell ref="B62:B66"/>
    <mergeCell ref="B67:B71"/>
    <mergeCell ref="B72:B76"/>
    <mergeCell ref="B77:B81"/>
    <mergeCell ref="B82:B86"/>
    <mergeCell ref="B87:B91"/>
    <mergeCell ref="A107:A111"/>
    <mergeCell ref="A112:A116"/>
    <mergeCell ref="A92:A96"/>
    <mergeCell ref="A97:A101"/>
    <mergeCell ref="A102:A106"/>
    <mergeCell ref="B92:B96"/>
    <mergeCell ref="B97:B101"/>
    <mergeCell ref="B102:B106"/>
    <mergeCell ref="B107:B111"/>
    <mergeCell ref="B112:B116"/>
    <mergeCell ref="A462:A466"/>
    <mergeCell ref="A467:A471"/>
    <mergeCell ref="A662:E662"/>
    <mergeCell ref="A663:E663"/>
    <mergeCell ref="A664:E664"/>
    <mergeCell ref="A577:A581"/>
    <mergeCell ref="A582:A586"/>
    <mergeCell ref="A588:A592"/>
    <mergeCell ref="A594:A598"/>
    <mergeCell ref="A599:A603"/>
    <mergeCell ref="A604:A608"/>
    <mergeCell ref="A646:A650"/>
    <mergeCell ref="A651:A655"/>
    <mergeCell ref="A656:A660"/>
    <mergeCell ref="A635:A639"/>
    <mergeCell ref="A640:A644"/>
    <mergeCell ref="A509:A513"/>
    <mergeCell ref="A514:A518"/>
    <mergeCell ref="A519:A523"/>
    <mergeCell ref="A473:A477"/>
    <mergeCell ref="A478:A482"/>
    <mergeCell ref="A483:A487"/>
    <mergeCell ref="A488:A492"/>
    <mergeCell ref="A493:A497"/>
    <mergeCell ref="A447:A451"/>
    <mergeCell ref="A452:A456"/>
    <mergeCell ref="A457:A461"/>
    <mergeCell ref="A322:A326"/>
    <mergeCell ref="A327:A331"/>
    <mergeCell ref="A332:A336"/>
    <mergeCell ref="B322:B326"/>
    <mergeCell ref="A367:A371"/>
    <mergeCell ref="A352:A356"/>
    <mergeCell ref="A357:A361"/>
    <mergeCell ref="A362:A366"/>
    <mergeCell ref="A342:A346"/>
    <mergeCell ref="A347:A351"/>
    <mergeCell ref="A436:A440"/>
    <mergeCell ref="A441:A445"/>
    <mergeCell ref="A405:A409"/>
    <mergeCell ref="A410:A414"/>
    <mergeCell ref="A394:A398"/>
    <mergeCell ref="A372:A376"/>
    <mergeCell ref="A378:A382"/>
    <mergeCell ref="A383:A387"/>
    <mergeCell ref="A388:A392"/>
    <mergeCell ref="B372:B376"/>
    <mergeCell ref="B378:B382"/>
    <mergeCell ref="A285:A289"/>
    <mergeCell ref="A337:A341"/>
    <mergeCell ref="A223:A227"/>
    <mergeCell ref="A229:A233"/>
    <mergeCell ref="A239:A243"/>
    <mergeCell ref="A234:A238"/>
    <mergeCell ref="A26:A30"/>
    <mergeCell ref="A36:A40"/>
    <mergeCell ref="A41:A45"/>
    <mergeCell ref="A47:A51"/>
    <mergeCell ref="A52:A56"/>
    <mergeCell ref="A57:A61"/>
    <mergeCell ref="A31:A35"/>
    <mergeCell ref="A77:A81"/>
    <mergeCell ref="A82:A86"/>
    <mergeCell ref="A87:A91"/>
    <mergeCell ref="A62:A66"/>
    <mergeCell ref="A67:A71"/>
    <mergeCell ref="A72:A76"/>
    <mergeCell ref="A133:A137"/>
    <mergeCell ref="A138:A142"/>
    <mergeCell ref="A143:A147"/>
    <mergeCell ref="A123:A127"/>
    <mergeCell ref="A128:A132"/>
    <mergeCell ref="A3:E3"/>
    <mergeCell ref="A5:A6"/>
    <mergeCell ref="B5:B6"/>
    <mergeCell ref="C5:C6"/>
    <mergeCell ref="A20:A24"/>
    <mergeCell ref="A14:A18"/>
    <mergeCell ref="D5:E5"/>
    <mergeCell ref="B14:B18"/>
    <mergeCell ref="B20:B24"/>
    <mergeCell ref="B383:B387"/>
    <mergeCell ref="B388:B392"/>
    <mergeCell ref="B394:B398"/>
    <mergeCell ref="B400:B404"/>
    <mergeCell ref="B405:B409"/>
    <mergeCell ref="B410:B414"/>
    <mergeCell ref="B327:B331"/>
    <mergeCell ref="B332:B336"/>
    <mergeCell ref="B337:B341"/>
    <mergeCell ref="B342:B346"/>
    <mergeCell ref="B347:B351"/>
    <mergeCell ref="B352:B356"/>
    <mergeCell ref="B357:B361"/>
    <mergeCell ref="B362:B366"/>
    <mergeCell ref="B367:B371"/>
    <mergeCell ref="B436:B440"/>
    <mergeCell ref="B441:B445"/>
    <mergeCell ref="B447:B451"/>
    <mergeCell ref="B452:B456"/>
    <mergeCell ref="B457:B461"/>
    <mergeCell ref="B462:B466"/>
    <mergeCell ref="B467:B471"/>
    <mergeCell ref="B473:B477"/>
    <mergeCell ref="B478:B482"/>
    <mergeCell ref="B635:B639"/>
    <mergeCell ref="B640:B644"/>
    <mergeCell ref="B646:B650"/>
    <mergeCell ref="B651:B655"/>
    <mergeCell ref="B656:B660"/>
    <mergeCell ref="B504:B508"/>
    <mergeCell ref="B509:B513"/>
    <mergeCell ref="B514:B518"/>
    <mergeCell ref="B519:B523"/>
    <mergeCell ref="B524:B528"/>
    <mergeCell ref="B529:B533"/>
    <mergeCell ref="B535:B539"/>
    <mergeCell ref="B541:B545"/>
    <mergeCell ref="B546:B550"/>
    <mergeCell ref="B567:B571"/>
    <mergeCell ref="B572:B576"/>
    <mergeCell ref="B577:B581"/>
    <mergeCell ref="B582:B586"/>
  </mergeCells>
  <pageMargins left="0.86614173228346458" right="0.19685039370078741" top="0.59055118110236227" bottom="0.31496062992125984" header="0.15748031496062992" footer="0.15748031496062992"/>
  <pageSetup paperSize="9" scale="53" fitToHeight="0" orientation="portrait" r:id="rId1"/>
  <headerFooter differentFirst="1">
    <oddHeader>&amp;C&amp;P</oddHeader>
  </headerFooter>
  <rowBreaks count="9" manualBreakCount="9">
    <brk id="66" max="4" man="1"/>
    <brk id="132" max="4" man="1"/>
    <brk id="197" max="4" man="1"/>
    <brk id="264" max="4" man="1"/>
    <brk id="331" max="4" man="1"/>
    <brk id="393" max="4" man="1"/>
    <brk id="466" max="4" man="1"/>
    <brk id="534" max="4" man="1"/>
    <brk id="608" max="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RC24"/>
  <sheetViews>
    <sheetView view="pageBreakPreview" zoomScale="96" zoomScaleNormal="80" zoomScaleSheetLayoutView="96" workbookViewId="0">
      <pane xSplit="1" ySplit="7" topLeftCell="B8" activePane="bottomRight" state="frozen"/>
      <selection activeCell="B1" sqref="B1"/>
      <selection pane="topRight" activeCell="C1" sqref="C1"/>
      <selection pane="bottomLeft" activeCell="B7" sqref="B7"/>
      <selection pane="bottomRight" activeCell="D2" sqref="D2:X2"/>
    </sheetView>
  </sheetViews>
  <sheetFormatPr baseColWidth="10" defaultColWidth="8.75" defaultRowHeight="12"/>
  <cols>
    <col min="1" max="1" width="26.75" style="206" customWidth="1"/>
    <col min="2" max="2" width="40.25" style="206" customWidth="1"/>
    <col min="3" max="3" width="15.25" style="206" customWidth="1"/>
    <col min="4" max="47" width="10.75" style="203" customWidth="1"/>
    <col min="48" max="235" width="9.25" style="203"/>
    <col min="236" max="236" width="9.25" style="203" customWidth="1"/>
    <col min="237" max="237" width="5.25" style="203" customWidth="1"/>
    <col min="238" max="238" width="32" style="203" customWidth="1"/>
    <col min="239" max="239" width="15.5" style="203" customWidth="1"/>
    <col min="240" max="240" width="16" style="203" customWidth="1"/>
    <col min="241" max="241" width="17.75" style="203" customWidth="1"/>
    <col min="242" max="242" width="12.25" style="203" customWidth="1"/>
    <col min="243" max="243" width="11.75" style="203" customWidth="1"/>
    <col min="244" max="244" width="13.25" style="203" customWidth="1"/>
    <col min="245" max="245" width="10.25" style="203" customWidth="1"/>
    <col min="246" max="246" width="12.75" style="203" customWidth="1"/>
    <col min="247" max="247" width="13.25" style="203" customWidth="1"/>
    <col min="248" max="248" width="13" style="203" customWidth="1"/>
    <col min="249" max="249" width="11.75" style="203" customWidth="1"/>
    <col min="250" max="250" width="12.5" style="203" customWidth="1"/>
    <col min="251" max="251" width="12.25" style="203" customWidth="1"/>
    <col min="252" max="252" width="13.5" style="203" customWidth="1"/>
    <col min="253" max="253" width="13.25" style="203" customWidth="1"/>
    <col min="254" max="255" width="13" style="203" customWidth="1"/>
    <col min="256" max="256" width="12.75" style="203" customWidth="1"/>
    <col min="257" max="258" width="12.25" style="203" customWidth="1"/>
    <col min="259" max="259" width="14" style="203" customWidth="1"/>
    <col min="260" max="261" width="12.25" style="203" customWidth="1"/>
    <col min="262" max="262" width="13" style="203" customWidth="1"/>
    <col min="263" max="263" width="12.75" style="203" customWidth="1"/>
    <col min="264" max="264" width="12.25" style="203" customWidth="1"/>
    <col min="265" max="267" width="12.75" style="203" customWidth="1"/>
    <col min="268" max="268" width="15.75" style="203" customWidth="1"/>
    <col min="269" max="269" width="12.5" style="203" customWidth="1"/>
    <col min="270" max="270" width="12.25" style="203" customWidth="1"/>
    <col min="271" max="271" width="12.75" style="203" customWidth="1"/>
    <col min="272" max="273" width="12.25" style="203" customWidth="1"/>
    <col min="274" max="274" width="12.5" style="203" customWidth="1"/>
    <col min="275" max="275" width="12.75" style="203" customWidth="1"/>
    <col min="276" max="276" width="12.25" style="203" customWidth="1"/>
    <col min="277" max="277" width="12.5" style="203" customWidth="1"/>
    <col min="278" max="280" width="12.25" style="203" customWidth="1"/>
    <col min="281" max="282" width="12.75" style="203" customWidth="1"/>
    <col min="283" max="283" width="12.5" style="203" customWidth="1"/>
    <col min="284" max="284" width="12.25" style="203" customWidth="1"/>
    <col min="285" max="285" width="13.75" style="203" customWidth="1"/>
    <col min="286" max="287" width="12.25" style="203" customWidth="1"/>
    <col min="288" max="288" width="10.75" style="203" customWidth="1"/>
    <col min="289" max="289" width="8.75" style="203" customWidth="1"/>
    <col min="290" max="291" width="12.25" style="203" customWidth="1"/>
    <col min="292" max="292" width="10.5" style="203" customWidth="1"/>
    <col min="293" max="293" width="9.75" style="203" customWidth="1"/>
    <col min="294" max="294" width="12" style="203" customWidth="1"/>
    <col min="295" max="295" width="11" style="203" customWidth="1"/>
    <col min="296" max="296" width="8.5" style="203" customWidth="1"/>
    <col min="297" max="297" width="9.5" style="203" customWidth="1"/>
    <col min="298" max="298" width="12.25" style="203" customWidth="1"/>
    <col min="299" max="299" width="12.75" style="203" customWidth="1"/>
    <col min="300" max="300" width="12.25" style="203" customWidth="1"/>
    <col min="301" max="301" width="12.75" style="203" customWidth="1"/>
    <col min="302" max="302" width="10.25" style="203" customWidth="1"/>
    <col min="303" max="303" width="9.25" style="203" customWidth="1"/>
    <col min="304" max="491" width="9.25" style="203"/>
    <col min="492" max="492" width="9.25" style="203" customWidth="1"/>
    <col min="493" max="493" width="5.25" style="203" customWidth="1"/>
    <col min="494" max="494" width="32" style="203" customWidth="1"/>
    <col min="495" max="495" width="15.5" style="203" customWidth="1"/>
    <col min="496" max="496" width="16" style="203" customWidth="1"/>
    <col min="497" max="497" width="17.75" style="203" customWidth="1"/>
    <col min="498" max="498" width="12.25" style="203" customWidth="1"/>
    <col min="499" max="499" width="11.75" style="203" customWidth="1"/>
    <col min="500" max="500" width="13.25" style="203" customWidth="1"/>
    <col min="501" max="501" width="10.25" style="203" customWidth="1"/>
    <col min="502" max="502" width="12.75" style="203" customWidth="1"/>
    <col min="503" max="503" width="13.25" style="203" customWidth="1"/>
    <col min="504" max="504" width="13" style="203" customWidth="1"/>
    <col min="505" max="505" width="11.75" style="203" customWidth="1"/>
    <col min="506" max="506" width="12.5" style="203" customWidth="1"/>
    <col min="507" max="507" width="12.25" style="203" customWidth="1"/>
    <col min="508" max="508" width="13.5" style="203" customWidth="1"/>
    <col min="509" max="509" width="13.25" style="203" customWidth="1"/>
    <col min="510" max="511" width="13" style="203" customWidth="1"/>
    <col min="512" max="512" width="12.75" style="203" customWidth="1"/>
    <col min="513" max="513" width="12.25" style="203" customWidth="1"/>
    <col min="514" max="514" width="12.25" style="206" customWidth="1"/>
    <col min="515" max="515" width="14" style="206" customWidth="1"/>
    <col min="516" max="517" width="12.25" style="203" customWidth="1"/>
    <col min="518" max="518" width="13" style="203" customWidth="1"/>
    <col min="519" max="519" width="12.75" style="203" customWidth="1"/>
    <col min="520" max="520" width="12.25" style="203" customWidth="1"/>
    <col min="521" max="523" width="12.75" style="203" customWidth="1"/>
    <col min="524" max="524" width="15.75" style="203" customWidth="1"/>
    <col min="525" max="525" width="12.5" style="203" customWidth="1"/>
    <col min="526" max="526" width="12.25" style="203" customWidth="1"/>
    <col min="527" max="527" width="12.75" style="203" customWidth="1"/>
    <col min="528" max="529" width="12.25" style="203" customWidth="1"/>
    <col min="530" max="530" width="12.5" style="203" customWidth="1"/>
    <col min="531" max="531" width="12.75" style="203" customWidth="1"/>
    <col min="532" max="532" width="12.25" style="203" customWidth="1"/>
    <col min="533" max="533" width="12.5" style="203" customWidth="1"/>
    <col min="534" max="536" width="12.25" style="203" customWidth="1"/>
    <col min="537" max="538" width="12.75" style="203" customWidth="1"/>
    <col min="539" max="539" width="12.5" style="203" customWidth="1"/>
    <col min="540" max="540" width="12.25" style="203" customWidth="1"/>
    <col min="541" max="541" width="13.75" style="203" customWidth="1"/>
    <col min="542" max="543" width="12.25" style="203" customWidth="1"/>
    <col min="544" max="544" width="10.75" style="203" customWidth="1"/>
    <col min="545" max="545" width="8.75" style="203" customWidth="1"/>
    <col min="546" max="547" width="12.25" style="203" customWidth="1"/>
    <col min="548" max="548" width="10.5" style="203" customWidth="1"/>
    <col min="549" max="549" width="9.75" style="203" customWidth="1"/>
    <col min="550" max="550" width="12" style="203" customWidth="1"/>
    <col min="551" max="551" width="11" style="203" customWidth="1"/>
    <col min="552" max="552" width="8.5" style="203" customWidth="1"/>
    <col min="553" max="553" width="9.5" style="203" customWidth="1"/>
    <col min="554" max="554" width="12.25" style="203" customWidth="1"/>
    <col min="555" max="555" width="12.75" style="203" customWidth="1"/>
    <col min="556" max="556" width="12.25" style="203" customWidth="1"/>
    <col min="557" max="557" width="12.75" style="203" customWidth="1"/>
    <col min="558" max="558" width="10.25" style="203" customWidth="1"/>
    <col min="559" max="559" width="9.25" style="203" customWidth="1"/>
    <col min="560" max="747" width="9.25" style="203"/>
    <col min="748" max="748" width="9.25" style="203" customWidth="1"/>
    <col min="749" max="749" width="5.25" style="203" customWidth="1"/>
    <col min="750" max="750" width="32" style="203" customWidth="1"/>
    <col min="751" max="751" width="15.5" style="203" customWidth="1"/>
    <col min="752" max="752" width="16" style="203" customWidth="1"/>
    <col min="753" max="753" width="17.75" style="203" customWidth="1"/>
    <col min="754" max="754" width="12.25" style="203" customWidth="1"/>
    <col min="755" max="755" width="11.75" style="203" customWidth="1"/>
    <col min="756" max="756" width="13.25" style="203" customWidth="1"/>
    <col min="757" max="757" width="10.25" style="203" customWidth="1"/>
    <col min="758" max="758" width="12.75" style="203" customWidth="1"/>
    <col min="759" max="759" width="13.25" style="203" customWidth="1"/>
    <col min="760" max="760" width="13" style="203" customWidth="1"/>
    <col min="761" max="761" width="11.75" style="203" customWidth="1"/>
    <col min="762" max="762" width="12.5" style="203" customWidth="1"/>
    <col min="763" max="763" width="12.25" style="203" customWidth="1"/>
    <col min="764" max="764" width="13.5" style="203" customWidth="1"/>
    <col min="765" max="765" width="13.25" style="203" customWidth="1"/>
    <col min="766" max="767" width="13" style="203" customWidth="1"/>
    <col min="768" max="768" width="12.75" style="203" customWidth="1"/>
    <col min="769" max="770" width="12.25" style="203" customWidth="1"/>
    <col min="771" max="771" width="14" style="203" customWidth="1"/>
    <col min="772" max="773" width="12.25" style="203" customWidth="1"/>
    <col min="774" max="774" width="13" style="203" customWidth="1"/>
    <col min="775" max="775" width="12.75" style="203" customWidth="1"/>
    <col min="776" max="776" width="12.25" style="203" customWidth="1"/>
    <col min="777" max="779" width="12.75" style="203" customWidth="1"/>
    <col min="780" max="780" width="15.75" style="203" customWidth="1"/>
    <col min="781" max="781" width="12.5" style="203" customWidth="1"/>
    <col min="782" max="782" width="12.25" style="203" customWidth="1"/>
    <col min="783" max="783" width="12.75" style="203" customWidth="1"/>
    <col min="784" max="785" width="12.25" style="203" customWidth="1"/>
    <col min="786" max="786" width="12.5" style="203" customWidth="1"/>
    <col min="787" max="787" width="12.75" style="203" customWidth="1"/>
    <col min="788" max="788" width="12.25" style="203" customWidth="1"/>
    <col min="789" max="789" width="12.5" style="203" customWidth="1"/>
    <col min="790" max="792" width="12.25" style="203" customWidth="1"/>
    <col min="793" max="794" width="12.75" style="203" customWidth="1"/>
    <col min="795" max="795" width="12.5" style="203" customWidth="1"/>
    <col min="796" max="796" width="12.25" style="203" customWidth="1"/>
    <col min="797" max="797" width="13.75" style="203" customWidth="1"/>
    <col min="798" max="799" width="12.25" style="203" customWidth="1"/>
    <col min="800" max="800" width="10.75" style="203" customWidth="1"/>
    <col min="801" max="801" width="8.75" style="203" customWidth="1"/>
    <col min="802" max="803" width="12.25" style="203" customWidth="1"/>
    <col min="804" max="804" width="10.5" style="203" customWidth="1"/>
    <col min="805" max="805" width="9.75" style="203" customWidth="1"/>
    <col min="806" max="806" width="12" style="203" customWidth="1"/>
    <col min="807" max="807" width="11" style="203" customWidth="1"/>
    <col min="808" max="808" width="8.5" style="203" customWidth="1"/>
    <col min="809" max="809" width="9.5" style="203" customWidth="1"/>
    <col min="810" max="810" width="12.25" style="203" customWidth="1"/>
    <col min="811" max="811" width="12.75" style="203" customWidth="1"/>
    <col min="812" max="812" width="12.25" style="203" customWidth="1"/>
    <col min="813" max="813" width="12.75" style="203" customWidth="1"/>
    <col min="814" max="814" width="10.25" style="203" customWidth="1"/>
    <col min="815" max="815" width="9.25" style="203" customWidth="1"/>
    <col min="816" max="1007" width="9.25" style="203"/>
    <col min="1008" max="1008" width="16" style="203" customWidth="1"/>
    <col min="1009" max="1009" width="17.75" style="203" customWidth="1"/>
    <col min="1010" max="1010" width="12.25" style="203" customWidth="1"/>
    <col min="1011" max="1011" width="11.75" style="203" customWidth="1"/>
    <col min="1012" max="1012" width="13.25" style="203" customWidth="1"/>
    <col min="1013" max="1013" width="10.25" style="203" customWidth="1"/>
    <col min="1014" max="1014" width="12.75" style="203" customWidth="1"/>
    <col min="1015" max="1015" width="13.25" style="203" customWidth="1"/>
    <col min="1016" max="1016" width="13" style="203" customWidth="1"/>
    <col min="1017" max="1017" width="11.75" style="203" customWidth="1"/>
    <col min="1018" max="1018" width="12.5" style="203" customWidth="1"/>
    <col min="1019" max="1019" width="12.25" style="203" customWidth="1"/>
    <col min="1020" max="1020" width="13.5" style="203" customWidth="1"/>
    <col min="1021" max="1021" width="13.25" style="203" customWidth="1"/>
    <col min="1022" max="1023" width="13" style="203" customWidth="1"/>
    <col min="1024" max="1024" width="12.75" style="203" customWidth="1"/>
    <col min="1025" max="1025" width="12.25" style="203" customWidth="1"/>
    <col min="1026" max="1026" width="12.25" style="206" customWidth="1"/>
    <col min="1027" max="1027" width="14" style="206" customWidth="1"/>
    <col min="1028" max="1029" width="12.25" style="203" customWidth="1"/>
    <col min="1030" max="1030" width="13" style="203" customWidth="1"/>
    <col min="1031" max="1031" width="12.75" style="203" customWidth="1"/>
    <col min="1032" max="1032" width="12.25" style="203" customWidth="1"/>
    <col min="1033" max="1035" width="12.75" style="203" customWidth="1"/>
    <col min="1036" max="1036" width="15.75" style="203" customWidth="1"/>
    <col min="1037" max="1037" width="12.5" style="203" customWidth="1"/>
    <col min="1038" max="1038" width="12.25" style="203" customWidth="1"/>
    <col min="1039" max="1039" width="12.75" style="203" customWidth="1"/>
    <col min="1040" max="1041" width="12.25" style="203" customWidth="1"/>
    <col min="1042" max="1042" width="12.5" style="203" customWidth="1"/>
    <col min="1043" max="1043" width="12.75" style="203" customWidth="1"/>
    <col min="1044" max="1044" width="12.25" style="203" customWidth="1"/>
    <col min="1045" max="1045" width="12.5" style="203" customWidth="1"/>
    <col min="1046" max="1048" width="12.25" style="203" customWidth="1"/>
    <col min="1049" max="1050" width="12.75" style="203" customWidth="1"/>
    <col min="1051" max="1051" width="12.5" style="203" customWidth="1"/>
    <col min="1052" max="1052" width="12.25" style="203" customWidth="1"/>
    <col min="1053" max="1053" width="13.75" style="203" customWidth="1"/>
    <col min="1054" max="1055" width="12.25" style="203" customWidth="1"/>
    <col min="1056" max="1056" width="10.75" style="203" customWidth="1"/>
    <col min="1057" max="1057" width="8.75" style="203" customWidth="1"/>
    <col min="1058" max="1059" width="12.25" style="203" customWidth="1"/>
    <col min="1060" max="1060" width="10.5" style="203" customWidth="1"/>
    <col min="1061" max="1061" width="9.75" style="203" customWidth="1"/>
    <col min="1062" max="1062" width="12" style="203" customWidth="1"/>
    <col min="1063" max="1063" width="11" style="203" customWidth="1"/>
    <col min="1064" max="1064" width="8.5" style="203" customWidth="1"/>
    <col min="1065" max="1065" width="9.5" style="203" customWidth="1"/>
    <col min="1066" max="1066" width="12.25" style="203" customWidth="1"/>
    <col min="1067" max="1067" width="12.75" style="203" customWidth="1"/>
    <col min="1068" max="1068" width="12.25" style="203" customWidth="1"/>
    <col min="1069" max="1069" width="12.75" style="203" customWidth="1"/>
    <col min="1070" max="1070" width="10.25" style="203" customWidth="1"/>
    <col min="1071" max="1071" width="9.25" style="203" customWidth="1"/>
    <col min="1072" max="1253" width="9.25" style="203"/>
    <col min="1254" max="1255" width="9.25" style="206"/>
    <col min="1256" max="1259" width="9.25" style="203"/>
    <col min="1260" max="1260" width="9.25" style="203" customWidth="1"/>
    <col min="1261" max="1261" width="5.25" style="203" customWidth="1"/>
    <col min="1262" max="1262" width="32" style="203" customWidth="1"/>
    <col min="1263" max="1263" width="15.5" style="203" customWidth="1"/>
    <col min="1264" max="1264" width="16" style="203" customWidth="1"/>
    <col min="1265" max="1265" width="17.75" style="203" customWidth="1"/>
    <col min="1266" max="1266" width="12.25" style="203" customWidth="1"/>
    <col min="1267" max="1267" width="11.75" style="203" customWidth="1"/>
    <col min="1268" max="1268" width="13.25" style="203" customWidth="1"/>
    <col min="1269" max="1269" width="10.25" style="203" customWidth="1"/>
    <col min="1270" max="1270" width="12.75" style="203" customWidth="1"/>
    <col min="1271" max="1271" width="13.25" style="203" customWidth="1"/>
    <col min="1272" max="1272" width="13" style="203" customWidth="1"/>
    <col min="1273" max="1273" width="11.75" style="203" customWidth="1"/>
    <col min="1274" max="1274" width="12.5" style="203" customWidth="1"/>
    <col min="1275" max="1275" width="12.25" style="203" customWidth="1"/>
    <col min="1276" max="1276" width="13.5" style="203" customWidth="1"/>
    <col min="1277" max="1277" width="13.25" style="203" customWidth="1"/>
    <col min="1278" max="1279" width="13" style="203" customWidth="1"/>
    <col min="1280" max="1280" width="12.75" style="203" customWidth="1"/>
    <col min="1281" max="1282" width="12.25" style="203" customWidth="1"/>
    <col min="1283" max="1283" width="14" style="203" customWidth="1"/>
    <col min="1284" max="1285" width="12.25" style="203" customWidth="1"/>
    <col min="1286" max="1286" width="13" style="203" customWidth="1"/>
    <col min="1287" max="1287" width="12.75" style="203" customWidth="1"/>
    <col min="1288" max="1288" width="12.25" style="203" customWidth="1"/>
    <col min="1289" max="1291" width="12.75" style="203" customWidth="1"/>
    <col min="1292" max="1292" width="15.75" style="203" customWidth="1"/>
    <col min="1293" max="1293" width="12.5" style="203" customWidth="1"/>
    <col min="1294" max="1294" width="12.25" style="203" customWidth="1"/>
    <col min="1295" max="1295" width="12.75" style="203" customWidth="1"/>
    <col min="1296" max="1297" width="12.25" style="203" customWidth="1"/>
    <col min="1298" max="1298" width="12.5" style="203" customWidth="1"/>
    <col min="1299" max="1299" width="12.75" style="203" customWidth="1"/>
    <col min="1300" max="1300" width="12.25" style="203" customWidth="1"/>
    <col min="1301" max="1301" width="12.5" style="203" customWidth="1"/>
    <col min="1302" max="1304" width="12.25" style="203" customWidth="1"/>
    <col min="1305" max="1306" width="12.75" style="203" customWidth="1"/>
    <col min="1307" max="1307" width="12.5" style="203" customWidth="1"/>
    <col min="1308" max="1308" width="12.25" style="203" customWidth="1"/>
    <col min="1309" max="1309" width="13.75" style="203" customWidth="1"/>
    <col min="1310" max="1311" width="12.25" style="203" customWidth="1"/>
    <col min="1312" max="1312" width="10.75" style="203" customWidth="1"/>
    <col min="1313" max="1313" width="8.75" style="203" customWidth="1"/>
    <col min="1314" max="1315" width="12.25" style="203" customWidth="1"/>
    <col min="1316" max="1316" width="10.5" style="203" customWidth="1"/>
    <col min="1317" max="1317" width="9.75" style="203" customWidth="1"/>
    <col min="1318" max="1318" width="12" style="203" customWidth="1"/>
    <col min="1319" max="1319" width="11" style="203" customWidth="1"/>
    <col min="1320" max="1320" width="8.5" style="203" customWidth="1"/>
    <col min="1321" max="1321" width="9.5" style="203" customWidth="1"/>
    <col min="1322" max="1322" width="12.25" style="203" customWidth="1"/>
    <col min="1323" max="1323" width="12.75" style="203" customWidth="1"/>
    <col min="1324" max="1324" width="12.25" style="203" customWidth="1"/>
    <col min="1325" max="1325" width="12.75" style="203" customWidth="1"/>
    <col min="1326" max="1326" width="10.25" style="203" customWidth="1"/>
    <col min="1327" max="1327" width="9.25" style="203" customWidth="1"/>
    <col min="1328" max="1515" width="9.25" style="203"/>
    <col min="1516" max="1516" width="9.25" style="203" customWidth="1"/>
    <col min="1517" max="1517" width="5.25" style="203" customWidth="1"/>
    <col min="1518" max="1518" width="32" style="203" customWidth="1"/>
    <col min="1519" max="1519" width="15.5" style="203" customWidth="1"/>
    <col min="1520" max="1520" width="16" style="203" customWidth="1"/>
    <col min="1521" max="1521" width="17.75" style="203" customWidth="1"/>
    <col min="1522" max="1522" width="12.25" style="203" customWidth="1"/>
    <col min="1523" max="1523" width="11.75" style="203" customWidth="1"/>
    <col min="1524" max="1524" width="13.25" style="203" customWidth="1"/>
    <col min="1525" max="1525" width="10.25" style="203" customWidth="1"/>
    <col min="1526" max="1526" width="12.75" style="203" customWidth="1"/>
    <col min="1527" max="1527" width="13.25" style="203" customWidth="1"/>
    <col min="1528" max="1528" width="13" style="203" customWidth="1"/>
    <col min="1529" max="1529" width="11.75" style="203" customWidth="1"/>
    <col min="1530" max="1530" width="12.5" style="203" customWidth="1"/>
    <col min="1531" max="1531" width="12.25" style="203" customWidth="1"/>
    <col min="1532" max="1532" width="13.5" style="203" customWidth="1"/>
    <col min="1533" max="1533" width="13.25" style="203" customWidth="1"/>
    <col min="1534" max="1535" width="13" style="203" customWidth="1"/>
    <col min="1536" max="1536" width="12.75" style="203" customWidth="1"/>
    <col min="1537" max="1538" width="12.25" style="203" customWidth="1"/>
    <col min="1539" max="1539" width="14" style="203" customWidth="1"/>
    <col min="1540" max="1541" width="12.25" style="203" customWidth="1"/>
    <col min="1542" max="1542" width="13" style="203" customWidth="1"/>
    <col min="1543" max="1543" width="12.75" style="203" customWidth="1"/>
    <col min="1544" max="1544" width="12.25" style="203" customWidth="1"/>
    <col min="1545" max="1547" width="12.75" style="203" customWidth="1"/>
    <col min="1548" max="1548" width="15.75" style="203" customWidth="1"/>
    <col min="1549" max="1549" width="12.5" style="203" customWidth="1"/>
    <col min="1550" max="1550" width="12.25" style="203" customWidth="1"/>
    <col min="1551" max="1551" width="12.75" style="203" customWidth="1"/>
    <col min="1552" max="1553" width="12.25" style="203" customWidth="1"/>
    <col min="1554" max="1554" width="12.5" style="203" customWidth="1"/>
    <col min="1555" max="1555" width="12.75" style="203" customWidth="1"/>
    <col min="1556" max="1556" width="12.25" style="203" customWidth="1"/>
    <col min="1557" max="1557" width="12.5" style="203" customWidth="1"/>
    <col min="1558" max="1560" width="12.25" style="203" customWidth="1"/>
    <col min="1561" max="1562" width="12.75" style="203" customWidth="1"/>
    <col min="1563" max="1563" width="12.5" style="203" customWidth="1"/>
    <col min="1564" max="1564" width="12.25" style="203" customWidth="1"/>
    <col min="1565" max="1565" width="13.75" style="203" customWidth="1"/>
    <col min="1566" max="1567" width="12.25" style="203" customWidth="1"/>
    <col min="1568" max="1568" width="10.75" style="203" customWidth="1"/>
    <col min="1569" max="1569" width="8.75" style="203" customWidth="1"/>
    <col min="1570" max="1571" width="12.25" style="203" customWidth="1"/>
    <col min="1572" max="1572" width="10.5" style="203" customWidth="1"/>
    <col min="1573" max="1573" width="9.75" style="203" customWidth="1"/>
    <col min="1574" max="1574" width="12" style="203" customWidth="1"/>
    <col min="1575" max="1575" width="11" style="203" customWidth="1"/>
    <col min="1576" max="1576" width="8.5" style="203" customWidth="1"/>
    <col min="1577" max="1577" width="9.5" style="203" customWidth="1"/>
    <col min="1578" max="1578" width="12.25" style="203" customWidth="1"/>
    <col min="1579" max="1579" width="12.75" style="203" customWidth="1"/>
    <col min="1580" max="1580" width="12.25" style="203" customWidth="1"/>
    <col min="1581" max="1581" width="12.75" style="203" customWidth="1"/>
    <col min="1582" max="1582" width="10.25" style="203" customWidth="1"/>
    <col min="1583" max="1583" width="9.25" style="203" customWidth="1"/>
    <col min="1584" max="1771" width="9.25" style="203"/>
    <col min="1772" max="1772" width="9.25" style="203" customWidth="1"/>
    <col min="1773" max="1773" width="5.25" style="203" customWidth="1"/>
    <col min="1774" max="1774" width="32" style="203" customWidth="1"/>
    <col min="1775" max="1775" width="15.5" style="203" customWidth="1"/>
    <col min="1776" max="1776" width="16" style="203" customWidth="1"/>
    <col min="1777" max="1777" width="17.75" style="203" customWidth="1"/>
    <col min="1778" max="1778" width="12.25" style="203" customWidth="1"/>
    <col min="1779" max="1779" width="11.75" style="203" customWidth="1"/>
    <col min="1780" max="1780" width="13.25" style="203" customWidth="1"/>
    <col min="1781" max="1781" width="10.25" style="203" customWidth="1"/>
    <col min="1782" max="1782" width="12.75" style="203" customWidth="1"/>
    <col min="1783" max="1783" width="13.25" style="203" customWidth="1"/>
    <col min="1784" max="1784" width="13" style="203" customWidth="1"/>
    <col min="1785" max="1785" width="11.75" style="203" customWidth="1"/>
    <col min="1786" max="1786" width="12.5" style="203" customWidth="1"/>
    <col min="1787" max="1787" width="12.25" style="203" customWidth="1"/>
    <col min="1788" max="1788" width="13.5" style="203" customWidth="1"/>
    <col min="1789" max="1789" width="13.25" style="203" customWidth="1"/>
    <col min="1790" max="1791" width="13" style="203" customWidth="1"/>
    <col min="1792" max="1792" width="12.75" style="203" customWidth="1"/>
    <col min="1793" max="1794" width="12.25" style="203" customWidth="1"/>
    <col min="1795" max="1795" width="14" style="203" customWidth="1"/>
    <col min="1796" max="1797" width="12.25" style="203" customWidth="1"/>
    <col min="1798" max="1798" width="13" style="203" customWidth="1"/>
    <col min="1799" max="1799" width="12.75" style="203" customWidth="1"/>
    <col min="1800" max="1800" width="12.25" style="203" customWidth="1"/>
    <col min="1801" max="1803" width="12.75" style="203" customWidth="1"/>
    <col min="1804" max="1804" width="15.75" style="203" customWidth="1"/>
    <col min="1805" max="1805" width="12.5" style="203" customWidth="1"/>
    <col min="1806" max="1806" width="12.25" style="203" customWidth="1"/>
    <col min="1807" max="1807" width="12.75" style="203" customWidth="1"/>
    <col min="1808" max="1809" width="12.25" style="203" customWidth="1"/>
    <col min="1810" max="1810" width="12.5" style="203" customWidth="1"/>
    <col min="1811" max="1811" width="12.75" style="203" customWidth="1"/>
    <col min="1812" max="1812" width="12.25" style="203" customWidth="1"/>
    <col min="1813" max="1813" width="12.5" style="203" customWidth="1"/>
    <col min="1814" max="1816" width="12.25" style="203" customWidth="1"/>
    <col min="1817" max="1818" width="12.75" style="203" customWidth="1"/>
    <col min="1819" max="1819" width="12.5" style="203" customWidth="1"/>
    <col min="1820" max="1820" width="12.25" style="203" customWidth="1"/>
    <col min="1821" max="1821" width="13.75" style="203" customWidth="1"/>
    <col min="1822" max="1823" width="12.25" style="203" customWidth="1"/>
    <col min="1824" max="1824" width="10.75" style="203" customWidth="1"/>
    <col min="1825" max="1825" width="8.75" style="203" customWidth="1"/>
    <col min="1826" max="1827" width="12.25" style="203" customWidth="1"/>
    <col min="1828" max="1828" width="10.5" style="203" customWidth="1"/>
    <col min="1829" max="1829" width="9.75" style="203" customWidth="1"/>
    <col min="1830" max="1830" width="12" style="203" customWidth="1"/>
    <col min="1831" max="1831" width="11" style="203" customWidth="1"/>
    <col min="1832" max="1832" width="8.5" style="203" customWidth="1"/>
    <col min="1833" max="1833" width="9.5" style="203" customWidth="1"/>
    <col min="1834" max="1834" width="12.25" style="203" customWidth="1"/>
    <col min="1835" max="1835" width="12.75" style="203" customWidth="1"/>
    <col min="1836" max="1836" width="12.25" style="203" customWidth="1"/>
    <col min="1837" max="1837" width="12.75" style="203" customWidth="1"/>
    <col min="1838" max="1838" width="10.25" style="203" customWidth="1"/>
    <col min="1839" max="1839" width="9.25" style="203" customWidth="1"/>
    <col min="1840" max="1899" width="9.25" style="203"/>
    <col min="1900" max="1901" width="9.25" style="206"/>
    <col min="1902" max="2027" width="9.25" style="203"/>
    <col min="2028" max="2028" width="9.25" style="203" customWidth="1"/>
    <col min="2029" max="2029" width="5.25" style="203" customWidth="1"/>
    <col min="2030" max="2030" width="32" style="203" customWidth="1"/>
    <col min="2031" max="2031" width="15.5" style="203" customWidth="1"/>
    <col min="2032" max="2032" width="16" style="203" customWidth="1"/>
    <col min="2033" max="2033" width="17.75" style="203" customWidth="1"/>
    <col min="2034" max="2034" width="12.25" style="203" customWidth="1"/>
    <col min="2035" max="2035" width="11.75" style="203" customWidth="1"/>
    <col min="2036" max="2036" width="13.25" style="203" customWidth="1"/>
    <col min="2037" max="2037" width="10.25" style="203" customWidth="1"/>
    <col min="2038" max="2038" width="12.75" style="203" customWidth="1"/>
    <col min="2039" max="2039" width="13.25" style="203" customWidth="1"/>
    <col min="2040" max="2040" width="13" style="203" customWidth="1"/>
    <col min="2041" max="2041" width="11.75" style="203" customWidth="1"/>
    <col min="2042" max="2042" width="12.5" style="203" customWidth="1"/>
    <col min="2043" max="2043" width="12.25" style="203" customWidth="1"/>
    <col min="2044" max="2044" width="13.5" style="203" customWidth="1"/>
    <col min="2045" max="2045" width="13.25" style="203" customWidth="1"/>
    <col min="2046" max="2047" width="13" style="203" customWidth="1"/>
    <col min="2048" max="2048" width="12.75" style="203" customWidth="1"/>
    <col min="2049" max="2050" width="12.25" style="203" customWidth="1"/>
    <col min="2051" max="2051" width="14" style="203" customWidth="1"/>
    <col min="2052" max="2053" width="12.25" style="203" customWidth="1"/>
    <col min="2054" max="2054" width="13" style="203" customWidth="1"/>
    <col min="2055" max="2055" width="12.75" style="203" customWidth="1"/>
    <col min="2056" max="2056" width="12.25" style="203" customWidth="1"/>
    <col min="2057" max="2059" width="12.75" style="203" customWidth="1"/>
    <col min="2060" max="2060" width="15.75" style="203" customWidth="1"/>
    <col min="2061" max="2061" width="12.5" style="203" customWidth="1"/>
    <col min="2062" max="2062" width="12.25" style="203" customWidth="1"/>
    <col min="2063" max="2063" width="12.75" style="203" customWidth="1"/>
    <col min="2064" max="2065" width="12.25" style="203" customWidth="1"/>
    <col min="2066" max="2066" width="12.5" style="203" customWidth="1"/>
    <col min="2067" max="2067" width="12.75" style="203" customWidth="1"/>
    <col min="2068" max="2068" width="12.25" style="203" customWidth="1"/>
    <col min="2069" max="2069" width="12.5" style="203" customWidth="1"/>
    <col min="2070" max="2072" width="12.25" style="203" customWidth="1"/>
    <col min="2073" max="2074" width="12.75" style="203" customWidth="1"/>
    <col min="2075" max="2075" width="12.5" style="203" customWidth="1"/>
    <col min="2076" max="2076" width="12.25" style="203" customWidth="1"/>
    <col min="2077" max="2077" width="13.75" style="203" customWidth="1"/>
    <col min="2078" max="2079" width="12.25" style="203" customWidth="1"/>
    <col min="2080" max="2080" width="10.75" style="203" customWidth="1"/>
    <col min="2081" max="2081" width="8.75" style="203" customWidth="1"/>
    <col min="2082" max="2083" width="12.25" style="203" customWidth="1"/>
    <col min="2084" max="2084" width="10.5" style="203" customWidth="1"/>
    <col min="2085" max="2085" width="9.75" style="203" customWidth="1"/>
    <col min="2086" max="2086" width="12" style="203" customWidth="1"/>
    <col min="2087" max="2087" width="11" style="203" customWidth="1"/>
    <col min="2088" max="2088" width="8.5" style="203" customWidth="1"/>
    <col min="2089" max="2089" width="9.5" style="203" customWidth="1"/>
    <col min="2090" max="2090" width="12.25" style="203" customWidth="1"/>
    <col min="2091" max="2091" width="12.75" style="203" customWidth="1"/>
    <col min="2092" max="2092" width="12.25" style="203" customWidth="1"/>
    <col min="2093" max="2093" width="12.75" style="203" customWidth="1"/>
    <col min="2094" max="2094" width="10.25" style="203" customWidth="1"/>
    <col min="2095" max="2095" width="9.25" style="203" customWidth="1"/>
    <col min="2096" max="2283" width="9.25" style="203"/>
    <col min="2284" max="2284" width="9.25" style="203" customWidth="1"/>
    <col min="2285" max="2285" width="5.25" style="203" customWidth="1"/>
    <col min="2286" max="2286" width="32" style="203" customWidth="1"/>
    <col min="2287" max="2287" width="15.5" style="203" customWidth="1"/>
    <col min="2288" max="2288" width="16" style="203" customWidth="1"/>
    <col min="2289" max="2289" width="17.75" style="203" customWidth="1"/>
    <col min="2290" max="2290" width="12.25" style="203" customWidth="1"/>
    <col min="2291" max="2291" width="11.75" style="203" customWidth="1"/>
    <col min="2292" max="2292" width="13.25" style="203" customWidth="1"/>
    <col min="2293" max="2293" width="10.25" style="203" customWidth="1"/>
    <col min="2294" max="2294" width="12.75" style="203" customWidth="1"/>
    <col min="2295" max="2295" width="13.25" style="203" customWidth="1"/>
    <col min="2296" max="2296" width="13" style="203" customWidth="1"/>
    <col min="2297" max="2297" width="11.75" style="203" customWidth="1"/>
    <col min="2298" max="2298" width="12.5" style="203" customWidth="1"/>
    <col min="2299" max="2299" width="12.25" style="203" customWidth="1"/>
    <col min="2300" max="2300" width="13.5" style="203" customWidth="1"/>
    <col min="2301" max="2301" width="13.25" style="203" customWidth="1"/>
    <col min="2302" max="2303" width="13" style="203" customWidth="1"/>
    <col min="2304" max="2304" width="12.75" style="203" customWidth="1"/>
    <col min="2305" max="2306" width="12.25" style="203" customWidth="1"/>
    <col min="2307" max="2307" width="14" style="203" customWidth="1"/>
    <col min="2308" max="2309" width="12.25" style="203" customWidth="1"/>
    <col min="2310" max="2310" width="13" style="203" customWidth="1"/>
    <col min="2311" max="2311" width="12.75" style="203" customWidth="1"/>
    <col min="2312" max="2312" width="12.25" style="203" customWidth="1"/>
    <col min="2313" max="2315" width="12.75" style="203" customWidth="1"/>
    <col min="2316" max="2316" width="15.75" style="203" customWidth="1"/>
    <col min="2317" max="2317" width="12.5" style="203" customWidth="1"/>
    <col min="2318" max="2318" width="12.25" style="203" customWidth="1"/>
    <col min="2319" max="2319" width="12.75" style="203" customWidth="1"/>
    <col min="2320" max="2321" width="12.25" style="203" customWidth="1"/>
    <col min="2322" max="2322" width="12.5" style="203" customWidth="1"/>
    <col min="2323" max="2323" width="12.75" style="203" customWidth="1"/>
    <col min="2324" max="2324" width="12.25" style="203" customWidth="1"/>
    <col min="2325" max="2325" width="12.5" style="203" customWidth="1"/>
    <col min="2326" max="2328" width="12.25" style="203" customWidth="1"/>
    <col min="2329" max="2330" width="12.75" style="203" customWidth="1"/>
    <col min="2331" max="2331" width="12.5" style="203" customWidth="1"/>
    <col min="2332" max="2332" width="12.25" style="203" customWidth="1"/>
    <col min="2333" max="2333" width="13.75" style="203" customWidth="1"/>
    <col min="2334" max="2335" width="12.25" style="203" customWidth="1"/>
    <col min="2336" max="2336" width="10.75" style="203" customWidth="1"/>
    <col min="2337" max="2337" width="8.75" style="203" customWidth="1"/>
    <col min="2338" max="2339" width="12.25" style="203" customWidth="1"/>
    <col min="2340" max="2340" width="10.5" style="203" customWidth="1"/>
    <col min="2341" max="2341" width="9.75" style="203" customWidth="1"/>
    <col min="2342" max="2342" width="12" style="203" customWidth="1"/>
    <col min="2343" max="2343" width="11" style="203" customWidth="1"/>
    <col min="2344" max="2344" width="8.5" style="203" customWidth="1"/>
    <col min="2345" max="2345" width="9.5" style="203" customWidth="1"/>
    <col min="2346" max="2346" width="12.25" style="203" customWidth="1"/>
    <col min="2347" max="2347" width="12.75" style="203" customWidth="1"/>
    <col min="2348" max="2348" width="12.25" style="203" customWidth="1"/>
    <col min="2349" max="2349" width="12.75" style="203" customWidth="1"/>
    <col min="2350" max="2350" width="10.25" style="203" customWidth="1"/>
    <col min="2351" max="2351" width="9.25" style="203" customWidth="1"/>
    <col min="2352" max="2539" width="9.25" style="203"/>
    <col min="2540" max="2540" width="9.25" style="203" customWidth="1"/>
    <col min="2541" max="2541" width="5.25" style="203" customWidth="1"/>
    <col min="2542" max="2542" width="32" style="203" customWidth="1"/>
    <col min="2543" max="2543" width="15.5" style="203" customWidth="1"/>
    <col min="2544" max="2544" width="16" style="203" customWidth="1"/>
    <col min="2545" max="2545" width="17.75" style="203" customWidth="1"/>
    <col min="2546" max="2546" width="12.25" style="203" customWidth="1"/>
    <col min="2547" max="2547" width="11.75" style="203" customWidth="1"/>
    <col min="2548" max="2548" width="13.25" style="203" customWidth="1"/>
    <col min="2549" max="2549" width="10.25" style="203" customWidth="1"/>
    <col min="2550" max="2550" width="12.75" style="203" customWidth="1"/>
    <col min="2551" max="2551" width="13.25" style="203" customWidth="1"/>
    <col min="2552" max="2552" width="13" style="203" customWidth="1"/>
    <col min="2553" max="2553" width="11.75" style="203" customWidth="1"/>
    <col min="2554" max="2554" width="12.5" style="203" customWidth="1"/>
    <col min="2555" max="2555" width="12.25" style="203" customWidth="1"/>
    <col min="2556" max="2556" width="13.5" style="203" customWidth="1"/>
    <col min="2557" max="2557" width="13.25" style="203" customWidth="1"/>
    <col min="2558" max="2559" width="13" style="203" customWidth="1"/>
    <col min="2560" max="2560" width="12.75" style="203" customWidth="1"/>
    <col min="2561" max="2562" width="12.25" style="203" customWidth="1"/>
    <col min="2563" max="2563" width="14" style="203" customWidth="1"/>
    <col min="2564" max="2565" width="12.25" style="203" customWidth="1"/>
    <col min="2566" max="2566" width="13" style="203" customWidth="1"/>
    <col min="2567" max="2567" width="12.75" style="203" customWidth="1"/>
    <col min="2568" max="2568" width="12.25" style="203" customWidth="1"/>
    <col min="2569" max="2571" width="12.75" style="203" customWidth="1"/>
    <col min="2572" max="2572" width="15.75" style="203" customWidth="1"/>
    <col min="2573" max="2573" width="12.5" style="203" customWidth="1"/>
    <col min="2574" max="2574" width="12.25" style="203" customWidth="1"/>
    <col min="2575" max="2575" width="12.75" style="203" customWidth="1"/>
    <col min="2576" max="2577" width="12.25" style="203" customWidth="1"/>
    <col min="2578" max="2578" width="12.5" style="203" customWidth="1"/>
    <col min="2579" max="2579" width="12.75" style="203" customWidth="1"/>
    <col min="2580" max="2580" width="12.25" style="203" customWidth="1"/>
    <col min="2581" max="2581" width="12.5" style="203" customWidth="1"/>
    <col min="2582" max="2584" width="12.25" style="203" customWidth="1"/>
    <col min="2585" max="2586" width="12.75" style="203" customWidth="1"/>
    <col min="2587" max="2587" width="12.5" style="203" customWidth="1"/>
    <col min="2588" max="2588" width="12.25" style="203" customWidth="1"/>
    <col min="2589" max="2589" width="13.75" style="203" customWidth="1"/>
    <col min="2590" max="2591" width="12.25" style="203" customWidth="1"/>
    <col min="2592" max="2592" width="10.75" style="203" customWidth="1"/>
    <col min="2593" max="2593" width="8.75" style="203" customWidth="1"/>
    <col min="2594" max="2595" width="12.25" style="203" customWidth="1"/>
    <col min="2596" max="2596" width="10.5" style="203" customWidth="1"/>
    <col min="2597" max="2597" width="9.75" style="203" customWidth="1"/>
    <col min="2598" max="2598" width="12" style="203" customWidth="1"/>
    <col min="2599" max="2599" width="11" style="203" customWidth="1"/>
    <col min="2600" max="2600" width="8.5" style="203" customWidth="1"/>
    <col min="2601" max="2601" width="9.5" style="203" customWidth="1"/>
    <col min="2602" max="2602" width="12.25" style="203" customWidth="1"/>
    <col min="2603" max="2603" width="12.75" style="203" customWidth="1"/>
    <col min="2604" max="2604" width="12.25" style="203" customWidth="1"/>
    <col min="2605" max="2605" width="12.75" style="203" customWidth="1"/>
    <col min="2606" max="2606" width="10.25" style="203" customWidth="1"/>
    <col min="2607" max="2607" width="9.25" style="203" customWidth="1"/>
    <col min="2608" max="2795" width="9.25" style="203"/>
    <col min="2796" max="2796" width="9.25" style="203" customWidth="1"/>
    <col min="2797" max="2797" width="5.25" style="203" customWidth="1"/>
    <col min="2798" max="2798" width="32" style="203" customWidth="1"/>
    <col min="2799" max="2799" width="15.5" style="203" customWidth="1"/>
    <col min="2800" max="2800" width="16" style="203" customWidth="1"/>
    <col min="2801" max="2801" width="17.75" style="203" customWidth="1"/>
    <col min="2802" max="2802" width="12.25" style="203" customWidth="1"/>
    <col min="2803" max="2803" width="11.75" style="203" customWidth="1"/>
    <col min="2804" max="2804" width="13.25" style="203" customWidth="1"/>
    <col min="2805" max="2805" width="10.25" style="203" customWidth="1"/>
    <col min="2806" max="2806" width="12.75" style="203" customWidth="1"/>
    <col min="2807" max="2807" width="13.25" style="203" customWidth="1"/>
    <col min="2808" max="2808" width="13" style="203" customWidth="1"/>
    <col min="2809" max="2809" width="11.75" style="203" customWidth="1"/>
    <col min="2810" max="2810" width="12.5" style="203" customWidth="1"/>
    <col min="2811" max="2811" width="12.25" style="203" customWidth="1"/>
    <col min="2812" max="2812" width="13.5" style="203" customWidth="1"/>
    <col min="2813" max="2813" width="13.25" style="203" customWidth="1"/>
    <col min="2814" max="2815" width="13" style="203" customWidth="1"/>
    <col min="2816" max="2816" width="12.75" style="203" customWidth="1"/>
    <col min="2817" max="2818" width="12.25" style="203" customWidth="1"/>
    <col min="2819" max="2819" width="14" style="203" customWidth="1"/>
    <col min="2820" max="2821" width="12.25" style="203" customWidth="1"/>
    <col min="2822" max="2822" width="13" style="203" customWidth="1"/>
    <col min="2823" max="2823" width="12.75" style="203" customWidth="1"/>
    <col min="2824" max="2824" width="12.25" style="203" customWidth="1"/>
    <col min="2825" max="2827" width="12.75" style="203" customWidth="1"/>
    <col min="2828" max="2828" width="15.75" style="203" customWidth="1"/>
    <col min="2829" max="2829" width="12.5" style="203" customWidth="1"/>
    <col min="2830" max="2830" width="12.25" style="203" customWidth="1"/>
    <col min="2831" max="2831" width="12.75" style="203" customWidth="1"/>
    <col min="2832" max="2833" width="12.25" style="203" customWidth="1"/>
    <col min="2834" max="2834" width="12.5" style="203" customWidth="1"/>
    <col min="2835" max="2835" width="12.75" style="203" customWidth="1"/>
    <col min="2836" max="2836" width="12.25" style="203" customWidth="1"/>
    <col min="2837" max="2837" width="12.5" style="203" customWidth="1"/>
    <col min="2838" max="2840" width="12.25" style="203" customWidth="1"/>
    <col min="2841" max="2842" width="12.75" style="203" customWidth="1"/>
    <col min="2843" max="2843" width="12.5" style="203" customWidth="1"/>
    <col min="2844" max="2844" width="12.25" style="203" customWidth="1"/>
    <col min="2845" max="2845" width="13.75" style="203" customWidth="1"/>
    <col min="2846" max="2847" width="12.25" style="203" customWidth="1"/>
    <col min="2848" max="2848" width="10.75" style="203" customWidth="1"/>
    <col min="2849" max="2849" width="8.75" style="203" customWidth="1"/>
    <col min="2850" max="2851" width="12.25" style="203" customWidth="1"/>
    <col min="2852" max="2852" width="10.5" style="203" customWidth="1"/>
    <col min="2853" max="2853" width="9.75" style="203" customWidth="1"/>
    <col min="2854" max="2854" width="12" style="203" customWidth="1"/>
    <col min="2855" max="2855" width="11" style="203" customWidth="1"/>
    <col min="2856" max="2856" width="8.5" style="203" customWidth="1"/>
    <col min="2857" max="2857" width="9.5" style="203" customWidth="1"/>
    <col min="2858" max="2858" width="12.25" style="203" customWidth="1"/>
    <col min="2859" max="2859" width="12.75" style="203" customWidth="1"/>
    <col min="2860" max="2860" width="12.25" style="203" customWidth="1"/>
    <col min="2861" max="2861" width="12.75" style="203" customWidth="1"/>
    <col min="2862" max="2862" width="10.25" style="203" customWidth="1"/>
    <col min="2863" max="2863" width="9.25" style="203" customWidth="1"/>
    <col min="2864" max="3051" width="9.25" style="203"/>
    <col min="3052" max="3052" width="9.25" style="203" customWidth="1"/>
    <col min="3053" max="3053" width="5.25" style="203" customWidth="1"/>
    <col min="3054" max="3054" width="32" style="203" customWidth="1"/>
    <col min="3055" max="3055" width="15.5" style="203" customWidth="1"/>
    <col min="3056" max="3056" width="16" style="203" customWidth="1"/>
    <col min="3057" max="3057" width="17.75" style="203" customWidth="1"/>
    <col min="3058" max="3058" width="12.25" style="203" customWidth="1"/>
    <col min="3059" max="3059" width="11.75" style="203" customWidth="1"/>
    <col min="3060" max="3060" width="13.25" style="203" customWidth="1"/>
    <col min="3061" max="3061" width="10.25" style="203" customWidth="1"/>
    <col min="3062" max="3062" width="12.75" style="203" customWidth="1"/>
    <col min="3063" max="3063" width="13.25" style="203" customWidth="1"/>
    <col min="3064" max="3064" width="13" style="203" customWidth="1"/>
    <col min="3065" max="3065" width="11.75" style="203" customWidth="1"/>
    <col min="3066" max="3066" width="12.5" style="203" customWidth="1"/>
    <col min="3067" max="3067" width="12.25" style="203" customWidth="1"/>
    <col min="3068" max="3068" width="13.5" style="203" customWidth="1"/>
    <col min="3069" max="3069" width="13.25" style="203" customWidth="1"/>
    <col min="3070" max="3071" width="13" style="203" customWidth="1"/>
    <col min="3072" max="3072" width="12.75" style="203" customWidth="1"/>
    <col min="3073" max="3074" width="12.25" style="203" customWidth="1"/>
    <col min="3075" max="3075" width="14" style="203" customWidth="1"/>
    <col min="3076" max="3077" width="12.25" style="203" customWidth="1"/>
    <col min="3078" max="3078" width="13" style="203" customWidth="1"/>
    <col min="3079" max="3079" width="12.75" style="203" customWidth="1"/>
    <col min="3080" max="3080" width="12.25" style="203" customWidth="1"/>
    <col min="3081" max="3083" width="12.75" style="203" customWidth="1"/>
    <col min="3084" max="3084" width="15.75" style="203" customWidth="1"/>
    <col min="3085" max="3085" width="12.5" style="203" customWidth="1"/>
    <col min="3086" max="3086" width="12.25" style="203" customWidth="1"/>
    <col min="3087" max="3087" width="12.75" style="203" customWidth="1"/>
    <col min="3088" max="3089" width="12.25" style="203" customWidth="1"/>
    <col min="3090" max="3090" width="12.5" style="203" customWidth="1"/>
    <col min="3091" max="3091" width="12.75" style="203" customWidth="1"/>
    <col min="3092" max="3092" width="12.25" style="203" customWidth="1"/>
    <col min="3093" max="3093" width="12.5" style="203" customWidth="1"/>
    <col min="3094" max="3096" width="12.25" style="203" customWidth="1"/>
    <col min="3097" max="3098" width="12.75" style="203" customWidth="1"/>
    <col min="3099" max="3099" width="12.5" style="203" customWidth="1"/>
    <col min="3100" max="3100" width="12.25" style="203" customWidth="1"/>
    <col min="3101" max="3101" width="13.75" style="203" customWidth="1"/>
    <col min="3102" max="3103" width="12.25" style="203" customWidth="1"/>
    <col min="3104" max="3104" width="10.75" style="203" customWidth="1"/>
    <col min="3105" max="3105" width="8.75" style="203" customWidth="1"/>
    <col min="3106" max="3107" width="12.25" style="203" customWidth="1"/>
    <col min="3108" max="3108" width="10.5" style="203" customWidth="1"/>
    <col min="3109" max="3109" width="9.75" style="203" customWidth="1"/>
    <col min="3110" max="3110" width="12" style="203" customWidth="1"/>
    <col min="3111" max="3111" width="11" style="203" customWidth="1"/>
    <col min="3112" max="3112" width="8.5" style="203" customWidth="1"/>
    <col min="3113" max="3113" width="9.5" style="203" customWidth="1"/>
    <col min="3114" max="3114" width="12.25" style="203" customWidth="1"/>
    <col min="3115" max="3115" width="12.75" style="203" customWidth="1"/>
    <col min="3116" max="3116" width="12.25" style="203" customWidth="1"/>
    <col min="3117" max="3117" width="12.75" style="203" customWidth="1"/>
    <col min="3118" max="3118" width="10.25" style="203" customWidth="1"/>
    <col min="3119" max="3119" width="9.25" style="203" customWidth="1"/>
    <col min="3120" max="3307" width="9.25" style="203"/>
    <col min="3308" max="3308" width="9.25" style="203" customWidth="1"/>
    <col min="3309" max="3309" width="5.25" style="203" customWidth="1"/>
    <col min="3310" max="3310" width="32" style="203" customWidth="1"/>
    <col min="3311" max="3311" width="15.5" style="203" customWidth="1"/>
    <col min="3312" max="3312" width="16" style="203" customWidth="1"/>
    <col min="3313" max="3313" width="17.75" style="203" customWidth="1"/>
    <col min="3314" max="3314" width="12.25" style="203" customWidth="1"/>
    <col min="3315" max="3315" width="11.75" style="203" customWidth="1"/>
    <col min="3316" max="3316" width="13.25" style="203" customWidth="1"/>
    <col min="3317" max="3317" width="10.25" style="203" customWidth="1"/>
    <col min="3318" max="3318" width="12.75" style="203" customWidth="1"/>
    <col min="3319" max="3319" width="13.25" style="203" customWidth="1"/>
    <col min="3320" max="3320" width="13" style="203" customWidth="1"/>
    <col min="3321" max="3321" width="11.75" style="203" customWidth="1"/>
    <col min="3322" max="3322" width="12.5" style="203" customWidth="1"/>
    <col min="3323" max="3323" width="12.25" style="203" customWidth="1"/>
    <col min="3324" max="3324" width="13.5" style="203" customWidth="1"/>
    <col min="3325" max="3325" width="13.25" style="203" customWidth="1"/>
    <col min="3326" max="3327" width="13" style="203" customWidth="1"/>
    <col min="3328" max="3328" width="12.75" style="203" customWidth="1"/>
    <col min="3329" max="3330" width="12.25" style="203" customWidth="1"/>
    <col min="3331" max="3331" width="14" style="203" customWidth="1"/>
    <col min="3332" max="3333" width="12.25" style="203" customWidth="1"/>
    <col min="3334" max="3334" width="13" style="203" customWidth="1"/>
    <col min="3335" max="3335" width="12.75" style="203" customWidth="1"/>
    <col min="3336" max="3336" width="12.25" style="203" customWidth="1"/>
    <col min="3337" max="3339" width="12.75" style="203" customWidth="1"/>
    <col min="3340" max="3340" width="15.75" style="203" customWidth="1"/>
    <col min="3341" max="3341" width="12.5" style="203" customWidth="1"/>
    <col min="3342" max="3342" width="12.25" style="203" customWidth="1"/>
    <col min="3343" max="3343" width="12.75" style="203" customWidth="1"/>
    <col min="3344" max="3345" width="12.25" style="203" customWidth="1"/>
    <col min="3346" max="3346" width="12.5" style="203" customWidth="1"/>
    <col min="3347" max="3347" width="12.75" style="203" customWidth="1"/>
    <col min="3348" max="3348" width="12.25" style="203" customWidth="1"/>
    <col min="3349" max="3349" width="12.5" style="203" customWidth="1"/>
    <col min="3350" max="3352" width="12.25" style="203" customWidth="1"/>
    <col min="3353" max="3354" width="12.75" style="203" customWidth="1"/>
    <col min="3355" max="3355" width="12.5" style="203" customWidth="1"/>
    <col min="3356" max="3356" width="12.25" style="203" customWidth="1"/>
    <col min="3357" max="3357" width="13.75" style="203" customWidth="1"/>
    <col min="3358" max="3359" width="12.25" style="203" customWidth="1"/>
    <col min="3360" max="3360" width="10.75" style="203" customWidth="1"/>
    <col min="3361" max="3361" width="8.75" style="203" customWidth="1"/>
    <col min="3362" max="3363" width="12.25" style="203" customWidth="1"/>
    <col min="3364" max="3364" width="10.5" style="203" customWidth="1"/>
    <col min="3365" max="3365" width="9.75" style="203" customWidth="1"/>
    <col min="3366" max="3366" width="12" style="203" customWidth="1"/>
    <col min="3367" max="3367" width="11" style="203" customWidth="1"/>
    <col min="3368" max="3368" width="8.5" style="203" customWidth="1"/>
    <col min="3369" max="3369" width="9.5" style="203" customWidth="1"/>
    <col min="3370" max="3370" width="12.25" style="203" customWidth="1"/>
    <col min="3371" max="3371" width="12.75" style="203" customWidth="1"/>
    <col min="3372" max="3372" width="12.25" style="203" customWidth="1"/>
    <col min="3373" max="3373" width="12.75" style="203" customWidth="1"/>
    <col min="3374" max="3374" width="10.25" style="203" customWidth="1"/>
    <col min="3375" max="3375" width="9.25" style="203" customWidth="1"/>
    <col min="3376" max="3523" width="9.25" style="203"/>
    <col min="3524" max="3525" width="9.25" style="206"/>
    <col min="3526" max="3563" width="9.25" style="203"/>
    <col min="3564" max="3564" width="9.25" style="203" customWidth="1"/>
    <col min="3565" max="3565" width="5.25" style="203" customWidth="1"/>
    <col min="3566" max="3566" width="32" style="203" customWidth="1"/>
    <col min="3567" max="3567" width="15.5" style="203" customWidth="1"/>
    <col min="3568" max="3568" width="16" style="203" customWidth="1"/>
    <col min="3569" max="3569" width="17.75" style="203" customWidth="1"/>
    <col min="3570" max="3570" width="12.25" style="203" customWidth="1"/>
    <col min="3571" max="3571" width="11.75" style="203" customWidth="1"/>
    <col min="3572" max="3572" width="13.25" style="203" customWidth="1"/>
    <col min="3573" max="3573" width="10.25" style="203" customWidth="1"/>
    <col min="3574" max="3574" width="12.75" style="203" customWidth="1"/>
    <col min="3575" max="3575" width="13.25" style="203" customWidth="1"/>
    <col min="3576" max="3576" width="13" style="203" customWidth="1"/>
    <col min="3577" max="3577" width="11.75" style="203" customWidth="1"/>
    <col min="3578" max="3578" width="12.5" style="203" customWidth="1"/>
    <col min="3579" max="3579" width="12.25" style="203" customWidth="1"/>
    <col min="3580" max="3580" width="13.5" style="203" customWidth="1"/>
    <col min="3581" max="3581" width="13.25" style="203" customWidth="1"/>
    <col min="3582" max="3583" width="13" style="203" customWidth="1"/>
    <col min="3584" max="3584" width="12.75" style="203" customWidth="1"/>
    <col min="3585" max="3585" width="12.25" style="203" customWidth="1"/>
    <col min="3586" max="3586" width="12.25" style="206" customWidth="1"/>
    <col min="3587" max="3587" width="14" style="206" customWidth="1"/>
    <col min="3588" max="3589" width="12.25" style="203" customWidth="1"/>
    <col min="3590" max="3590" width="13" style="203" customWidth="1"/>
    <col min="3591" max="3591" width="12.75" style="203" customWidth="1"/>
    <col min="3592" max="3592" width="12.25" style="203" customWidth="1"/>
    <col min="3593" max="3595" width="12.75" style="203" customWidth="1"/>
    <col min="3596" max="3596" width="15.75" style="203" customWidth="1"/>
    <col min="3597" max="3597" width="12.5" style="203" customWidth="1"/>
    <col min="3598" max="3598" width="12.25" style="203" customWidth="1"/>
    <col min="3599" max="3599" width="12.75" style="203" customWidth="1"/>
    <col min="3600" max="3601" width="12.25" style="203" customWidth="1"/>
    <col min="3602" max="3602" width="12.5" style="203" customWidth="1"/>
    <col min="3603" max="3603" width="12.75" style="203" customWidth="1"/>
    <col min="3604" max="3604" width="12.25" style="203" customWidth="1"/>
    <col min="3605" max="3605" width="12.5" style="203" customWidth="1"/>
    <col min="3606" max="3608" width="12.25" style="203" customWidth="1"/>
    <col min="3609" max="3610" width="12.75" style="203" customWidth="1"/>
    <col min="3611" max="3611" width="12.5" style="203" customWidth="1"/>
    <col min="3612" max="3612" width="12.25" style="203" customWidth="1"/>
    <col min="3613" max="3613" width="13.75" style="203" customWidth="1"/>
    <col min="3614" max="3615" width="12.25" style="203" customWidth="1"/>
    <col min="3616" max="3616" width="10.75" style="203" customWidth="1"/>
    <col min="3617" max="3617" width="8.75" style="203" customWidth="1"/>
    <col min="3618" max="3619" width="12.25" style="203" customWidth="1"/>
    <col min="3620" max="3620" width="10.5" style="203" customWidth="1"/>
    <col min="3621" max="3621" width="9.75" style="203" customWidth="1"/>
    <col min="3622" max="3622" width="12" style="203" customWidth="1"/>
    <col min="3623" max="3623" width="11" style="203" customWidth="1"/>
    <col min="3624" max="3624" width="8.5" style="203" customWidth="1"/>
    <col min="3625" max="3625" width="9.5" style="203" customWidth="1"/>
    <col min="3626" max="3626" width="12.25" style="203" customWidth="1"/>
    <col min="3627" max="3627" width="12.75" style="203" customWidth="1"/>
    <col min="3628" max="3628" width="12.25" style="203" customWidth="1"/>
    <col min="3629" max="3629" width="12.75" style="203" customWidth="1"/>
    <col min="3630" max="3630" width="10.25" style="203" customWidth="1"/>
    <col min="3631" max="3631" width="9.25" style="203" customWidth="1"/>
    <col min="3632" max="3819" width="9.25" style="203"/>
    <col min="3820" max="3820" width="9.25" style="203" customWidth="1"/>
    <col min="3821" max="3821" width="5.25" style="203" customWidth="1"/>
    <col min="3822" max="3822" width="32" style="203" customWidth="1"/>
    <col min="3823" max="3823" width="15.5" style="203" customWidth="1"/>
    <col min="3824" max="3824" width="16" style="203" customWidth="1"/>
    <col min="3825" max="3825" width="17.75" style="203" customWidth="1"/>
    <col min="3826" max="3826" width="12.25" style="203" customWidth="1"/>
    <col min="3827" max="3827" width="11.75" style="203" customWidth="1"/>
    <col min="3828" max="3828" width="13.25" style="203" customWidth="1"/>
    <col min="3829" max="3829" width="10.25" style="203" customWidth="1"/>
    <col min="3830" max="3830" width="12.75" style="203" customWidth="1"/>
    <col min="3831" max="3831" width="13.25" style="203" customWidth="1"/>
    <col min="3832" max="3832" width="13" style="203" customWidth="1"/>
    <col min="3833" max="3833" width="11.75" style="203" customWidth="1"/>
    <col min="3834" max="3834" width="12.5" style="203" customWidth="1"/>
    <col min="3835" max="3835" width="12.25" style="203" customWidth="1"/>
    <col min="3836" max="3836" width="13.5" style="203" customWidth="1"/>
    <col min="3837" max="3837" width="13.25" style="203" customWidth="1"/>
    <col min="3838" max="3839" width="13" style="203" customWidth="1"/>
    <col min="3840" max="3840" width="12.75" style="203" customWidth="1"/>
    <col min="3841" max="3842" width="12.25" style="203" customWidth="1"/>
    <col min="3843" max="3843" width="14" style="203" customWidth="1"/>
    <col min="3844" max="3845" width="12.25" style="203" customWidth="1"/>
    <col min="3846" max="3846" width="13" style="203" customWidth="1"/>
    <col min="3847" max="3847" width="12.75" style="203" customWidth="1"/>
    <col min="3848" max="3848" width="12.25" style="203" customWidth="1"/>
    <col min="3849" max="3851" width="12.75" style="203" customWidth="1"/>
    <col min="3852" max="3852" width="15.75" style="203" customWidth="1"/>
    <col min="3853" max="3853" width="12.5" style="203" customWidth="1"/>
    <col min="3854" max="3854" width="12.25" style="203" customWidth="1"/>
    <col min="3855" max="3855" width="12.75" style="203" customWidth="1"/>
    <col min="3856" max="3857" width="12.25" style="203" customWidth="1"/>
    <col min="3858" max="3858" width="12.5" style="203" customWidth="1"/>
    <col min="3859" max="3859" width="12.75" style="203" customWidth="1"/>
    <col min="3860" max="3860" width="12.25" style="203" customWidth="1"/>
    <col min="3861" max="3861" width="12.5" style="203" customWidth="1"/>
    <col min="3862" max="3864" width="12.25" style="203" customWidth="1"/>
    <col min="3865" max="3866" width="12.75" style="203" customWidth="1"/>
    <col min="3867" max="3867" width="12.5" style="203" customWidth="1"/>
    <col min="3868" max="3868" width="12.25" style="203" customWidth="1"/>
    <col min="3869" max="3869" width="13.75" style="203" customWidth="1"/>
    <col min="3870" max="3871" width="12.25" style="203" customWidth="1"/>
    <col min="3872" max="3872" width="10.75" style="203" customWidth="1"/>
    <col min="3873" max="3873" width="8.75" style="203" customWidth="1"/>
    <col min="3874" max="3875" width="12.25" style="203" customWidth="1"/>
    <col min="3876" max="3876" width="10.5" style="203" customWidth="1"/>
    <col min="3877" max="3877" width="9.75" style="203" customWidth="1"/>
    <col min="3878" max="3878" width="12" style="203" customWidth="1"/>
    <col min="3879" max="3879" width="11" style="203" customWidth="1"/>
    <col min="3880" max="3880" width="8.5" style="203" customWidth="1"/>
    <col min="3881" max="3881" width="9.5" style="203" customWidth="1"/>
    <col min="3882" max="3882" width="12.25" style="203" customWidth="1"/>
    <col min="3883" max="3883" width="12.75" style="203" customWidth="1"/>
    <col min="3884" max="3884" width="12.25" style="203" customWidth="1"/>
    <col min="3885" max="3885" width="12.75" style="203" customWidth="1"/>
    <col min="3886" max="3886" width="10.25" style="203" customWidth="1"/>
    <col min="3887" max="3887" width="9.25" style="203" customWidth="1"/>
    <col min="3888" max="4079" width="9.25" style="203"/>
    <col min="4080" max="4080" width="16" style="203" customWidth="1"/>
    <col min="4081" max="4081" width="17.75" style="203" customWidth="1"/>
    <col min="4082" max="4082" width="12.25" style="203" customWidth="1"/>
    <col min="4083" max="4083" width="11.75" style="203" customWidth="1"/>
    <col min="4084" max="4084" width="13.25" style="203" customWidth="1"/>
    <col min="4085" max="4085" width="10.25" style="203" customWidth="1"/>
    <col min="4086" max="4086" width="12.75" style="203" customWidth="1"/>
    <col min="4087" max="4087" width="13.25" style="203" customWidth="1"/>
    <col min="4088" max="4088" width="13" style="203" customWidth="1"/>
    <col min="4089" max="4089" width="11.75" style="203" customWidth="1"/>
    <col min="4090" max="4090" width="12.5" style="203" customWidth="1"/>
    <col min="4091" max="4091" width="12.25" style="203" customWidth="1"/>
    <col min="4092" max="4092" width="13.5" style="203" customWidth="1"/>
    <col min="4093" max="4093" width="13.25" style="203" customWidth="1"/>
    <col min="4094" max="4095" width="13" style="203" customWidth="1"/>
    <col min="4096" max="4096" width="12.75" style="203" customWidth="1"/>
    <col min="4097" max="4098" width="12.25" style="203" customWidth="1"/>
    <col min="4099" max="4099" width="14" style="203" customWidth="1"/>
    <col min="4100" max="4101" width="12.25" style="203" customWidth="1"/>
    <col min="4102" max="4102" width="13" style="203" customWidth="1"/>
    <col min="4103" max="4103" width="12.75" style="203" customWidth="1"/>
    <col min="4104" max="4104" width="12.25" style="203" customWidth="1"/>
    <col min="4105" max="4107" width="12.75" style="203" customWidth="1"/>
    <col min="4108" max="4108" width="15.75" style="203" customWidth="1"/>
    <col min="4109" max="4109" width="12.5" style="203" customWidth="1"/>
    <col min="4110" max="4110" width="12.25" style="203" customWidth="1"/>
    <col min="4111" max="4111" width="12.75" style="203" customWidth="1"/>
    <col min="4112" max="4113" width="12.25" style="203" customWidth="1"/>
    <col min="4114" max="4114" width="12.5" style="203" customWidth="1"/>
    <col min="4115" max="4115" width="12.75" style="203" customWidth="1"/>
    <col min="4116" max="4116" width="12.25" style="203" customWidth="1"/>
    <col min="4117" max="4117" width="12.5" style="203" customWidth="1"/>
    <col min="4118" max="4120" width="12.25" style="203" customWidth="1"/>
    <col min="4121" max="4122" width="12.75" style="203" customWidth="1"/>
    <col min="4123" max="4123" width="12.5" style="203" customWidth="1"/>
    <col min="4124" max="4124" width="12.25" style="203" customWidth="1"/>
    <col min="4125" max="4125" width="13.75" style="203" customWidth="1"/>
    <col min="4126" max="4127" width="12.25" style="203" customWidth="1"/>
    <col min="4128" max="4128" width="10.75" style="203" customWidth="1"/>
    <col min="4129" max="4129" width="8.75" style="203" customWidth="1"/>
    <col min="4130" max="4131" width="12.25" style="203" customWidth="1"/>
    <col min="4132" max="4132" width="10.5" style="203" customWidth="1"/>
    <col min="4133" max="4133" width="9.75" style="203" customWidth="1"/>
    <col min="4134" max="4134" width="12" style="203" customWidth="1"/>
    <col min="4135" max="4135" width="11" style="203" customWidth="1"/>
    <col min="4136" max="4136" width="8.5" style="203" customWidth="1"/>
    <col min="4137" max="4137" width="9.5" style="203" customWidth="1"/>
    <col min="4138" max="4138" width="12.25" style="203" customWidth="1"/>
    <col min="4139" max="4139" width="12.75" style="203" customWidth="1"/>
    <col min="4140" max="4140" width="12.25" style="203" customWidth="1"/>
    <col min="4141" max="4141" width="12.75" style="203" customWidth="1"/>
    <col min="4142" max="4142" width="10.25" style="203" customWidth="1"/>
    <col min="4143" max="4143" width="9.25" style="203" customWidth="1"/>
    <col min="4144" max="4331" width="9.25" style="203"/>
    <col min="4332" max="4332" width="9.25" style="203" customWidth="1"/>
    <col min="4333" max="4333" width="5.25" style="203" customWidth="1"/>
    <col min="4334" max="4334" width="32" style="203" customWidth="1"/>
    <col min="4335" max="4335" width="15.5" style="203" customWidth="1"/>
    <col min="4336" max="4336" width="16" style="203" customWidth="1"/>
    <col min="4337" max="4337" width="17.75" style="203" customWidth="1"/>
    <col min="4338" max="4338" width="12.25" style="203" customWidth="1"/>
    <col min="4339" max="4339" width="11.75" style="203" customWidth="1"/>
    <col min="4340" max="4340" width="13.25" style="203" customWidth="1"/>
    <col min="4341" max="4341" width="10.25" style="203" customWidth="1"/>
    <col min="4342" max="4342" width="12.75" style="203" customWidth="1"/>
    <col min="4343" max="4343" width="13.25" style="203" customWidth="1"/>
    <col min="4344" max="4344" width="13" style="203" customWidth="1"/>
    <col min="4345" max="4345" width="11.75" style="203" customWidth="1"/>
    <col min="4346" max="4346" width="12.5" style="203" customWidth="1"/>
    <col min="4347" max="4347" width="12.25" style="203" customWidth="1"/>
    <col min="4348" max="4348" width="13.5" style="203" customWidth="1"/>
    <col min="4349" max="4349" width="13.25" style="203" customWidth="1"/>
    <col min="4350" max="4351" width="13" style="203" customWidth="1"/>
    <col min="4352" max="4352" width="12.75" style="203" customWidth="1"/>
    <col min="4353" max="4354" width="12.25" style="203" customWidth="1"/>
    <col min="4355" max="4355" width="14" style="203" customWidth="1"/>
    <col min="4356" max="4357" width="12.25" style="203" customWidth="1"/>
    <col min="4358" max="4358" width="13" style="203" customWidth="1"/>
    <col min="4359" max="4359" width="12.75" style="203" customWidth="1"/>
    <col min="4360" max="4360" width="12.25" style="203" customWidth="1"/>
    <col min="4361" max="4363" width="12.75" style="203" customWidth="1"/>
    <col min="4364" max="4364" width="15.75" style="203" customWidth="1"/>
    <col min="4365" max="4365" width="12.5" style="203" customWidth="1"/>
    <col min="4366" max="4366" width="12.25" style="203" customWidth="1"/>
    <col min="4367" max="4367" width="12.75" style="203" customWidth="1"/>
    <col min="4368" max="4369" width="12.25" style="203" customWidth="1"/>
    <col min="4370" max="4370" width="12.5" style="203" customWidth="1"/>
    <col min="4371" max="4371" width="12.75" style="203" customWidth="1"/>
    <col min="4372" max="4372" width="12.25" style="203" customWidth="1"/>
    <col min="4373" max="4373" width="12.5" style="203" customWidth="1"/>
    <col min="4374" max="4376" width="12.25" style="203" customWidth="1"/>
    <col min="4377" max="4378" width="12.75" style="203" customWidth="1"/>
    <col min="4379" max="4379" width="12.5" style="203" customWidth="1"/>
    <col min="4380" max="4380" width="12.25" style="203" customWidth="1"/>
    <col min="4381" max="4381" width="13.75" style="203" customWidth="1"/>
    <col min="4382" max="4383" width="12.25" style="203" customWidth="1"/>
    <col min="4384" max="4384" width="10.75" style="203" customWidth="1"/>
    <col min="4385" max="4385" width="8.75" style="203" customWidth="1"/>
    <col min="4386" max="4387" width="12.25" style="203" customWidth="1"/>
    <col min="4388" max="4388" width="10.5" style="203" customWidth="1"/>
    <col min="4389" max="4389" width="9.75" style="203" customWidth="1"/>
    <col min="4390" max="4390" width="12" style="203" customWidth="1"/>
    <col min="4391" max="4391" width="11" style="203" customWidth="1"/>
    <col min="4392" max="4392" width="8.5" style="203" customWidth="1"/>
    <col min="4393" max="4393" width="9.5" style="203" customWidth="1"/>
    <col min="4394" max="4394" width="12.25" style="203" customWidth="1"/>
    <col min="4395" max="4395" width="12.75" style="203" customWidth="1"/>
    <col min="4396" max="4396" width="12.25" style="203" customWidth="1"/>
    <col min="4397" max="4397" width="12.75" style="203" customWidth="1"/>
    <col min="4398" max="4398" width="10.25" style="203" customWidth="1"/>
    <col min="4399" max="4399" width="9.25" style="203" customWidth="1"/>
    <col min="4400" max="4587" width="9.25" style="203"/>
    <col min="4588" max="4588" width="9.25" style="203" customWidth="1"/>
    <col min="4589" max="4589" width="5.25" style="203" customWidth="1"/>
    <col min="4590" max="4590" width="32" style="203" customWidth="1"/>
    <col min="4591" max="4591" width="15.5" style="203" customWidth="1"/>
    <col min="4592" max="4592" width="16" style="203" customWidth="1"/>
    <col min="4593" max="4593" width="17.75" style="203" customWidth="1"/>
    <col min="4594" max="4594" width="12.25" style="203" customWidth="1"/>
    <col min="4595" max="4595" width="11.75" style="203" customWidth="1"/>
    <col min="4596" max="4596" width="13.25" style="203" customWidth="1"/>
    <col min="4597" max="4597" width="10.25" style="203" customWidth="1"/>
    <col min="4598" max="4598" width="12.75" style="203" customWidth="1"/>
    <col min="4599" max="4599" width="13.25" style="203" customWidth="1"/>
    <col min="4600" max="4600" width="13" style="203" customWidth="1"/>
    <col min="4601" max="4601" width="11.75" style="203" customWidth="1"/>
    <col min="4602" max="4602" width="12.5" style="203" customWidth="1"/>
    <col min="4603" max="4603" width="12.25" style="203" customWidth="1"/>
    <col min="4604" max="4604" width="13.5" style="203" customWidth="1"/>
    <col min="4605" max="4605" width="13.25" style="203" customWidth="1"/>
    <col min="4606" max="4607" width="13" style="203" customWidth="1"/>
    <col min="4608" max="4608" width="12.75" style="203" customWidth="1"/>
    <col min="4609" max="4610" width="12.25" style="203" customWidth="1"/>
    <col min="4611" max="4611" width="14" style="203" customWidth="1"/>
    <col min="4612" max="4613" width="12.25" style="203" customWidth="1"/>
    <col min="4614" max="4614" width="13" style="203" customWidth="1"/>
    <col min="4615" max="4615" width="12.75" style="203" customWidth="1"/>
    <col min="4616" max="4616" width="12.25" style="203" customWidth="1"/>
    <col min="4617" max="4619" width="12.75" style="203" customWidth="1"/>
    <col min="4620" max="4620" width="15.75" style="203" customWidth="1"/>
    <col min="4621" max="4621" width="12.5" style="203" customWidth="1"/>
    <col min="4622" max="4622" width="12.25" style="203" customWidth="1"/>
    <col min="4623" max="4623" width="12.75" style="203" customWidth="1"/>
    <col min="4624" max="4625" width="12.25" style="203" customWidth="1"/>
    <col min="4626" max="4626" width="12.5" style="206" customWidth="1"/>
    <col min="4627" max="4627" width="12.75" style="206" customWidth="1"/>
    <col min="4628" max="4628" width="12.25" style="203" customWidth="1"/>
    <col min="4629" max="4629" width="12.5" style="203" customWidth="1"/>
    <col min="4630" max="4632" width="12.25" style="203" customWidth="1"/>
    <col min="4633" max="4634" width="12.75" style="203" customWidth="1"/>
    <col min="4635" max="4635" width="12.5" style="203" customWidth="1"/>
    <col min="4636" max="4636" width="12.25" style="203" customWidth="1"/>
    <col min="4637" max="4637" width="13.75" style="203" customWidth="1"/>
    <col min="4638" max="4639" width="12.25" style="203" customWidth="1"/>
    <col min="4640" max="4640" width="10.75" style="203" customWidth="1"/>
    <col min="4641" max="4641" width="8.75" style="203" customWidth="1"/>
    <col min="4642" max="4643" width="12.25" style="203" customWidth="1"/>
    <col min="4644" max="4644" width="10.5" style="203" customWidth="1"/>
    <col min="4645" max="4645" width="9.75" style="203" customWidth="1"/>
    <col min="4646" max="4646" width="12" style="203" customWidth="1"/>
    <col min="4647" max="4647" width="11" style="203" customWidth="1"/>
    <col min="4648" max="4648" width="8.5" style="203" customWidth="1"/>
    <col min="4649" max="4649" width="9.5" style="203" customWidth="1"/>
    <col min="4650" max="4650" width="12.25" style="203" customWidth="1"/>
    <col min="4651" max="4651" width="12.75" style="203" customWidth="1"/>
    <col min="4652" max="4652" width="12.25" style="203" customWidth="1"/>
    <col min="4653" max="4653" width="12.75" style="203" customWidth="1"/>
    <col min="4654" max="4654" width="10.25" style="203" customWidth="1"/>
    <col min="4655" max="4655" width="9.25" style="203" customWidth="1"/>
    <col min="4656" max="4843" width="9.25" style="203"/>
    <col min="4844" max="4844" width="9.25" style="203" customWidth="1"/>
    <col min="4845" max="4845" width="5.25" style="203" customWidth="1"/>
    <col min="4846" max="4846" width="32" style="203" customWidth="1"/>
    <col min="4847" max="4847" width="15.5" style="203" customWidth="1"/>
    <col min="4848" max="4848" width="16" style="203" customWidth="1"/>
    <col min="4849" max="4849" width="17.75" style="203" customWidth="1"/>
    <col min="4850" max="4850" width="12.25" style="203" customWidth="1"/>
    <col min="4851" max="4851" width="11.75" style="203" customWidth="1"/>
    <col min="4852" max="4852" width="13.25" style="203" customWidth="1"/>
    <col min="4853" max="4853" width="10.25" style="203" customWidth="1"/>
    <col min="4854" max="4854" width="12.75" style="203" customWidth="1"/>
    <col min="4855" max="4855" width="13.25" style="203" customWidth="1"/>
    <col min="4856" max="4856" width="13" style="203" customWidth="1"/>
    <col min="4857" max="4857" width="11.75" style="203" customWidth="1"/>
    <col min="4858" max="4858" width="12.5" style="203" customWidth="1"/>
    <col min="4859" max="4859" width="12.25" style="203" customWidth="1"/>
    <col min="4860" max="4860" width="13.5" style="203" customWidth="1"/>
    <col min="4861" max="4861" width="13.25" style="203" customWidth="1"/>
    <col min="4862" max="4863" width="13" style="203" customWidth="1"/>
    <col min="4864" max="4864" width="12.75" style="203" customWidth="1"/>
    <col min="4865" max="4866" width="12.25" style="203" customWidth="1"/>
    <col min="4867" max="4867" width="14" style="203" customWidth="1"/>
    <col min="4868" max="4869" width="12.25" style="203" customWidth="1"/>
    <col min="4870" max="4870" width="13" style="203" customWidth="1"/>
    <col min="4871" max="4871" width="12.75" style="203" customWidth="1"/>
    <col min="4872" max="4872" width="12.25" style="203" customWidth="1"/>
    <col min="4873" max="4875" width="12.75" style="203" customWidth="1"/>
    <col min="4876" max="4876" width="15.75" style="203" customWidth="1"/>
    <col min="4877" max="4877" width="12.5" style="203" customWidth="1"/>
    <col min="4878" max="4878" width="12.25" style="203" customWidth="1"/>
    <col min="4879" max="4879" width="12.75" style="203" customWidth="1"/>
    <col min="4880" max="4881" width="12.25" style="203" customWidth="1"/>
    <col min="4882" max="4882" width="12.5" style="203" customWidth="1"/>
    <col min="4883" max="4883" width="12.75" style="203" customWidth="1"/>
    <col min="4884" max="4884" width="12.25" style="203" customWidth="1"/>
    <col min="4885" max="4885" width="12.5" style="203" customWidth="1"/>
    <col min="4886" max="4888" width="12.25" style="203" customWidth="1"/>
    <col min="4889" max="4890" width="12.75" style="203" customWidth="1"/>
    <col min="4891" max="4891" width="12.5" style="203" customWidth="1"/>
    <col min="4892" max="4892" width="12.25" style="203" customWidth="1"/>
    <col min="4893" max="4893" width="13.75" style="203" customWidth="1"/>
    <col min="4894" max="4895" width="12.25" style="203" customWidth="1"/>
    <col min="4896" max="4896" width="10.75" style="203" customWidth="1"/>
    <col min="4897" max="4897" width="8.75" style="203" customWidth="1"/>
    <col min="4898" max="4899" width="12.25" style="203" customWidth="1"/>
    <col min="4900" max="4900" width="10.5" style="203" customWidth="1"/>
    <col min="4901" max="4901" width="9.75" style="203" customWidth="1"/>
    <col min="4902" max="4902" width="12" style="203" customWidth="1"/>
    <col min="4903" max="4903" width="11" style="203" customWidth="1"/>
    <col min="4904" max="4904" width="8.5" style="203" customWidth="1"/>
    <col min="4905" max="4905" width="9.5" style="203" customWidth="1"/>
    <col min="4906" max="4906" width="12.25" style="203" customWidth="1"/>
    <col min="4907" max="4907" width="12.75" style="203" customWidth="1"/>
    <col min="4908" max="4908" width="12.25" style="203" customWidth="1"/>
    <col min="4909" max="4909" width="12.75" style="203" customWidth="1"/>
    <col min="4910" max="4910" width="10.25" style="203" customWidth="1"/>
    <col min="4911" max="4911" width="9.25" style="203" customWidth="1"/>
    <col min="4912" max="5103" width="9.25" style="203"/>
    <col min="5104" max="5104" width="16" style="203" customWidth="1"/>
    <col min="5105" max="5105" width="17.75" style="203" customWidth="1"/>
    <col min="5106" max="5106" width="12.25" style="203" customWidth="1"/>
    <col min="5107" max="5107" width="11.75" style="203" customWidth="1"/>
    <col min="5108" max="5108" width="13.25" style="203" customWidth="1"/>
    <col min="5109" max="5109" width="10.25" style="203" customWidth="1"/>
    <col min="5110" max="5110" width="12.75" style="203" customWidth="1"/>
    <col min="5111" max="5111" width="13.25" style="203" customWidth="1"/>
    <col min="5112" max="5112" width="13" style="203" customWidth="1"/>
    <col min="5113" max="5113" width="11.75" style="203" customWidth="1"/>
    <col min="5114" max="5114" width="12.5" style="203" customWidth="1"/>
    <col min="5115" max="5115" width="12.25" style="203" customWidth="1"/>
    <col min="5116" max="5116" width="13.5" style="203" customWidth="1"/>
    <col min="5117" max="5117" width="13.25" style="203" customWidth="1"/>
    <col min="5118" max="5119" width="13" style="203" customWidth="1"/>
    <col min="5120" max="5120" width="12.75" style="203" customWidth="1"/>
    <col min="5121" max="5121" width="12.25" style="203" customWidth="1"/>
    <col min="5122" max="5125" width="9.25" style="203"/>
    <col min="5126" max="5126" width="13" style="203" customWidth="1"/>
    <col min="5127" max="5127" width="12.75" style="203" customWidth="1"/>
    <col min="5128" max="5128" width="12.25" style="203" customWidth="1"/>
    <col min="5129" max="5131" width="12.75" style="203" customWidth="1"/>
    <col min="5132" max="5132" width="15.75" style="203" customWidth="1"/>
    <col min="5133" max="5133" width="12.5" style="203" customWidth="1"/>
    <col min="5134" max="5134" width="12.25" style="203" customWidth="1"/>
    <col min="5135" max="5135" width="12.75" style="203" customWidth="1"/>
    <col min="5136" max="5137" width="12.25" style="203" customWidth="1"/>
    <col min="5138" max="5138" width="12.5" style="203" customWidth="1"/>
    <col min="5139" max="5139" width="12.75" style="203" customWidth="1"/>
    <col min="5140" max="5140" width="12.25" style="203" customWidth="1"/>
    <col min="5141" max="5141" width="12.5" style="203" customWidth="1"/>
    <col min="5142" max="5144" width="12.25" style="203" customWidth="1"/>
    <col min="5145" max="5146" width="12.75" style="203" customWidth="1"/>
    <col min="5147" max="5147" width="12.5" style="203" customWidth="1"/>
    <col min="5148" max="5148" width="12.25" style="203" customWidth="1"/>
    <col min="5149" max="5149" width="13.75" style="203" customWidth="1"/>
    <col min="5150" max="5151" width="12.25" style="203" customWidth="1"/>
    <col min="5152" max="5152" width="10.75" style="203" customWidth="1"/>
    <col min="5153" max="5153" width="8.75" style="203" customWidth="1"/>
    <col min="5154" max="5155" width="12.25" style="203" customWidth="1"/>
    <col min="5156" max="5156" width="10.5" style="203" customWidth="1"/>
    <col min="5157" max="5157" width="9.75" style="203" customWidth="1"/>
    <col min="5158" max="5158" width="12" style="203" customWidth="1"/>
    <col min="5159" max="5159" width="11" style="203" customWidth="1"/>
    <col min="5160" max="5160" width="8.5" style="203" customWidth="1"/>
    <col min="5161" max="5161" width="9.5" style="203" customWidth="1"/>
    <col min="5162" max="5162" width="12.25" style="203" customWidth="1"/>
    <col min="5163" max="5163" width="12.75" style="203" customWidth="1"/>
    <col min="5164" max="5164" width="12.25" style="203" customWidth="1"/>
    <col min="5165" max="5165" width="12.75" style="203" customWidth="1"/>
    <col min="5166" max="5166" width="10.25" style="203" customWidth="1"/>
    <col min="5167" max="5167" width="9.25" style="203" customWidth="1"/>
    <col min="5168" max="5355" width="9.25" style="203"/>
    <col min="5356" max="5356" width="9.25" style="203" customWidth="1"/>
    <col min="5357" max="5357" width="5.25" style="203" customWidth="1"/>
    <col min="5358" max="5358" width="32" style="203" customWidth="1"/>
    <col min="5359" max="5359" width="15.5" style="203" customWidth="1"/>
    <col min="5360" max="5360" width="16" style="203" customWidth="1"/>
    <col min="5361" max="5361" width="17.75" style="203" customWidth="1"/>
    <col min="5362" max="5362" width="12.25" style="203" customWidth="1"/>
    <col min="5363" max="5363" width="11.75" style="203" customWidth="1"/>
    <col min="5364" max="5364" width="13.25" style="203" customWidth="1"/>
    <col min="5365" max="5365" width="10.25" style="203" customWidth="1"/>
    <col min="5366" max="5366" width="12.75" style="203" customWidth="1"/>
    <col min="5367" max="5367" width="13.25" style="203" customWidth="1"/>
    <col min="5368" max="5368" width="13" style="203" customWidth="1"/>
    <col min="5369" max="5369" width="11.75" style="203" customWidth="1"/>
    <col min="5370" max="5370" width="12.5" style="203" customWidth="1"/>
    <col min="5371" max="5371" width="12.25" style="203" customWidth="1"/>
    <col min="5372" max="5372" width="13.5" style="203" customWidth="1"/>
    <col min="5373" max="5373" width="13.25" style="203" customWidth="1"/>
    <col min="5374" max="5375" width="13" style="203" customWidth="1"/>
    <col min="5376" max="5376" width="12.75" style="203" customWidth="1"/>
    <col min="5377" max="5378" width="12.25" style="203" customWidth="1"/>
    <col min="5379" max="5379" width="14" style="203" customWidth="1"/>
    <col min="5380" max="5381" width="12.25" style="203" customWidth="1"/>
    <col min="5382" max="5382" width="13" style="203" customWidth="1"/>
    <col min="5383" max="5383" width="12.75" style="203" customWidth="1"/>
    <col min="5384" max="5384" width="12.25" style="203" customWidth="1"/>
    <col min="5385" max="5387" width="12.75" style="203" customWidth="1"/>
    <col min="5388" max="5388" width="15.75" style="203" customWidth="1"/>
    <col min="5389" max="5389" width="12.5" style="203" customWidth="1"/>
    <col min="5390" max="5390" width="12.25" style="203" customWidth="1"/>
    <col min="5391" max="5391" width="12.75" style="203" customWidth="1"/>
    <col min="5392" max="5393" width="12.25" style="203" customWidth="1"/>
    <col min="5394" max="5394" width="12.5" style="203" customWidth="1"/>
    <col min="5395" max="5395" width="12.75" style="203" customWidth="1"/>
    <col min="5396" max="5396" width="12.25" style="203" customWidth="1"/>
    <col min="5397" max="5397" width="12.5" style="203" customWidth="1"/>
    <col min="5398" max="5400" width="12.25" style="203" customWidth="1"/>
    <col min="5401" max="5402" width="12.75" style="203" customWidth="1"/>
    <col min="5403" max="5403" width="12.5" style="203" customWidth="1"/>
    <col min="5404" max="5404" width="12.25" style="203" customWidth="1"/>
    <col min="5405" max="5405" width="13.75" style="203" customWidth="1"/>
    <col min="5406" max="5407" width="12.25" style="203" customWidth="1"/>
    <col min="5408" max="5408" width="10.75" style="203" customWidth="1"/>
    <col min="5409" max="5409" width="8.75" style="203" customWidth="1"/>
    <col min="5410" max="5411" width="12.25" style="203" customWidth="1"/>
    <col min="5412" max="5412" width="10.5" style="203" customWidth="1"/>
    <col min="5413" max="5413" width="9.75" style="203" customWidth="1"/>
    <col min="5414" max="5414" width="12" style="203" customWidth="1"/>
    <col min="5415" max="5415" width="11" style="203" customWidth="1"/>
    <col min="5416" max="5416" width="8.5" style="203" customWidth="1"/>
    <col min="5417" max="5417" width="9.5" style="203" customWidth="1"/>
    <col min="5418" max="5418" width="12.25" style="203" customWidth="1"/>
    <col min="5419" max="5419" width="12.75" style="203" customWidth="1"/>
    <col min="5420" max="5420" width="12.25" style="203" customWidth="1"/>
    <col min="5421" max="5421" width="12.75" style="203" customWidth="1"/>
    <col min="5422" max="5422" width="10.25" style="203" customWidth="1"/>
    <col min="5423" max="5423" width="9.25" style="203" customWidth="1"/>
    <col min="5424" max="5611" width="9.25" style="203"/>
    <col min="5612" max="5612" width="9.25" style="203" customWidth="1"/>
    <col min="5613" max="5613" width="5.25" style="203" customWidth="1"/>
    <col min="5614" max="5614" width="32" style="203" customWidth="1"/>
    <col min="5615" max="5615" width="15.5" style="203" customWidth="1"/>
    <col min="5616" max="5616" width="16" style="203" customWidth="1"/>
    <col min="5617" max="5617" width="17.75" style="203" customWidth="1"/>
    <col min="5618" max="5618" width="12.25" style="203" customWidth="1"/>
    <col min="5619" max="5619" width="11.75" style="203" customWidth="1"/>
    <col min="5620" max="5620" width="13.25" style="203" customWidth="1"/>
    <col min="5621" max="5621" width="10.25" style="203" customWidth="1"/>
    <col min="5622" max="5622" width="12.75" style="203" customWidth="1"/>
    <col min="5623" max="5623" width="13.25" style="203" customWidth="1"/>
    <col min="5624" max="5624" width="13" style="203" customWidth="1"/>
    <col min="5625" max="5625" width="11.75" style="203" customWidth="1"/>
    <col min="5626" max="5626" width="12.5" style="203" customWidth="1"/>
    <col min="5627" max="5627" width="12.25" style="203" customWidth="1"/>
    <col min="5628" max="5628" width="13.5" style="203" customWidth="1"/>
    <col min="5629" max="5629" width="13.25" style="203" customWidth="1"/>
    <col min="5630" max="5631" width="13" style="203" customWidth="1"/>
    <col min="5632" max="5632" width="12.75" style="203" customWidth="1"/>
    <col min="5633" max="5634" width="12.25" style="203" customWidth="1"/>
    <col min="5635" max="5635" width="14" style="203" customWidth="1"/>
    <col min="5636" max="5637" width="12.25" style="203" customWidth="1"/>
    <col min="5638" max="5638" width="13" style="206" customWidth="1"/>
    <col min="5639" max="5639" width="12.75" style="206" customWidth="1"/>
    <col min="5640" max="5640" width="12.25" style="203" customWidth="1"/>
    <col min="5641" max="5643" width="12.75" style="203" customWidth="1"/>
    <col min="5644" max="5644" width="15.75" style="203" customWidth="1"/>
    <col min="5645" max="5645" width="12.5" style="203" customWidth="1"/>
    <col min="5646" max="5646" width="12.25" style="203" customWidth="1"/>
    <col min="5647" max="5647" width="12.75" style="203" customWidth="1"/>
    <col min="5648" max="5649" width="12.25" style="203" customWidth="1"/>
    <col min="5650" max="5650" width="12.5" style="203" customWidth="1"/>
    <col min="5651" max="5651" width="12.75" style="203" customWidth="1"/>
    <col min="5652" max="5652" width="12.25" style="203" customWidth="1"/>
    <col min="5653" max="5653" width="12.5" style="203" customWidth="1"/>
    <col min="5654" max="5656" width="12.25" style="203" customWidth="1"/>
    <col min="5657" max="5658" width="12.75" style="203" customWidth="1"/>
    <col min="5659" max="5659" width="12.5" style="203" customWidth="1"/>
    <col min="5660" max="5660" width="12.25" style="203" customWidth="1"/>
    <col min="5661" max="5661" width="13.75" style="203" customWidth="1"/>
    <col min="5662" max="5663" width="12.25" style="203" customWidth="1"/>
    <col min="5664" max="5664" width="10.75" style="203" customWidth="1"/>
    <col min="5665" max="5665" width="8.75" style="203" customWidth="1"/>
    <col min="5666" max="5667" width="12.25" style="203" customWidth="1"/>
    <col min="5668" max="5668" width="10.5" style="203" customWidth="1"/>
    <col min="5669" max="5669" width="9.75" style="203" customWidth="1"/>
    <col min="5670" max="5670" width="12" style="203" customWidth="1"/>
    <col min="5671" max="5671" width="11" style="203" customWidth="1"/>
    <col min="5672" max="5672" width="8.5" style="203" customWidth="1"/>
    <col min="5673" max="5673" width="9.5" style="203" customWidth="1"/>
    <col min="5674" max="5674" width="12.25" style="203" customWidth="1"/>
    <col min="5675" max="5675" width="12.75" style="203" customWidth="1"/>
    <col min="5676" max="5676" width="12.25" style="203" customWidth="1"/>
    <col min="5677" max="5677" width="12.75" style="203" customWidth="1"/>
    <col min="5678" max="5678" width="10.25" style="203" customWidth="1"/>
    <col min="5679" max="5679" width="9.25" style="203" customWidth="1"/>
    <col min="5680" max="5867" width="9.25" style="203"/>
    <col min="5868" max="5868" width="9.25" style="203" customWidth="1"/>
    <col min="5869" max="5869" width="5.25" style="203" customWidth="1"/>
    <col min="5870" max="5870" width="32" style="203" customWidth="1"/>
    <col min="5871" max="5871" width="15.5" style="203" customWidth="1"/>
    <col min="5872" max="5872" width="16" style="203" customWidth="1"/>
    <col min="5873" max="5873" width="17.75" style="203" customWidth="1"/>
    <col min="5874" max="5874" width="12.25" style="203" customWidth="1"/>
    <col min="5875" max="5875" width="11.75" style="203" customWidth="1"/>
    <col min="5876" max="5876" width="13.25" style="203" customWidth="1"/>
    <col min="5877" max="5877" width="10.25" style="203" customWidth="1"/>
    <col min="5878" max="5878" width="12.75" style="203" customWidth="1"/>
    <col min="5879" max="5879" width="13.25" style="203" customWidth="1"/>
    <col min="5880" max="5880" width="13" style="203" customWidth="1"/>
    <col min="5881" max="5881" width="11.75" style="203" customWidth="1"/>
    <col min="5882" max="5882" width="12.5" style="203" customWidth="1"/>
    <col min="5883" max="5883" width="12.25" style="203" customWidth="1"/>
    <col min="5884" max="5884" width="13.5" style="203" customWidth="1"/>
    <col min="5885" max="5885" width="13.25" style="203" customWidth="1"/>
    <col min="5886" max="5887" width="13" style="203" customWidth="1"/>
    <col min="5888" max="5888" width="12.75" style="203" customWidth="1"/>
    <col min="5889" max="5890" width="12.25" style="203" customWidth="1"/>
    <col min="5891" max="5891" width="14" style="203" customWidth="1"/>
    <col min="5892" max="5893" width="12.25" style="203" customWidth="1"/>
    <col min="5894" max="5894" width="13" style="203" customWidth="1"/>
    <col min="5895" max="5895" width="12.75" style="203" customWidth="1"/>
    <col min="5896" max="5896" width="12.25" style="203" customWidth="1"/>
    <col min="5897" max="5899" width="12.75" style="203" customWidth="1"/>
    <col min="5900" max="5900" width="15.75" style="203" customWidth="1"/>
    <col min="5901" max="5901" width="12.5" style="203" customWidth="1"/>
    <col min="5902" max="5902" width="12.25" style="203" customWidth="1"/>
    <col min="5903" max="5903" width="12.75" style="203" customWidth="1"/>
    <col min="5904" max="5905" width="12.25" style="203" customWidth="1"/>
    <col min="5906" max="5906" width="12.5" style="203" customWidth="1"/>
    <col min="5907" max="5907" width="12.75" style="203" customWidth="1"/>
    <col min="5908" max="5908" width="12.25" style="203" customWidth="1"/>
    <col min="5909" max="5909" width="12.5" style="203" customWidth="1"/>
    <col min="5910" max="5912" width="12.25" style="203" customWidth="1"/>
    <col min="5913" max="5914" width="12.75" style="203" customWidth="1"/>
    <col min="5915" max="5915" width="12.5" style="203" customWidth="1"/>
    <col min="5916" max="5916" width="12.25" style="203" customWidth="1"/>
    <col min="5917" max="5917" width="13.75" style="203" customWidth="1"/>
    <col min="5918" max="5919" width="12.25" style="203" customWidth="1"/>
    <col min="5920" max="5920" width="10.75" style="203" customWidth="1"/>
    <col min="5921" max="5921" width="8.75" style="203" customWidth="1"/>
    <col min="5922" max="5923" width="12.25" style="203" customWidth="1"/>
    <col min="5924" max="5924" width="10.5" style="203" customWidth="1"/>
    <col min="5925" max="5925" width="9.75" style="203" customWidth="1"/>
    <col min="5926" max="5926" width="12" style="203" customWidth="1"/>
    <col min="5927" max="5927" width="11" style="203" customWidth="1"/>
    <col min="5928" max="5928" width="8.5" style="203" customWidth="1"/>
    <col min="5929" max="5929" width="9.5" style="203" customWidth="1"/>
    <col min="5930" max="5930" width="12.25" style="203" customWidth="1"/>
    <col min="5931" max="5931" width="12.75" style="203" customWidth="1"/>
    <col min="5932" max="5932" width="12.25" style="203" customWidth="1"/>
    <col min="5933" max="5933" width="12.75" style="203" customWidth="1"/>
    <col min="5934" max="5934" width="10.25" style="203" customWidth="1"/>
    <col min="5935" max="5935" width="9.25" style="203" customWidth="1"/>
    <col min="5936" max="6123" width="9.25" style="203"/>
    <col min="6124" max="6124" width="9.25" style="206" customWidth="1"/>
    <col min="6125" max="6125" width="5.25" style="206" customWidth="1"/>
    <col min="6126" max="6126" width="32" style="203" customWidth="1"/>
    <col min="6127" max="6127" width="15.5" style="203" customWidth="1"/>
    <col min="6128" max="6128" width="16" style="203" customWidth="1"/>
    <col min="6129" max="6129" width="17.75" style="203" customWidth="1"/>
    <col min="6130" max="6130" width="12.25" style="203" customWidth="1"/>
    <col min="6131" max="6131" width="11.75" style="203" customWidth="1"/>
    <col min="6132" max="6132" width="13.25" style="203" customWidth="1"/>
    <col min="6133" max="6133" width="10.25" style="203" customWidth="1"/>
    <col min="6134" max="6134" width="12.75" style="203" customWidth="1"/>
    <col min="6135" max="6135" width="13.25" style="203" customWidth="1"/>
    <col min="6136" max="6136" width="13" style="203" customWidth="1"/>
    <col min="6137" max="6137" width="11.75" style="203" customWidth="1"/>
    <col min="6138" max="6138" width="12.5" style="203" customWidth="1"/>
    <col min="6139" max="6139" width="12.25" style="203" customWidth="1"/>
    <col min="6140" max="6140" width="13.5" style="203" customWidth="1"/>
    <col min="6141" max="6141" width="13.25" style="203" customWidth="1"/>
    <col min="6142" max="6143" width="13" style="203" customWidth="1"/>
    <col min="6144" max="6144" width="12.75" style="203" customWidth="1"/>
    <col min="6145" max="6146" width="12.25" style="203" customWidth="1"/>
    <col min="6147" max="6147" width="14" style="203" customWidth="1"/>
    <col min="6148" max="6149" width="12.25" style="203" customWidth="1"/>
    <col min="6150" max="6150" width="13" style="203" customWidth="1"/>
    <col min="6151" max="6151" width="12.75" style="203" customWidth="1"/>
    <col min="6152" max="6152" width="12.25" style="203" customWidth="1"/>
    <col min="6153" max="6155" width="12.75" style="203" customWidth="1"/>
    <col min="6156" max="6156" width="15.75" style="203" customWidth="1"/>
    <col min="6157" max="6157" width="12.5" style="203" customWidth="1"/>
    <col min="6158" max="6158" width="12.25" style="203" customWidth="1"/>
    <col min="6159" max="6159" width="12.75" style="203" customWidth="1"/>
    <col min="6160" max="6161" width="12.25" style="203" customWidth="1"/>
    <col min="6162" max="6162" width="12.5" style="203" customWidth="1"/>
    <col min="6163" max="6163" width="12.75" style="203" customWidth="1"/>
    <col min="6164" max="6164" width="12.25" style="203" customWidth="1"/>
    <col min="6165" max="6165" width="12.5" style="203" customWidth="1"/>
    <col min="6166" max="6168" width="12.25" style="203" customWidth="1"/>
    <col min="6169" max="6170" width="12.75" style="203" customWidth="1"/>
    <col min="6171" max="6171" width="12.5" style="203" customWidth="1"/>
    <col min="6172" max="6172" width="12.25" style="203" customWidth="1"/>
    <col min="6173" max="6173" width="13.75" style="203" customWidth="1"/>
    <col min="6174" max="6175" width="12.25" style="203" customWidth="1"/>
    <col min="6176" max="6176" width="10.75" style="203" customWidth="1"/>
    <col min="6177" max="6177" width="8.75" style="203" customWidth="1"/>
    <col min="6178" max="6179" width="12.25" style="203" customWidth="1"/>
    <col min="6180" max="6180" width="10.5" style="203" customWidth="1"/>
    <col min="6181" max="6181" width="9.75" style="203" customWidth="1"/>
    <col min="6182" max="6182" width="12" style="203" customWidth="1"/>
    <col min="6183" max="6183" width="11" style="203" customWidth="1"/>
    <col min="6184" max="6184" width="8.5" style="203" customWidth="1"/>
    <col min="6185" max="6185" width="9.5" style="203" customWidth="1"/>
    <col min="6186" max="6186" width="12.25" style="203" customWidth="1"/>
    <col min="6187" max="6187" width="12.75" style="203" customWidth="1"/>
    <col min="6188" max="6188" width="12.25" style="203" customWidth="1"/>
    <col min="6189" max="6189" width="12.75" style="203" customWidth="1"/>
    <col min="6190" max="6190" width="10.25" style="203" customWidth="1"/>
    <col min="6191" max="6191" width="9.25" style="203" customWidth="1"/>
    <col min="6192" max="6379" width="9.25" style="203"/>
    <col min="6380" max="6380" width="9.25" style="203" customWidth="1"/>
    <col min="6381" max="6381" width="5.25" style="203" customWidth="1"/>
    <col min="6382" max="6382" width="32" style="203" customWidth="1"/>
    <col min="6383" max="6383" width="15.5" style="203" customWidth="1"/>
    <col min="6384" max="6384" width="16" style="203" customWidth="1"/>
    <col min="6385" max="6385" width="17.75" style="203" customWidth="1"/>
    <col min="6386" max="6386" width="12.25" style="203" customWidth="1"/>
    <col min="6387" max="6387" width="11.75" style="203" customWidth="1"/>
    <col min="6388" max="6388" width="13.25" style="203" customWidth="1"/>
    <col min="6389" max="6389" width="10.25" style="203" customWidth="1"/>
    <col min="6390" max="6390" width="12.75" style="203" customWidth="1"/>
    <col min="6391" max="6391" width="13.25" style="203" customWidth="1"/>
    <col min="6392" max="6392" width="13" style="203" customWidth="1"/>
    <col min="6393" max="6393" width="11.75" style="203" customWidth="1"/>
    <col min="6394" max="6394" width="12.5" style="203" customWidth="1"/>
    <col min="6395" max="6395" width="12.25" style="203" customWidth="1"/>
    <col min="6396" max="6396" width="13.5" style="203" customWidth="1"/>
    <col min="6397" max="6397" width="13.25" style="203" customWidth="1"/>
    <col min="6398" max="6399" width="13" style="203" customWidth="1"/>
    <col min="6400" max="6400" width="12.75" style="203" customWidth="1"/>
    <col min="6401" max="6402" width="12.25" style="203" customWidth="1"/>
    <col min="6403" max="6403" width="14" style="203" customWidth="1"/>
    <col min="6404" max="6405" width="12.25" style="203" customWidth="1"/>
    <col min="6406" max="6406" width="13" style="203" customWidth="1"/>
    <col min="6407" max="6407" width="12.75" style="203" customWidth="1"/>
    <col min="6408" max="6408" width="12.25" style="203" customWidth="1"/>
    <col min="6409" max="6411" width="12.75" style="203" customWidth="1"/>
    <col min="6412" max="6412" width="15.75" style="203" customWidth="1"/>
    <col min="6413" max="6413" width="12.5" style="203" customWidth="1"/>
    <col min="6414" max="6414" width="12.25" style="203" customWidth="1"/>
    <col min="6415" max="6415" width="12.75" style="203" customWidth="1"/>
    <col min="6416" max="6417" width="12.25" style="203" customWidth="1"/>
    <col min="6418" max="6418" width="12.5" style="203" customWidth="1"/>
    <col min="6419" max="6419" width="12.75" style="203" customWidth="1"/>
    <col min="6420" max="6420" width="12.25" style="203" customWidth="1"/>
    <col min="6421" max="6421" width="12.5" style="203" customWidth="1"/>
    <col min="6422" max="6424" width="12.25" style="203" customWidth="1"/>
    <col min="6425" max="6426" width="12.75" style="203" customWidth="1"/>
    <col min="6427" max="6427" width="12.5" style="203" customWidth="1"/>
    <col min="6428" max="6428" width="12.25" style="203" customWidth="1"/>
    <col min="6429" max="6429" width="13.75" style="203" customWidth="1"/>
    <col min="6430" max="6431" width="12.25" style="203" customWidth="1"/>
    <col min="6432" max="6432" width="10.75" style="203" customWidth="1"/>
    <col min="6433" max="6433" width="8.75" style="203" customWidth="1"/>
    <col min="6434" max="6435" width="12.25" style="203" customWidth="1"/>
    <col min="6436" max="6436" width="10.5" style="203" customWidth="1"/>
    <col min="6437" max="6437" width="9.75" style="203" customWidth="1"/>
    <col min="6438" max="6438" width="12" style="203" customWidth="1"/>
    <col min="6439" max="6439" width="11" style="203" customWidth="1"/>
    <col min="6440" max="6440" width="8.5" style="203" customWidth="1"/>
    <col min="6441" max="6441" width="9.5" style="203" customWidth="1"/>
    <col min="6442" max="6442" width="12.25" style="203" customWidth="1"/>
    <col min="6443" max="6443" width="12.75" style="203" customWidth="1"/>
    <col min="6444" max="6444" width="12.25" style="203" customWidth="1"/>
    <col min="6445" max="6445" width="12.75" style="203" customWidth="1"/>
    <col min="6446" max="6446" width="10.25" style="203" customWidth="1"/>
    <col min="6447" max="6447" width="9.25" style="203" customWidth="1"/>
    <col min="6448" max="6635" width="9.25" style="203"/>
    <col min="6636" max="6636" width="9.25" style="206" customWidth="1"/>
    <col min="6637" max="6637" width="5.25" style="206" customWidth="1"/>
    <col min="6638" max="6638" width="32" style="203" customWidth="1"/>
    <col min="6639" max="6639" width="15.5" style="203" customWidth="1"/>
    <col min="6640" max="6640" width="16" style="203" customWidth="1"/>
    <col min="6641" max="6641" width="17.75" style="203" customWidth="1"/>
    <col min="6642" max="6642" width="12.25" style="203" customWidth="1"/>
    <col min="6643" max="6643" width="11.75" style="203" customWidth="1"/>
    <col min="6644" max="6644" width="13.25" style="203" customWidth="1"/>
    <col min="6645" max="6645" width="10.25" style="203" customWidth="1"/>
    <col min="6646" max="6646" width="12.75" style="203" customWidth="1"/>
    <col min="6647" max="6647" width="13.25" style="203" customWidth="1"/>
    <col min="6648" max="6648" width="13" style="203" customWidth="1"/>
    <col min="6649" max="6649" width="11.75" style="203" customWidth="1"/>
    <col min="6650" max="6650" width="12.5" style="203" customWidth="1"/>
    <col min="6651" max="6651" width="12.25" style="203" customWidth="1"/>
    <col min="6652" max="6652" width="13.5" style="203" customWidth="1"/>
    <col min="6653" max="6653" width="13.25" style="203" customWidth="1"/>
    <col min="6654" max="6655" width="13" style="203" customWidth="1"/>
    <col min="6656" max="6656" width="12.75" style="203" customWidth="1"/>
    <col min="6657" max="6658" width="12.25" style="203" customWidth="1"/>
    <col min="6659" max="6659" width="14" style="203" customWidth="1"/>
    <col min="6660" max="6661" width="12.25" style="203" customWidth="1"/>
    <col min="6662" max="6662" width="13" style="203" customWidth="1"/>
    <col min="6663" max="6663" width="12.75" style="203" customWidth="1"/>
    <col min="6664" max="6664" width="12.25" style="203" customWidth="1"/>
    <col min="6665" max="6667" width="12.75" style="203" customWidth="1"/>
    <col min="6668" max="6668" width="15.75" style="203" customWidth="1"/>
    <col min="6669" max="6669" width="12.5" style="203" customWidth="1"/>
    <col min="6670" max="6670" width="12.25" style="203" customWidth="1"/>
    <col min="6671" max="6671" width="12.75" style="203" customWidth="1"/>
    <col min="6672" max="6673" width="12.25" style="203" customWidth="1"/>
    <col min="6674" max="6674" width="12.5" style="203" customWidth="1"/>
    <col min="6675" max="6675" width="12.75" style="203" customWidth="1"/>
    <col min="6676" max="6676" width="12.25" style="203" customWidth="1"/>
    <col min="6677" max="6677" width="12.5" style="203" customWidth="1"/>
    <col min="6678" max="6680" width="12.25" style="203" customWidth="1"/>
    <col min="6681" max="6682" width="12.75" style="203" customWidth="1"/>
    <col min="6683" max="6683" width="12.5" style="203" customWidth="1"/>
    <col min="6684" max="6684" width="12.25" style="203" customWidth="1"/>
    <col min="6685" max="6685" width="13.75" style="203" customWidth="1"/>
    <col min="6686" max="6687" width="12.25" style="203" customWidth="1"/>
    <col min="6688" max="6688" width="10.75" style="203" customWidth="1"/>
    <col min="6689" max="6689" width="8.75" style="203" customWidth="1"/>
    <col min="6690" max="6691" width="12.25" style="203" customWidth="1"/>
    <col min="6692" max="6692" width="10.5" style="203" customWidth="1"/>
    <col min="6693" max="6693" width="9.75" style="203" customWidth="1"/>
    <col min="6694" max="6694" width="12" style="203" customWidth="1"/>
    <col min="6695" max="6695" width="11" style="203" customWidth="1"/>
    <col min="6696" max="6696" width="8.5" style="203" customWidth="1"/>
    <col min="6697" max="6697" width="9.5" style="203" customWidth="1"/>
    <col min="6698" max="6698" width="12.25" style="203" customWidth="1"/>
    <col min="6699" max="6699" width="12.75" style="203" customWidth="1"/>
    <col min="6700" max="6700" width="12.25" style="203" customWidth="1"/>
    <col min="6701" max="6701" width="12.75" style="203" customWidth="1"/>
    <col min="6702" max="6702" width="10.25" style="203" customWidth="1"/>
    <col min="6703" max="6703" width="9.25" style="203" customWidth="1"/>
    <col min="6704" max="6891" width="9.25" style="203"/>
    <col min="6892" max="6892" width="9.25" style="203" customWidth="1"/>
    <col min="6893" max="6893" width="5.25" style="203" customWidth="1"/>
    <col min="6894" max="6894" width="32" style="203" customWidth="1"/>
    <col min="6895" max="6895" width="15.5" style="203" customWidth="1"/>
    <col min="6896" max="6896" width="16" style="203" customWidth="1"/>
    <col min="6897" max="6897" width="17.75" style="203" customWidth="1"/>
    <col min="6898" max="6898" width="12.25" style="203" customWidth="1"/>
    <col min="6899" max="6899" width="11.75" style="203" customWidth="1"/>
    <col min="6900" max="6900" width="13.25" style="203" customWidth="1"/>
    <col min="6901" max="6901" width="10.25" style="203" customWidth="1"/>
    <col min="6902" max="6902" width="12.75" style="203" customWidth="1"/>
    <col min="6903" max="6903" width="13.25" style="203" customWidth="1"/>
    <col min="6904" max="6904" width="13" style="203" customWidth="1"/>
    <col min="6905" max="6905" width="11.75" style="203" customWidth="1"/>
    <col min="6906" max="6906" width="12.5" style="203" customWidth="1"/>
    <col min="6907" max="6907" width="12.25" style="203" customWidth="1"/>
    <col min="6908" max="6908" width="13.5" style="203" customWidth="1"/>
    <col min="6909" max="6909" width="13.25" style="203" customWidth="1"/>
    <col min="6910" max="6911" width="13" style="203" customWidth="1"/>
    <col min="6912" max="6912" width="12.75" style="203" customWidth="1"/>
    <col min="6913" max="6914" width="12.25" style="203" customWidth="1"/>
    <col min="6915" max="6915" width="14" style="203" customWidth="1"/>
    <col min="6916" max="6917" width="12.25" style="203" customWidth="1"/>
    <col min="6918" max="6918" width="13" style="203" customWidth="1"/>
    <col min="6919" max="6919" width="12.75" style="203" customWidth="1"/>
    <col min="6920" max="6920" width="12.25" style="203" customWidth="1"/>
    <col min="6921" max="6923" width="12.75" style="203" customWidth="1"/>
    <col min="6924" max="6924" width="15.75" style="203" customWidth="1"/>
    <col min="6925" max="6925" width="12.5" style="203" customWidth="1"/>
    <col min="6926" max="6926" width="12.25" style="203" customWidth="1"/>
    <col min="6927" max="6927" width="12.75" style="203" customWidth="1"/>
    <col min="6928" max="6929" width="12.25" style="203" customWidth="1"/>
    <col min="6930" max="6930" width="12.5" style="203" customWidth="1"/>
    <col min="6931" max="6931" width="12.75" style="203" customWidth="1"/>
    <col min="6932" max="6932" width="12.25" style="203" customWidth="1"/>
    <col min="6933" max="6933" width="12.5" style="203" customWidth="1"/>
    <col min="6934" max="6936" width="12.25" style="203" customWidth="1"/>
    <col min="6937" max="6938" width="12.75" style="203" customWidth="1"/>
    <col min="6939" max="6939" width="12.5" style="203" customWidth="1"/>
    <col min="6940" max="6940" width="12.25" style="203" customWidth="1"/>
    <col min="6941" max="6941" width="13.75" style="203" customWidth="1"/>
    <col min="6942" max="6943" width="12.25" style="203" customWidth="1"/>
    <col min="6944" max="6944" width="10.75" style="203" customWidth="1"/>
    <col min="6945" max="6945" width="8.75" style="203" customWidth="1"/>
    <col min="6946" max="6947" width="12.25" style="203" customWidth="1"/>
    <col min="6948" max="6948" width="10.5" style="203" customWidth="1"/>
    <col min="6949" max="6949" width="9.75" style="203" customWidth="1"/>
    <col min="6950" max="6950" width="12" style="203" customWidth="1"/>
    <col min="6951" max="6951" width="11" style="203" customWidth="1"/>
    <col min="6952" max="6952" width="8.5" style="203" customWidth="1"/>
    <col min="6953" max="6953" width="9.5" style="203" customWidth="1"/>
    <col min="6954" max="6954" width="12.25" style="203" customWidth="1"/>
    <col min="6955" max="6955" width="12.75" style="203" customWidth="1"/>
    <col min="6956" max="6956" width="12.25" style="203" customWidth="1"/>
    <col min="6957" max="6957" width="12.75" style="203" customWidth="1"/>
    <col min="6958" max="6958" width="10.25" style="203" customWidth="1"/>
    <col min="6959" max="6959" width="9.25" style="203" customWidth="1"/>
    <col min="6960" max="7147" width="9.25" style="203"/>
    <col min="7148" max="7148" width="9.25" style="206" customWidth="1"/>
    <col min="7149" max="7149" width="5.25" style="206" customWidth="1"/>
    <col min="7150" max="7150" width="32" style="203" customWidth="1"/>
    <col min="7151" max="7151" width="15.5" style="203" customWidth="1"/>
    <col min="7152" max="7152" width="16" style="203" customWidth="1"/>
    <col min="7153" max="7153" width="17.75" style="203" customWidth="1"/>
    <col min="7154" max="7154" width="12.25" style="203" customWidth="1"/>
    <col min="7155" max="7155" width="11.75" style="203" customWidth="1"/>
    <col min="7156" max="7156" width="13.25" style="203" customWidth="1"/>
    <col min="7157" max="7157" width="10.25" style="203" customWidth="1"/>
    <col min="7158" max="7158" width="12.75" style="203" customWidth="1"/>
    <col min="7159" max="7159" width="13.25" style="203" customWidth="1"/>
    <col min="7160" max="7160" width="13" style="203" customWidth="1"/>
    <col min="7161" max="7161" width="11.75" style="203" customWidth="1"/>
    <col min="7162" max="7162" width="12.5" style="203" customWidth="1"/>
    <col min="7163" max="7163" width="12.25" style="203" customWidth="1"/>
    <col min="7164" max="7164" width="13.5" style="203" customWidth="1"/>
    <col min="7165" max="7165" width="13.25" style="203" customWidth="1"/>
    <col min="7166" max="7167" width="13" style="203" customWidth="1"/>
    <col min="7168" max="7168" width="12.75" style="203" customWidth="1"/>
    <col min="7169" max="7170" width="12.25" style="203" customWidth="1"/>
    <col min="7171" max="7171" width="14" style="203" customWidth="1"/>
    <col min="7172" max="7173" width="12.25" style="203" customWidth="1"/>
    <col min="7174" max="7174" width="13" style="203" customWidth="1"/>
    <col min="7175" max="7175" width="12.75" style="203" customWidth="1"/>
    <col min="7176" max="7176" width="12.25" style="203" customWidth="1"/>
    <col min="7177" max="7179" width="12.75" style="203" customWidth="1"/>
    <col min="7180" max="7180" width="15.75" style="203" customWidth="1"/>
    <col min="7181" max="7181" width="12.5" style="203" customWidth="1"/>
    <col min="7182" max="7182" width="12.25" style="203" customWidth="1"/>
    <col min="7183" max="7183" width="12.75" style="203" customWidth="1"/>
    <col min="7184" max="7185" width="12.25" style="203" customWidth="1"/>
    <col min="7186" max="7186" width="12.5" style="203" customWidth="1"/>
    <col min="7187" max="7187" width="12.75" style="203" customWidth="1"/>
    <col min="7188" max="7188" width="12.25" style="203" customWidth="1"/>
    <col min="7189" max="7189" width="12.5" style="203" customWidth="1"/>
    <col min="7190" max="7192" width="12.25" style="203" customWidth="1"/>
    <col min="7193" max="7194" width="12.75" style="203" customWidth="1"/>
    <col min="7195" max="7195" width="12.5" style="203" customWidth="1"/>
    <col min="7196" max="7196" width="12.25" style="203" customWidth="1"/>
    <col min="7197" max="7197" width="13.75" style="203" customWidth="1"/>
    <col min="7198" max="7199" width="12.25" style="203" customWidth="1"/>
    <col min="7200" max="7200" width="10.75" style="203" customWidth="1"/>
    <col min="7201" max="7201" width="8.75" style="203" customWidth="1"/>
    <col min="7202" max="7203" width="12.25" style="203" customWidth="1"/>
    <col min="7204" max="7204" width="10.5" style="203" customWidth="1"/>
    <col min="7205" max="7205" width="9.75" style="203" customWidth="1"/>
    <col min="7206" max="7206" width="12" style="203" customWidth="1"/>
    <col min="7207" max="7207" width="11" style="203" customWidth="1"/>
    <col min="7208" max="7208" width="8.5" style="203" customWidth="1"/>
    <col min="7209" max="7209" width="9.5" style="203" customWidth="1"/>
    <col min="7210" max="7210" width="12.25" style="203" customWidth="1"/>
    <col min="7211" max="7211" width="12.75" style="203" customWidth="1"/>
    <col min="7212" max="7212" width="12.25" style="203" customWidth="1"/>
    <col min="7213" max="7213" width="12.75" style="203" customWidth="1"/>
    <col min="7214" max="7214" width="10.25" style="203" customWidth="1"/>
    <col min="7215" max="7215" width="9.25" style="203" customWidth="1"/>
    <col min="7216" max="7403" width="9.25" style="203"/>
    <col min="7404" max="7404" width="9.25" style="203" customWidth="1"/>
    <col min="7405" max="7405" width="5.25" style="203" customWidth="1"/>
    <col min="7406" max="7406" width="32" style="203" customWidth="1"/>
    <col min="7407" max="7407" width="15.5" style="203" customWidth="1"/>
    <col min="7408" max="7408" width="16" style="203" customWidth="1"/>
    <col min="7409" max="7409" width="17.75" style="203" customWidth="1"/>
    <col min="7410" max="7410" width="12.25" style="203" customWidth="1"/>
    <col min="7411" max="7411" width="11.75" style="203" customWidth="1"/>
    <col min="7412" max="7412" width="13.25" style="203" customWidth="1"/>
    <col min="7413" max="7413" width="10.25" style="203" customWidth="1"/>
    <col min="7414" max="7414" width="12.75" style="203" customWidth="1"/>
    <col min="7415" max="7415" width="13.25" style="203" customWidth="1"/>
    <col min="7416" max="7416" width="13" style="203" customWidth="1"/>
    <col min="7417" max="7417" width="11.75" style="203" customWidth="1"/>
    <col min="7418" max="7418" width="12.5" style="203" customWidth="1"/>
    <col min="7419" max="7419" width="12.25" style="203" customWidth="1"/>
    <col min="7420" max="7420" width="13.5" style="203" customWidth="1"/>
    <col min="7421" max="7421" width="13.25" style="203" customWidth="1"/>
    <col min="7422" max="7423" width="13" style="203" customWidth="1"/>
    <col min="7424" max="7424" width="12.75" style="203" customWidth="1"/>
    <col min="7425" max="7426" width="12.25" style="203" customWidth="1"/>
    <col min="7427" max="7427" width="14" style="203" customWidth="1"/>
    <col min="7428" max="7429" width="12.25" style="203" customWidth="1"/>
    <col min="7430" max="7430" width="13" style="203" customWidth="1"/>
    <col min="7431" max="7431" width="12.75" style="203" customWidth="1"/>
    <col min="7432" max="7432" width="12.25" style="203" customWidth="1"/>
    <col min="7433" max="7435" width="12.75" style="203" customWidth="1"/>
    <col min="7436" max="7436" width="15.75" style="203" customWidth="1"/>
    <col min="7437" max="7437" width="12.5" style="203" customWidth="1"/>
    <col min="7438" max="7438" width="12.25" style="203" customWidth="1"/>
    <col min="7439" max="7439" width="12.75" style="203" customWidth="1"/>
    <col min="7440" max="7441" width="12.25" style="203" customWidth="1"/>
    <col min="7442" max="7442" width="12.5" style="203" customWidth="1"/>
    <col min="7443" max="7443" width="12.75" style="203" customWidth="1"/>
    <col min="7444" max="7444" width="12.25" style="203" customWidth="1"/>
    <col min="7445" max="7445" width="12.5" style="203" customWidth="1"/>
    <col min="7446" max="7448" width="12.25" style="203" customWidth="1"/>
    <col min="7449" max="7450" width="12.75" style="203" customWidth="1"/>
    <col min="7451" max="7451" width="12.5" style="203" customWidth="1"/>
    <col min="7452" max="7452" width="12.25" style="203" customWidth="1"/>
    <col min="7453" max="7453" width="13.75" style="203" customWidth="1"/>
    <col min="7454" max="7455" width="12.25" style="203" customWidth="1"/>
    <col min="7456" max="7456" width="10.75" style="203" customWidth="1"/>
    <col min="7457" max="7457" width="8.75" style="203" customWidth="1"/>
    <col min="7458" max="7459" width="12.25" style="203" customWidth="1"/>
    <col min="7460" max="7460" width="10.5" style="203" customWidth="1"/>
    <col min="7461" max="7461" width="9.75" style="203" customWidth="1"/>
    <col min="7462" max="7462" width="12" style="203" customWidth="1"/>
    <col min="7463" max="7463" width="11" style="203" customWidth="1"/>
    <col min="7464" max="7464" width="8.5" style="203" customWidth="1"/>
    <col min="7465" max="7465" width="9.5" style="203" customWidth="1"/>
    <col min="7466" max="7466" width="12.25" style="203" customWidth="1"/>
    <col min="7467" max="7467" width="12.75" style="203" customWidth="1"/>
    <col min="7468" max="7468" width="12.25" style="203" customWidth="1"/>
    <col min="7469" max="7469" width="12.75" style="203" customWidth="1"/>
    <col min="7470" max="7470" width="10.25" style="203" customWidth="1"/>
    <col min="7471" max="7471" width="9.25" style="203" customWidth="1"/>
    <col min="7472" max="7659" width="9.25" style="203"/>
    <col min="7660" max="7660" width="9.25" style="203" customWidth="1"/>
    <col min="7661" max="7661" width="5.25" style="203" customWidth="1"/>
    <col min="7662" max="7662" width="32" style="203" customWidth="1"/>
    <col min="7663" max="7663" width="15.5" style="203" customWidth="1"/>
    <col min="7664" max="7664" width="16" style="203" customWidth="1"/>
    <col min="7665" max="7665" width="17.75" style="203" customWidth="1"/>
    <col min="7666" max="7666" width="12.25" style="203" customWidth="1"/>
    <col min="7667" max="7667" width="11.75" style="203" customWidth="1"/>
    <col min="7668" max="7668" width="13.25" style="203" customWidth="1"/>
    <col min="7669" max="7669" width="10.25" style="203" customWidth="1"/>
    <col min="7670" max="7670" width="12.75" style="203" customWidth="1"/>
    <col min="7671" max="7671" width="13.25" style="203" customWidth="1"/>
    <col min="7672" max="7672" width="13" style="203" customWidth="1"/>
    <col min="7673" max="7673" width="11.75" style="203" customWidth="1"/>
    <col min="7674" max="7674" width="12.5" style="203" customWidth="1"/>
    <col min="7675" max="7675" width="12.25" style="203" customWidth="1"/>
    <col min="7676" max="7676" width="13.5" style="203" customWidth="1"/>
    <col min="7677" max="7677" width="13.25" style="203" customWidth="1"/>
    <col min="7678" max="7679" width="13" style="203" customWidth="1"/>
    <col min="7680" max="7680" width="12.75" style="203" customWidth="1"/>
    <col min="7681" max="7682" width="12.25" style="203" customWidth="1"/>
    <col min="7683" max="7683" width="14" style="203" customWidth="1"/>
    <col min="7684" max="7685" width="12.25" style="203" customWidth="1"/>
    <col min="7686" max="7686" width="13" style="203" customWidth="1"/>
    <col min="7687" max="7687" width="12.75" style="203" customWidth="1"/>
    <col min="7688" max="7688" width="12.25" style="203" customWidth="1"/>
    <col min="7689" max="7691" width="12.75" style="203" customWidth="1"/>
    <col min="7692" max="7692" width="15.75" style="203" customWidth="1"/>
    <col min="7693" max="7693" width="12.5" style="203" customWidth="1"/>
    <col min="7694" max="7694" width="12.25" style="203" customWidth="1"/>
    <col min="7695" max="7695" width="12.75" style="203" customWidth="1"/>
    <col min="7696" max="7697" width="12.25" style="203" customWidth="1"/>
    <col min="7698" max="7698" width="12.5" style="203" customWidth="1"/>
    <col min="7699" max="7699" width="12.75" style="203" customWidth="1"/>
    <col min="7700" max="7700" width="12.25" style="203" customWidth="1"/>
    <col min="7701" max="7701" width="12.5" style="203" customWidth="1"/>
    <col min="7702" max="7704" width="12.25" style="203" customWidth="1"/>
    <col min="7705" max="7706" width="12.75" style="203" customWidth="1"/>
    <col min="7707" max="7707" width="12.5" style="203" customWidth="1"/>
    <col min="7708" max="7708" width="12.25" style="203" customWidth="1"/>
    <col min="7709" max="7709" width="13.75" style="203" customWidth="1"/>
    <col min="7710" max="7711" width="12.25" style="203" customWidth="1"/>
    <col min="7712" max="7712" width="10.75" style="203" customWidth="1"/>
    <col min="7713" max="7713" width="8.75" style="203" customWidth="1"/>
    <col min="7714" max="7715" width="12.25" style="203" customWidth="1"/>
    <col min="7716" max="7716" width="10.5" style="203" customWidth="1"/>
    <col min="7717" max="7717" width="9.75" style="203" customWidth="1"/>
    <col min="7718" max="7718" width="12" style="203" customWidth="1"/>
    <col min="7719" max="7719" width="11" style="203" customWidth="1"/>
    <col min="7720" max="7720" width="8.5" style="203" customWidth="1"/>
    <col min="7721" max="7721" width="9.5" style="203" customWidth="1"/>
    <col min="7722" max="7722" width="12.25" style="203" customWidth="1"/>
    <col min="7723" max="7723" width="12.75" style="203" customWidth="1"/>
    <col min="7724" max="7724" width="12.25" style="203" customWidth="1"/>
    <col min="7725" max="7725" width="12.75" style="203" customWidth="1"/>
    <col min="7726" max="7726" width="10.25" style="203" customWidth="1"/>
    <col min="7727" max="7727" width="9.25" style="203" customWidth="1"/>
    <col min="7728" max="7915" width="9.25" style="203"/>
    <col min="7916" max="7916" width="9.25" style="203" customWidth="1"/>
    <col min="7917" max="7917" width="5.25" style="203" customWidth="1"/>
    <col min="7918" max="7918" width="32" style="203" customWidth="1"/>
    <col min="7919" max="7919" width="15.5" style="203" customWidth="1"/>
    <col min="7920" max="7920" width="16" style="203" customWidth="1"/>
    <col min="7921" max="7921" width="17.75" style="203" customWidth="1"/>
    <col min="7922" max="7922" width="12.25" style="203" customWidth="1"/>
    <col min="7923" max="7923" width="11.75" style="203" customWidth="1"/>
    <col min="7924" max="7924" width="13.25" style="203" customWidth="1"/>
    <col min="7925" max="7925" width="10.25" style="203" customWidth="1"/>
    <col min="7926" max="7926" width="12.75" style="203" customWidth="1"/>
    <col min="7927" max="7927" width="13.25" style="203" customWidth="1"/>
    <col min="7928" max="7928" width="13" style="203" customWidth="1"/>
    <col min="7929" max="7929" width="11.75" style="203" customWidth="1"/>
    <col min="7930" max="7930" width="12.5" style="203" customWidth="1"/>
    <col min="7931" max="7931" width="12.25" style="203" customWidth="1"/>
    <col min="7932" max="7932" width="13.5" style="203" customWidth="1"/>
    <col min="7933" max="7933" width="13.25" style="203" customWidth="1"/>
    <col min="7934" max="7935" width="13" style="203" customWidth="1"/>
    <col min="7936" max="7936" width="12.75" style="203" customWidth="1"/>
    <col min="7937" max="7938" width="12.25" style="203" customWidth="1"/>
    <col min="7939" max="7939" width="14" style="203" customWidth="1"/>
    <col min="7940" max="7941" width="12.25" style="203" customWidth="1"/>
    <col min="7942" max="7942" width="13" style="203" customWidth="1"/>
    <col min="7943" max="7943" width="12.75" style="203" customWidth="1"/>
    <col min="7944" max="7944" width="12.25" style="203" customWidth="1"/>
    <col min="7945" max="7947" width="12.75" style="203" customWidth="1"/>
    <col min="7948" max="7948" width="15.75" style="203" customWidth="1"/>
    <col min="7949" max="7949" width="12.5" style="203" customWidth="1"/>
    <col min="7950" max="7950" width="12.25" style="203" customWidth="1"/>
    <col min="7951" max="7951" width="12.75" style="203" customWidth="1"/>
    <col min="7952" max="7953" width="12.25" style="203" customWidth="1"/>
    <col min="7954" max="7954" width="12.5" style="203" customWidth="1"/>
    <col min="7955" max="7955" width="12.75" style="203" customWidth="1"/>
    <col min="7956" max="7956" width="12.25" style="203" customWidth="1"/>
    <col min="7957" max="7957" width="12.5" style="203" customWidth="1"/>
    <col min="7958" max="7960" width="12.25" style="203" customWidth="1"/>
    <col min="7961" max="7962" width="12.75" style="203" customWidth="1"/>
    <col min="7963" max="7963" width="12.5" style="203" customWidth="1"/>
    <col min="7964" max="7964" width="12.25" style="203" customWidth="1"/>
    <col min="7965" max="7965" width="13.75" style="203" customWidth="1"/>
    <col min="7966" max="7967" width="12.25" style="203" customWidth="1"/>
    <col min="7968" max="7968" width="10.75" style="203" customWidth="1"/>
    <col min="7969" max="7969" width="8.75" style="203" customWidth="1"/>
    <col min="7970" max="7971" width="12.25" style="203" customWidth="1"/>
    <col min="7972" max="7972" width="10.5" style="203" customWidth="1"/>
    <col min="7973" max="7973" width="9.75" style="203" customWidth="1"/>
    <col min="7974" max="7974" width="12" style="203" customWidth="1"/>
    <col min="7975" max="7975" width="11" style="203" customWidth="1"/>
    <col min="7976" max="7976" width="8.5" style="203" customWidth="1"/>
    <col min="7977" max="7977" width="9.5" style="203" customWidth="1"/>
    <col min="7978" max="7978" width="12.25" style="203" customWidth="1"/>
    <col min="7979" max="7979" width="12.75" style="203" customWidth="1"/>
    <col min="7980" max="7980" width="12.25" style="203" customWidth="1"/>
    <col min="7981" max="7981" width="12.75" style="203" customWidth="1"/>
    <col min="7982" max="7982" width="10.25" style="203" customWidth="1"/>
    <col min="7983" max="7983" width="9.25" style="203" customWidth="1"/>
    <col min="7984" max="8175" width="9.25" style="203"/>
    <col min="8176" max="8176" width="16" style="203" customWidth="1"/>
    <col min="8177" max="8177" width="17.75" style="203" customWidth="1"/>
    <col min="8178" max="8178" width="12.25" style="203" customWidth="1"/>
    <col min="8179" max="8179" width="11.75" style="203" customWidth="1"/>
    <col min="8180" max="8180" width="13.25" style="203" customWidth="1"/>
    <col min="8181" max="8181" width="10.25" style="203" customWidth="1"/>
    <col min="8182" max="8182" width="12.75" style="203" customWidth="1"/>
    <col min="8183" max="8183" width="13.25" style="203" customWidth="1"/>
    <col min="8184" max="8184" width="13" style="203" customWidth="1"/>
    <col min="8185" max="8185" width="11.75" style="203" customWidth="1"/>
    <col min="8186" max="8186" width="12.5" style="203" customWidth="1"/>
    <col min="8187" max="8187" width="12.25" style="203" customWidth="1"/>
    <col min="8188" max="8188" width="13.5" style="203" customWidth="1"/>
    <col min="8189" max="8189" width="13.25" style="203" customWidth="1"/>
    <col min="8190" max="8191" width="13" style="203" customWidth="1"/>
    <col min="8192" max="8192" width="12.75" style="203" customWidth="1"/>
    <col min="8193" max="8194" width="12.25" style="203" customWidth="1"/>
    <col min="8195" max="8195" width="14" style="203" customWidth="1"/>
    <col min="8196" max="8197" width="12.25" style="203" customWidth="1"/>
    <col min="8198" max="8198" width="13" style="203" customWidth="1"/>
    <col min="8199" max="8199" width="12.75" style="203" customWidth="1"/>
    <col min="8200" max="8200" width="12.25" style="203" customWidth="1"/>
    <col min="8201" max="8203" width="12.75" style="203" customWidth="1"/>
    <col min="8204" max="8204" width="15.75" style="203" customWidth="1"/>
    <col min="8205" max="8205" width="12.5" style="203" customWidth="1"/>
    <col min="8206" max="8206" width="12.25" style="203" customWidth="1"/>
    <col min="8207" max="8207" width="12.75" style="203" customWidth="1"/>
    <col min="8208" max="8209" width="12.25" style="203" customWidth="1"/>
    <col min="8210" max="8210" width="12.5" style="203" customWidth="1"/>
    <col min="8211" max="8211" width="12.75" style="203" customWidth="1"/>
    <col min="8212" max="8212" width="12.25" style="203" customWidth="1"/>
    <col min="8213" max="8213" width="12.5" style="203" customWidth="1"/>
    <col min="8214" max="8216" width="12.25" style="203" customWidth="1"/>
    <col min="8217" max="8218" width="12.75" style="203" customWidth="1"/>
    <col min="8219" max="8219" width="12.5" style="203" customWidth="1"/>
    <col min="8220" max="8220" width="12.25" style="203" customWidth="1"/>
    <col min="8221" max="8221" width="13.75" style="203" customWidth="1"/>
    <col min="8222" max="8223" width="12.25" style="203" customWidth="1"/>
    <col min="8224" max="8224" width="10.75" style="203" customWidth="1"/>
    <col min="8225" max="8225" width="8.75" style="203" customWidth="1"/>
    <col min="8226" max="8227" width="12.25" style="203" customWidth="1"/>
    <col min="8228" max="8228" width="10.5" style="203" customWidth="1"/>
    <col min="8229" max="8229" width="9.75" style="203" customWidth="1"/>
    <col min="8230" max="8230" width="12" style="203" customWidth="1"/>
    <col min="8231" max="8231" width="11" style="203" customWidth="1"/>
    <col min="8232" max="8232" width="8.5" style="203" customWidth="1"/>
    <col min="8233" max="8233" width="9.5" style="203" customWidth="1"/>
    <col min="8234" max="8234" width="12.25" style="203" customWidth="1"/>
    <col min="8235" max="8235" width="12.75" style="203" customWidth="1"/>
    <col min="8236" max="8236" width="12.25" style="203" customWidth="1"/>
    <col min="8237" max="8237" width="12.75" style="203" customWidth="1"/>
    <col min="8238" max="8238" width="10.25" style="203" customWidth="1"/>
    <col min="8239" max="8239" width="9.25" style="203" customWidth="1"/>
    <col min="8240" max="8427" width="9.25" style="203"/>
    <col min="8428" max="8428" width="9.25" style="203" customWidth="1"/>
    <col min="8429" max="8429" width="5.25" style="203" customWidth="1"/>
    <col min="8430" max="8430" width="32" style="203" customWidth="1"/>
    <col min="8431" max="8431" width="15.5" style="203" customWidth="1"/>
    <col min="8432" max="8432" width="16" style="203" customWidth="1"/>
    <col min="8433" max="8433" width="17.75" style="203" customWidth="1"/>
    <col min="8434" max="8434" width="12.25" style="203" customWidth="1"/>
    <col min="8435" max="8435" width="11.75" style="203" customWidth="1"/>
    <col min="8436" max="8436" width="13.25" style="203" customWidth="1"/>
    <col min="8437" max="8437" width="10.25" style="203" customWidth="1"/>
    <col min="8438" max="8438" width="12.75" style="203" customWidth="1"/>
    <col min="8439" max="8439" width="13.25" style="203" customWidth="1"/>
    <col min="8440" max="8440" width="13" style="203" customWidth="1"/>
    <col min="8441" max="8441" width="11.75" style="203" customWidth="1"/>
    <col min="8442" max="8442" width="12.5" style="203" customWidth="1"/>
    <col min="8443" max="8443" width="12.25" style="203" customWidth="1"/>
    <col min="8444" max="8444" width="13.5" style="203" customWidth="1"/>
    <col min="8445" max="8445" width="13.25" style="203" customWidth="1"/>
    <col min="8446" max="8447" width="13" style="203" customWidth="1"/>
    <col min="8448" max="8448" width="12.75" style="203" customWidth="1"/>
    <col min="8449" max="8450" width="12.25" style="203" customWidth="1"/>
    <col min="8451" max="8451" width="14" style="203" customWidth="1"/>
    <col min="8452" max="8453" width="12.25" style="203" customWidth="1"/>
    <col min="8454" max="8454" width="13" style="203" customWidth="1"/>
    <col min="8455" max="8455" width="12.75" style="203" customWidth="1"/>
    <col min="8456" max="8456" width="12.25" style="203" customWidth="1"/>
    <col min="8457" max="8459" width="12.75" style="203" customWidth="1"/>
    <col min="8460" max="8460" width="15.75" style="203" customWidth="1"/>
    <col min="8461" max="8461" width="12.5" style="203" customWidth="1"/>
    <col min="8462" max="8462" width="12.25" style="203" customWidth="1"/>
    <col min="8463" max="8463" width="12.75" style="203" customWidth="1"/>
    <col min="8464" max="8465" width="12.25" style="203" customWidth="1"/>
    <col min="8466" max="8466" width="12.5" style="203" customWidth="1"/>
    <col min="8467" max="8467" width="12.75" style="203" customWidth="1"/>
    <col min="8468" max="8468" width="12.25" style="203" customWidth="1"/>
    <col min="8469" max="8469" width="12.5" style="203" customWidth="1"/>
    <col min="8470" max="8472" width="12.25" style="203" customWidth="1"/>
    <col min="8473" max="8474" width="12.75" style="203" customWidth="1"/>
    <col min="8475" max="8475" width="12.5" style="203" customWidth="1"/>
    <col min="8476" max="8476" width="12.25" style="203" customWidth="1"/>
    <col min="8477" max="8477" width="13.75" style="203" customWidth="1"/>
    <col min="8478" max="8479" width="12.25" style="203" customWidth="1"/>
    <col min="8480" max="8480" width="10.75" style="203" customWidth="1"/>
    <col min="8481" max="8481" width="8.75" style="203" customWidth="1"/>
    <col min="8482" max="8483" width="12.25" style="203" customWidth="1"/>
    <col min="8484" max="8484" width="10.5" style="203" customWidth="1"/>
    <col min="8485" max="8485" width="9.75" style="203" customWidth="1"/>
    <col min="8486" max="8486" width="12" style="203" customWidth="1"/>
    <col min="8487" max="8487" width="11" style="203" customWidth="1"/>
    <col min="8488" max="8488" width="8.5" style="203" customWidth="1"/>
    <col min="8489" max="8489" width="9.5" style="203" customWidth="1"/>
    <col min="8490" max="8490" width="12.25" style="203" customWidth="1"/>
    <col min="8491" max="8491" width="12.75" style="203" customWidth="1"/>
    <col min="8492" max="8492" width="12.25" style="203" customWidth="1"/>
    <col min="8493" max="8493" width="12.75" style="203" customWidth="1"/>
    <col min="8494" max="8494" width="10.25" style="203" customWidth="1"/>
    <col min="8495" max="8495" width="9.25" style="203" customWidth="1"/>
    <col min="8496" max="8683" width="9.25" style="203"/>
    <col min="8684" max="8684" width="9.25" style="203" customWidth="1"/>
    <col min="8685" max="8685" width="5.25" style="203" customWidth="1"/>
    <col min="8686" max="8686" width="32" style="203" customWidth="1"/>
    <col min="8687" max="8687" width="15.5" style="203" customWidth="1"/>
    <col min="8688" max="8688" width="16" style="203" customWidth="1"/>
    <col min="8689" max="8689" width="17.75" style="203" customWidth="1"/>
    <col min="8690" max="8690" width="12.25" style="203" customWidth="1"/>
    <col min="8691" max="8691" width="11.75" style="203" customWidth="1"/>
    <col min="8692" max="8692" width="13.25" style="203" customWidth="1"/>
    <col min="8693" max="8693" width="10.25" style="203" customWidth="1"/>
    <col min="8694" max="8694" width="12.75" style="203" customWidth="1"/>
    <col min="8695" max="8695" width="13.25" style="203" customWidth="1"/>
    <col min="8696" max="8696" width="13" style="203" customWidth="1"/>
    <col min="8697" max="8697" width="11.75" style="203" customWidth="1"/>
    <col min="8698" max="8698" width="12.5" style="203" customWidth="1"/>
    <col min="8699" max="8699" width="12.25" style="203" customWidth="1"/>
    <col min="8700" max="8700" width="13.5" style="203" customWidth="1"/>
    <col min="8701" max="8701" width="13.25" style="203" customWidth="1"/>
    <col min="8702" max="8703" width="13" style="203" customWidth="1"/>
    <col min="8704" max="8704" width="12.75" style="203" customWidth="1"/>
    <col min="8705" max="8706" width="12.25" style="203" customWidth="1"/>
    <col min="8707" max="8707" width="14" style="203" customWidth="1"/>
    <col min="8708" max="8709" width="12.25" style="203" customWidth="1"/>
    <col min="8710" max="8710" width="13" style="203" customWidth="1"/>
    <col min="8711" max="8711" width="12.75" style="203" customWidth="1"/>
    <col min="8712" max="8712" width="12.25" style="203" customWidth="1"/>
    <col min="8713" max="8715" width="12.75" style="203" customWidth="1"/>
    <col min="8716" max="8716" width="15.75" style="203" customWidth="1"/>
    <col min="8717" max="8717" width="12.5" style="203" customWidth="1"/>
    <col min="8718" max="8718" width="12.25" style="203" customWidth="1"/>
    <col min="8719" max="8719" width="12.75" style="203" customWidth="1"/>
    <col min="8720" max="8721" width="12.25" style="203" customWidth="1"/>
    <col min="8722" max="8722" width="12.5" style="203" customWidth="1"/>
    <col min="8723" max="8723" width="12.75" style="203" customWidth="1"/>
    <col min="8724" max="8724" width="12.25" style="203" customWidth="1"/>
    <col min="8725" max="8725" width="12.5" style="203" customWidth="1"/>
    <col min="8726" max="8728" width="12.25" style="203" customWidth="1"/>
    <col min="8729" max="8730" width="12.75" style="203" customWidth="1"/>
    <col min="8731" max="8731" width="12.5" style="203" customWidth="1"/>
    <col min="8732" max="8732" width="12.25" style="203" customWidth="1"/>
    <col min="8733" max="8733" width="13.75" style="203" customWidth="1"/>
    <col min="8734" max="8735" width="12.25" style="203" customWidth="1"/>
    <col min="8736" max="8736" width="10.75" style="203" customWidth="1"/>
    <col min="8737" max="8737" width="8.75" style="203" customWidth="1"/>
    <col min="8738" max="8739" width="12.25" style="203" customWidth="1"/>
    <col min="8740" max="8740" width="10.5" style="203" customWidth="1"/>
    <col min="8741" max="8741" width="9.75" style="203" customWidth="1"/>
    <col min="8742" max="8742" width="12" style="203" customWidth="1"/>
    <col min="8743" max="8743" width="11" style="203" customWidth="1"/>
    <col min="8744" max="8744" width="8.5" style="203" customWidth="1"/>
    <col min="8745" max="8745" width="9.5" style="203" customWidth="1"/>
    <col min="8746" max="8746" width="12.25" style="203" customWidth="1"/>
    <col min="8747" max="8747" width="12.75" style="203" customWidth="1"/>
    <col min="8748" max="8748" width="12.25" style="203" customWidth="1"/>
    <col min="8749" max="8749" width="12.75" style="203" customWidth="1"/>
    <col min="8750" max="8750" width="10.25" style="203" customWidth="1"/>
    <col min="8751" max="8751" width="9.25" style="203" customWidth="1"/>
    <col min="8752" max="8891" width="9.25" style="203"/>
    <col min="8892" max="8893" width="9.25" style="206"/>
    <col min="8894" max="8939" width="9.25" style="203"/>
    <col min="8940" max="8940" width="9.25" style="203" customWidth="1"/>
    <col min="8941" max="8941" width="5.25" style="203" customWidth="1"/>
    <col min="8942" max="8942" width="32" style="203" customWidth="1"/>
    <col min="8943" max="8943" width="15.5" style="203" customWidth="1"/>
    <col min="8944" max="8944" width="16" style="203" customWidth="1"/>
    <col min="8945" max="8945" width="17.75" style="203" customWidth="1"/>
    <col min="8946" max="8946" width="12.25" style="203" customWidth="1"/>
    <col min="8947" max="8947" width="11.75" style="203" customWidth="1"/>
    <col min="8948" max="8948" width="13.25" style="203" customWidth="1"/>
    <col min="8949" max="8949" width="10.25" style="203" customWidth="1"/>
    <col min="8950" max="8950" width="12.75" style="203" customWidth="1"/>
    <col min="8951" max="8951" width="13.25" style="203" customWidth="1"/>
    <col min="8952" max="8952" width="13" style="203" customWidth="1"/>
    <col min="8953" max="8953" width="11.75" style="203" customWidth="1"/>
    <col min="8954" max="8954" width="12.5" style="203" customWidth="1"/>
    <col min="8955" max="8955" width="12.25" style="203" customWidth="1"/>
    <col min="8956" max="8956" width="13.5" style="203" customWidth="1"/>
    <col min="8957" max="8957" width="13.25" style="203" customWidth="1"/>
    <col min="8958" max="8959" width="13" style="203" customWidth="1"/>
    <col min="8960" max="8960" width="12.75" style="203" customWidth="1"/>
    <col min="8961" max="8962" width="12.25" style="203" customWidth="1"/>
    <col min="8963" max="8963" width="14" style="203" customWidth="1"/>
    <col min="8964" max="8965" width="12.25" style="203" customWidth="1"/>
    <col min="8966" max="8966" width="13" style="203" customWidth="1"/>
    <col min="8967" max="8967" width="12.75" style="203" customWidth="1"/>
    <col min="8968" max="8968" width="12.25" style="203" customWidth="1"/>
    <col min="8969" max="8971" width="12.75" style="203" customWidth="1"/>
    <col min="8972" max="8972" width="15.75" style="203" customWidth="1"/>
    <col min="8973" max="8973" width="12.5" style="203" customWidth="1"/>
    <col min="8974" max="8974" width="12.25" style="203" customWidth="1"/>
    <col min="8975" max="8975" width="12.75" style="203" customWidth="1"/>
    <col min="8976" max="8977" width="12.25" style="203" customWidth="1"/>
    <col min="8978" max="8978" width="12.5" style="203" customWidth="1"/>
    <col min="8979" max="8979" width="12.75" style="203" customWidth="1"/>
    <col min="8980" max="8980" width="12.25" style="203" customWidth="1"/>
    <col min="8981" max="8981" width="12.5" style="203" customWidth="1"/>
    <col min="8982" max="8984" width="12.25" style="203" customWidth="1"/>
    <col min="8985" max="8986" width="12.75" style="203" customWidth="1"/>
    <col min="8987" max="8987" width="12.5" style="203" customWidth="1"/>
    <col min="8988" max="8988" width="12.25" style="203" customWidth="1"/>
    <col min="8989" max="8989" width="13.75" style="203" customWidth="1"/>
    <col min="8990" max="8991" width="12.25" style="203" customWidth="1"/>
    <col min="8992" max="8992" width="10.75" style="203" customWidth="1"/>
    <col min="8993" max="8993" width="8.75" style="203" customWidth="1"/>
    <col min="8994" max="8995" width="12.25" style="203" customWidth="1"/>
    <col min="8996" max="8996" width="10.5" style="203" customWidth="1"/>
    <col min="8997" max="8997" width="9.75" style="203" customWidth="1"/>
    <col min="8998" max="8998" width="12" style="203" customWidth="1"/>
    <col min="8999" max="8999" width="11" style="203" customWidth="1"/>
    <col min="9000" max="9000" width="8.5" style="203" customWidth="1"/>
    <col min="9001" max="9001" width="9.5" style="203" customWidth="1"/>
    <col min="9002" max="9002" width="12.25" style="203" customWidth="1"/>
    <col min="9003" max="9003" width="12.75" style="203" customWidth="1"/>
    <col min="9004" max="9004" width="12.25" style="203" customWidth="1"/>
    <col min="9005" max="9005" width="12.75" style="203" customWidth="1"/>
    <col min="9006" max="9006" width="10.25" style="203" customWidth="1"/>
    <col min="9007" max="9007" width="9.25" style="203" customWidth="1"/>
    <col min="9008" max="9195" width="9.25" style="203"/>
    <col min="9196" max="9196" width="9.25" style="203" customWidth="1"/>
    <col min="9197" max="9197" width="5.25" style="203" customWidth="1"/>
    <col min="9198" max="9198" width="32" style="203" customWidth="1"/>
    <col min="9199" max="9199" width="15.5" style="203" customWidth="1"/>
    <col min="9200" max="9200" width="16" style="203" customWidth="1"/>
    <col min="9201" max="9201" width="17.75" style="203" customWidth="1"/>
    <col min="9202" max="9202" width="12.25" style="203" customWidth="1"/>
    <col min="9203" max="9203" width="11.75" style="203" customWidth="1"/>
    <col min="9204" max="9204" width="13.25" style="203" customWidth="1"/>
    <col min="9205" max="9205" width="10.25" style="203" customWidth="1"/>
    <col min="9206" max="9206" width="12.75" style="203" customWidth="1"/>
    <col min="9207" max="9207" width="13.25" style="203" customWidth="1"/>
    <col min="9208" max="9208" width="13" style="203" customWidth="1"/>
    <col min="9209" max="9209" width="11.75" style="203" customWidth="1"/>
    <col min="9210" max="9210" width="12.5" style="203" customWidth="1"/>
    <col min="9211" max="9211" width="12.25" style="203" customWidth="1"/>
    <col min="9212" max="9212" width="13.5" style="203" customWidth="1"/>
    <col min="9213" max="9213" width="13.25" style="203" customWidth="1"/>
    <col min="9214" max="9215" width="13" style="203" customWidth="1"/>
    <col min="9216" max="9216" width="12.75" style="203" customWidth="1"/>
    <col min="9217" max="9218" width="12.25" style="203" customWidth="1"/>
    <col min="9219" max="9219" width="14" style="203" customWidth="1"/>
    <col min="9220" max="9221" width="12.25" style="203" customWidth="1"/>
    <col min="9222" max="9222" width="13" style="203" customWidth="1"/>
    <col min="9223" max="9223" width="12.75" style="203" customWidth="1"/>
    <col min="9224" max="9224" width="12.25" style="203" customWidth="1"/>
    <col min="9225" max="9227" width="12.75" style="203" customWidth="1"/>
    <col min="9228" max="9228" width="15.75" style="203" customWidth="1"/>
    <col min="9229" max="9229" width="12.5" style="203" customWidth="1"/>
    <col min="9230" max="9230" width="12.25" style="203" customWidth="1"/>
    <col min="9231" max="9231" width="12.75" style="203" customWidth="1"/>
    <col min="9232" max="9233" width="12.25" style="203" customWidth="1"/>
    <col min="9234" max="9234" width="12.5" style="203" customWidth="1"/>
    <col min="9235" max="9235" width="12.75" style="203" customWidth="1"/>
    <col min="9236" max="9236" width="12.25" style="203" customWidth="1"/>
    <col min="9237" max="9237" width="12.5" style="203" customWidth="1"/>
    <col min="9238" max="9240" width="12.25" style="203" customWidth="1"/>
    <col min="9241" max="9242" width="12.75" style="203" customWidth="1"/>
    <col min="9243" max="9243" width="12.5" style="203" customWidth="1"/>
    <col min="9244" max="9244" width="12.25" style="203" customWidth="1"/>
    <col min="9245" max="9245" width="13.75" style="203" customWidth="1"/>
    <col min="9246" max="9247" width="12.25" style="203" customWidth="1"/>
    <col min="9248" max="9248" width="10.75" style="203" customWidth="1"/>
    <col min="9249" max="9249" width="8.75" style="203" customWidth="1"/>
    <col min="9250" max="9251" width="12.25" style="203" customWidth="1"/>
    <col min="9252" max="9252" width="10.5" style="203" customWidth="1"/>
    <col min="9253" max="9253" width="9.75" style="203" customWidth="1"/>
    <col min="9254" max="9254" width="12" style="203" customWidth="1"/>
    <col min="9255" max="9255" width="11" style="203" customWidth="1"/>
    <col min="9256" max="9256" width="8.5" style="203" customWidth="1"/>
    <col min="9257" max="9257" width="9.5" style="203" customWidth="1"/>
    <col min="9258" max="9258" width="12.25" style="203" customWidth="1"/>
    <col min="9259" max="9259" width="12.75" style="203" customWidth="1"/>
    <col min="9260" max="9260" width="12.25" style="203" customWidth="1"/>
    <col min="9261" max="9261" width="12.75" style="203" customWidth="1"/>
    <col min="9262" max="9262" width="10.25" style="203" customWidth="1"/>
    <col min="9263" max="9263" width="9.25" style="203" customWidth="1"/>
    <col min="9264" max="9451" width="9.25" style="203"/>
    <col min="9452" max="9452" width="9.25" style="203" customWidth="1"/>
    <col min="9453" max="9453" width="5.25" style="203" customWidth="1"/>
    <col min="9454" max="9454" width="32" style="203" customWidth="1"/>
    <col min="9455" max="9455" width="15.5" style="203" customWidth="1"/>
    <col min="9456" max="9456" width="16" style="203" customWidth="1"/>
    <col min="9457" max="9457" width="17.75" style="203" customWidth="1"/>
    <col min="9458" max="9458" width="12.25" style="203" customWidth="1"/>
    <col min="9459" max="9459" width="11.75" style="203" customWidth="1"/>
    <col min="9460" max="9460" width="13.25" style="203" customWidth="1"/>
    <col min="9461" max="9461" width="10.25" style="203" customWidth="1"/>
    <col min="9462" max="9462" width="12.75" style="203" customWidth="1"/>
    <col min="9463" max="9463" width="13.25" style="203" customWidth="1"/>
    <col min="9464" max="9464" width="13" style="203" customWidth="1"/>
    <col min="9465" max="9465" width="11.75" style="203" customWidth="1"/>
    <col min="9466" max="9466" width="12.5" style="203" customWidth="1"/>
    <col min="9467" max="9467" width="12.25" style="203" customWidth="1"/>
    <col min="9468" max="9468" width="13.5" style="203" customWidth="1"/>
    <col min="9469" max="9469" width="13.25" style="203" customWidth="1"/>
    <col min="9470" max="9471" width="13" style="203" customWidth="1"/>
    <col min="9472" max="9472" width="12.75" style="203" customWidth="1"/>
    <col min="9473" max="9474" width="12.25" style="203" customWidth="1"/>
    <col min="9475" max="9475" width="14" style="203" customWidth="1"/>
    <col min="9476" max="9477" width="12.25" style="203" customWidth="1"/>
    <col min="9478" max="9478" width="13" style="203" customWidth="1"/>
    <col min="9479" max="9479" width="12.75" style="203" customWidth="1"/>
    <col min="9480" max="9480" width="12.25" style="203" customWidth="1"/>
    <col min="9481" max="9483" width="12.75" style="203" customWidth="1"/>
    <col min="9484" max="9484" width="15.75" style="203" customWidth="1"/>
    <col min="9485" max="9485" width="12.5" style="203" customWidth="1"/>
    <col min="9486" max="9486" width="12.25" style="203" customWidth="1"/>
    <col min="9487" max="9487" width="12.75" style="203" customWidth="1"/>
    <col min="9488" max="9489" width="12.25" style="203" customWidth="1"/>
    <col min="9490" max="9490" width="12.5" style="203" customWidth="1"/>
    <col min="9491" max="9491" width="12.75" style="203" customWidth="1"/>
    <col min="9492" max="9492" width="12.25" style="203" customWidth="1"/>
    <col min="9493" max="9493" width="12.5" style="203" customWidth="1"/>
    <col min="9494" max="9496" width="12.25" style="203" customWidth="1"/>
    <col min="9497" max="9498" width="12.75" style="203" customWidth="1"/>
    <col min="9499" max="9499" width="12.5" style="203" customWidth="1"/>
    <col min="9500" max="9500" width="12.25" style="203" customWidth="1"/>
    <col min="9501" max="9501" width="13.75" style="203" customWidth="1"/>
    <col min="9502" max="9503" width="12.25" style="203" customWidth="1"/>
    <col min="9504" max="9504" width="10.75" style="203" customWidth="1"/>
    <col min="9505" max="9505" width="8.75" style="203" customWidth="1"/>
    <col min="9506" max="9507" width="12.25" style="203" customWidth="1"/>
    <col min="9508" max="9508" width="10.5" style="203" customWidth="1"/>
    <col min="9509" max="9509" width="9.75" style="203" customWidth="1"/>
    <col min="9510" max="9510" width="12" style="203" customWidth="1"/>
    <col min="9511" max="9511" width="11" style="203" customWidth="1"/>
    <col min="9512" max="9512" width="8.5" style="203" customWidth="1"/>
    <col min="9513" max="9513" width="9.5" style="203" customWidth="1"/>
    <col min="9514" max="9514" width="12.25" style="203" customWidth="1"/>
    <col min="9515" max="9515" width="12.75" style="203" customWidth="1"/>
    <col min="9516" max="9516" width="12.25" style="203" customWidth="1"/>
    <col min="9517" max="9517" width="12.75" style="203" customWidth="1"/>
    <col min="9518" max="9518" width="10.25" style="203" customWidth="1"/>
    <col min="9519" max="9519" width="9.25" style="203" customWidth="1"/>
    <col min="9520" max="9707" width="9.25" style="203"/>
    <col min="9708" max="9708" width="9.25" style="206" customWidth="1"/>
    <col min="9709" max="9709" width="5.25" style="206" customWidth="1"/>
    <col min="9710" max="9710" width="32" style="203" customWidth="1"/>
    <col min="9711" max="9711" width="15.5" style="203" customWidth="1"/>
    <col min="9712" max="9712" width="16" style="203" customWidth="1"/>
    <col min="9713" max="9713" width="17.75" style="203" customWidth="1"/>
    <col min="9714" max="9714" width="12.25" style="203" customWidth="1"/>
    <col min="9715" max="9715" width="11.75" style="203" customWidth="1"/>
    <col min="9716" max="9716" width="13.25" style="203" customWidth="1"/>
    <col min="9717" max="9717" width="10.25" style="203" customWidth="1"/>
    <col min="9718" max="9718" width="12.75" style="203" customWidth="1"/>
    <col min="9719" max="9719" width="13.25" style="203" customWidth="1"/>
    <col min="9720" max="9720" width="13" style="203" customWidth="1"/>
    <col min="9721" max="9721" width="11.75" style="203" customWidth="1"/>
    <col min="9722" max="9722" width="12.5" style="203" customWidth="1"/>
    <col min="9723" max="9723" width="12.25" style="203" customWidth="1"/>
    <col min="9724" max="9724" width="13.5" style="203" customWidth="1"/>
    <col min="9725" max="9725" width="13.25" style="203" customWidth="1"/>
    <col min="9726" max="9727" width="13" style="203" customWidth="1"/>
    <col min="9728" max="9728" width="12.75" style="203" customWidth="1"/>
    <col min="9729" max="9729" width="12.25" style="203" customWidth="1"/>
    <col min="9730" max="9730" width="12.25" style="206" customWidth="1"/>
    <col min="9731" max="9731" width="14" style="206" customWidth="1"/>
    <col min="9732" max="9733" width="12.25" style="203" customWidth="1"/>
    <col min="9734" max="9734" width="13" style="203" customWidth="1"/>
    <col min="9735" max="9735" width="12.75" style="203" customWidth="1"/>
    <col min="9736" max="9736" width="12.25" style="203" customWidth="1"/>
    <col min="9737" max="9739" width="12.75" style="203" customWidth="1"/>
    <col min="9740" max="9740" width="15.75" style="203" customWidth="1"/>
    <col min="9741" max="9741" width="12.5" style="203" customWidth="1"/>
    <col min="9742" max="9742" width="12.25" style="203" customWidth="1"/>
    <col min="9743" max="9743" width="12.75" style="203" customWidth="1"/>
    <col min="9744" max="9745" width="12.25" style="203" customWidth="1"/>
    <col min="9746" max="9746" width="12.5" style="203" customWidth="1"/>
    <col min="9747" max="9747" width="12.75" style="203" customWidth="1"/>
    <col min="9748" max="9748" width="12.25" style="203" customWidth="1"/>
    <col min="9749" max="9749" width="12.5" style="203" customWidth="1"/>
    <col min="9750" max="9752" width="12.25" style="203" customWidth="1"/>
    <col min="9753" max="9754" width="12.75" style="203" customWidth="1"/>
    <col min="9755" max="9755" width="12.5" style="203" customWidth="1"/>
    <col min="9756" max="9756" width="12.25" style="203" customWidth="1"/>
    <col min="9757" max="9757" width="13.75" style="203" customWidth="1"/>
    <col min="9758" max="9759" width="12.25" style="203" customWidth="1"/>
    <col min="9760" max="9760" width="10.75" style="203" customWidth="1"/>
    <col min="9761" max="9761" width="8.75" style="203" customWidth="1"/>
    <col min="9762" max="9763" width="12.25" style="203" customWidth="1"/>
    <col min="9764" max="9764" width="10.5" style="203" customWidth="1"/>
    <col min="9765" max="9765" width="9.75" style="203" customWidth="1"/>
    <col min="9766" max="9766" width="12" style="203" customWidth="1"/>
    <col min="9767" max="9767" width="11" style="203" customWidth="1"/>
    <col min="9768" max="9768" width="8.5" style="203" customWidth="1"/>
    <col min="9769" max="9769" width="9.5" style="203" customWidth="1"/>
    <col min="9770" max="9770" width="12.25" style="203" customWidth="1"/>
    <col min="9771" max="9771" width="12.75" style="203" customWidth="1"/>
    <col min="9772" max="9772" width="12.25" style="203" customWidth="1"/>
    <col min="9773" max="9773" width="12.75" style="203" customWidth="1"/>
    <col min="9774" max="9774" width="10.25" style="203" customWidth="1"/>
    <col min="9775" max="9775" width="9.25" style="203" customWidth="1"/>
    <col min="9776" max="9963" width="9.25" style="203"/>
    <col min="9964" max="9964" width="9.25" style="203" customWidth="1"/>
    <col min="9965" max="9965" width="5.25" style="203" customWidth="1"/>
    <col min="9966" max="9966" width="32" style="203" customWidth="1"/>
    <col min="9967" max="9967" width="15.5" style="203" customWidth="1"/>
    <col min="9968" max="9968" width="16" style="203" customWidth="1"/>
    <col min="9969" max="9969" width="17.75" style="203" customWidth="1"/>
    <col min="9970" max="9970" width="12.25" style="203" customWidth="1"/>
    <col min="9971" max="9971" width="11.75" style="203" customWidth="1"/>
    <col min="9972" max="9972" width="13.25" style="203" customWidth="1"/>
    <col min="9973" max="9973" width="10.25" style="203" customWidth="1"/>
    <col min="9974" max="9974" width="12.75" style="203" customWidth="1"/>
    <col min="9975" max="9975" width="13.25" style="203" customWidth="1"/>
    <col min="9976" max="9976" width="13" style="203" customWidth="1"/>
    <col min="9977" max="9977" width="11.75" style="203" customWidth="1"/>
    <col min="9978" max="9978" width="12.5" style="203" customWidth="1"/>
    <col min="9979" max="9979" width="12.25" style="203" customWidth="1"/>
    <col min="9980" max="9980" width="13.5" style="203" customWidth="1"/>
    <col min="9981" max="9981" width="13.25" style="203" customWidth="1"/>
    <col min="9982" max="9983" width="13" style="203" customWidth="1"/>
    <col min="9984" max="9984" width="12.75" style="203" customWidth="1"/>
    <col min="9985" max="9986" width="12.25" style="203" customWidth="1"/>
    <col min="9987" max="9987" width="14" style="203" customWidth="1"/>
    <col min="9988" max="9989" width="12.25" style="203" customWidth="1"/>
    <col min="9990" max="9990" width="13" style="203" customWidth="1"/>
    <col min="9991" max="9991" width="12.75" style="203" customWidth="1"/>
    <col min="9992" max="9992" width="12.25" style="203" customWidth="1"/>
    <col min="9993" max="9995" width="12.75" style="203" customWidth="1"/>
    <col min="9996" max="9996" width="15.75" style="203" customWidth="1"/>
    <col min="9997" max="9997" width="12.5" style="203" customWidth="1"/>
    <col min="9998" max="9998" width="12.25" style="203" customWidth="1"/>
    <col min="9999" max="9999" width="12.75" style="203" customWidth="1"/>
    <col min="10000" max="10001" width="12.25" style="203" customWidth="1"/>
    <col min="10002" max="10002" width="12.5" style="203" customWidth="1"/>
    <col min="10003" max="10003" width="12.75" style="203" customWidth="1"/>
    <col min="10004" max="10004" width="12.25" style="203" customWidth="1"/>
    <col min="10005" max="10005" width="12.5" style="203" customWidth="1"/>
    <col min="10006" max="10008" width="12.25" style="203" customWidth="1"/>
    <col min="10009" max="10010" width="12.75" style="203" customWidth="1"/>
    <col min="10011" max="10011" width="12.5" style="203" customWidth="1"/>
    <col min="10012" max="10012" width="12.25" style="203" customWidth="1"/>
    <col min="10013" max="10013" width="13.75" style="203" customWidth="1"/>
    <col min="10014" max="10015" width="12.25" style="203" customWidth="1"/>
    <col min="10016" max="10016" width="10.75" style="203" customWidth="1"/>
    <col min="10017" max="10017" width="8.75" style="203" customWidth="1"/>
    <col min="10018" max="10019" width="12.25" style="203" customWidth="1"/>
    <col min="10020" max="10020" width="10.5" style="203" customWidth="1"/>
    <col min="10021" max="10021" width="9.75" style="203" customWidth="1"/>
    <col min="10022" max="10022" width="12" style="203" customWidth="1"/>
    <col min="10023" max="10023" width="11" style="203" customWidth="1"/>
    <col min="10024" max="10024" width="8.5" style="203" customWidth="1"/>
    <col min="10025" max="10025" width="9.5" style="203" customWidth="1"/>
    <col min="10026" max="10026" width="12.25" style="203" customWidth="1"/>
    <col min="10027" max="10027" width="12.75" style="203" customWidth="1"/>
    <col min="10028" max="10028" width="12.25" style="203" customWidth="1"/>
    <col min="10029" max="10029" width="12.75" style="203" customWidth="1"/>
    <col min="10030" max="10030" width="10.25" style="203" customWidth="1"/>
    <col min="10031" max="10031" width="9.25" style="203" customWidth="1"/>
    <col min="10032" max="10219" width="9.25" style="203"/>
    <col min="10220" max="10220" width="9.25" style="206" customWidth="1"/>
    <col min="10221" max="10221" width="5.25" style="206" customWidth="1"/>
    <col min="10222" max="10222" width="32" style="203" customWidth="1"/>
    <col min="10223" max="10223" width="15.5" style="203" customWidth="1"/>
    <col min="10224" max="10224" width="16" style="203" customWidth="1"/>
    <col min="10225" max="10225" width="17.75" style="203" customWidth="1"/>
    <col min="10226" max="10226" width="12.25" style="203" customWidth="1"/>
    <col min="10227" max="10227" width="11.75" style="203" customWidth="1"/>
    <col min="10228" max="10228" width="13.25" style="203" customWidth="1"/>
    <col min="10229" max="10229" width="10.25" style="203" customWidth="1"/>
    <col min="10230" max="10230" width="12.75" style="203" customWidth="1"/>
    <col min="10231" max="10231" width="13.25" style="203" customWidth="1"/>
    <col min="10232" max="10232" width="13" style="203" customWidth="1"/>
    <col min="10233" max="10233" width="11.75" style="203" customWidth="1"/>
    <col min="10234" max="10234" width="12.5" style="203" customWidth="1"/>
    <col min="10235" max="10235" width="12.25" style="203" customWidth="1"/>
    <col min="10236" max="10236" width="13.5" style="203" customWidth="1"/>
    <col min="10237" max="10237" width="13.25" style="203" customWidth="1"/>
    <col min="10238" max="10239" width="13" style="203" customWidth="1"/>
    <col min="10240" max="10240" width="12.75" style="203" customWidth="1"/>
    <col min="10241" max="10241" width="12.25" style="203" customWidth="1"/>
    <col min="10242" max="10242" width="12.25" style="206" customWidth="1"/>
    <col min="10243" max="10243" width="14" style="206" customWidth="1"/>
    <col min="10244" max="10245" width="12.25" style="203" customWidth="1"/>
    <col min="10246" max="10246" width="13" style="203" customWidth="1"/>
    <col min="10247" max="10247" width="12.75" style="203" customWidth="1"/>
    <col min="10248" max="10248" width="12.25" style="203" customWidth="1"/>
    <col min="10249" max="10251" width="12.75" style="203" customWidth="1"/>
    <col min="10252" max="10252" width="15.75" style="203" customWidth="1"/>
    <col min="10253" max="10253" width="12.5" style="203" customWidth="1"/>
    <col min="10254" max="10254" width="12.25" style="203" customWidth="1"/>
    <col min="10255" max="10255" width="12.75" style="203" customWidth="1"/>
    <col min="10256" max="10257" width="12.25" style="203" customWidth="1"/>
    <col min="10258" max="10258" width="12.5" style="203" customWidth="1"/>
    <col min="10259" max="10259" width="12.75" style="203" customWidth="1"/>
    <col min="10260" max="10260" width="12.25" style="203" customWidth="1"/>
    <col min="10261" max="10261" width="12.5" style="203" customWidth="1"/>
    <col min="10262" max="10264" width="12.25" style="203" customWidth="1"/>
    <col min="10265" max="10266" width="12.75" style="203" customWidth="1"/>
    <col min="10267" max="10267" width="12.5" style="203" customWidth="1"/>
    <col min="10268" max="10268" width="12.25" style="203" customWidth="1"/>
    <col min="10269" max="10269" width="13.75" style="203" customWidth="1"/>
    <col min="10270" max="10271" width="12.25" style="203" customWidth="1"/>
    <col min="10272" max="10272" width="10.75" style="203" customWidth="1"/>
    <col min="10273" max="10273" width="8.75" style="203" customWidth="1"/>
    <col min="10274" max="10275" width="12.25" style="203" customWidth="1"/>
    <col min="10276" max="10276" width="10.5" style="203" customWidth="1"/>
    <col min="10277" max="10277" width="9.75" style="203" customWidth="1"/>
    <col min="10278" max="10278" width="12" style="203" customWidth="1"/>
    <col min="10279" max="10279" width="11" style="203" customWidth="1"/>
    <col min="10280" max="10280" width="8.5" style="203" customWidth="1"/>
    <col min="10281" max="10281" width="9.5" style="203" customWidth="1"/>
    <col min="10282" max="10282" width="12.25" style="203" customWidth="1"/>
    <col min="10283" max="10283" width="12.75" style="203" customWidth="1"/>
    <col min="10284" max="10284" width="12.25" style="203" customWidth="1"/>
    <col min="10285" max="10285" width="12.75" style="203" customWidth="1"/>
    <col min="10286" max="10286" width="10.25" style="203" customWidth="1"/>
    <col min="10287" max="10287" width="9.25" style="203" customWidth="1"/>
    <col min="10288" max="10475" width="9.25" style="203"/>
    <col min="10476" max="10476" width="9.25" style="203" customWidth="1"/>
    <col min="10477" max="10477" width="5.25" style="203" customWidth="1"/>
    <col min="10478" max="10478" width="32" style="203" customWidth="1"/>
    <col min="10479" max="10479" width="15.5" style="203" customWidth="1"/>
    <col min="10480" max="10480" width="16" style="203" customWidth="1"/>
    <col min="10481" max="10481" width="17.75" style="203" customWidth="1"/>
    <col min="10482" max="10482" width="12.25" style="203" customWidth="1"/>
    <col min="10483" max="10483" width="11.75" style="203" customWidth="1"/>
    <col min="10484" max="10484" width="13.25" style="203" customWidth="1"/>
    <col min="10485" max="10485" width="10.25" style="203" customWidth="1"/>
    <col min="10486" max="10486" width="12.75" style="203" customWidth="1"/>
    <col min="10487" max="10487" width="13.25" style="203" customWidth="1"/>
    <col min="10488" max="10488" width="13" style="203" customWidth="1"/>
    <col min="10489" max="10489" width="11.75" style="203" customWidth="1"/>
    <col min="10490" max="10490" width="12.5" style="203" customWidth="1"/>
    <col min="10491" max="10491" width="12.25" style="203" customWidth="1"/>
    <col min="10492" max="10492" width="13.5" style="203" customWidth="1"/>
    <col min="10493" max="10493" width="13.25" style="203" customWidth="1"/>
    <col min="10494" max="10495" width="13" style="203" customWidth="1"/>
    <col min="10496" max="10496" width="12.75" style="203" customWidth="1"/>
    <col min="10497" max="10498" width="12.25" style="203" customWidth="1"/>
    <col min="10499" max="10499" width="14" style="203" customWidth="1"/>
    <col min="10500" max="10501" width="12.25" style="203" customWidth="1"/>
    <col min="10502" max="10502" width="13" style="203" customWidth="1"/>
    <col min="10503" max="10503" width="12.75" style="203" customWidth="1"/>
    <col min="10504" max="10504" width="12.25" style="203" customWidth="1"/>
    <col min="10505" max="10507" width="12.75" style="203" customWidth="1"/>
    <col min="10508" max="10508" width="15.75" style="203" customWidth="1"/>
    <col min="10509" max="10509" width="12.5" style="203" customWidth="1"/>
    <col min="10510" max="10510" width="12.25" style="203" customWidth="1"/>
    <col min="10511" max="10511" width="12.75" style="203" customWidth="1"/>
    <col min="10512" max="10513" width="12.25" style="203" customWidth="1"/>
    <col min="10514" max="10514" width="12.5" style="203" customWidth="1"/>
    <col min="10515" max="10515" width="12.75" style="203" customWidth="1"/>
    <col min="10516" max="10516" width="12.25" style="203" customWidth="1"/>
    <col min="10517" max="10517" width="12.5" style="203" customWidth="1"/>
    <col min="10518" max="10520" width="12.25" style="203" customWidth="1"/>
    <col min="10521" max="10522" width="12.75" style="203" customWidth="1"/>
    <col min="10523" max="10523" width="12.5" style="203" customWidth="1"/>
    <col min="10524" max="10524" width="12.25" style="203" customWidth="1"/>
    <col min="10525" max="10525" width="13.75" style="203" customWidth="1"/>
    <col min="10526" max="10527" width="12.25" style="203" customWidth="1"/>
    <col min="10528" max="10528" width="10.75" style="203" customWidth="1"/>
    <col min="10529" max="10529" width="8.75" style="203" customWidth="1"/>
    <col min="10530" max="10531" width="12.25" style="203" customWidth="1"/>
    <col min="10532" max="10532" width="10.5" style="203" customWidth="1"/>
    <col min="10533" max="10533" width="9.75" style="203" customWidth="1"/>
    <col min="10534" max="10534" width="12" style="203" customWidth="1"/>
    <col min="10535" max="10535" width="11" style="203" customWidth="1"/>
    <col min="10536" max="10536" width="8.5" style="203" customWidth="1"/>
    <col min="10537" max="10537" width="9.5" style="203" customWidth="1"/>
    <col min="10538" max="10538" width="12.25" style="203" customWidth="1"/>
    <col min="10539" max="10539" width="12.75" style="203" customWidth="1"/>
    <col min="10540" max="10540" width="12.25" style="203" customWidth="1"/>
    <col min="10541" max="10541" width="12.75" style="203" customWidth="1"/>
    <col min="10542" max="10542" width="10.25" style="203" customWidth="1"/>
    <col min="10543" max="10543" width="9.25" style="203" customWidth="1"/>
    <col min="10544" max="10731" width="9.25" style="203"/>
    <col min="10732" max="10732" width="9.25" style="203" customWidth="1"/>
    <col min="10733" max="10733" width="5.25" style="203" customWidth="1"/>
    <col min="10734" max="10734" width="32" style="203" customWidth="1"/>
    <col min="10735" max="10735" width="15.5" style="203" customWidth="1"/>
    <col min="10736" max="10736" width="16" style="203" customWidth="1"/>
    <col min="10737" max="10737" width="17.75" style="203" customWidth="1"/>
    <col min="10738" max="10738" width="12.25" style="203" customWidth="1"/>
    <col min="10739" max="10739" width="11.75" style="203" customWidth="1"/>
    <col min="10740" max="10740" width="13.25" style="203" customWidth="1"/>
    <col min="10741" max="10741" width="10.25" style="203" customWidth="1"/>
    <col min="10742" max="10742" width="12.75" style="203" customWidth="1"/>
    <col min="10743" max="10743" width="13.25" style="203" customWidth="1"/>
    <col min="10744" max="10744" width="13" style="203" customWidth="1"/>
    <col min="10745" max="10745" width="11.75" style="203" customWidth="1"/>
    <col min="10746" max="10746" width="12.5" style="203" customWidth="1"/>
    <col min="10747" max="10747" width="12.25" style="203" customWidth="1"/>
    <col min="10748" max="10748" width="13.5" style="203" customWidth="1"/>
    <col min="10749" max="10749" width="13.25" style="203" customWidth="1"/>
    <col min="10750" max="10751" width="13" style="203" customWidth="1"/>
    <col min="10752" max="10752" width="12.75" style="203" customWidth="1"/>
    <col min="10753" max="10754" width="12.25" style="203" customWidth="1"/>
    <col min="10755" max="10755" width="14" style="203" customWidth="1"/>
    <col min="10756" max="10757" width="12.25" style="203" customWidth="1"/>
    <col min="10758" max="10758" width="13" style="203" customWidth="1"/>
    <col min="10759" max="10759" width="12.75" style="203" customWidth="1"/>
    <col min="10760" max="10760" width="12.25" style="203" customWidth="1"/>
    <col min="10761" max="10763" width="12.75" style="203" customWidth="1"/>
    <col min="10764" max="10764" width="15.75" style="203" customWidth="1"/>
    <col min="10765" max="10765" width="12.5" style="203" customWidth="1"/>
    <col min="10766" max="10766" width="12.25" style="203" customWidth="1"/>
    <col min="10767" max="10767" width="12.75" style="203" customWidth="1"/>
    <col min="10768" max="10769" width="12.25" style="203" customWidth="1"/>
    <col min="10770" max="10770" width="12.5" style="203" customWidth="1"/>
    <col min="10771" max="10771" width="12.75" style="203" customWidth="1"/>
    <col min="10772" max="10772" width="12.25" style="203" customWidth="1"/>
    <col min="10773" max="10773" width="12.5" style="203" customWidth="1"/>
    <col min="10774" max="10776" width="12.25" style="203" customWidth="1"/>
    <col min="10777" max="10778" width="12.75" style="203" customWidth="1"/>
    <col min="10779" max="10779" width="12.5" style="203" customWidth="1"/>
    <col min="10780" max="10780" width="12.25" style="203" customWidth="1"/>
    <col min="10781" max="10781" width="13.75" style="203" customWidth="1"/>
    <col min="10782" max="10783" width="12.25" style="203" customWidth="1"/>
    <col min="10784" max="10784" width="10.75" style="203" customWidth="1"/>
    <col min="10785" max="10785" width="8.75" style="203" customWidth="1"/>
    <col min="10786" max="10787" width="12.25" style="203" customWidth="1"/>
    <col min="10788" max="10788" width="10.5" style="203" customWidth="1"/>
    <col min="10789" max="10789" width="9.75" style="203" customWidth="1"/>
    <col min="10790" max="10790" width="12" style="203" customWidth="1"/>
    <col min="10791" max="10791" width="11" style="203" customWidth="1"/>
    <col min="10792" max="10792" width="8.5" style="203" customWidth="1"/>
    <col min="10793" max="10793" width="9.5" style="203" customWidth="1"/>
    <col min="10794" max="10794" width="12.25" style="203" customWidth="1"/>
    <col min="10795" max="10795" width="12.75" style="203" customWidth="1"/>
    <col min="10796" max="10796" width="12.25" style="203" customWidth="1"/>
    <col min="10797" max="10797" width="12.75" style="203" customWidth="1"/>
    <col min="10798" max="10798" width="10.25" style="203" customWidth="1"/>
    <col min="10799" max="10799" width="9.25" style="203" customWidth="1"/>
    <col min="10800" max="10987" width="9.25" style="203"/>
    <col min="10988" max="10988" width="9.25" style="203" customWidth="1"/>
    <col min="10989" max="10989" width="5.25" style="203" customWidth="1"/>
    <col min="10990" max="10990" width="32" style="203" customWidth="1"/>
    <col min="10991" max="10991" width="15.5" style="203" customWidth="1"/>
    <col min="10992" max="10992" width="16" style="203" customWidth="1"/>
    <col min="10993" max="10993" width="17.75" style="203" customWidth="1"/>
    <col min="10994" max="10994" width="12.25" style="203" customWidth="1"/>
    <col min="10995" max="10995" width="11.75" style="203" customWidth="1"/>
    <col min="10996" max="10996" width="13.25" style="203" customWidth="1"/>
    <col min="10997" max="10997" width="10.25" style="203" customWidth="1"/>
    <col min="10998" max="10998" width="12.75" style="203" customWidth="1"/>
    <col min="10999" max="10999" width="13.25" style="203" customWidth="1"/>
    <col min="11000" max="11000" width="13" style="203" customWidth="1"/>
    <col min="11001" max="11001" width="11.75" style="203" customWidth="1"/>
    <col min="11002" max="11002" width="12.5" style="203" customWidth="1"/>
    <col min="11003" max="11003" width="12.25" style="203" customWidth="1"/>
    <col min="11004" max="11004" width="13.5" style="203" customWidth="1"/>
    <col min="11005" max="11005" width="13.25" style="203" customWidth="1"/>
    <col min="11006" max="11007" width="13" style="203" customWidth="1"/>
    <col min="11008" max="11008" width="12.75" style="203" customWidth="1"/>
    <col min="11009" max="11010" width="12.25" style="203" customWidth="1"/>
    <col min="11011" max="11011" width="14" style="203" customWidth="1"/>
    <col min="11012" max="11013" width="12.25" style="203" customWidth="1"/>
    <col min="11014" max="11014" width="13" style="203" customWidth="1"/>
    <col min="11015" max="11015" width="12.75" style="203" customWidth="1"/>
    <col min="11016" max="11016" width="12.25" style="203" customWidth="1"/>
    <col min="11017" max="11019" width="12.75" style="203" customWidth="1"/>
    <col min="11020" max="11020" width="15.75" style="203" customWidth="1"/>
    <col min="11021" max="11021" width="12.5" style="203" customWidth="1"/>
    <col min="11022" max="11022" width="12.25" style="203" customWidth="1"/>
    <col min="11023" max="11023" width="12.75" style="203" customWidth="1"/>
    <col min="11024" max="11025" width="12.25" style="203" customWidth="1"/>
    <col min="11026" max="11026" width="12.5" style="203" customWidth="1"/>
    <col min="11027" max="11027" width="12.75" style="203" customWidth="1"/>
    <col min="11028" max="11028" width="12.25" style="203" customWidth="1"/>
    <col min="11029" max="11029" width="12.5" style="203" customWidth="1"/>
    <col min="11030" max="11032" width="12.25" style="203" customWidth="1"/>
    <col min="11033" max="11034" width="12.75" style="203" customWidth="1"/>
    <col min="11035" max="11035" width="12.5" style="203" customWidth="1"/>
    <col min="11036" max="11036" width="12.25" style="203" customWidth="1"/>
    <col min="11037" max="11037" width="13.75" style="203" customWidth="1"/>
    <col min="11038" max="11039" width="12.25" style="203" customWidth="1"/>
    <col min="11040" max="11040" width="10.75" style="203" customWidth="1"/>
    <col min="11041" max="11041" width="8.75" style="203" customWidth="1"/>
    <col min="11042" max="11043" width="12.25" style="203" customWidth="1"/>
    <col min="11044" max="11044" width="10.5" style="203" customWidth="1"/>
    <col min="11045" max="11045" width="9.75" style="203" customWidth="1"/>
    <col min="11046" max="11046" width="12" style="203" customWidth="1"/>
    <col min="11047" max="11047" width="11" style="203" customWidth="1"/>
    <col min="11048" max="11048" width="8.5" style="203" customWidth="1"/>
    <col min="11049" max="11049" width="9.5" style="203" customWidth="1"/>
    <col min="11050" max="11050" width="12.25" style="203" customWidth="1"/>
    <col min="11051" max="11051" width="12.75" style="203" customWidth="1"/>
    <col min="11052" max="11052" width="12.25" style="203" customWidth="1"/>
    <col min="11053" max="11053" width="12.75" style="203" customWidth="1"/>
    <col min="11054" max="11054" width="10.25" style="203" customWidth="1"/>
    <col min="11055" max="11055" width="9.25" style="203" customWidth="1"/>
    <col min="11056" max="11243" width="9.25" style="203"/>
    <col min="11244" max="11244" width="9.25" style="203" customWidth="1"/>
    <col min="11245" max="11245" width="5.25" style="203" customWidth="1"/>
    <col min="11246" max="11246" width="32" style="203" customWidth="1"/>
    <col min="11247" max="11247" width="15.5" style="203" customWidth="1"/>
    <col min="11248" max="11248" width="16" style="203" customWidth="1"/>
    <col min="11249" max="11249" width="17.75" style="203" customWidth="1"/>
    <col min="11250" max="11250" width="12.25" style="203" customWidth="1"/>
    <col min="11251" max="11251" width="11.75" style="203" customWidth="1"/>
    <col min="11252" max="11252" width="13.25" style="203" customWidth="1"/>
    <col min="11253" max="11253" width="10.25" style="203" customWidth="1"/>
    <col min="11254" max="11254" width="12.75" style="203" customWidth="1"/>
    <col min="11255" max="11255" width="13.25" style="203" customWidth="1"/>
    <col min="11256" max="11256" width="13" style="203" customWidth="1"/>
    <col min="11257" max="11257" width="11.75" style="203" customWidth="1"/>
    <col min="11258" max="11258" width="12.5" style="203" customWidth="1"/>
    <col min="11259" max="11259" width="12.25" style="203" customWidth="1"/>
    <col min="11260" max="11260" width="13.5" style="203" customWidth="1"/>
    <col min="11261" max="11261" width="13.25" style="203" customWidth="1"/>
    <col min="11262" max="11263" width="13" style="203" customWidth="1"/>
    <col min="11264" max="11264" width="12.75" style="203" customWidth="1"/>
    <col min="11265" max="11266" width="12.25" style="203" customWidth="1"/>
    <col min="11267" max="11267" width="14" style="203" customWidth="1"/>
    <col min="11268" max="11269" width="12.25" style="203" customWidth="1"/>
    <col min="11270" max="11270" width="13" style="203" customWidth="1"/>
    <col min="11271" max="11271" width="12.75" style="203" customWidth="1"/>
    <col min="11272" max="11272" width="12.25" style="203" customWidth="1"/>
    <col min="11273" max="11275" width="12.75" style="203" customWidth="1"/>
    <col min="11276" max="11276" width="15.75" style="203" customWidth="1"/>
    <col min="11277" max="11277" width="12.5" style="203" customWidth="1"/>
    <col min="11278" max="11278" width="12.25" style="203" customWidth="1"/>
    <col min="11279" max="11279" width="12.75" style="203" customWidth="1"/>
    <col min="11280" max="11281" width="12.25" style="203" customWidth="1"/>
    <col min="11282" max="11282" width="12.5" style="203" customWidth="1"/>
    <col min="11283" max="11283" width="12.75" style="203" customWidth="1"/>
    <col min="11284" max="11284" width="12.25" style="203" customWidth="1"/>
    <col min="11285" max="11285" width="12.5" style="203" customWidth="1"/>
    <col min="11286" max="11288" width="12.25" style="203" customWidth="1"/>
    <col min="11289" max="11290" width="12.75" style="203" customWidth="1"/>
    <col min="11291" max="11291" width="12.5" style="203" customWidth="1"/>
    <col min="11292" max="11292" width="12.25" style="203" customWidth="1"/>
    <col min="11293" max="11293" width="13.75" style="203" customWidth="1"/>
    <col min="11294" max="11295" width="12.25" style="203" customWidth="1"/>
    <col min="11296" max="11296" width="10.75" style="203" customWidth="1"/>
    <col min="11297" max="11297" width="8.75" style="203" customWidth="1"/>
    <col min="11298" max="11299" width="12.25" style="203" customWidth="1"/>
    <col min="11300" max="11300" width="10.5" style="203" customWidth="1"/>
    <col min="11301" max="11301" width="9.75" style="203" customWidth="1"/>
    <col min="11302" max="11302" width="12" style="203" customWidth="1"/>
    <col min="11303" max="11303" width="11" style="203" customWidth="1"/>
    <col min="11304" max="11304" width="8.5" style="203" customWidth="1"/>
    <col min="11305" max="11305" width="9.5" style="203" customWidth="1"/>
    <col min="11306" max="11306" width="12.25" style="203" customWidth="1"/>
    <col min="11307" max="11307" width="12.75" style="203" customWidth="1"/>
    <col min="11308" max="11308" width="12.25" style="203" customWidth="1"/>
    <col min="11309" max="11309" width="12.75" style="203" customWidth="1"/>
    <col min="11310" max="11310" width="10.25" style="203" customWidth="1"/>
    <col min="11311" max="11311" width="9.25" style="203" customWidth="1"/>
    <col min="11312" max="11499" width="9.25" style="203"/>
    <col min="11500" max="11500" width="9.25" style="203" customWidth="1"/>
    <col min="11501" max="11501" width="5.25" style="203" customWidth="1"/>
    <col min="11502" max="11502" width="32" style="203" customWidth="1"/>
    <col min="11503" max="11503" width="15.5" style="203" customWidth="1"/>
    <col min="11504" max="11504" width="16" style="203" customWidth="1"/>
    <col min="11505" max="11505" width="17.75" style="203" customWidth="1"/>
    <col min="11506" max="11506" width="12.25" style="203" customWidth="1"/>
    <col min="11507" max="11507" width="11.75" style="203" customWidth="1"/>
    <col min="11508" max="11508" width="13.25" style="203" customWidth="1"/>
    <col min="11509" max="11509" width="10.25" style="203" customWidth="1"/>
    <col min="11510" max="11510" width="12.75" style="203" customWidth="1"/>
    <col min="11511" max="11511" width="13.25" style="203" customWidth="1"/>
    <col min="11512" max="11512" width="13" style="203" customWidth="1"/>
    <col min="11513" max="11513" width="11.75" style="203" customWidth="1"/>
    <col min="11514" max="11514" width="12.5" style="203" customWidth="1"/>
    <col min="11515" max="11515" width="12.25" style="203" customWidth="1"/>
    <col min="11516" max="11516" width="13.5" style="203" customWidth="1"/>
    <col min="11517" max="11517" width="13.25" style="203" customWidth="1"/>
    <col min="11518" max="11519" width="13" style="203" customWidth="1"/>
    <col min="11520" max="11520" width="12.75" style="203" customWidth="1"/>
    <col min="11521" max="11522" width="12.25" style="203" customWidth="1"/>
    <col min="11523" max="11523" width="14" style="203" customWidth="1"/>
    <col min="11524" max="11525" width="12.25" style="203" customWidth="1"/>
    <col min="11526" max="11526" width="13" style="203" customWidth="1"/>
    <col min="11527" max="11527" width="12.75" style="203" customWidth="1"/>
    <col min="11528" max="11528" width="12.25" style="203" customWidth="1"/>
    <col min="11529" max="11531" width="12.75" style="203" customWidth="1"/>
    <col min="11532" max="11532" width="15.75" style="203" customWidth="1"/>
    <col min="11533" max="11533" width="12.5" style="203" customWidth="1"/>
    <col min="11534" max="11534" width="12.25" style="203" customWidth="1"/>
    <col min="11535" max="11535" width="12.75" style="203" customWidth="1"/>
    <col min="11536" max="11537" width="12.25" style="203" customWidth="1"/>
    <col min="11538" max="11538" width="12.5" style="203" customWidth="1"/>
    <col min="11539" max="11539" width="12.75" style="203" customWidth="1"/>
    <col min="11540" max="11540" width="12.25" style="203" customWidth="1"/>
    <col min="11541" max="11541" width="12.5" style="203" customWidth="1"/>
    <col min="11542" max="11544" width="12.25" style="203" customWidth="1"/>
    <col min="11545" max="11546" width="12.75" style="203" customWidth="1"/>
    <col min="11547" max="11547" width="12.5" style="203" customWidth="1"/>
    <col min="11548" max="11548" width="12.25" style="203" customWidth="1"/>
    <col min="11549" max="11549" width="13.75" style="203" customWidth="1"/>
    <col min="11550" max="11551" width="12.25" style="203" customWidth="1"/>
    <col min="11552" max="11552" width="10.75" style="203" customWidth="1"/>
    <col min="11553" max="11553" width="8.75" style="203" customWidth="1"/>
    <col min="11554" max="11555" width="12.25" style="203" customWidth="1"/>
    <col min="11556" max="11556" width="10.5" style="203" customWidth="1"/>
    <col min="11557" max="11557" width="9.75" style="203" customWidth="1"/>
    <col min="11558" max="11558" width="12" style="203" customWidth="1"/>
    <col min="11559" max="11559" width="11" style="203" customWidth="1"/>
    <col min="11560" max="11560" width="8.5" style="203" customWidth="1"/>
    <col min="11561" max="11561" width="9.5" style="203" customWidth="1"/>
    <col min="11562" max="11562" width="12.25" style="203" customWidth="1"/>
    <col min="11563" max="11563" width="12.75" style="203" customWidth="1"/>
    <col min="11564" max="11564" width="12.25" style="203" customWidth="1"/>
    <col min="11565" max="11565" width="12.75" style="203" customWidth="1"/>
    <col min="11566" max="11566" width="10.25" style="203" customWidth="1"/>
    <col min="11567" max="11567" width="9.25" style="203" customWidth="1"/>
    <col min="11568" max="11755" width="9.25" style="203"/>
    <col min="11756" max="11756" width="9.25" style="203" customWidth="1"/>
    <col min="11757" max="11757" width="5.25" style="203" customWidth="1"/>
    <col min="11758" max="11758" width="32" style="203" customWidth="1"/>
    <col min="11759" max="11759" width="15.5" style="203" customWidth="1"/>
    <col min="11760" max="11760" width="16" style="203" customWidth="1"/>
    <col min="11761" max="11761" width="17.75" style="203" customWidth="1"/>
    <col min="11762" max="11762" width="12.25" style="203" customWidth="1"/>
    <col min="11763" max="11763" width="11.75" style="203" customWidth="1"/>
    <col min="11764" max="11764" width="13.25" style="203" customWidth="1"/>
    <col min="11765" max="11765" width="10.25" style="203" customWidth="1"/>
    <col min="11766" max="11766" width="12.75" style="203" customWidth="1"/>
    <col min="11767" max="11767" width="13.25" style="203" customWidth="1"/>
    <col min="11768" max="11768" width="13" style="203" customWidth="1"/>
    <col min="11769" max="11769" width="11.75" style="203" customWidth="1"/>
    <col min="11770" max="11770" width="12.5" style="203" customWidth="1"/>
    <col min="11771" max="11771" width="12.25" style="203" customWidth="1"/>
    <col min="11772" max="11772" width="13.5" style="203" customWidth="1"/>
    <col min="11773" max="11773" width="13.25" style="203" customWidth="1"/>
    <col min="11774" max="11775" width="13" style="203" customWidth="1"/>
    <col min="11776" max="11776" width="12.75" style="203" customWidth="1"/>
    <col min="11777" max="11778" width="12.25" style="203" customWidth="1"/>
    <col min="11779" max="11779" width="14" style="203" customWidth="1"/>
    <col min="11780" max="11781" width="12.25" style="203" customWidth="1"/>
    <col min="11782" max="11782" width="13" style="203" customWidth="1"/>
    <col min="11783" max="11783" width="12.75" style="203" customWidth="1"/>
    <col min="11784" max="11784" width="12.25" style="203" customWidth="1"/>
    <col min="11785" max="11787" width="12.75" style="203" customWidth="1"/>
    <col min="11788" max="11788" width="15.75" style="203" customWidth="1"/>
    <col min="11789" max="11789" width="12.5" style="203" customWidth="1"/>
    <col min="11790" max="11790" width="12.25" style="203" customWidth="1"/>
    <col min="11791" max="11791" width="12.75" style="203" customWidth="1"/>
    <col min="11792" max="11793" width="12.25" style="203" customWidth="1"/>
    <col min="11794" max="11794" width="12.5" style="203" customWidth="1"/>
    <col min="11795" max="11795" width="12.75" style="203" customWidth="1"/>
    <col min="11796" max="11796" width="12.25" style="203" customWidth="1"/>
    <col min="11797" max="11797" width="12.5" style="203" customWidth="1"/>
    <col min="11798" max="11800" width="12.25" style="203" customWidth="1"/>
    <col min="11801" max="11802" width="12.75" style="203" customWidth="1"/>
    <col min="11803" max="11803" width="12.5" style="203" customWidth="1"/>
    <col min="11804" max="11804" width="12.25" style="203" customWidth="1"/>
    <col min="11805" max="11805" width="13.75" style="203" customWidth="1"/>
    <col min="11806" max="11807" width="12.25" style="203" customWidth="1"/>
    <col min="11808" max="11808" width="10.75" style="203" customWidth="1"/>
    <col min="11809" max="11809" width="8.75" style="203" customWidth="1"/>
    <col min="11810" max="11811" width="12.25" style="203" customWidth="1"/>
    <col min="11812" max="11812" width="10.5" style="203" customWidth="1"/>
    <col min="11813" max="11813" width="9.75" style="203" customWidth="1"/>
    <col min="11814" max="11814" width="12" style="203" customWidth="1"/>
    <col min="11815" max="11815" width="11" style="203" customWidth="1"/>
    <col min="11816" max="11816" width="8.5" style="203" customWidth="1"/>
    <col min="11817" max="11817" width="9.5" style="203" customWidth="1"/>
    <col min="11818" max="11818" width="12.25" style="203" customWidth="1"/>
    <col min="11819" max="11819" width="12.75" style="203" customWidth="1"/>
    <col min="11820" max="11820" width="12.25" style="203" customWidth="1"/>
    <col min="11821" max="11821" width="12.75" style="203" customWidth="1"/>
    <col min="11822" max="11822" width="10.25" style="203" customWidth="1"/>
    <col min="11823" max="11823" width="9.25" style="203" customWidth="1"/>
    <col min="11824" max="12011" width="9.25" style="203"/>
    <col min="12012" max="12012" width="9.25" style="203" customWidth="1"/>
    <col min="12013" max="12013" width="5.25" style="203" customWidth="1"/>
    <col min="12014" max="12014" width="32" style="203" customWidth="1"/>
    <col min="12015" max="12015" width="15.5" style="203" customWidth="1"/>
    <col min="12016" max="12016" width="16" style="203" customWidth="1"/>
    <col min="12017" max="12017" width="17.75" style="203" customWidth="1"/>
    <col min="12018" max="12018" width="12.25" style="203" customWidth="1"/>
    <col min="12019" max="12019" width="11.75" style="203" customWidth="1"/>
    <col min="12020" max="12020" width="13.25" style="203" customWidth="1"/>
    <col min="12021" max="12021" width="10.25" style="203" customWidth="1"/>
    <col min="12022" max="12022" width="12.75" style="203" customWidth="1"/>
    <col min="12023" max="12023" width="13.25" style="203" customWidth="1"/>
    <col min="12024" max="12024" width="13" style="203" customWidth="1"/>
    <col min="12025" max="12025" width="11.75" style="203" customWidth="1"/>
    <col min="12026" max="12026" width="12.5" style="203" customWidth="1"/>
    <col min="12027" max="12027" width="12.25" style="203" customWidth="1"/>
    <col min="12028" max="12028" width="13.5" style="203" customWidth="1"/>
    <col min="12029" max="12029" width="13.25" style="203" customWidth="1"/>
    <col min="12030" max="12031" width="13" style="203" customWidth="1"/>
    <col min="12032" max="12032" width="12.75" style="203" customWidth="1"/>
    <col min="12033" max="12034" width="12.25" style="203" customWidth="1"/>
    <col min="12035" max="12035" width="14" style="203" customWidth="1"/>
    <col min="12036" max="12037" width="12.25" style="203" customWidth="1"/>
    <col min="12038" max="12038" width="13" style="203" customWidth="1"/>
    <col min="12039" max="12039" width="12.75" style="203" customWidth="1"/>
    <col min="12040" max="12040" width="12.25" style="203" customWidth="1"/>
    <col min="12041" max="12043" width="12.75" style="203" customWidth="1"/>
    <col min="12044" max="12044" width="15.75" style="203" customWidth="1"/>
    <col min="12045" max="12045" width="12.5" style="203" customWidth="1"/>
    <col min="12046" max="12046" width="12.25" style="203" customWidth="1"/>
    <col min="12047" max="12047" width="12.75" style="203" customWidth="1"/>
    <col min="12048" max="12049" width="12.25" style="203" customWidth="1"/>
    <col min="12050" max="12050" width="12.5" style="203" customWidth="1"/>
    <col min="12051" max="12051" width="12.75" style="203" customWidth="1"/>
    <col min="12052" max="12052" width="12.25" style="203" customWidth="1"/>
    <col min="12053" max="12053" width="12.5" style="203" customWidth="1"/>
    <col min="12054" max="12056" width="12.25" style="203" customWidth="1"/>
    <col min="12057" max="12058" width="12.75" style="203" customWidth="1"/>
    <col min="12059" max="12059" width="12.5" style="203" customWidth="1"/>
    <col min="12060" max="12060" width="12.25" style="203" customWidth="1"/>
    <col min="12061" max="12061" width="13.75" style="203" customWidth="1"/>
    <col min="12062" max="12063" width="12.25" style="203" customWidth="1"/>
    <col min="12064" max="12064" width="10.75" style="203" customWidth="1"/>
    <col min="12065" max="12065" width="8.75" style="203" customWidth="1"/>
    <col min="12066" max="12067" width="12.25" style="203" customWidth="1"/>
    <col min="12068" max="12068" width="10.5" style="203" customWidth="1"/>
    <col min="12069" max="12069" width="9.75" style="203" customWidth="1"/>
    <col min="12070" max="12070" width="12" style="203" customWidth="1"/>
    <col min="12071" max="12071" width="11" style="203" customWidth="1"/>
    <col min="12072" max="12072" width="8.5" style="203" customWidth="1"/>
    <col min="12073" max="12073" width="9.5" style="203" customWidth="1"/>
    <col min="12074" max="12074" width="12.25" style="203" customWidth="1"/>
    <col min="12075" max="12075" width="12.75" style="203" customWidth="1"/>
    <col min="12076" max="12076" width="12.25" style="203" customWidth="1"/>
    <col min="12077" max="12077" width="12.75" style="203" customWidth="1"/>
    <col min="12078" max="12078" width="10.25" style="203" customWidth="1"/>
    <col min="12079" max="12079" width="9.25" style="203" customWidth="1"/>
    <col min="12080" max="12267" width="9.25" style="203"/>
    <col min="12268" max="12268" width="9.25" style="203" customWidth="1"/>
    <col min="12269" max="12269" width="5.25" style="203" customWidth="1"/>
    <col min="12270" max="12270" width="32" style="203" customWidth="1"/>
    <col min="12271" max="12271" width="15.5" style="203" customWidth="1"/>
    <col min="12272" max="12272" width="16" style="203" customWidth="1"/>
    <col min="12273" max="12273" width="17.75" style="203" customWidth="1"/>
    <col min="12274" max="12274" width="12.25" style="203" customWidth="1"/>
    <col min="12275" max="12275" width="11.75" style="203" customWidth="1"/>
    <col min="12276" max="12276" width="13.25" style="203" customWidth="1"/>
    <col min="12277" max="12277" width="10.25" style="203" customWidth="1"/>
    <col min="12278" max="12278" width="12.75" style="203" customWidth="1"/>
    <col min="12279" max="12279" width="13.25" style="203" customWidth="1"/>
    <col min="12280" max="12280" width="13" style="203" customWidth="1"/>
    <col min="12281" max="12281" width="11.75" style="203" customWidth="1"/>
    <col min="12282" max="12282" width="12.5" style="203" customWidth="1"/>
    <col min="12283" max="12283" width="12.25" style="203" customWidth="1"/>
    <col min="12284" max="12284" width="13.5" style="203" customWidth="1"/>
    <col min="12285" max="12285" width="13.25" style="203" customWidth="1"/>
    <col min="12286" max="12287" width="13" style="203" customWidth="1"/>
    <col min="12288" max="12288" width="12.75" style="203" customWidth="1"/>
    <col min="12289" max="12290" width="12.25" style="203" customWidth="1"/>
    <col min="12291" max="12291" width="14" style="203" customWidth="1"/>
    <col min="12292" max="12293" width="12.25" style="203" customWidth="1"/>
    <col min="12294" max="12294" width="13" style="203" customWidth="1"/>
    <col min="12295" max="12295" width="12.75" style="203" customWidth="1"/>
    <col min="12296" max="12296" width="12.25" style="203" customWidth="1"/>
    <col min="12297" max="12299" width="12.75" style="203" customWidth="1"/>
    <col min="12300" max="12300" width="15.75" style="203" customWidth="1"/>
    <col min="12301" max="12301" width="12.5" style="203" customWidth="1"/>
    <col min="12302" max="12302" width="12.25" style="203" customWidth="1"/>
    <col min="12303" max="12303" width="12.75" style="203" customWidth="1"/>
    <col min="12304" max="12305" width="12.25" style="203" customWidth="1"/>
    <col min="12306" max="12306" width="12.5" style="203" customWidth="1"/>
    <col min="12307" max="12307" width="12.75" style="203" customWidth="1"/>
    <col min="12308" max="12308" width="12.25" style="203" customWidth="1"/>
    <col min="12309" max="12309" width="12.5" style="203" customWidth="1"/>
    <col min="12310" max="12312" width="12.25" style="203" customWidth="1"/>
    <col min="12313" max="12314" width="12.75" style="203" customWidth="1"/>
    <col min="12315" max="12315" width="12.5" style="203" customWidth="1"/>
    <col min="12316" max="12316" width="12.25" style="203" customWidth="1"/>
    <col min="12317" max="12317" width="13.75" style="203" customWidth="1"/>
    <col min="12318" max="12319" width="12.25" style="203" customWidth="1"/>
    <col min="12320" max="12320" width="10.75" style="203" customWidth="1"/>
    <col min="12321" max="12321" width="8.75" style="203" customWidth="1"/>
    <col min="12322" max="12323" width="12.25" style="203" customWidth="1"/>
    <col min="12324" max="12324" width="10.5" style="203" customWidth="1"/>
    <col min="12325" max="12325" width="9.75" style="203" customWidth="1"/>
    <col min="12326" max="12326" width="12" style="203" customWidth="1"/>
    <col min="12327" max="12327" width="11" style="203" customWidth="1"/>
    <col min="12328" max="12328" width="8.5" style="203" customWidth="1"/>
    <col min="12329" max="12329" width="9.5" style="203" customWidth="1"/>
    <col min="12330" max="12330" width="12.25" style="203" customWidth="1"/>
    <col min="12331" max="12331" width="12.75" style="203" customWidth="1"/>
    <col min="12332" max="12332" width="12.25" style="203" customWidth="1"/>
    <col min="12333" max="12333" width="12.75" style="203" customWidth="1"/>
    <col min="12334" max="12334" width="10.25" style="203" customWidth="1"/>
    <col min="12335" max="12335" width="9.25" style="203" customWidth="1"/>
    <col min="12336" max="12523" width="9.25" style="203"/>
    <col min="12524" max="12524" width="9.25" style="203" customWidth="1"/>
    <col min="12525" max="12525" width="5.25" style="203" customWidth="1"/>
    <col min="12526" max="12526" width="32" style="203" customWidth="1"/>
    <col min="12527" max="12527" width="15.5" style="203" customWidth="1"/>
    <col min="12528" max="12528" width="16" style="203" customWidth="1"/>
    <col min="12529" max="12529" width="17.75" style="203" customWidth="1"/>
    <col min="12530" max="12530" width="12.25" style="203" customWidth="1"/>
    <col min="12531" max="12531" width="11.75" style="203" customWidth="1"/>
    <col min="12532" max="12532" width="13.25" style="203" customWidth="1"/>
    <col min="12533" max="12533" width="10.25" style="203" customWidth="1"/>
    <col min="12534" max="12534" width="12.75" style="203" customWidth="1"/>
    <col min="12535" max="12535" width="13.25" style="203" customWidth="1"/>
    <col min="12536" max="12536" width="13" style="203" customWidth="1"/>
    <col min="12537" max="12537" width="11.75" style="203" customWidth="1"/>
    <col min="12538" max="12538" width="12.5" style="203" customWidth="1"/>
    <col min="12539" max="12539" width="12.25" style="203" customWidth="1"/>
    <col min="12540" max="12540" width="13.5" style="203" customWidth="1"/>
    <col min="12541" max="12541" width="13.25" style="203" customWidth="1"/>
    <col min="12542" max="12543" width="13" style="203" customWidth="1"/>
    <col min="12544" max="12544" width="12.75" style="203" customWidth="1"/>
    <col min="12545" max="12546" width="12.25" style="203" customWidth="1"/>
    <col min="12547" max="12547" width="14" style="203" customWidth="1"/>
    <col min="12548" max="12549" width="12.25" style="203" customWidth="1"/>
    <col min="12550" max="12550" width="13" style="203" customWidth="1"/>
    <col min="12551" max="12551" width="12.75" style="203" customWidth="1"/>
    <col min="12552" max="12552" width="12.25" style="203" customWidth="1"/>
    <col min="12553" max="12555" width="12.75" style="203" customWidth="1"/>
    <col min="12556" max="12556" width="15.75" style="203" customWidth="1"/>
    <col min="12557" max="12557" width="12.5" style="203" customWidth="1"/>
    <col min="12558" max="12558" width="12.25" style="203" customWidth="1"/>
    <col min="12559" max="12559" width="12.75" style="203" customWidth="1"/>
    <col min="12560" max="12561" width="12.25" style="203" customWidth="1"/>
    <col min="12562" max="12562" width="12.5" style="203" customWidth="1"/>
    <col min="12563" max="12563" width="12.75" style="203" customWidth="1"/>
    <col min="12564" max="12564" width="12.25" style="203" customWidth="1"/>
    <col min="12565" max="12565" width="12.5" style="203" customWidth="1"/>
    <col min="12566" max="12568" width="12.25" style="203" customWidth="1"/>
    <col min="12569" max="12570" width="12.75" style="203" customWidth="1"/>
    <col min="12571" max="12571" width="12.5" style="203" customWidth="1"/>
    <col min="12572" max="12572" width="12.25" style="203" customWidth="1"/>
    <col min="12573" max="12573" width="13.75" style="203" customWidth="1"/>
    <col min="12574" max="12575" width="12.25" style="203" customWidth="1"/>
    <col min="12576" max="12576" width="10.75" style="203" customWidth="1"/>
    <col min="12577" max="12577" width="8.75" style="203" customWidth="1"/>
    <col min="12578" max="12579" width="12.25" style="203" customWidth="1"/>
    <col min="12580" max="12580" width="10.5" style="203" customWidth="1"/>
    <col min="12581" max="12581" width="9.75" style="203" customWidth="1"/>
    <col min="12582" max="12582" width="12" style="203" customWidth="1"/>
    <col min="12583" max="12583" width="11" style="203" customWidth="1"/>
    <col min="12584" max="12584" width="8.5" style="203" customWidth="1"/>
    <col min="12585" max="12585" width="9.5" style="203" customWidth="1"/>
    <col min="12586" max="12586" width="12.25" style="203" customWidth="1"/>
    <col min="12587" max="12587" width="12.75" style="203" customWidth="1"/>
    <col min="12588" max="12588" width="12.25" style="203" customWidth="1"/>
    <col min="12589" max="12589" width="12.75" style="203" customWidth="1"/>
    <col min="12590" max="12590" width="10.25" style="203" customWidth="1"/>
    <col min="12591" max="12591" width="9.25" style="203" customWidth="1"/>
    <col min="12592" max="12779" width="9.25" style="203"/>
    <col min="12780" max="12780" width="9.25" style="203" customWidth="1"/>
    <col min="12781" max="12781" width="5.25" style="203" customWidth="1"/>
    <col min="12782" max="12782" width="32" style="203" customWidth="1"/>
    <col min="12783" max="12783" width="15.5" style="203" customWidth="1"/>
    <col min="12784" max="12784" width="16" style="203" customWidth="1"/>
    <col min="12785" max="12785" width="17.75" style="203" customWidth="1"/>
    <col min="12786" max="12786" width="12.25" style="203" customWidth="1"/>
    <col min="12787" max="12787" width="11.75" style="203" customWidth="1"/>
    <col min="12788" max="12788" width="13.25" style="203" customWidth="1"/>
    <col min="12789" max="12789" width="10.25" style="203" customWidth="1"/>
    <col min="12790" max="12790" width="12.75" style="203" customWidth="1"/>
    <col min="12791" max="12791" width="13.25" style="203" customWidth="1"/>
    <col min="12792" max="12792" width="13" style="203" customWidth="1"/>
    <col min="12793" max="12793" width="11.75" style="203" customWidth="1"/>
    <col min="12794" max="12794" width="12.5" style="203" customWidth="1"/>
    <col min="12795" max="12795" width="12.25" style="203" customWidth="1"/>
    <col min="12796" max="12796" width="13.5" style="203" customWidth="1"/>
    <col min="12797" max="12797" width="13.25" style="203" customWidth="1"/>
    <col min="12798" max="12799" width="13" style="203" customWidth="1"/>
    <col min="12800" max="12800" width="12.75" style="203" customWidth="1"/>
    <col min="12801" max="12802" width="12.25" style="203" customWidth="1"/>
    <col min="12803" max="12803" width="14" style="203" customWidth="1"/>
    <col min="12804" max="12805" width="12.25" style="203" customWidth="1"/>
    <col min="12806" max="12806" width="13" style="203" customWidth="1"/>
    <col min="12807" max="12807" width="12.75" style="203" customWidth="1"/>
    <col min="12808" max="12808" width="12.25" style="203" customWidth="1"/>
    <col min="12809" max="12811" width="12.75" style="203" customWidth="1"/>
    <col min="12812" max="12812" width="15.75" style="203" customWidth="1"/>
    <col min="12813" max="12813" width="12.5" style="203" customWidth="1"/>
    <col min="12814" max="12814" width="12.25" style="203" customWidth="1"/>
    <col min="12815" max="12815" width="12.75" style="203" customWidth="1"/>
    <col min="12816" max="12817" width="12.25" style="203" customWidth="1"/>
    <col min="12818" max="12818" width="12.5" style="203" customWidth="1"/>
    <col min="12819" max="12819" width="12.75" style="203" customWidth="1"/>
    <col min="12820" max="12820" width="12.25" style="203" customWidth="1"/>
    <col min="12821" max="12821" width="12.5" style="203" customWidth="1"/>
    <col min="12822" max="12824" width="12.25" style="203" customWidth="1"/>
    <col min="12825" max="12826" width="12.75" style="203" customWidth="1"/>
    <col min="12827" max="12827" width="12.5" style="203" customWidth="1"/>
    <col min="12828" max="12828" width="12.25" style="203" customWidth="1"/>
    <col min="12829" max="12829" width="13.75" style="203" customWidth="1"/>
    <col min="12830" max="12831" width="12.25" style="203" customWidth="1"/>
    <col min="12832" max="12832" width="10.75" style="203" customWidth="1"/>
    <col min="12833" max="12833" width="8.75" style="203" customWidth="1"/>
    <col min="12834" max="12835" width="12.25" style="203" customWidth="1"/>
    <col min="12836" max="12836" width="10.5" style="203" customWidth="1"/>
    <col min="12837" max="12837" width="9.75" style="203" customWidth="1"/>
    <col min="12838" max="12838" width="12" style="203" customWidth="1"/>
    <col min="12839" max="12839" width="11" style="203" customWidth="1"/>
    <col min="12840" max="12840" width="8.5" style="203" customWidth="1"/>
    <col min="12841" max="12841" width="9.5" style="203" customWidth="1"/>
    <col min="12842" max="12842" width="12.25" style="203" customWidth="1"/>
    <col min="12843" max="12843" width="12.75" style="203" customWidth="1"/>
    <col min="12844" max="12844" width="12.25" style="203" customWidth="1"/>
    <col min="12845" max="12845" width="12.75" style="203" customWidth="1"/>
    <col min="12846" max="12846" width="10.25" style="203" customWidth="1"/>
    <col min="12847" max="12847" width="9.25" style="203" customWidth="1"/>
    <col min="12848" max="13035" width="9.25" style="203"/>
    <col min="13036" max="13036" width="9.25" style="203" customWidth="1"/>
    <col min="13037" max="13037" width="5.25" style="203" customWidth="1"/>
    <col min="13038" max="13038" width="32" style="203" customWidth="1"/>
    <col min="13039" max="13039" width="15.5" style="203" customWidth="1"/>
    <col min="13040" max="13040" width="16" style="203" customWidth="1"/>
    <col min="13041" max="13041" width="17.75" style="203" customWidth="1"/>
    <col min="13042" max="13042" width="12.25" style="203" customWidth="1"/>
    <col min="13043" max="13043" width="11.75" style="203" customWidth="1"/>
    <col min="13044" max="13044" width="13.25" style="203" customWidth="1"/>
    <col min="13045" max="13045" width="10.25" style="203" customWidth="1"/>
    <col min="13046" max="13046" width="12.75" style="203" customWidth="1"/>
    <col min="13047" max="13047" width="13.25" style="203" customWidth="1"/>
    <col min="13048" max="13048" width="13" style="203" customWidth="1"/>
    <col min="13049" max="13049" width="11.75" style="203" customWidth="1"/>
    <col min="13050" max="13050" width="12.5" style="203" customWidth="1"/>
    <col min="13051" max="13051" width="12.25" style="203" customWidth="1"/>
    <col min="13052" max="13052" width="13.5" style="203" customWidth="1"/>
    <col min="13053" max="13053" width="13.25" style="203" customWidth="1"/>
    <col min="13054" max="13055" width="13" style="203" customWidth="1"/>
    <col min="13056" max="13056" width="12.75" style="203" customWidth="1"/>
    <col min="13057" max="13058" width="12.25" style="203" customWidth="1"/>
    <col min="13059" max="13059" width="14" style="203" customWidth="1"/>
    <col min="13060" max="13061" width="12.25" style="203" customWidth="1"/>
    <col min="13062" max="13062" width="13" style="203" customWidth="1"/>
    <col min="13063" max="13063" width="12.75" style="203" customWidth="1"/>
    <col min="13064" max="13064" width="12.25" style="203" customWidth="1"/>
    <col min="13065" max="13067" width="12.75" style="203" customWidth="1"/>
    <col min="13068" max="13068" width="15.75" style="203" customWidth="1"/>
    <col min="13069" max="13069" width="12.5" style="203" customWidth="1"/>
    <col min="13070" max="13070" width="12.25" style="203" customWidth="1"/>
    <col min="13071" max="13071" width="12.75" style="203" customWidth="1"/>
    <col min="13072" max="13073" width="12.25" style="203" customWidth="1"/>
    <col min="13074" max="13074" width="12.5" style="203" customWidth="1"/>
    <col min="13075" max="13075" width="12.75" style="203" customWidth="1"/>
    <col min="13076" max="13076" width="12.25" style="203" customWidth="1"/>
    <col min="13077" max="13077" width="12.5" style="203" customWidth="1"/>
    <col min="13078" max="13080" width="12.25" style="203" customWidth="1"/>
    <col min="13081" max="13082" width="12.75" style="203" customWidth="1"/>
    <col min="13083" max="13083" width="12.5" style="203" customWidth="1"/>
    <col min="13084" max="13084" width="12.25" style="203" customWidth="1"/>
    <col min="13085" max="13085" width="13.75" style="203" customWidth="1"/>
    <col min="13086" max="13087" width="12.25" style="203" customWidth="1"/>
    <col min="13088" max="13088" width="10.75" style="203" customWidth="1"/>
    <col min="13089" max="13089" width="8.75" style="203" customWidth="1"/>
    <col min="13090" max="13091" width="12.25" style="203" customWidth="1"/>
    <col min="13092" max="13092" width="10.5" style="203" customWidth="1"/>
    <col min="13093" max="13093" width="9.75" style="203" customWidth="1"/>
    <col min="13094" max="13094" width="12" style="203" customWidth="1"/>
    <col min="13095" max="13095" width="11" style="203" customWidth="1"/>
    <col min="13096" max="13096" width="8.5" style="203" customWidth="1"/>
    <col min="13097" max="13097" width="9.5" style="203" customWidth="1"/>
    <col min="13098" max="13098" width="12.25" style="203" customWidth="1"/>
    <col min="13099" max="13099" width="12.75" style="203" customWidth="1"/>
    <col min="13100" max="13100" width="12.25" style="203" customWidth="1"/>
    <col min="13101" max="13101" width="12.75" style="203" customWidth="1"/>
    <col min="13102" max="13102" width="10.25" style="203" customWidth="1"/>
    <col min="13103" max="13103" width="9.25" style="203" customWidth="1"/>
    <col min="13104" max="13291" width="9.25" style="203"/>
    <col min="13292" max="13292" width="9.25" style="206" customWidth="1"/>
    <col min="13293" max="13293" width="5.25" style="206" customWidth="1"/>
    <col min="13294" max="13294" width="32" style="203" customWidth="1"/>
    <col min="13295" max="13295" width="15.5" style="203" customWidth="1"/>
    <col min="13296" max="13296" width="16" style="203" customWidth="1"/>
    <col min="13297" max="13297" width="17.75" style="203" customWidth="1"/>
    <col min="13298" max="13298" width="12.25" style="203" customWidth="1"/>
    <col min="13299" max="13299" width="11.75" style="203" customWidth="1"/>
    <col min="13300" max="13300" width="13.25" style="203" customWidth="1"/>
    <col min="13301" max="13301" width="10.25" style="203" customWidth="1"/>
    <col min="13302" max="13302" width="12.75" style="203" customWidth="1"/>
    <col min="13303" max="13303" width="13.25" style="203" customWidth="1"/>
    <col min="13304" max="13304" width="13" style="203" customWidth="1"/>
    <col min="13305" max="13305" width="11.75" style="203" customWidth="1"/>
    <col min="13306" max="13306" width="12.5" style="203" customWidth="1"/>
    <col min="13307" max="13307" width="12.25" style="203" customWidth="1"/>
    <col min="13308" max="13308" width="13.5" style="203" customWidth="1"/>
    <col min="13309" max="13309" width="13.25" style="203" customWidth="1"/>
    <col min="13310" max="13311" width="13" style="203" customWidth="1"/>
    <col min="13312" max="13312" width="12.75" style="203" customWidth="1"/>
    <col min="13313" max="13313" width="12.25" style="203" customWidth="1"/>
    <col min="13314" max="13314" width="12.25" style="206" customWidth="1"/>
    <col min="13315" max="13315" width="14" style="206" customWidth="1"/>
    <col min="13316" max="13317" width="12.25" style="203" customWidth="1"/>
    <col min="13318" max="13318" width="13" style="203" customWidth="1"/>
    <col min="13319" max="13319" width="12.75" style="203" customWidth="1"/>
    <col min="13320" max="13320" width="12.25" style="203" customWidth="1"/>
    <col min="13321" max="13323" width="12.75" style="203" customWidth="1"/>
    <col min="13324" max="13324" width="15.75" style="203" customWidth="1"/>
    <col min="13325" max="13325" width="12.5" style="203" customWidth="1"/>
    <col min="13326" max="13326" width="12.25" style="203" customWidth="1"/>
    <col min="13327" max="13327" width="12.75" style="203" customWidth="1"/>
    <col min="13328" max="13329" width="12.25" style="203" customWidth="1"/>
    <col min="13330" max="13330" width="12.5" style="203" customWidth="1"/>
    <col min="13331" max="13331" width="12.75" style="203" customWidth="1"/>
    <col min="13332" max="13332" width="12.25" style="203" customWidth="1"/>
    <col min="13333" max="13333" width="12.5" style="203" customWidth="1"/>
    <col min="13334" max="13336" width="12.25" style="203" customWidth="1"/>
    <col min="13337" max="13338" width="12.75" style="203" customWidth="1"/>
    <col min="13339" max="13339" width="12.5" style="203" customWidth="1"/>
    <col min="13340" max="13340" width="12.25" style="203" customWidth="1"/>
    <col min="13341" max="13341" width="13.75" style="203" customWidth="1"/>
    <col min="13342" max="13343" width="12.25" style="203" customWidth="1"/>
    <col min="13344" max="13344" width="10.75" style="203" customWidth="1"/>
    <col min="13345" max="13345" width="8.75" style="203" customWidth="1"/>
    <col min="13346" max="13347" width="12.25" style="203" customWidth="1"/>
    <col min="13348" max="13348" width="10.5" style="203" customWidth="1"/>
    <col min="13349" max="13349" width="9.75" style="203" customWidth="1"/>
    <col min="13350" max="13350" width="12" style="203" customWidth="1"/>
    <col min="13351" max="13351" width="11" style="203" customWidth="1"/>
    <col min="13352" max="13352" width="8.5" style="203" customWidth="1"/>
    <col min="13353" max="13353" width="9.5" style="203" customWidth="1"/>
    <col min="13354" max="13354" width="12.25" style="203" customWidth="1"/>
    <col min="13355" max="13355" width="12.75" style="203" customWidth="1"/>
    <col min="13356" max="13356" width="12.25" style="203" customWidth="1"/>
    <col min="13357" max="13357" width="12.75" style="203" customWidth="1"/>
    <col min="13358" max="13358" width="10.25" style="203" customWidth="1"/>
    <col min="13359" max="13359" width="9.25" style="203" customWidth="1"/>
    <col min="13360" max="13547" width="9.25" style="203"/>
    <col min="13548" max="13548" width="9.25" style="203" customWidth="1"/>
    <col min="13549" max="13549" width="5.25" style="203" customWidth="1"/>
    <col min="13550" max="13550" width="32" style="203" customWidth="1"/>
    <col min="13551" max="13551" width="15.5" style="203" customWidth="1"/>
    <col min="13552" max="13552" width="16" style="203" customWidth="1"/>
    <col min="13553" max="13553" width="17.75" style="203" customWidth="1"/>
    <col min="13554" max="13554" width="12.25" style="203" customWidth="1"/>
    <col min="13555" max="13555" width="11.75" style="203" customWidth="1"/>
    <col min="13556" max="13556" width="13.25" style="203" customWidth="1"/>
    <col min="13557" max="13557" width="10.25" style="203" customWidth="1"/>
    <col min="13558" max="13558" width="12.75" style="203" customWidth="1"/>
    <col min="13559" max="13559" width="13.25" style="203" customWidth="1"/>
    <col min="13560" max="13560" width="13" style="203" customWidth="1"/>
    <col min="13561" max="13561" width="11.75" style="203" customWidth="1"/>
    <col min="13562" max="13562" width="12.5" style="203" customWidth="1"/>
    <col min="13563" max="13563" width="12.25" style="203" customWidth="1"/>
    <col min="13564" max="13564" width="13.5" style="203" customWidth="1"/>
    <col min="13565" max="13565" width="13.25" style="203" customWidth="1"/>
    <col min="13566" max="13567" width="13" style="203" customWidth="1"/>
    <col min="13568" max="13568" width="12.75" style="203" customWidth="1"/>
    <col min="13569" max="13570" width="12.25" style="203" customWidth="1"/>
    <col min="13571" max="13571" width="14" style="203" customWidth="1"/>
    <col min="13572" max="13573" width="12.25" style="203" customWidth="1"/>
    <col min="13574" max="13574" width="13" style="203" customWidth="1"/>
    <col min="13575" max="13575" width="12.75" style="203" customWidth="1"/>
    <col min="13576" max="13576" width="12.25" style="203" customWidth="1"/>
    <col min="13577" max="13579" width="12.75" style="203" customWidth="1"/>
    <col min="13580" max="13580" width="15.75" style="203" customWidth="1"/>
    <col min="13581" max="13581" width="12.5" style="203" customWidth="1"/>
    <col min="13582" max="13582" width="12.25" style="203" customWidth="1"/>
    <col min="13583" max="13583" width="12.75" style="203" customWidth="1"/>
    <col min="13584" max="13585" width="12.25" style="203" customWidth="1"/>
    <col min="13586" max="13586" width="12.5" style="203" customWidth="1"/>
    <col min="13587" max="13587" width="12.75" style="203" customWidth="1"/>
    <col min="13588" max="13588" width="12.25" style="203" customWidth="1"/>
    <col min="13589" max="13589" width="12.5" style="203" customWidth="1"/>
    <col min="13590" max="13592" width="12.25" style="203" customWidth="1"/>
    <col min="13593" max="13594" width="12.75" style="203" customWidth="1"/>
    <col min="13595" max="13595" width="12.5" style="203" customWidth="1"/>
    <col min="13596" max="13596" width="12.25" style="203" customWidth="1"/>
    <col min="13597" max="13597" width="13.75" style="203" customWidth="1"/>
    <col min="13598" max="13599" width="12.25" style="203" customWidth="1"/>
    <col min="13600" max="13600" width="10.75" style="203" customWidth="1"/>
    <col min="13601" max="13601" width="8.75" style="203" customWidth="1"/>
    <col min="13602" max="13603" width="12.25" style="203" customWidth="1"/>
    <col min="13604" max="13604" width="10.5" style="203" customWidth="1"/>
    <col min="13605" max="13605" width="9.75" style="203" customWidth="1"/>
    <col min="13606" max="13606" width="12" style="203" customWidth="1"/>
    <col min="13607" max="13607" width="11" style="203" customWidth="1"/>
    <col min="13608" max="13608" width="8.5" style="203" customWidth="1"/>
    <col min="13609" max="13609" width="9.5" style="203" customWidth="1"/>
    <col min="13610" max="13610" width="12.25" style="203" customWidth="1"/>
    <col min="13611" max="13611" width="12.75" style="203" customWidth="1"/>
    <col min="13612" max="13612" width="12.25" style="203" customWidth="1"/>
    <col min="13613" max="13613" width="12.75" style="203" customWidth="1"/>
    <col min="13614" max="13614" width="10.25" style="203" customWidth="1"/>
    <col min="13615" max="13615" width="9.25" style="203" customWidth="1"/>
    <col min="13616" max="13803" width="9.25" style="203"/>
    <col min="13804" max="13804" width="9.25" style="203" customWidth="1"/>
    <col min="13805" max="13805" width="5.25" style="203" customWidth="1"/>
    <col min="13806" max="13806" width="32" style="203" customWidth="1"/>
    <col min="13807" max="13807" width="15.5" style="203" customWidth="1"/>
    <col min="13808" max="13808" width="16" style="203" customWidth="1"/>
    <col min="13809" max="13809" width="17.75" style="203" customWidth="1"/>
    <col min="13810" max="13810" width="12.25" style="203" customWidth="1"/>
    <col min="13811" max="13811" width="11.75" style="203" customWidth="1"/>
    <col min="13812" max="13812" width="13.25" style="203" customWidth="1"/>
    <col min="13813" max="13813" width="10.25" style="203" customWidth="1"/>
    <col min="13814" max="13814" width="12.75" style="203" customWidth="1"/>
    <col min="13815" max="13815" width="13.25" style="203" customWidth="1"/>
    <col min="13816" max="13816" width="13" style="203" customWidth="1"/>
    <col min="13817" max="13817" width="11.75" style="203" customWidth="1"/>
    <col min="13818" max="13818" width="12.5" style="203" customWidth="1"/>
    <col min="13819" max="13819" width="12.25" style="203" customWidth="1"/>
    <col min="13820" max="13820" width="13.5" style="203" customWidth="1"/>
    <col min="13821" max="13821" width="13.25" style="203" customWidth="1"/>
    <col min="13822" max="13823" width="13" style="203" customWidth="1"/>
    <col min="13824" max="13824" width="12.75" style="203" customWidth="1"/>
    <col min="13825" max="13826" width="12.25" style="203" customWidth="1"/>
    <col min="13827" max="13827" width="14" style="203" customWidth="1"/>
    <col min="13828" max="13829" width="12.25" style="203" customWidth="1"/>
    <col min="13830" max="13830" width="13" style="203" customWidth="1"/>
    <col min="13831" max="13831" width="12.75" style="203" customWidth="1"/>
    <col min="13832" max="13832" width="12.25" style="203" customWidth="1"/>
    <col min="13833" max="13835" width="12.75" style="203" customWidth="1"/>
    <col min="13836" max="13836" width="15.75" style="203" customWidth="1"/>
    <col min="13837" max="13837" width="12.5" style="203" customWidth="1"/>
    <col min="13838" max="13838" width="12.25" style="203" customWidth="1"/>
    <col min="13839" max="13839" width="12.75" style="203" customWidth="1"/>
    <col min="13840" max="13841" width="12.25" style="203" customWidth="1"/>
    <col min="13842" max="13842" width="12.5" style="203" customWidth="1"/>
    <col min="13843" max="13843" width="12.75" style="203" customWidth="1"/>
    <col min="13844" max="13844" width="12.25" style="203" customWidth="1"/>
    <col min="13845" max="13845" width="12.5" style="203" customWidth="1"/>
    <col min="13846" max="13848" width="12.25" style="203" customWidth="1"/>
    <col min="13849" max="13850" width="12.75" style="203" customWidth="1"/>
    <col min="13851" max="13851" width="12.5" style="203" customWidth="1"/>
    <col min="13852" max="13852" width="12.25" style="203" customWidth="1"/>
    <col min="13853" max="13853" width="13.75" style="203" customWidth="1"/>
    <col min="13854" max="13855" width="12.25" style="203" customWidth="1"/>
    <col min="13856" max="13856" width="10.75" style="203" customWidth="1"/>
    <col min="13857" max="13857" width="8.75" style="203" customWidth="1"/>
    <col min="13858" max="13859" width="12.25" style="203" customWidth="1"/>
    <col min="13860" max="13860" width="10.5" style="203" customWidth="1"/>
    <col min="13861" max="13861" width="9.75" style="203" customWidth="1"/>
    <col min="13862" max="13862" width="12" style="203" customWidth="1"/>
    <col min="13863" max="13863" width="11" style="203" customWidth="1"/>
    <col min="13864" max="13864" width="8.5" style="203" customWidth="1"/>
    <col min="13865" max="13865" width="9.5" style="203" customWidth="1"/>
    <col min="13866" max="13866" width="12.25" style="203" customWidth="1"/>
    <col min="13867" max="13867" width="12.75" style="203" customWidth="1"/>
    <col min="13868" max="13868" width="12.25" style="203" customWidth="1"/>
    <col min="13869" max="13869" width="12.75" style="203" customWidth="1"/>
    <col min="13870" max="13870" width="10.25" style="203" customWidth="1"/>
    <col min="13871" max="13871" width="9.25" style="203" customWidth="1"/>
    <col min="13872" max="14059" width="9.25" style="203"/>
    <col min="14060" max="14060" width="9.25" style="203" customWidth="1"/>
    <col min="14061" max="14061" width="5.25" style="203" customWidth="1"/>
    <col min="14062" max="14062" width="32" style="203" customWidth="1"/>
    <col min="14063" max="14063" width="15.5" style="203" customWidth="1"/>
    <col min="14064" max="14064" width="16" style="203" customWidth="1"/>
    <col min="14065" max="14065" width="17.75" style="203" customWidth="1"/>
    <col min="14066" max="14066" width="12.25" style="203" customWidth="1"/>
    <col min="14067" max="14067" width="11.75" style="203" customWidth="1"/>
    <col min="14068" max="14068" width="13.25" style="203" customWidth="1"/>
    <col min="14069" max="14069" width="10.25" style="203" customWidth="1"/>
    <col min="14070" max="14070" width="12.75" style="203" customWidth="1"/>
    <col min="14071" max="14071" width="13.25" style="203" customWidth="1"/>
    <col min="14072" max="14072" width="13" style="203" customWidth="1"/>
    <col min="14073" max="14073" width="11.75" style="203" customWidth="1"/>
    <col min="14074" max="14074" width="12.5" style="203" customWidth="1"/>
    <col min="14075" max="14075" width="12.25" style="203" customWidth="1"/>
    <col min="14076" max="14076" width="13.5" style="203" customWidth="1"/>
    <col min="14077" max="14077" width="13.25" style="203" customWidth="1"/>
    <col min="14078" max="14079" width="13" style="203" customWidth="1"/>
    <col min="14080" max="14080" width="12.75" style="203" customWidth="1"/>
    <col min="14081" max="14082" width="12.25" style="203" customWidth="1"/>
    <col min="14083" max="14083" width="14" style="203" customWidth="1"/>
    <col min="14084" max="14085" width="12.25" style="203" customWidth="1"/>
    <col min="14086" max="14086" width="13" style="203" customWidth="1"/>
    <col min="14087" max="14087" width="12.75" style="203" customWidth="1"/>
    <col min="14088" max="14088" width="12.25" style="203" customWidth="1"/>
    <col min="14089" max="14091" width="12.75" style="203" customWidth="1"/>
    <col min="14092" max="14092" width="15.75" style="203" customWidth="1"/>
    <col min="14093" max="14093" width="12.5" style="203" customWidth="1"/>
    <col min="14094" max="14094" width="12.25" style="203" customWidth="1"/>
    <col min="14095" max="14095" width="12.75" style="203" customWidth="1"/>
    <col min="14096" max="14097" width="12.25" style="203" customWidth="1"/>
    <col min="14098" max="14098" width="12.5" style="203" customWidth="1"/>
    <col min="14099" max="14099" width="12.75" style="203" customWidth="1"/>
    <col min="14100" max="14100" width="12.25" style="203" customWidth="1"/>
    <col min="14101" max="14101" width="12.5" style="203" customWidth="1"/>
    <col min="14102" max="14104" width="12.25" style="203" customWidth="1"/>
    <col min="14105" max="14106" width="12.75" style="203" customWidth="1"/>
    <col min="14107" max="14107" width="12.5" style="203" customWidth="1"/>
    <col min="14108" max="14108" width="12.25" style="203" customWidth="1"/>
    <col min="14109" max="14109" width="13.75" style="203" customWidth="1"/>
    <col min="14110" max="14111" width="12.25" style="203" customWidth="1"/>
    <col min="14112" max="14112" width="10.75" style="203" customWidth="1"/>
    <col min="14113" max="14113" width="8.75" style="203" customWidth="1"/>
    <col min="14114" max="14115" width="12.25" style="203" customWidth="1"/>
    <col min="14116" max="14116" width="10.5" style="203" customWidth="1"/>
    <col min="14117" max="14117" width="9.75" style="203" customWidth="1"/>
    <col min="14118" max="14118" width="12" style="203" customWidth="1"/>
    <col min="14119" max="14119" width="11" style="203" customWidth="1"/>
    <col min="14120" max="14120" width="8.5" style="203" customWidth="1"/>
    <col min="14121" max="14121" width="9.5" style="203" customWidth="1"/>
    <col min="14122" max="14122" width="12.25" style="203" customWidth="1"/>
    <col min="14123" max="14123" width="12.75" style="203" customWidth="1"/>
    <col min="14124" max="14124" width="12.25" style="203" customWidth="1"/>
    <col min="14125" max="14125" width="12.75" style="203" customWidth="1"/>
    <col min="14126" max="14126" width="10.25" style="203" customWidth="1"/>
    <col min="14127" max="14127" width="9.25" style="203" customWidth="1"/>
    <col min="14128" max="14315" width="9.25" style="203"/>
    <col min="14316" max="14316" width="9.25" style="203" customWidth="1"/>
    <col min="14317" max="14317" width="5.25" style="203" customWidth="1"/>
    <col min="14318" max="14318" width="32" style="203" customWidth="1"/>
    <col min="14319" max="14319" width="15.5" style="203" customWidth="1"/>
    <col min="14320" max="14320" width="16" style="203" customWidth="1"/>
    <col min="14321" max="14321" width="17.75" style="203" customWidth="1"/>
    <col min="14322" max="14322" width="12.25" style="203" customWidth="1"/>
    <col min="14323" max="14323" width="11.75" style="203" customWidth="1"/>
    <col min="14324" max="14324" width="13.25" style="203" customWidth="1"/>
    <col min="14325" max="14325" width="10.25" style="203" customWidth="1"/>
    <col min="14326" max="14326" width="12.75" style="203" customWidth="1"/>
    <col min="14327" max="14327" width="13.25" style="203" customWidth="1"/>
    <col min="14328" max="14328" width="13" style="203" customWidth="1"/>
    <col min="14329" max="14329" width="11.75" style="203" customWidth="1"/>
    <col min="14330" max="14330" width="12.5" style="203" customWidth="1"/>
    <col min="14331" max="14331" width="12.25" style="203" customWidth="1"/>
    <col min="14332" max="14332" width="13.5" style="203" customWidth="1"/>
    <col min="14333" max="14333" width="13.25" style="203" customWidth="1"/>
    <col min="14334" max="14335" width="13" style="203" customWidth="1"/>
    <col min="14336" max="14336" width="12.75" style="203" customWidth="1"/>
    <col min="14337" max="14338" width="12.25" style="203" customWidth="1"/>
    <col min="14339" max="14339" width="14" style="203" customWidth="1"/>
    <col min="14340" max="14341" width="12.25" style="203" customWidth="1"/>
    <col min="14342" max="14342" width="13" style="203" customWidth="1"/>
    <col min="14343" max="14343" width="12.75" style="203" customWidth="1"/>
    <col min="14344" max="14344" width="12.25" style="203" customWidth="1"/>
    <col min="14345" max="14347" width="12.75" style="203" customWidth="1"/>
    <col min="14348" max="14348" width="15.75" style="203" customWidth="1"/>
    <col min="14349" max="14349" width="12.5" style="203" customWidth="1"/>
    <col min="14350" max="14350" width="12.25" style="203" customWidth="1"/>
    <col min="14351" max="14351" width="12.75" style="203" customWidth="1"/>
    <col min="14352" max="14353" width="12.25" style="203" customWidth="1"/>
    <col min="14354" max="14354" width="12.5" style="203" customWidth="1"/>
    <col min="14355" max="14355" width="12.75" style="203" customWidth="1"/>
    <col min="14356" max="14356" width="12.25" style="203" customWidth="1"/>
    <col min="14357" max="14357" width="12.5" style="203" customWidth="1"/>
    <col min="14358" max="14360" width="12.25" style="203" customWidth="1"/>
    <col min="14361" max="14362" width="12.75" style="203" customWidth="1"/>
    <col min="14363" max="14363" width="12.5" style="203" customWidth="1"/>
    <col min="14364" max="14364" width="12.25" style="203" customWidth="1"/>
    <col min="14365" max="14365" width="13.75" style="203" customWidth="1"/>
    <col min="14366" max="14367" width="12.25" style="203" customWidth="1"/>
    <col min="14368" max="14368" width="10.75" style="203" customWidth="1"/>
    <col min="14369" max="14369" width="8.75" style="203" customWidth="1"/>
    <col min="14370" max="14371" width="12.25" style="203" customWidth="1"/>
    <col min="14372" max="14372" width="10.5" style="203" customWidth="1"/>
    <col min="14373" max="14373" width="9.75" style="203" customWidth="1"/>
    <col min="14374" max="14374" width="12" style="203" customWidth="1"/>
    <col min="14375" max="14375" width="11" style="203" customWidth="1"/>
    <col min="14376" max="14376" width="8.5" style="203" customWidth="1"/>
    <col min="14377" max="14377" width="9.5" style="203" customWidth="1"/>
    <col min="14378" max="14378" width="12.25" style="203" customWidth="1"/>
    <col min="14379" max="14379" width="12.75" style="203" customWidth="1"/>
    <col min="14380" max="14380" width="12.25" style="203" customWidth="1"/>
    <col min="14381" max="14381" width="12.75" style="203" customWidth="1"/>
    <col min="14382" max="14382" width="10.25" style="203" customWidth="1"/>
    <col min="14383" max="14383" width="9.25" style="203" customWidth="1"/>
    <col min="14384" max="14571" width="9.25" style="203"/>
    <col min="14572" max="14572" width="9.25" style="203" customWidth="1"/>
    <col min="14573" max="14573" width="5.25" style="203" customWidth="1"/>
    <col min="14574" max="14574" width="32" style="203" customWidth="1"/>
    <col min="14575" max="14575" width="15.5" style="203" customWidth="1"/>
    <col min="14576" max="14576" width="16" style="203" customWidth="1"/>
    <col min="14577" max="14577" width="17.75" style="203" customWidth="1"/>
    <col min="14578" max="14578" width="12.25" style="203" customWidth="1"/>
    <col min="14579" max="14579" width="11.75" style="203" customWidth="1"/>
    <col min="14580" max="14580" width="13.25" style="203" customWidth="1"/>
    <col min="14581" max="14581" width="10.25" style="203" customWidth="1"/>
    <col min="14582" max="14582" width="12.75" style="203" customWidth="1"/>
    <col min="14583" max="14583" width="13.25" style="203" customWidth="1"/>
    <col min="14584" max="14584" width="13" style="203" customWidth="1"/>
    <col min="14585" max="14585" width="11.75" style="203" customWidth="1"/>
    <col min="14586" max="14586" width="12.5" style="203" customWidth="1"/>
    <col min="14587" max="14587" width="12.25" style="203" customWidth="1"/>
    <col min="14588" max="14588" width="13.5" style="203" customWidth="1"/>
    <col min="14589" max="14589" width="13.25" style="203" customWidth="1"/>
    <col min="14590" max="14591" width="13" style="203" customWidth="1"/>
    <col min="14592" max="14592" width="12.75" style="203" customWidth="1"/>
    <col min="14593" max="14594" width="12.25" style="203" customWidth="1"/>
    <col min="14595" max="14595" width="14" style="203" customWidth="1"/>
    <col min="14596" max="14597" width="12.25" style="203" customWidth="1"/>
    <col min="14598" max="14598" width="13" style="203" customWidth="1"/>
    <col min="14599" max="14599" width="12.75" style="203" customWidth="1"/>
    <col min="14600" max="14600" width="12.25" style="203" customWidth="1"/>
    <col min="14601" max="14603" width="12.75" style="203" customWidth="1"/>
    <col min="14604" max="14604" width="15.75" style="203" customWidth="1"/>
    <col min="14605" max="14605" width="12.5" style="203" customWidth="1"/>
    <col min="14606" max="14606" width="12.25" style="203" customWidth="1"/>
    <col min="14607" max="14607" width="12.75" style="203" customWidth="1"/>
    <col min="14608" max="14609" width="12.25" style="203" customWidth="1"/>
    <col min="14610" max="14610" width="12.5" style="203" customWidth="1"/>
    <col min="14611" max="14611" width="12.75" style="203" customWidth="1"/>
    <col min="14612" max="14612" width="12.25" style="203" customWidth="1"/>
    <col min="14613" max="14613" width="12.5" style="203" customWidth="1"/>
    <col min="14614" max="14616" width="12.25" style="203" customWidth="1"/>
    <col min="14617" max="14618" width="12.75" style="203" customWidth="1"/>
    <col min="14619" max="14619" width="12.5" style="203" customWidth="1"/>
    <col min="14620" max="14620" width="12.25" style="203" customWidth="1"/>
    <col min="14621" max="14621" width="13.75" style="203" customWidth="1"/>
    <col min="14622" max="14623" width="12.25" style="203" customWidth="1"/>
    <col min="14624" max="14624" width="10.75" style="203" customWidth="1"/>
    <col min="14625" max="14625" width="8.75" style="203" customWidth="1"/>
    <col min="14626" max="14627" width="12.25" style="203" customWidth="1"/>
    <col min="14628" max="14628" width="10.5" style="203" customWidth="1"/>
    <col min="14629" max="14629" width="9.75" style="203" customWidth="1"/>
    <col min="14630" max="14630" width="12" style="203" customWidth="1"/>
    <col min="14631" max="14631" width="11" style="203" customWidth="1"/>
    <col min="14632" max="14632" width="8.5" style="203" customWidth="1"/>
    <col min="14633" max="14633" width="9.5" style="203" customWidth="1"/>
    <col min="14634" max="14634" width="12.25" style="203" customWidth="1"/>
    <col min="14635" max="14635" width="12.75" style="203" customWidth="1"/>
    <col min="14636" max="14636" width="12.25" style="203" customWidth="1"/>
    <col min="14637" max="14637" width="12.75" style="203" customWidth="1"/>
    <col min="14638" max="14638" width="10.25" style="203" customWidth="1"/>
    <col min="14639" max="14639" width="9.25" style="203" customWidth="1"/>
    <col min="14640" max="14827" width="9.25" style="203"/>
    <col min="14828" max="14828" width="9.25" style="203" customWidth="1"/>
    <col min="14829" max="14829" width="5.25" style="203" customWidth="1"/>
    <col min="14830" max="14830" width="32" style="203" customWidth="1"/>
    <col min="14831" max="14831" width="15.5" style="203" customWidth="1"/>
    <col min="14832" max="14832" width="16" style="203" customWidth="1"/>
    <col min="14833" max="14833" width="17.75" style="203" customWidth="1"/>
    <col min="14834" max="14834" width="12.25" style="203" customWidth="1"/>
    <col min="14835" max="14835" width="11.75" style="203" customWidth="1"/>
    <col min="14836" max="14836" width="13.25" style="203" customWidth="1"/>
    <col min="14837" max="14837" width="10.25" style="203" customWidth="1"/>
    <col min="14838" max="14838" width="12.75" style="203" customWidth="1"/>
    <col min="14839" max="14839" width="13.25" style="203" customWidth="1"/>
    <col min="14840" max="14840" width="13" style="203" customWidth="1"/>
    <col min="14841" max="14841" width="11.75" style="203" customWidth="1"/>
    <col min="14842" max="14842" width="12.5" style="203" customWidth="1"/>
    <col min="14843" max="14843" width="12.25" style="203" customWidth="1"/>
    <col min="14844" max="14844" width="13.5" style="203" customWidth="1"/>
    <col min="14845" max="14845" width="13.25" style="203" customWidth="1"/>
    <col min="14846" max="14847" width="13" style="203" customWidth="1"/>
    <col min="14848" max="14848" width="12.75" style="203" customWidth="1"/>
    <col min="14849" max="14850" width="12.25" style="203" customWidth="1"/>
    <col min="14851" max="14851" width="14" style="203" customWidth="1"/>
    <col min="14852" max="14853" width="12.25" style="203" customWidth="1"/>
    <col min="14854" max="14854" width="13" style="203" customWidth="1"/>
    <col min="14855" max="14855" width="12.75" style="203" customWidth="1"/>
    <col min="14856" max="14856" width="12.25" style="203" customWidth="1"/>
    <col min="14857" max="14859" width="12.75" style="203" customWidth="1"/>
    <col min="14860" max="14860" width="15.75" style="203" customWidth="1"/>
    <col min="14861" max="14861" width="12.5" style="203" customWidth="1"/>
    <col min="14862" max="14862" width="12.25" style="203" customWidth="1"/>
    <col min="14863" max="14863" width="12.75" style="203" customWidth="1"/>
    <col min="14864" max="14865" width="12.25" style="203" customWidth="1"/>
    <col min="14866" max="14866" width="12.5" style="203" customWidth="1"/>
    <col min="14867" max="14867" width="12.75" style="203" customWidth="1"/>
    <col min="14868" max="14868" width="12.25" style="203" customWidth="1"/>
    <col min="14869" max="14869" width="12.5" style="203" customWidth="1"/>
    <col min="14870" max="14872" width="12.25" style="203" customWidth="1"/>
    <col min="14873" max="14874" width="12.75" style="203" customWidth="1"/>
    <col min="14875" max="14875" width="12.5" style="203" customWidth="1"/>
    <col min="14876" max="14876" width="12.25" style="203" customWidth="1"/>
    <col min="14877" max="14877" width="13.75" style="203" customWidth="1"/>
    <col min="14878" max="14879" width="12.25" style="203" customWidth="1"/>
    <col min="14880" max="14880" width="10.75" style="203" customWidth="1"/>
    <col min="14881" max="14881" width="8.75" style="203" customWidth="1"/>
    <col min="14882" max="14883" width="12.25" style="203" customWidth="1"/>
    <col min="14884" max="14884" width="10.5" style="203" customWidth="1"/>
    <col min="14885" max="14885" width="9.75" style="203" customWidth="1"/>
    <col min="14886" max="14886" width="12" style="203" customWidth="1"/>
    <col min="14887" max="14887" width="11" style="203" customWidth="1"/>
    <col min="14888" max="14888" width="8.5" style="203" customWidth="1"/>
    <col min="14889" max="14889" width="9.5" style="203" customWidth="1"/>
    <col min="14890" max="14890" width="12.25" style="203" customWidth="1"/>
    <col min="14891" max="14891" width="12.75" style="203" customWidth="1"/>
    <col min="14892" max="14892" width="12.25" style="203" customWidth="1"/>
    <col min="14893" max="14893" width="12.75" style="203" customWidth="1"/>
    <col min="14894" max="14894" width="10.25" style="203" customWidth="1"/>
    <col min="14895" max="14895" width="9.25" style="203" customWidth="1"/>
    <col min="14896" max="15083" width="9.25" style="203"/>
    <col min="15084" max="15084" width="9.25" style="203" customWidth="1"/>
    <col min="15085" max="15085" width="5.25" style="203" customWidth="1"/>
    <col min="15086" max="15086" width="32" style="203" customWidth="1"/>
    <col min="15087" max="15087" width="15.5" style="203" customWidth="1"/>
    <col min="15088" max="15088" width="16" style="203" customWidth="1"/>
    <col min="15089" max="15089" width="17.75" style="203" customWidth="1"/>
    <col min="15090" max="15090" width="12.25" style="203" customWidth="1"/>
    <col min="15091" max="15091" width="11.75" style="203" customWidth="1"/>
    <col min="15092" max="15092" width="13.25" style="203" customWidth="1"/>
    <col min="15093" max="15093" width="10.25" style="203" customWidth="1"/>
    <col min="15094" max="15094" width="12.75" style="203" customWidth="1"/>
    <col min="15095" max="15095" width="13.25" style="203" customWidth="1"/>
    <col min="15096" max="15096" width="13" style="203" customWidth="1"/>
    <col min="15097" max="15097" width="11.75" style="203" customWidth="1"/>
    <col min="15098" max="15098" width="12.5" style="203" customWidth="1"/>
    <col min="15099" max="15099" width="12.25" style="203" customWidth="1"/>
    <col min="15100" max="15100" width="13.5" style="203" customWidth="1"/>
    <col min="15101" max="15101" width="13.25" style="203" customWidth="1"/>
    <col min="15102" max="15103" width="13" style="203" customWidth="1"/>
    <col min="15104" max="15104" width="12.75" style="203" customWidth="1"/>
    <col min="15105" max="15106" width="12.25" style="203" customWidth="1"/>
    <col min="15107" max="15107" width="14" style="203" customWidth="1"/>
    <col min="15108" max="15109" width="12.25" style="203" customWidth="1"/>
    <col min="15110" max="15110" width="13" style="203" customWidth="1"/>
    <col min="15111" max="15111" width="12.75" style="203" customWidth="1"/>
    <col min="15112" max="15112" width="12.25" style="203" customWidth="1"/>
    <col min="15113" max="15115" width="12.75" style="203" customWidth="1"/>
    <col min="15116" max="15116" width="15.75" style="203" customWidth="1"/>
    <col min="15117" max="15117" width="12.5" style="203" customWidth="1"/>
    <col min="15118" max="15118" width="12.25" style="203" customWidth="1"/>
    <col min="15119" max="15119" width="12.75" style="203" customWidth="1"/>
    <col min="15120" max="15121" width="12.25" style="203" customWidth="1"/>
    <col min="15122" max="15122" width="12.5" style="203" customWidth="1"/>
    <col min="15123" max="15123" width="12.75" style="203" customWidth="1"/>
    <col min="15124" max="15124" width="12.25" style="203" customWidth="1"/>
    <col min="15125" max="15125" width="12.5" style="203" customWidth="1"/>
    <col min="15126" max="15128" width="12.25" style="203" customWidth="1"/>
    <col min="15129" max="15130" width="12.75" style="203" customWidth="1"/>
    <col min="15131" max="15131" width="12.5" style="203" customWidth="1"/>
    <col min="15132" max="15132" width="12.25" style="203" customWidth="1"/>
    <col min="15133" max="15133" width="13.75" style="203" customWidth="1"/>
    <col min="15134" max="15135" width="12.25" style="203" customWidth="1"/>
    <col min="15136" max="15136" width="10.75" style="203" customWidth="1"/>
    <col min="15137" max="15137" width="8.75" style="203" customWidth="1"/>
    <col min="15138" max="15139" width="12.25" style="203" customWidth="1"/>
    <col min="15140" max="15140" width="10.5" style="203" customWidth="1"/>
    <col min="15141" max="15141" width="9.75" style="203" customWidth="1"/>
    <col min="15142" max="15142" width="12" style="203" customWidth="1"/>
    <col min="15143" max="15143" width="11" style="203" customWidth="1"/>
    <col min="15144" max="15144" width="8.5" style="203" customWidth="1"/>
    <col min="15145" max="15145" width="9.5" style="203" customWidth="1"/>
    <col min="15146" max="15146" width="12.25" style="203" customWidth="1"/>
    <col min="15147" max="15147" width="12.75" style="203" customWidth="1"/>
    <col min="15148" max="15148" width="12.25" style="203" customWidth="1"/>
    <col min="15149" max="15149" width="12.75" style="203" customWidth="1"/>
    <col min="15150" max="15150" width="10.25" style="203" customWidth="1"/>
    <col min="15151" max="15151" width="9.25" style="203" customWidth="1"/>
    <col min="15152" max="15339" width="9.25" style="203"/>
    <col min="15340" max="15340" width="9.25" style="203" customWidth="1"/>
    <col min="15341" max="15341" width="5.25" style="203" customWidth="1"/>
    <col min="15342" max="15342" width="32" style="203" customWidth="1"/>
    <col min="15343" max="15343" width="15.5" style="203" customWidth="1"/>
    <col min="15344" max="15344" width="16" style="203" customWidth="1"/>
    <col min="15345" max="15345" width="17.75" style="203" customWidth="1"/>
    <col min="15346" max="15346" width="12.25" style="203" customWidth="1"/>
    <col min="15347" max="15347" width="11.75" style="203" customWidth="1"/>
    <col min="15348" max="15348" width="13.25" style="203" customWidth="1"/>
    <col min="15349" max="15349" width="10.25" style="203" customWidth="1"/>
    <col min="15350" max="15350" width="12.75" style="203" customWidth="1"/>
    <col min="15351" max="15351" width="13.25" style="203" customWidth="1"/>
    <col min="15352" max="15352" width="13" style="203" customWidth="1"/>
    <col min="15353" max="15353" width="11.75" style="203" customWidth="1"/>
    <col min="15354" max="15354" width="12.5" style="203" customWidth="1"/>
    <col min="15355" max="15355" width="12.25" style="203" customWidth="1"/>
    <col min="15356" max="15356" width="13.5" style="203" customWidth="1"/>
    <col min="15357" max="15357" width="13.25" style="203" customWidth="1"/>
    <col min="15358" max="15359" width="13" style="203" customWidth="1"/>
    <col min="15360" max="15360" width="12.75" style="203" customWidth="1"/>
    <col min="15361" max="15362" width="12.25" style="203" customWidth="1"/>
    <col min="15363" max="15363" width="14" style="203" customWidth="1"/>
    <col min="15364" max="15365" width="12.25" style="203" customWidth="1"/>
    <col min="15366" max="15366" width="13" style="203" customWidth="1"/>
    <col min="15367" max="15367" width="12.75" style="203" customWidth="1"/>
    <col min="15368" max="15368" width="12.25" style="203" customWidth="1"/>
    <col min="15369" max="15371" width="12.75" style="203" customWidth="1"/>
    <col min="15372" max="15372" width="15.75" style="203" customWidth="1"/>
    <col min="15373" max="15373" width="12.5" style="203" customWidth="1"/>
    <col min="15374" max="15374" width="12.25" style="203" customWidth="1"/>
    <col min="15375" max="15375" width="12.75" style="203" customWidth="1"/>
    <col min="15376" max="15377" width="12.25" style="203" customWidth="1"/>
    <col min="15378" max="15378" width="12.5" style="203" customWidth="1"/>
    <col min="15379" max="15379" width="12.75" style="203" customWidth="1"/>
    <col min="15380" max="15380" width="12.25" style="203" customWidth="1"/>
    <col min="15381" max="15381" width="12.5" style="203" customWidth="1"/>
    <col min="15382" max="15384" width="12.25" style="203" customWidth="1"/>
    <col min="15385" max="15386" width="12.75" style="203" customWidth="1"/>
    <col min="15387" max="15387" width="12.5" style="203" customWidth="1"/>
    <col min="15388" max="15388" width="12.25" style="203" customWidth="1"/>
    <col min="15389" max="15389" width="13.75" style="203" customWidth="1"/>
    <col min="15390" max="15391" width="12.25" style="203" customWidth="1"/>
    <col min="15392" max="15392" width="10.75" style="203" customWidth="1"/>
    <col min="15393" max="15393" width="8.75" style="203" customWidth="1"/>
    <col min="15394" max="15395" width="12.25" style="203" customWidth="1"/>
    <col min="15396" max="15396" width="10.5" style="203" customWidth="1"/>
    <col min="15397" max="15397" width="9.75" style="203" customWidth="1"/>
    <col min="15398" max="15398" width="12" style="203" customWidth="1"/>
    <col min="15399" max="15399" width="11" style="203" customWidth="1"/>
    <col min="15400" max="15400" width="8.5" style="203" customWidth="1"/>
    <col min="15401" max="15401" width="9.5" style="203" customWidth="1"/>
    <col min="15402" max="15402" width="12.25" style="203" customWidth="1"/>
    <col min="15403" max="15403" width="12.75" style="203" customWidth="1"/>
    <col min="15404" max="15404" width="12.25" style="203" customWidth="1"/>
    <col min="15405" max="15405" width="12.75" style="203" customWidth="1"/>
    <col min="15406" max="15406" width="10.25" style="203" customWidth="1"/>
    <col min="15407" max="15407" width="9.25" style="203" customWidth="1"/>
    <col min="15408" max="15595" width="9.25" style="203"/>
    <col min="15596" max="15596" width="9.25" style="203" customWidth="1"/>
    <col min="15597" max="15597" width="5.25" style="203" customWidth="1"/>
    <col min="15598" max="15598" width="32" style="203" customWidth="1"/>
    <col min="15599" max="15599" width="15.5" style="203" customWidth="1"/>
    <col min="15600" max="15600" width="16" style="203" customWidth="1"/>
    <col min="15601" max="15601" width="17.75" style="203" customWidth="1"/>
    <col min="15602" max="15602" width="12.25" style="203" customWidth="1"/>
    <col min="15603" max="15603" width="11.75" style="203" customWidth="1"/>
    <col min="15604" max="15604" width="13.25" style="203" customWidth="1"/>
    <col min="15605" max="15605" width="10.25" style="203" customWidth="1"/>
    <col min="15606" max="15606" width="12.75" style="203" customWidth="1"/>
    <col min="15607" max="15607" width="13.25" style="203" customWidth="1"/>
    <col min="15608" max="15608" width="13" style="203" customWidth="1"/>
    <col min="15609" max="15609" width="11.75" style="203" customWidth="1"/>
    <col min="15610" max="15610" width="12.5" style="203" customWidth="1"/>
    <col min="15611" max="15611" width="12.25" style="203" customWidth="1"/>
    <col min="15612" max="15612" width="13.5" style="203" customWidth="1"/>
    <col min="15613" max="15613" width="13.25" style="203" customWidth="1"/>
    <col min="15614" max="15615" width="13" style="203" customWidth="1"/>
    <col min="15616" max="15616" width="12.75" style="203" customWidth="1"/>
    <col min="15617" max="15618" width="12.25" style="203" customWidth="1"/>
    <col min="15619" max="15619" width="14" style="203" customWidth="1"/>
    <col min="15620" max="15621" width="12.25" style="203" customWidth="1"/>
    <col min="15622" max="15622" width="13" style="203" customWidth="1"/>
    <col min="15623" max="15623" width="12.75" style="203" customWidth="1"/>
    <col min="15624" max="15624" width="12.25" style="203" customWidth="1"/>
    <col min="15625" max="15627" width="12.75" style="203" customWidth="1"/>
    <col min="15628" max="15628" width="15.75" style="203" customWidth="1"/>
    <col min="15629" max="15629" width="12.5" style="203" customWidth="1"/>
    <col min="15630" max="15630" width="12.25" style="203" customWidth="1"/>
    <col min="15631" max="15631" width="12.75" style="203" customWidth="1"/>
    <col min="15632" max="15633" width="12.25" style="203" customWidth="1"/>
    <col min="15634" max="15634" width="12.5" style="203" customWidth="1"/>
    <col min="15635" max="15635" width="12.75" style="203" customWidth="1"/>
    <col min="15636" max="15636" width="12.25" style="203" customWidth="1"/>
    <col min="15637" max="15637" width="12.5" style="203" customWidth="1"/>
    <col min="15638" max="15640" width="12.25" style="203" customWidth="1"/>
    <col min="15641" max="15642" width="12.75" style="203" customWidth="1"/>
    <col min="15643" max="15643" width="12.5" style="203" customWidth="1"/>
    <col min="15644" max="15644" width="12.25" style="203" customWidth="1"/>
    <col min="15645" max="15645" width="13.75" style="203" customWidth="1"/>
    <col min="15646" max="15647" width="12.25" style="203" customWidth="1"/>
    <col min="15648" max="15648" width="10.75" style="203" customWidth="1"/>
    <col min="15649" max="15649" width="8.75" style="203" customWidth="1"/>
    <col min="15650" max="15651" width="12.25" style="203" customWidth="1"/>
    <col min="15652" max="15652" width="10.5" style="203" customWidth="1"/>
    <col min="15653" max="15653" width="9.75" style="203" customWidth="1"/>
    <col min="15654" max="15654" width="12" style="203" customWidth="1"/>
    <col min="15655" max="15655" width="11" style="203" customWidth="1"/>
    <col min="15656" max="15656" width="8.5" style="203" customWidth="1"/>
    <col min="15657" max="15657" width="9.5" style="203" customWidth="1"/>
    <col min="15658" max="15658" width="12.25" style="203" customWidth="1"/>
    <col min="15659" max="15659" width="12.75" style="203" customWidth="1"/>
    <col min="15660" max="15660" width="12.25" style="203" customWidth="1"/>
    <col min="15661" max="15661" width="12.75" style="203" customWidth="1"/>
    <col min="15662" max="15662" width="10.25" style="203" customWidth="1"/>
    <col min="15663" max="15663" width="9.25" style="203" customWidth="1"/>
    <col min="15664" max="15851" width="9.25" style="203"/>
    <col min="15852" max="15852" width="9.25" style="203" customWidth="1"/>
    <col min="15853" max="15853" width="5.25" style="203" customWidth="1"/>
    <col min="15854" max="15854" width="32" style="203" customWidth="1"/>
    <col min="15855" max="15855" width="15.5" style="203" customWidth="1"/>
    <col min="15856" max="15856" width="16" style="203" customWidth="1"/>
    <col min="15857" max="15857" width="17.75" style="203" customWidth="1"/>
    <col min="15858" max="15858" width="12.25" style="203" customWidth="1"/>
    <col min="15859" max="15859" width="11.75" style="203" customWidth="1"/>
    <col min="15860" max="15860" width="13.25" style="203" customWidth="1"/>
    <col min="15861" max="15861" width="10.25" style="203" customWidth="1"/>
    <col min="15862" max="15862" width="12.75" style="203" customWidth="1"/>
    <col min="15863" max="15863" width="13.25" style="203" customWidth="1"/>
    <col min="15864" max="15864" width="13" style="203" customWidth="1"/>
    <col min="15865" max="15865" width="11.75" style="203" customWidth="1"/>
    <col min="15866" max="15866" width="12.5" style="203" customWidth="1"/>
    <col min="15867" max="15867" width="12.25" style="203" customWidth="1"/>
    <col min="15868" max="15868" width="13.5" style="203" customWidth="1"/>
    <col min="15869" max="15869" width="13.25" style="203" customWidth="1"/>
    <col min="15870" max="15871" width="13" style="203" customWidth="1"/>
    <col min="15872" max="15872" width="12.75" style="203" customWidth="1"/>
    <col min="15873" max="15874" width="12.25" style="203" customWidth="1"/>
    <col min="15875" max="15875" width="14" style="203" customWidth="1"/>
    <col min="15876" max="15877" width="12.25" style="203" customWidth="1"/>
    <col min="15878" max="15878" width="13" style="203" customWidth="1"/>
    <col min="15879" max="15879" width="12.75" style="203" customWidth="1"/>
    <col min="15880" max="15880" width="12.25" style="203" customWidth="1"/>
    <col min="15881" max="15883" width="12.75" style="203" customWidth="1"/>
    <col min="15884" max="15884" width="15.75" style="203" customWidth="1"/>
    <col min="15885" max="15885" width="12.5" style="203" customWidth="1"/>
    <col min="15886" max="15886" width="12.25" style="203" customWidth="1"/>
    <col min="15887" max="15887" width="12.75" style="203" customWidth="1"/>
    <col min="15888" max="15889" width="12.25" style="203" customWidth="1"/>
    <col min="15890" max="15890" width="12.5" style="203" customWidth="1"/>
    <col min="15891" max="15891" width="12.75" style="203" customWidth="1"/>
    <col min="15892" max="15892" width="12.25" style="203" customWidth="1"/>
    <col min="15893" max="15893" width="12.5" style="203" customWidth="1"/>
    <col min="15894" max="15896" width="12.25" style="203" customWidth="1"/>
    <col min="15897" max="15898" width="12.75" style="203" customWidth="1"/>
    <col min="15899" max="15899" width="12.5" style="203" customWidth="1"/>
    <col min="15900" max="15900" width="12.25" style="203" customWidth="1"/>
    <col min="15901" max="15901" width="13.75" style="203" customWidth="1"/>
    <col min="15902" max="15903" width="12.25" style="203" customWidth="1"/>
    <col min="15904" max="15904" width="10.75" style="203" customWidth="1"/>
    <col min="15905" max="15905" width="8.75" style="203" customWidth="1"/>
    <col min="15906" max="15907" width="12.25" style="203" customWidth="1"/>
    <col min="15908" max="15908" width="10.5" style="203" customWidth="1"/>
    <col min="15909" max="15909" width="9.75" style="203" customWidth="1"/>
    <col min="15910" max="15910" width="12" style="203" customWidth="1"/>
    <col min="15911" max="15911" width="11" style="203" customWidth="1"/>
    <col min="15912" max="15912" width="8.5" style="203" customWidth="1"/>
    <col min="15913" max="15913" width="9.5" style="203" customWidth="1"/>
    <col min="15914" max="15914" width="12.25" style="203" customWidth="1"/>
    <col min="15915" max="15915" width="12.75" style="203" customWidth="1"/>
    <col min="15916" max="15916" width="12.25" style="203" customWidth="1"/>
    <col min="15917" max="15917" width="12.75" style="203" customWidth="1"/>
    <col min="15918" max="15918" width="10.25" style="203" customWidth="1"/>
    <col min="15919" max="15919" width="9.25" style="203" customWidth="1"/>
    <col min="15920" max="16107" width="9.25" style="203"/>
    <col min="16108" max="16108" width="9.25" style="203" customWidth="1"/>
    <col min="16109" max="16109" width="5.25" style="203" customWidth="1"/>
    <col min="16110" max="16110" width="32" style="203" customWidth="1"/>
    <col min="16111" max="16111" width="15.5" style="203" customWidth="1"/>
    <col min="16112" max="16112" width="16" style="203" customWidth="1"/>
    <col min="16113" max="16113" width="17.75" style="203" customWidth="1"/>
    <col min="16114" max="16114" width="12.25" style="203" customWidth="1"/>
    <col min="16115" max="16115" width="11.75" style="203" customWidth="1"/>
    <col min="16116" max="16116" width="13.25" style="203" customWidth="1"/>
    <col min="16117" max="16117" width="10.25" style="203" customWidth="1"/>
    <col min="16118" max="16118" width="12.75" style="203" customWidth="1"/>
    <col min="16119" max="16119" width="13.25" style="203" customWidth="1"/>
    <col min="16120" max="16120" width="13" style="203" customWidth="1"/>
    <col min="16121" max="16121" width="11.75" style="203" customWidth="1"/>
    <col min="16122" max="16122" width="12.5" style="203" customWidth="1"/>
    <col min="16123" max="16123" width="12.25" style="203" customWidth="1"/>
    <col min="16124" max="16124" width="13.5" style="203" customWidth="1"/>
    <col min="16125" max="16125" width="13.25" style="203" customWidth="1"/>
    <col min="16126" max="16127" width="13" style="203" customWidth="1"/>
    <col min="16128" max="16128" width="12.75" style="203" customWidth="1"/>
    <col min="16129" max="16130" width="12.25" style="203" customWidth="1"/>
    <col min="16131" max="16131" width="14" style="203" customWidth="1"/>
    <col min="16132" max="16133" width="12.25" style="203" customWidth="1"/>
    <col min="16134" max="16134" width="13" style="203" customWidth="1"/>
    <col min="16135" max="16135" width="12.75" style="203" customWidth="1"/>
    <col min="16136" max="16136" width="12.25" style="203" customWidth="1"/>
    <col min="16137" max="16139" width="12.75" style="203" customWidth="1"/>
    <col min="16140" max="16140" width="15.75" style="203" customWidth="1"/>
    <col min="16141" max="16141" width="12.5" style="203" customWidth="1"/>
    <col min="16142" max="16142" width="12.25" style="203" customWidth="1"/>
    <col min="16143" max="16143" width="12.75" style="203" customWidth="1"/>
    <col min="16144" max="16145" width="12.25" style="203" customWidth="1"/>
    <col min="16146" max="16146" width="12.5" style="203" customWidth="1"/>
    <col min="16147" max="16147" width="12.75" style="203" customWidth="1"/>
    <col min="16148" max="16148" width="12.25" style="203" customWidth="1"/>
    <col min="16149" max="16149" width="12.5" style="203" customWidth="1"/>
    <col min="16150" max="16152" width="12.25" style="203" customWidth="1"/>
    <col min="16153" max="16154" width="12.75" style="203" customWidth="1"/>
    <col min="16155" max="16155" width="12.5" style="203" customWidth="1"/>
    <col min="16156" max="16156" width="12.25" style="203" customWidth="1"/>
    <col min="16157" max="16157" width="13.75" style="203" customWidth="1"/>
    <col min="16158" max="16159" width="12.25" style="203" customWidth="1"/>
    <col min="16160" max="16160" width="10.75" style="203" customWidth="1"/>
    <col min="16161" max="16161" width="8.75" style="203" customWidth="1"/>
    <col min="16162" max="16163" width="12.25" style="203" customWidth="1"/>
    <col min="16164" max="16164" width="10.5" style="203" customWidth="1"/>
    <col min="16165" max="16165" width="9.75" style="203" customWidth="1"/>
    <col min="16166" max="16166" width="12" style="203" customWidth="1"/>
    <col min="16167" max="16167" width="11" style="203" customWidth="1"/>
    <col min="16168" max="16168" width="8.5" style="203" customWidth="1"/>
    <col min="16169" max="16169" width="9.5" style="203" customWidth="1"/>
    <col min="16170" max="16170" width="12.25" style="203" customWidth="1"/>
    <col min="16171" max="16171" width="12.75" style="203" customWidth="1"/>
    <col min="16172" max="16172" width="12.25" style="203" customWidth="1"/>
    <col min="16173" max="16173" width="12.75" style="203" customWidth="1"/>
    <col min="16174" max="16174" width="10.25" style="203" customWidth="1"/>
    <col min="16175" max="16175" width="9.25" style="203" customWidth="1"/>
    <col min="16176" max="16363" width="9.25" style="203"/>
    <col min="16364" max="16384" width="9.25" style="203" customWidth="1"/>
  </cols>
  <sheetData>
    <row r="1" spans="1:515 1026:1901 3524:3587 4626:4627 5638:6125 6636:7149 8892:8893 9708:10221 10242:10243 13292:13293 13314:13315" ht="22.5" customHeight="1">
      <c r="A1" s="201"/>
      <c r="B1" s="201"/>
      <c r="C1" s="201"/>
      <c r="D1" s="202"/>
      <c r="E1" s="202"/>
      <c r="F1" s="202"/>
      <c r="G1" s="202"/>
      <c r="H1" s="202"/>
      <c r="I1" s="202"/>
      <c r="J1" s="202"/>
      <c r="K1" s="202"/>
      <c r="L1" s="202"/>
      <c r="M1" s="202"/>
      <c r="N1" s="202"/>
      <c r="O1" s="202"/>
      <c r="P1" s="202"/>
      <c r="Q1" s="202"/>
      <c r="V1" s="202"/>
      <c r="W1" s="202"/>
      <c r="X1" s="424" t="s">
        <v>698</v>
      </c>
      <c r="Y1" s="424"/>
      <c r="AA1" s="202"/>
      <c r="AD1" s="204"/>
      <c r="AE1" s="204"/>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c r="CA1" s="205"/>
      <c r="CB1" s="205"/>
      <c r="CC1" s="205"/>
      <c r="CD1" s="205"/>
      <c r="CE1" s="205"/>
      <c r="CF1" s="205"/>
      <c r="CG1" s="205"/>
      <c r="CH1" s="205"/>
      <c r="CI1" s="205"/>
      <c r="CJ1" s="205"/>
      <c r="CK1" s="205"/>
      <c r="CL1" s="205"/>
      <c r="CM1" s="205"/>
      <c r="CN1" s="205"/>
      <c r="CO1" s="205"/>
      <c r="CP1" s="205"/>
      <c r="CQ1" s="205"/>
      <c r="CR1" s="205"/>
      <c r="CS1" s="205"/>
      <c r="CT1" s="205"/>
      <c r="CU1" s="205"/>
      <c r="CV1" s="205"/>
      <c r="CW1" s="205"/>
      <c r="CX1" s="205"/>
      <c r="CY1" s="205"/>
      <c r="CZ1" s="205"/>
      <c r="DA1" s="205"/>
      <c r="DB1" s="205"/>
      <c r="DC1" s="205"/>
      <c r="DD1" s="205"/>
      <c r="DE1" s="205"/>
      <c r="DF1" s="205"/>
      <c r="DG1" s="205"/>
      <c r="DH1" s="205"/>
      <c r="DI1" s="205"/>
      <c r="DJ1" s="205"/>
      <c r="DK1" s="205"/>
      <c r="DL1" s="205"/>
      <c r="DM1" s="205"/>
      <c r="DN1" s="205"/>
      <c r="DO1" s="205"/>
      <c r="DP1" s="205"/>
      <c r="DQ1" s="205"/>
      <c r="DR1" s="205"/>
      <c r="DS1" s="205"/>
      <c r="DT1" s="205"/>
      <c r="DU1" s="205"/>
      <c r="DV1" s="205"/>
      <c r="DW1" s="205"/>
      <c r="DX1" s="205"/>
      <c r="DY1" s="205"/>
      <c r="DZ1" s="205"/>
      <c r="EA1" s="205"/>
      <c r="EB1" s="205"/>
      <c r="EC1" s="205"/>
      <c r="ED1" s="205"/>
      <c r="EE1" s="205"/>
      <c r="EF1" s="205"/>
      <c r="EG1" s="205"/>
      <c r="EH1" s="205"/>
      <c r="EI1" s="205"/>
      <c r="EJ1" s="205"/>
      <c r="EK1" s="205"/>
      <c r="EL1" s="205"/>
      <c r="EM1" s="205"/>
      <c r="EN1" s="205"/>
      <c r="EO1" s="205"/>
      <c r="EP1" s="205"/>
      <c r="EQ1" s="205"/>
      <c r="ER1" s="205"/>
      <c r="ES1" s="205"/>
      <c r="ET1" s="205"/>
      <c r="EU1" s="205"/>
      <c r="EV1" s="205"/>
      <c r="EW1" s="205"/>
      <c r="EX1" s="205"/>
      <c r="EY1" s="205"/>
      <c r="EZ1" s="205"/>
      <c r="FA1" s="205"/>
      <c r="FB1" s="205"/>
      <c r="FC1" s="205"/>
      <c r="FD1" s="205"/>
      <c r="FE1" s="205"/>
      <c r="FF1" s="205"/>
      <c r="FG1" s="205"/>
      <c r="FH1" s="205"/>
      <c r="FI1" s="205"/>
      <c r="FJ1" s="205"/>
      <c r="FK1" s="205"/>
      <c r="FL1" s="205"/>
      <c r="FM1" s="205"/>
      <c r="FN1" s="205"/>
      <c r="FO1" s="205"/>
      <c r="FP1" s="205"/>
      <c r="FQ1" s="205"/>
      <c r="FR1" s="205"/>
      <c r="FS1" s="205"/>
      <c r="FT1" s="205"/>
      <c r="FU1" s="205"/>
      <c r="FV1" s="205"/>
      <c r="FW1" s="205"/>
      <c r="FX1" s="205"/>
      <c r="FY1" s="205"/>
      <c r="FZ1" s="205"/>
      <c r="GA1" s="205"/>
      <c r="GB1" s="205"/>
      <c r="GC1" s="205"/>
      <c r="GD1" s="205"/>
      <c r="GE1" s="205"/>
      <c r="GF1" s="205"/>
      <c r="GG1" s="205"/>
      <c r="GH1" s="205"/>
      <c r="GI1" s="205"/>
      <c r="GJ1" s="205"/>
      <c r="GK1" s="205"/>
      <c r="GL1" s="205"/>
      <c r="GM1" s="205"/>
      <c r="GN1" s="205"/>
      <c r="GO1" s="205"/>
      <c r="GP1" s="205"/>
      <c r="GQ1" s="205"/>
      <c r="GR1" s="205"/>
      <c r="GS1" s="205"/>
      <c r="GT1" s="205"/>
      <c r="GU1" s="205"/>
      <c r="GV1" s="205"/>
      <c r="GW1" s="205"/>
      <c r="GX1" s="205"/>
      <c r="GY1" s="205"/>
      <c r="GZ1" s="205"/>
      <c r="HA1" s="205"/>
      <c r="HB1" s="205"/>
      <c r="HC1" s="205"/>
      <c r="HD1" s="205"/>
      <c r="HE1" s="205"/>
      <c r="HF1" s="205"/>
      <c r="HG1" s="205"/>
      <c r="HH1" s="205"/>
      <c r="HI1" s="205"/>
      <c r="HJ1" s="205"/>
      <c r="HK1" s="205"/>
      <c r="HL1" s="205"/>
      <c r="HM1" s="205"/>
      <c r="HN1" s="205"/>
      <c r="HO1" s="205"/>
      <c r="HP1" s="205"/>
      <c r="HQ1" s="205"/>
      <c r="HR1" s="205"/>
      <c r="HS1" s="205"/>
      <c r="HT1" s="205"/>
      <c r="HU1" s="205"/>
      <c r="HV1" s="205"/>
    </row>
    <row r="2" spans="1:515 1026:1901 3524:3587 4626:4627 5638:6125 6636:7149 8892:8893 9708:10221 10242:10243 13292:13293 13314:13315" ht="75.75" customHeight="1">
      <c r="B2" s="207"/>
      <c r="C2" s="207"/>
      <c r="D2" s="425" t="s">
        <v>699</v>
      </c>
      <c r="E2" s="425"/>
      <c r="F2" s="425"/>
      <c r="G2" s="425"/>
      <c r="H2" s="425"/>
      <c r="I2" s="425"/>
      <c r="J2" s="425"/>
      <c r="K2" s="425"/>
      <c r="L2" s="425"/>
      <c r="M2" s="425"/>
      <c r="N2" s="425"/>
      <c r="O2" s="425"/>
      <c r="P2" s="425"/>
      <c r="Q2" s="425"/>
      <c r="R2" s="425"/>
      <c r="S2" s="425"/>
      <c r="T2" s="425"/>
      <c r="U2" s="425"/>
      <c r="V2" s="425"/>
      <c r="W2" s="425"/>
      <c r="X2" s="425"/>
      <c r="Y2" s="207"/>
      <c r="Z2" s="207"/>
      <c r="AA2" s="207"/>
      <c r="AB2" s="207"/>
      <c r="AC2" s="207"/>
      <c r="AD2" s="208"/>
      <c r="AE2" s="208"/>
      <c r="AF2" s="202"/>
      <c r="AG2" s="202"/>
      <c r="AH2" s="202"/>
      <c r="AI2" s="202"/>
      <c r="AJ2" s="202"/>
      <c r="AK2" s="202"/>
      <c r="AL2" s="202"/>
      <c r="AM2" s="202"/>
      <c r="AN2" s="202"/>
      <c r="AO2" s="202"/>
      <c r="AP2" s="202"/>
      <c r="AQ2" s="202"/>
      <c r="AR2" s="202"/>
      <c r="AS2" s="209"/>
      <c r="AT2" s="202"/>
      <c r="AU2" s="202"/>
      <c r="AV2" s="202"/>
      <c r="AW2" s="202"/>
      <c r="AX2" s="202"/>
      <c r="AY2" s="202"/>
      <c r="AZ2" s="202"/>
      <c r="BA2" s="202"/>
      <c r="BB2" s="202"/>
      <c r="BC2" s="202"/>
      <c r="BD2" s="202"/>
      <c r="BE2" s="202"/>
      <c r="BF2" s="202"/>
      <c r="BG2" s="202"/>
      <c r="BH2" s="202"/>
      <c r="BI2" s="202"/>
      <c r="BJ2" s="202"/>
      <c r="BK2" s="202"/>
      <c r="BL2" s="202"/>
      <c r="BM2" s="202"/>
      <c r="BN2" s="202"/>
      <c r="BO2" s="202"/>
      <c r="BP2" s="202"/>
      <c r="BQ2" s="202"/>
      <c r="BR2" s="202"/>
      <c r="BS2" s="202"/>
      <c r="BT2" s="202"/>
      <c r="BU2" s="202"/>
      <c r="BV2" s="202"/>
      <c r="BW2" s="202"/>
      <c r="BX2" s="202"/>
      <c r="BY2" s="202"/>
      <c r="BZ2" s="202"/>
      <c r="CA2" s="202"/>
      <c r="CB2" s="202"/>
      <c r="CC2" s="202"/>
      <c r="CD2" s="202"/>
      <c r="CE2" s="202"/>
      <c r="CF2" s="202"/>
      <c r="CG2" s="202"/>
      <c r="CH2" s="202"/>
      <c r="CI2" s="202"/>
      <c r="CJ2" s="202"/>
      <c r="CK2" s="202"/>
      <c r="CL2" s="202"/>
      <c r="CM2" s="202"/>
      <c r="CN2" s="202"/>
      <c r="CO2" s="202"/>
      <c r="CP2" s="202"/>
      <c r="CQ2" s="202"/>
      <c r="CR2" s="202"/>
      <c r="CS2" s="202"/>
      <c r="CT2" s="202"/>
      <c r="CU2" s="202"/>
      <c r="CV2" s="202"/>
      <c r="CW2" s="202"/>
      <c r="CX2" s="202"/>
      <c r="CY2" s="202"/>
      <c r="CZ2" s="202"/>
      <c r="DA2" s="202"/>
      <c r="DB2" s="202"/>
      <c r="DC2" s="202"/>
      <c r="DD2" s="202"/>
      <c r="DE2" s="202"/>
      <c r="DF2" s="202"/>
      <c r="DG2" s="202"/>
      <c r="DH2" s="202"/>
      <c r="DI2" s="202"/>
      <c r="DJ2" s="202"/>
      <c r="DK2" s="202"/>
      <c r="DL2" s="202"/>
      <c r="DM2" s="202"/>
      <c r="DN2" s="202"/>
      <c r="DO2" s="202"/>
      <c r="DP2" s="202"/>
      <c r="DQ2" s="202"/>
      <c r="DR2" s="202"/>
      <c r="DS2" s="202"/>
      <c r="DT2" s="202"/>
      <c r="DU2" s="202"/>
      <c r="DV2" s="202"/>
      <c r="DW2" s="202"/>
      <c r="DX2" s="202"/>
      <c r="DY2" s="202"/>
      <c r="DZ2" s="202"/>
      <c r="EA2" s="202"/>
      <c r="EB2" s="202"/>
      <c r="EC2" s="202"/>
      <c r="ED2" s="202"/>
      <c r="EE2" s="202"/>
      <c r="EF2" s="202"/>
      <c r="EG2" s="202"/>
      <c r="EH2" s="202"/>
      <c r="EI2" s="202"/>
      <c r="EJ2" s="202"/>
      <c r="EK2" s="202"/>
      <c r="EL2" s="202"/>
      <c r="EM2" s="202"/>
      <c r="EN2" s="202"/>
      <c r="EO2" s="202"/>
      <c r="EP2" s="202"/>
      <c r="EQ2" s="202"/>
      <c r="ER2" s="202"/>
      <c r="ES2" s="202"/>
      <c r="ET2" s="202"/>
      <c r="EU2" s="202"/>
      <c r="EV2" s="202"/>
      <c r="EW2" s="202"/>
      <c r="EX2" s="202"/>
      <c r="EY2" s="202"/>
      <c r="EZ2" s="202"/>
      <c r="FA2" s="202"/>
      <c r="FB2" s="202"/>
      <c r="FC2" s="202"/>
      <c r="FD2" s="202"/>
      <c r="FE2" s="202"/>
      <c r="FF2" s="202"/>
      <c r="FG2" s="202"/>
      <c r="FH2" s="202"/>
      <c r="FI2" s="202"/>
      <c r="FJ2" s="202"/>
      <c r="FK2" s="202"/>
      <c r="FL2" s="202"/>
      <c r="FM2" s="202"/>
      <c r="FN2" s="202"/>
      <c r="FO2" s="202"/>
      <c r="FP2" s="202"/>
      <c r="FQ2" s="202"/>
      <c r="FR2" s="202"/>
      <c r="FS2" s="202"/>
      <c r="FT2" s="202"/>
      <c r="FU2" s="202"/>
      <c r="FV2" s="202"/>
      <c r="FW2" s="202"/>
      <c r="FX2" s="202"/>
      <c r="FY2" s="202"/>
      <c r="FZ2" s="202"/>
      <c r="GA2" s="202"/>
      <c r="GB2" s="202"/>
      <c r="GC2" s="202"/>
      <c r="GD2" s="202"/>
      <c r="GE2" s="202"/>
      <c r="GF2" s="202"/>
      <c r="GG2" s="202"/>
      <c r="GH2" s="202"/>
      <c r="GI2" s="202"/>
      <c r="GJ2" s="202"/>
      <c r="GK2" s="202"/>
      <c r="GL2" s="202"/>
      <c r="GM2" s="202"/>
      <c r="GN2" s="202"/>
      <c r="GO2" s="202"/>
      <c r="GP2" s="202"/>
      <c r="GQ2" s="202"/>
      <c r="GR2" s="202"/>
      <c r="GS2" s="202"/>
      <c r="GT2" s="202"/>
      <c r="GU2" s="202"/>
      <c r="GV2" s="202"/>
      <c r="GW2" s="202"/>
      <c r="GX2" s="202"/>
      <c r="GY2" s="202"/>
      <c r="GZ2" s="202"/>
      <c r="HA2" s="202"/>
      <c r="HB2" s="202"/>
      <c r="HC2" s="202"/>
      <c r="HD2" s="202"/>
      <c r="HE2" s="202"/>
      <c r="HF2" s="202"/>
      <c r="HG2" s="202"/>
      <c r="HH2" s="202"/>
      <c r="HI2" s="202"/>
      <c r="HJ2" s="202"/>
      <c r="HK2" s="202"/>
      <c r="HL2" s="202"/>
      <c r="HM2" s="202"/>
      <c r="HN2" s="202"/>
      <c r="HO2" s="202"/>
      <c r="HP2" s="202"/>
      <c r="HQ2" s="202"/>
      <c r="HR2" s="202"/>
      <c r="HS2" s="202"/>
      <c r="HT2" s="202"/>
      <c r="HU2" s="202"/>
      <c r="HV2" s="202"/>
    </row>
    <row r="3" spans="1:515 1026:1901 3524:3587 4626:4627 5638:6125 6636:7149 8892:8893 9708:10221 10242:10243 13292:13293 13314:13315" ht="12" customHeight="1">
      <c r="A3" s="208"/>
      <c r="B3" s="208"/>
      <c r="C3" s="208"/>
      <c r="D3" s="208"/>
      <c r="E3" s="208"/>
      <c r="F3" s="208"/>
      <c r="G3" s="208"/>
      <c r="H3" s="208"/>
      <c r="I3" s="208"/>
      <c r="J3" s="208"/>
      <c r="K3" s="208"/>
      <c r="L3" s="208"/>
      <c r="M3" s="208"/>
      <c r="N3" s="208"/>
      <c r="O3" s="208"/>
      <c r="P3" s="208"/>
      <c r="Q3" s="208"/>
      <c r="V3" s="207"/>
      <c r="W3" s="207"/>
      <c r="X3" s="426" t="s">
        <v>536</v>
      </c>
      <c r="Y3" s="426"/>
      <c r="Z3" s="207"/>
      <c r="AA3" s="207"/>
      <c r="AB3" s="207"/>
      <c r="AC3" s="207"/>
      <c r="AD3" s="208"/>
      <c r="AE3" s="208"/>
      <c r="AF3" s="202"/>
      <c r="AG3" s="202"/>
      <c r="AH3" s="202"/>
      <c r="AI3" s="202"/>
      <c r="AJ3" s="202"/>
      <c r="AK3" s="202"/>
      <c r="AL3" s="202"/>
      <c r="AM3" s="202"/>
      <c r="AN3" s="202"/>
      <c r="AO3" s="202"/>
      <c r="AP3" s="202"/>
      <c r="AQ3" s="202"/>
      <c r="AR3" s="202"/>
      <c r="AS3" s="209"/>
      <c r="AT3" s="202"/>
      <c r="AU3" s="202"/>
      <c r="AV3" s="202"/>
      <c r="AW3" s="202"/>
      <c r="AX3" s="202"/>
      <c r="AY3" s="202"/>
      <c r="AZ3" s="202"/>
      <c r="BA3" s="202"/>
      <c r="BB3" s="202"/>
      <c r="BC3" s="202"/>
      <c r="BD3" s="202"/>
      <c r="BE3" s="202"/>
      <c r="BF3" s="202"/>
      <c r="BG3" s="202"/>
      <c r="BH3" s="202"/>
      <c r="BI3" s="202"/>
      <c r="BJ3" s="202"/>
      <c r="BK3" s="202"/>
      <c r="BL3" s="202"/>
      <c r="BM3" s="202"/>
      <c r="BN3" s="202"/>
      <c r="BO3" s="202"/>
      <c r="BP3" s="202"/>
      <c r="BQ3" s="202"/>
      <c r="BR3" s="202"/>
      <c r="BS3" s="202"/>
      <c r="BT3" s="202"/>
      <c r="BU3" s="202"/>
      <c r="BV3" s="202"/>
      <c r="BW3" s="202"/>
      <c r="BX3" s="202"/>
      <c r="BY3" s="202"/>
      <c r="BZ3" s="202"/>
      <c r="CA3" s="202"/>
      <c r="CB3" s="202"/>
      <c r="CC3" s="202"/>
      <c r="CD3" s="202"/>
      <c r="CE3" s="202"/>
      <c r="CF3" s="202"/>
      <c r="CG3" s="202"/>
      <c r="CH3" s="202"/>
      <c r="CI3" s="202"/>
      <c r="CJ3" s="202"/>
      <c r="CK3" s="202"/>
      <c r="CL3" s="202"/>
      <c r="CM3" s="202"/>
      <c r="CN3" s="202"/>
      <c r="CO3" s="202"/>
      <c r="CP3" s="202"/>
      <c r="CQ3" s="202"/>
      <c r="CR3" s="202"/>
      <c r="CS3" s="202"/>
      <c r="CT3" s="202"/>
      <c r="CU3" s="202"/>
      <c r="CV3" s="202"/>
      <c r="CW3" s="202"/>
      <c r="CX3" s="202"/>
      <c r="CY3" s="202"/>
      <c r="CZ3" s="202"/>
      <c r="DA3" s="202"/>
      <c r="DB3" s="202"/>
      <c r="DC3" s="202"/>
      <c r="DD3" s="202"/>
      <c r="DE3" s="202"/>
      <c r="DF3" s="202"/>
      <c r="DG3" s="202"/>
      <c r="DH3" s="202"/>
      <c r="DI3" s="202"/>
      <c r="DJ3" s="202"/>
      <c r="DK3" s="202"/>
      <c r="DL3" s="202"/>
      <c r="DM3" s="202"/>
      <c r="DN3" s="202"/>
      <c r="DO3" s="202"/>
      <c r="DP3" s="202"/>
      <c r="DQ3" s="202"/>
      <c r="DR3" s="202"/>
      <c r="DS3" s="202"/>
      <c r="DT3" s="202"/>
      <c r="DU3" s="202"/>
      <c r="DV3" s="202"/>
      <c r="DW3" s="202"/>
      <c r="DX3" s="202"/>
      <c r="DY3" s="202"/>
      <c r="DZ3" s="202"/>
      <c r="EA3" s="202"/>
      <c r="EB3" s="202"/>
      <c r="EC3" s="202"/>
      <c r="ED3" s="202"/>
      <c r="EE3" s="202"/>
      <c r="EF3" s="202"/>
      <c r="EG3" s="202"/>
      <c r="EH3" s="202"/>
      <c r="EI3" s="202"/>
      <c r="EJ3" s="202"/>
      <c r="EK3" s="202"/>
      <c r="EL3" s="202"/>
      <c r="EM3" s="202"/>
      <c r="EN3" s="202"/>
      <c r="EO3" s="202"/>
      <c r="EP3" s="202"/>
      <c r="EQ3" s="202"/>
      <c r="ER3" s="202"/>
      <c r="ES3" s="202"/>
      <c r="ET3" s="202"/>
      <c r="EU3" s="202"/>
      <c r="EV3" s="202"/>
      <c r="EW3" s="202"/>
      <c r="EX3" s="202"/>
      <c r="EY3" s="202"/>
      <c r="EZ3" s="202"/>
      <c r="FA3" s="202"/>
      <c r="FB3" s="202"/>
      <c r="FC3" s="202"/>
      <c r="FD3" s="202"/>
      <c r="FE3" s="202"/>
      <c r="FF3" s="202"/>
      <c r="FG3" s="202"/>
      <c r="FH3" s="202"/>
      <c r="FI3" s="202"/>
      <c r="FJ3" s="202"/>
      <c r="FK3" s="202"/>
      <c r="FL3" s="202"/>
      <c r="FM3" s="202"/>
      <c r="FN3" s="202"/>
      <c r="FO3" s="202"/>
      <c r="FP3" s="202"/>
      <c r="FQ3" s="202"/>
      <c r="FR3" s="202"/>
      <c r="FS3" s="202"/>
      <c r="FT3" s="202"/>
      <c r="FU3" s="202"/>
      <c r="FV3" s="202"/>
      <c r="FW3" s="202"/>
      <c r="FX3" s="202"/>
      <c r="FY3" s="202"/>
      <c r="FZ3" s="202"/>
      <c r="GA3" s="202"/>
      <c r="GB3" s="202"/>
      <c r="GC3" s="202"/>
      <c r="GD3" s="202"/>
      <c r="GE3" s="202"/>
      <c r="GF3" s="202"/>
      <c r="GG3" s="202"/>
      <c r="GH3" s="202"/>
      <c r="GI3" s="202"/>
      <c r="GJ3" s="202"/>
      <c r="GK3" s="202"/>
      <c r="GL3" s="202"/>
      <c r="GM3" s="202"/>
      <c r="GN3" s="202"/>
      <c r="GO3" s="202"/>
      <c r="GP3" s="202"/>
      <c r="GQ3" s="202"/>
      <c r="GR3" s="202"/>
      <c r="GS3" s="202"/>
      <c r="GT3" s="202"/>
      <c r="GU3" s="202"/>
      <c r="GV3" s="202"/>
      <c r="GW3" s="202"/>
      <c r="GX3" s="202"/>
      <c r="GY3" s="202"/>
      <c r="GZ3" s="202"/>
      <c r="HA3" s="202"/>
      <c r="HB3" s="202"/>
      <c r="HC3" s="202"/>
      <c r="HD3" s="202"/>
      <c r="HE3" s="202"/>
      <c r="HF3" s="202"/>
      <c r="HG3" s="202"/>
      <c r="HH3" s="202"/>
      <c r="HI3" s="202"/>
      <c r="HJ3" s="202"/>
      <c r="HK3" s="202"/>
      <c r="HL3" s="202"/>
      <c r="HM3" s="202"/>
      <c r="HN3" s="202"/>
      <c r="HO3" s="202"/>
      <c r="HP3" s="202"/>
      <c r="HQ3" s="202"/>
      <c r="HR3" s="202"/>
      <c r="HS3" s="202"/>
      <c r="HT3" s="202"/>
      <c r="HU3" s="202"/>
      <c r="HV3" s="202"/>
    </row>
    <row r="4" spans="1:515 1026:1901 3524:3587 4626:4627 5638:6125 6636:7149 8892:8893 9708:10221 10242:10243 13292:13293 13314:13315">
      <c r="A4" s="201"/>
      <c r="B4" s="201"/>
      <c r="C4" s="201"/>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2"/>
      <c r="BX4" s="202"/>
      <c r="BY4" s="202"/>
      <c r="BZ4" s="202"/>
      <c r="CA4" s="202"/>
      <c r="CB4" s="202"/>
      <c r="CC4" s="202"/>
      <c r="CD4" s="202"/>
      <c r="CE4" s="202"/>
      <c r="CF4" s="202"/>
      <c r="CG4" s="202"/>
      <c r="CH4" s="202"/>
      <c r="CI4" s="202"/>
      <c r="CJ4" s="202"/>
      <c r="CK4" s="202"/>
      <c r="CL4" s="202"/>
      <c r="CM4" s="202"/>
      <c r="CN4" s="202"/>
      <c r="CO4" s="202"/>
      <c r="CP4" s="202"/>
      <c r="CQ4" s="202"/>
      <c r="CR4" s="202"/>
      <c r="CS4" s="202"/>
      <c r="CT4" s="202"/>
      <c r="CU4" s="202"/>
      <c r="CV4" s="202"/>
      <c r="CW4" s="202"/>
      <c r="CX4" s="202"/>
      <c r="CY4" s="202"/>
      <c r="CZ4" s="202"/>
      <c r="DA4" s="202"/>
      <c r="DB4" s="202"/>
      <c r="DC4" s="202"/>
      <c r="DD4" s="202"/>
      <c r="DE4" s="202"/>
      <c r="DF4" s="202"/>
      <c r="DG4" s="202"/>
      <c r="DH4" s="202"/>
      <c r="DI4" s="202"/>
      <c r="DJ4" s="202"/>
      <c r="DK4" s="202"/>
      <c r="DL4" s="202"/>
      <c r="DM4" s="202"/>
      <c r="DN4" s="202"/>
      <c r="DO4" s="202"/>
      <c r="DP4" s="202"/>
      <c r="DQ4" s="202"/>
      <c r="DR4" s="202"/>
      <c r="DS4" s="202"/>
      <c r="DT4" s="202"/>
      <c r="DU4" s="202"/>
      <c r="DV4" s="202"/>
      <c r="DW4" s="202"/>
      <c r="DX4" s="202"/>
      <c r="DY4" s="202"/>
      <c r="DZ4" s="202"/>
      <c r="EA4" s="202"/>
      <c r="EB4" s="202"/>
      <c r="EC4" s="202"/>
      <c r="ED4" s="202"/>
      <c r="EE4" s="202"/>
      <c r="EF4" s="202"/>
      <c r="EG4" s="202"/>
      <c r="EH4" s="202"/>
      <c r="EI4" s="202"/>
      <c r="EJ4" s="202"/>
      <c r="EK4" s="202"/>
      <c r="EL4" s="202"/>
      <c r="EM4" s="202"/>
      <c r="EN4" s="202"/>
      <c r="EO4" s="202"/>
      <c r="EP4" s="202"/>
      <c r="EQ4" s="202"/>
      <c r="ER4" s="202"/>
      <c r="ES4" s="202"/>
      <c r="ET4" s="202"/>
      <c r="EU4" s="202"/>
      <c r="EV4" s="202"/>
      <c r="EW4" s="202"/>
      <c r="EX4" s="202"/>
      <c r="EY4" s="202"/>
      <c r="EZ4" s="202"/>
      <c r="FA4" s="202"/>
      <c r="FB4" s="202"/>
      <c r="FC4" s="202"/>
      <c r="FD4" s="202"/>
      <c r="FE4" s="202"/>
      <c r="FF4" s="202"/>
      <c r="FG4" s="202"/>
      <c r="FH4" s="202"/>
      <c r="FI4" s="202"/>
      <c r="FJ4" s="202"/>
      <c r="FK4" s="202"/>
      <c r="FL4" s="202"/>
      <c r="FM4" s="202"/>
      <c r="FN4" s="202"/>
      <c r="FO4" s="202"/>
      <c r="FP4" s="202"/>
      <c r="FQ4" s="202"/>
      <c r="FR4" s="202"/>
      <c r="FS4" s="202"/>
      <c r="FT4" s="202"/>
      <c r="FU4" s="202"/>
      <c r="FV4" s="202"/>
      <c r="FW4" s="202"/>
      <c r="FX4" s="202"/>
      <c r="FY4" s="202"/>
      <c r="FZ4" s="202"/>
      <c r="GA4" s="202"/>
      <c r="GB4" s="202"/>
      <c r="GC4" s="202"/>
      <c r="GD4" s="202"/>
      <c r="GE4" s="202"/>
      <c r="GF4" s="202"/>
      <c r="GG4" s="202"/>
      <c r="GH4" s="202"/>
      <c r="GI4" s="202"/>
      <c r="GJ4" s="202"/>
      <c r="GK4" s="202"/>
      <c r="GL4" s="202"/>
      <c r="GM4" s="202"/>
      <c r="GN4" s="202"/>
      <c r="GO4" s="202"/>
      <c r="GP4" s="202"/>
      <c r="GQ4" s="202"/>
      <c r="GR4" s="202"/>
      <c r="GS4" s="202"/>
      <c r="GT4" s="202"/>
      <c r="GU4" s="202"/>
      <c r="GV4" s="202"/>
      <c r="GW4" s="202"/>
      <c r="GX4" s="202"/>
      <c r="GY4" s="202"/>
      <c r="GZ4" s="202"/>
      <c r="HA4" s="202"/>
      <c r="HB4" s="202"/>
      <c r="HC4" s="202"/>
      <c r="HD4" s="202"/>
      <c r="HE4" s="202"/>
      <c r="HF4" s="202"/>
      <c r="HG4" s="202"/>
      <c r="HH4" s="202"/>
      <c r="HI4" s="202"/>
      <c r="HJ4" s="202"/>
      <c r="HK4" s="202"/>
      <c r="HL4" s="202"/>
      <c r="HM4" s="202"/>
      <c r="HN4" s="202"/>
      <c r="HO4" s="202"/>
      <c r="HP4" s="202"/>
      <c r="HQ4" s="202"/>
      <c r="HR4" s="202"/>
      <c r="HS4" s="202"/>
      <c r="HT4" s="202"/>
      <c r="HU4" s="202"/>
      <c r="HV4" s="202"/>
    </row>
    <row r="5" spans="1:515 1026:1901 3524:3587 4626:4627 5638:6125 6636:7149 8892:8893 9708:10221 10242:10243 13292:13293 13314:13315" ht="15" customHeight="1">
      <c r="A5" s="399" t="s">
        <v>0</v>
      </c>
      <c r="B5" s="399" t="s">
        <v>570</v>
      </c>
      <c r="C5" s="399" t="s">
        <v>389</v>
      </c>
      <c r="D5" s="402" t="s">
        <v>604</v>
      </c>
      <c r="E5" s="403"/>
      <c r="F5" s="408" t="s">
        <v>1</v>
      </c>
      <c r="G5" s="409"/>
      <c r="H5" s="409"/>
      <c r="I5" s="409"/>
      <c r="J5" s="409"/>
      <c r="K5" s="409"/>
      <c r="L5" s="409"/>
      <c r="M5" s="409"/>
      <c r="N5" s="409"/>
      <c r="O5" s="409"/>
      <c r="P5" s="409"/>
      <c r="Q5" s="409"/>
      <c r="R5" s="409"/>
      <c r="S5" s="409"/>
      <c r="T5" s="409"/>
      <c r="U5" s="409"/>
      <c r="V5" s="409"/>
      <c r="W5" s="409"/>
      <c r="X5" s="409"/>
      <c r="Y5" s="410"/>
      <c r="Z5" s="408" t="s">
        <v>1</v>
      </c>
      <c r="AA5" s="409"/>
      <c r="AB5" s="409"/>
      <c r="AC5" s="409"/>
      <c r="AD5" s="409"/>
      <c r="AE5" s="409"/>
      <c r="AF5" s="409"/>
      <c r="AG5" s="409"/>
      <c r="AH5" s="409"/>
      <c r="AI5" s="409"/>
      <c r="AJ5" s="409"/>
      <c r="AK5" s="409"/>
      <c r="AL5" s="409"/>
      <c r="AM5" s="409"/>
      <c r="AN5" s="409"/>
      <c r="AO5" s="409"/>
      <c r="AP5" s="409"/>
      <c r="AQ5" s="409"/>
      <c r="AR5" s="409"/>
      <c r="AS5" s="409"/>
      <c r="AT5" s="409"/>
      <c r="AU5" s="410"/>
      <c r="AV5" s="202"/>
      <c r="AW5" s="202"/>
      <c r="AX5" s="202"/>
      <c r="AY5" s="202"/>
      <c r="AZ5" s="202"/>
      <c r="BA5" s="202"/>
      <c r="BB5" s="202"/>
      <c r="BC5" s="202"/>
      <c r="BD5" s="202"/>
      <c r="BE5" s="202"/>
      <c r="BF5" s="202"/>
      <c r="BG5" s="202"/>
      <c r="BH5" s="202"/>
      <c r="BI5" s="202"/>
      <c r="BJ5" s="202"/>
      <c r="BK5" s="202"/>
      <c r="BL5" s="202"/>
      <c r="BM5" s="202"/>
      <c r="BN5" s="202"/>
      <c r="BO5" s="202"/>
      <c r="BP5" s="202"/>
      <c r="BQ5" s="202"/>
      <c r="BR5" s="202"/>
      <c r="BS5" s="202"/>
      <c r="BT5" s="202"/>
      <c r="BU5" s="202"/>
      <c r="BV5" s="202"/>
      <c r="BW5" s="202"/>
      <c r="BX5" s="202"/>
      <c r="BY5" s="202"/>
      <c r="BZ5" s="202"/>
      <c r="CA5" s="202"/>
      <c r="CB5" s="202"/>
      <c r="CC5" s="202"/>
      <c r="CD5" s="202"/>
      <c r="CE5" s="202"/>
      <c r="CF5" s="202"/>
      <c r="CG5" s="202"/>
      <c r="CH5" s="202"/>
      <c r="CI5" s="202"/>
      <c r="CJ5" s="202"/>
      <c r="CK5" s="202"/>
      <c r="CL5" s="202"/>
      <c r="CM5" s="202"/>
      <c r="CN5" s="202"/>
      <c r="CO5" s="202"/>
      <c r="CP5" s="202"/>
      <c r="CQ5" s="202"/>
      <c r="CR5" s="202"/>
      <c r="CS5" s="202"/>
      <c r="CT5" s="202"/>
      <c r="CU5" s="202"/>
      <c r="CV5" s="202"/>
      <c r="CW5" s="202"/>
      <c r="CX5" s="202"/>
      <c r="CY5" s="202"/>
      <c r="CZ5" s="202"/>
      <c r="DA5" s="202"/>
      <c r="DB5" s="202"/>
      <c r="DC5" s="202"/>
      <c r="DD5" s="202"/>
      <c r="DE5" s="202"/>
      <c r="DF5" s="202"/>
      <c r="DG5" s="202"/>
      <c r="DH5" s="202"/>
      <c r="DI5" s="202"/>
      <c r="DJ5" s="202"/>
      <c r="DK5" s="202"/>
      <c r="DL5" s="202"/>
      <c r="DM5" s="202"/>
      <c r="DN5" s="202"/>
      <c r="DO5" s="202"/>
      <c r="DP5" s="202"/>
      <c r="DQ5" s="202"/>
      <c r="DR5" s="202"/>
      <c r="DS5" s="202"/>
      <c r="DT5" s="202"/>
      <c r="DU5" s="202"/>
      <c r="DV5" s="202"/>
      <c r="DW5" s="202"/>
      <c r="DX5" s="202"/>
      <c r="DY5" s="202"/>
      <c r="DZ5" s="202"/>
      <c r="EA5" s="202"/>
      <c r="EB5" s="202"/>
      <c r="EC5" s="202"/>
      <c r="ED5" s="202"/>
      <c r="EE5" s="202"/>
      <c r="EF5" s="202"/>
      <c r="EG5" s="202"/>
      <c r="EH5" s="202"/>
      <c r="EI5" s="202"/>
      <c r="EJ5" s="202"/>
      <c r="EK5" s="202"/>
      <c r="EL5" s="202"/>
      <c r="EM5" s="202"/>
      <c r="EN5" s="202"/>
      <c r="EO5" s="202"/>
      <c r="EP5" s="202"/>
      <c r="EQ5" s="202"/>
      <c r="ER5" s="202"/>
      <c r="ES5" s="202"/>
      <c r="ET5" s="202"/>
      <c r="EU5" s="202"/>
      <c r="EV5" s="202"/>
      <c r="EW5" s="202"/>
      <c r="EX5" s="202"/>
      <c r="EY5" s="202"/>
      <c r="EZ5" s="202"/>
      <c r="FA5" s="202"/>
      <c r="FB5" s="202"/>
      <c r="FC5" s="202"/>
      <c r="FD5" s="202"/>
      <c r="FE5" s="202"/>
      <c r="FF5" s="202"/>
      <c r="FG5" s="202"/>
      <c r="FH5" s="202"/>
      <c r="FI5" s="202"/>
      <c r="FJ5" s="202"/>
      <c r="FK5" s="202"/>
      <c r="FL5" s="202"/>
      <c r="FM5" s="202"/>
      <c r="FN5" s="202"/>
      <c r="FO5" s="202"/>
      <c r="FP5" s="202"/>
      <c r="FQ5" s="202"/>
      <c r="FR5" s="202"/>
      <c r="FS5" s="202"/>
      <c r="FT5" s="202"/>
      <c r="FU5" s="202"/>
      <c r="FV5" s="202"/>
      <c r="FW5" s="202"/>
      <c r="FX5" s="202"/>
      <c r="FY5" s="202"/>
      <c r="FZ5" s="202"/>
      <c r="GA5" s="202"/>
      <c r="GB5" s="202"/>
      <c r="GC5" s="202"/>
      <c r="GD5" s="202"/>
      <c r="GE5" s="202"/>
      <c r="GF5" s="202"/>
      <c r="GG5" s="202"/>
      <c r="GH5" s="202"/>
      <c r="GI5" s="202"/>
      <c r="GJ5" s="202"/>
      <c r="GK5" s="202"/>
      <c r="GL5" s="202"/>
      <c r="GM5" s="202"/>
      <c r="GN5" s="202"/>
      <c r="GO5" s="202"/>
      <c r="GP5" s="202"/>
      <c r="GQ5" s="202"/>
      <c r="GR5" s="202"/>
      <c r="GS5" s="202"/>
      <c r="GT5" s="202"/>
      <c r="GU5" s="202"/>
      <c r="GV5" s="202"/>
      <c r="GW5" s="202"/>
      <c r="GX5" s="202"/>
      <c r="GY5" s="202"/>
      <c r="GZ5" s="202"/>
      <c r="HA5" s="202"/>
      <c r="HB5" s="202"/>
      <c r="HC5" s="202"/>
      <c r="HD5" s="202"/>
      <c r="HE5" s="202"/>
      <c r="HF5" s="202"/>
      <c r="HG5" s="202"/>
      <c r="HH5" s="202"/>
      <c r="HI5" s="202"/>
      <c r="HJ5" s="202"/>
      <c r="HK5" s="202"/>
      <c r="HL5" s="202"/>
      <c r="HM5" s="202"/>
      <c r="HN5" s="202"/>
      <c r="HO5" s="202"/>
      <c r="HP5" s="202"/>
      <c r="HQ5" s="202"/>
      <c r="HR5" s="202"/>
      <c r="HS5" s="202"/>
      <c r="HT5" s="202"/>
      <c r="HU5" s="202"/>
      <c r="HV5" s="202"/>
    </row>
    <row r="6" spans="1:515 1026:1901 3524:3587 4626:4627 5638:6125 6636:7149 8892:8893 9708:10221 10242:10243 13292:13293 13314:13315" ht="120" customHeight="1">
      <c r="A6" s="400"/>
      <c r="B6" s="400"/>
      <c r="C6" s="400"/>
      <c r="D6" s="404"/>
      <c r="E6" s="405"/>
      <c r="F6" s="406" t="s">
        <v>480</v>
      </c>
      <c r="G6" s="407"/>
      <c r="H6" s="406" t="s">
        <v>481</v>
      </c>
      <c r="I6" s="407"/>
      <c r="J6" s="406" t="s">
        <v>482</v>
      </c>
      <c r="K6" s="407"/>
      <c r="L6" s="406" t="s">
        <v>483</v>
      </c>
      <c r="M6" s="407"/>
      <c r="N6" s="406" t="s">
        <v>484</v>
      </c>
      <c r="O6" s="407"/>
      <c r="P6" s="406" t="s">
        <v>485</v>
      </c>
      <c r="Q6" s="407"/>
      <c r="R6" s="406" t="s">
        <v>486</v>
      </c>
      <c r="S6" s="407"/>
      <c r="T6" s="406" t="s">
        <v>487</v>
      </c>
      <c r="U6" s="407"/>
      <c r="V6" s="406" t="s">
        <v>488</v>
      </c>
      <c r="W6" s="407"/>
      <c r="X6" s="406" t="s">
        <v>489</v>
      </c>
      <c r="Y6" s="407"/>
      <c r="Z6" s="406" t="s">
        <v>490</v>
      </c>
      <c r="AA6" s="407"/>
      <c r="AB6" s="406" t="s">
        <v>491</v>
      </c>
      <c r="AC6" s="407"/>
      <c r="AD6" s="406" t="s">
        <v>492</v>
      </c>
      <c r="AE6" s="407"/>
      <c r="AF6" s="406" t="s">
        <v>493</v>
      </c>
      <c r="AG6" s="407"/>
      <c r="AH6" s="406" t="s">
        <v>494</v>
      </c>
      <c r="AI6" s="407"/>
      <c r="AJ6" s="406" t="s">
        <v>495</v>
      </c>
      <c r="AK6" s="407"/>
      <c r="AL6" s="406" t="s">
        <v>496</v>
      </c>
      <c r="AM6" s="407"/>
      <c r="AN6" s="406" t="s">
        <v>691</v>
      </c>
      <c r="AO6" s="407"/>
      <c r="AP6" s="406" t="s">
        <v>497</v>
      </c>
      <c r="AQ6" s="407"/>
      <c r="AR6" s="406" t="s">
        <v>498</v>
      </c>
      <c r="AS6" s="407"/>
      <c r="AT6" s="406" t="s">
        <v>499</v>
      </c>
      <c r="AU6" s="407"/>
      <c r="AV6" s="207"/>
      <c r="AW6" s="207"/>
      <c r="AX6" s="207"/>
      <c r="AY6" s="207"/>
      <c r="AZ6" s="207"/>
      <c r="BA6" s="207"/>
      <c r="BB6" s="207"/>
      <c r="BC6" s="207"/>
      <c r="BD6" s="207"/>
      <c r="BE6" s="207"/>
      <c r="BF6" s="207"/>
      <c r="BG6" s="207"/>
      <c r="BH6" s="207"/>
      <c r="BI6" s="207"/>
      <c r="BJ6" s="207"/>
      <c r="BK6" s="207"/>
      <c r="BL6" s="207"/>
      <c r="BM6" s="207"/>
      <c r="BN6" s="207"/>
      <c r="BO6" s="207"/>
      <c r="BP6" s="207"/>
      <c r="BQ6" s="207"/>
      <c r="BR6" s="207"/>
      <c r="BS6" s="207"/>
      <c r="BT6" s="207"/>
      <c r="BU6" s="207"/>
      <c r="BV6" s="207"/>
      <c r="BW6" s="207"/>
      <c r="BX6" s="207"/>
      <c r="BY6" s="207"/>
      <c r="BZ6" s="207"/>
      <c r="CA6" s="207"/>
      <c r="CB6" s="207"/>
      <c r="CC6" s="207"/>
      <c r="CD6" s="207"/>
      <c r="CE6" s="207"/>
      <c r="CF6" s="207"/>
      <c r="CG6" s="207"/>
      <c r="CH6" s="207"/>
      <c r="CI6" s="207"/>
      <c r="CJ6" s="207"/>
      <c r="CK6" s="207"/>
      <c r="CL6" s="207"/>
      <c r="CM6" s="207"/>
      <c r="CN6" s="207"/>
      <c r="CO6" s="207"/>
      <c r="CP6" s="207"/>
      <c r="CQ6" s="207"/>
      <c r="CR6" s="207"/>
      <c r="CS6" s="207"/>
      <c r="CT6" s="207"/>
      <c r="CU6" s="207"/>
      <c r="CV6" s="207"/>
      <c r="CW6" s="207"/>
      <c r="CX6" s="207"/>
      <c r="CY6" s="207"/>
      <c r="CZ6" s="207"/>
      <c r="DA6" s="207"/>
      <c r="DB6" s="207"/>
      <c r="DC6" s="207"/>
      <c r="DD6" s="207"/>
      <c r="DE6" s="207"/>
      <c r="DF6" s="207"/>
      <c r="DG6" s="207"/>
      <c r="DH6" s="207"/>
      <c r="DI6" s="207"/>
      <c r="DJ6" s="207"/>
      <c r="DK6" s="207"/>
      <c r="DL6" s="207"/>
      <c r="DM6" s="207"/>
      <c r="DN6" s="207"/>
      <c r="DO6" s="207"/>
      <c r="DP6" s="207"/>
      <c r="DQ6" s="207"/>
      <c r="DR6" s="207"/>
      <c r="DS6" s="207"/>
      <c r="DT6" s="207"/>
      <c r="DU6" s="207"/>
      <c r="DV6" s="207"/>
      <c r="DW6" s="207"/>
      <c r="DX6" s="207"/>
      <c r="DY6" s="207"/>
      <c r="DZ6" s="207"/>
      <c r="EA6" s="207"/>
      <c r="EB6" s="207"/>
      <c r="EC6" s="207"/>
      <c r="ED6" s="207"/>
      <c r="EE6" s="207"/>
      <c r="EF6" s="207"/>
      <c r="EG6" s="207"/>
      <c r="EH6" s="207"/>
      <c r="EI6" s="207"/>
      <c r="EJ6" s="207"/>
      <c r="EK6" s="207"/>
      <c r="EL6" s="207"/>
      <c r="EM6" s="207"/>
      <c r="EN6" s="207"/>
      <c r="EO6" s="207"/>
      <c r="EP6" s="207"/>
      <c r="EQ6" s="207"/>
      <c r="ER6" s="207"/>
      <c r="ES6" s="207"/>
      <c r="ET6" s="207"/>
      <c r="EU6" s="207"/>
      <c r="EV6" s="207"/>
      <c r="EW6" s="207"/>
      <c r="EX6" s="207"/>
      <c r="EY6" s="207"/>
      <c r="EZ6" s="207"/>
      <c r="FA6" s="207"/>
      <c r="FB6" s="207"/>
      <c r="FC6" s="207"/>
      <c r="FD6" s="207"/>
      <c r="FE6" s="207"/>
      <c r="FF6" s="207"/>
      <c r="FG6" s="207"/>
      <c r="FH6" s="207"/>
      <c r="FI6" s="207"/>
      <c r="FJ6" s="207"/>
      <c r="FK6" s="207"/>
      <c r="FL6" s="207"/>
      <c r="FM6" s="207"/>
      <c r="FN6" s="207"/>
      <c r="FO6" s="207"/>
      <c r="FP6" s="207"/>
      <c r="FQ6" s="207"/>
      <c r="FR6" s="207"/>
      <c r="FS6" s="207"/>
      <c r="FT6" s="207"/>
      <c r="FU6" s="207"/>
      <c r="FV6" s="207"/>
      <c r="FW6" s="207"/>
      <c r="FX6" s="207"/>
      <c r="FY6" s="207"/>
      <c r="FZ6" s="207"/>
      <c r="GA6" s="207"/>
      <c r="GB6" s="207"/>
      <c r="GC6" s="207"/>
      <c r="GD6" s="207"/>
      <c r="GE6" s="207"/>
      <c r="GF6" s="207"/>
      <c r="GG6" s="207"/>
      <c r="GH6" s="207"/>
      <c r="GI6" s="207"/>
      <c r="GJ6" s="207"/>
      <c r="GK6" s="207"/>
      <c r="GL6" s="207"/>
      <c r="GM6" s="207"/>
      <c r="GN6" s="207"/>
      <c r="GO6" s="207"/>
      <c r="GP6" s="207"/>
      <c r="GQ6" s="207"/>
      <c r="GR6" s="207"/>
      <c r="GS6" s="207"/>
      <c r="GT6" s="207"/>
      <c r="GU6" s="207"/>
      <c r="GV6" s="207"/>
      <c r="GW6" s="207"/>
      <c r="GX6" s="207"/>
      <c r="GY6" s="207"/>
      <c r="GZ6" s="207"/>
      <c r="HA6" s="207"/>
      <c r="HB6" s="207"/>
      <c r="HC6" s="207"/>
      <c r="HD6" s="207"/>
      <c r="HE6" s="207"/>
      <c r="HF6" s="207"/>
      <c r="HG6" s="207"/>
      <c r="HH6" s="207"/>
      <c r="HI6" s="207"/>
      <c r="HJ6" s="207"/>
      <c r="HK6" s="207"/>
      <c r="HL6" s="207"/>
      <c r="HM6" s="207"/>
      <c r="HN6" s="207"/>
      <c r="HO6" s="207"/>
      <c r="HP6" s="207"/>
      <c r="HQ6" s="207"/>
      <c r="HR6" s="207"/>
      <c r="HS6" s="207"/>
      <c r="HT6" s="207"/>
      <c r="HU6" s="207"/>
      <c r="HV6" s="207"/>
    </row>
    <row r="7" spans="1:515 1026:1901 3524:3587 4626:4627 5638:6125 6636:7149 8892:8893 9708:10221 10242:10243 13292:13293 13314:13315" ht="36.5" customHeight="1">
      <c r="A7" s="401"/>
      <c r="B7" s="401"/>
      <c r="C7" s="401"/>
      <c r="D7" s="210" t="s">
        <v>605</v>
      </c>
      <c r="E7" s="210" t="s">
        <v>606</v>
      </c>
      <c r="F7" s="77" t="s">
        <v>372</v>
      </c>
      <c r="G7" s="77" t="s">
        <v>373</v>
      </c>
      <c r="H7" s="77" t="s">
        <v>372</v>
      </c>
      <c r="I7" s="77" t="s">
        <v>373</v>
      </c>
      <c r="J7" s="77" t="s">
        <v>372</v>
      </c>
      <c r="K7" s="77" t="s">
        <v>373</v>
      </c>
      <c r="L7" s="77" t="s">
        <v>372</v>
      </c>
      <c r="M7" s="77" t="s">
        <v>373</v>
      </c>
      <c r="N7" s="77" t="s">
        <v>372</v>
      </c>
      <c r="O7" s="77" t="s">
        <v>373</v>
      </c>
      <c r="P7" s="77" t="s">
        <v>372</v>
      </c>
      <c r="Q7" s="77" t="s">
        <v>373</v>
      </c>
      <c r="R7" s="77" t="s">
        <v>372</v>
      </c>
      <c r="S7" s="77" t="s">
        <v>373</v>
      </c>
      <c r="T7" s="77" t="s">
        <v>372</v>
      </c>
      <c r="U7" s="77" t="s">
        <v>373</v>
      </c>
      <c r="V7" s="77" t="s">
        <v>372</v>
      </c>
      <c r="W7" s="77" t="s">
        <v>373</v>
      </c>
      <c r="X7" s="77" t="s">
        <v>372</v>
      </c>
      <c r="Y7" s="77" t="s">
        <v>373</v>
      </c>
      <c r="Z7" s="77" t="s">
        <v>372</v>
      </c>
      <c r="AA7" s="77" t="s">
        <v>373</v>
      </c>
      <c r="AB7" s="77" t="s">
        <v>372</v>
      </c>
      <c r="AC7" s="77" t="s">
        <v>373</v>
      </c>
      <c r="AD7" s="77" t="s">
        <v>372</v>
      </c>
      <c r="AE7" s="77" t="s">
        <v>373</v>
      </c>
      <c r="AF7" s="77" t="s">
        <v>372</v>
      </c>
      <c r="AG7" s="77" t="s">
        <v>373</v>
      </c>
      <c r="AH7" s="77" t="s">
        <v>372</v>
      </c>
      <c r="AI7" s="77" t="s">
        <v>373</v>
      </c>
      <c r="AJ7" s="77" t="s">
        <v>372</v>
      </c>
      <c r="AK7" s="77" t="s">
        <v>373</v>
      </c>
      <c r="AL7" s="77" t="s">
        <v>372</v>
      </c>
      <c r="AM7" s="77" t="s">
        <v>373</v>
      </c>
      <c r="AN7" s="77" t="s">
        <v>372</v>
      </c>
      <c r="AO7" s="77" t="s">
        <v>373</v>
      </c>
      <c r="AP7" s="77" t="s">
        <v>372</v>
      </c>
      <c r="AQ7" s="77" t="s">
        <v>373</v>
      </c>
      <c r="AR7" s="77" t="s">
        <v>372</v>
      </c>
      <c r="AS7" s="77" t="s">
        <v>373</v>
      </c>
      <c r="AT7" s="77" t="s">
        <v>372</v>
      </c>
      <c r="AU7" s="77" t="s">
        <v>373</v>
      </c>
      <c r="AV7" s="204"/>
      <c r="AW7" s="204"/>
      <c r="AX7" s="204"/>
      <c r="AY7" s="204"/>
      <c r="AZ7" s="204"/>
      <c r="BA7" s="204"/>
      <c r="BB7" s="204"/>
      <c r="BC7" s="204"/>
      <c r="BD7" s="204"/>
      <c r="BE7" s="204"/>
      <c r="BF7" s="204"/>
      <c r="BG7" s="204"/>
      <c r="BH7" s="204"/>
      <c r="BI7" s="204"/>
      <c r="BJ7" s="204"/>
      <c r="BK7" s="204"/>
      <c r="BL7" s="204"/>
      <c r="BM7" s="204"/>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4"/>
      <c r="DH7" s="204"/>
      <c r="DI7" s="204"/>
      <c r="DJ7" s="204"/>
      <c r="DK7" s="204"/>
      <c r="DL7" s="204"/>
      <c r="DM7" s="204"/>
      <c r="DN7" s="204"/>
      <c r="DO7" s="204"/>
      <c r="DP7" s="204"/>
      <c r="DQ7" s="204"/>
      <c r="DR7" s="204"/>
      <c r="DS7" s="204"/>
      <c r="DT7" s="204"/>
      <c r="DU7" s="204"/>
      <c r="DV7" s="204"/>
      <c r="DW7" s="204"/>
      <c r="DX7" s="204"/>
      <c r="DY7" s="204"/>
      <c r="DZ7" s="204"/>
      <c r="EA7" s="204"/>
      <c r="EB7" s="204"/>
      <c r="EC7" s="204"/>
      <c r="ED7" s="204"/>
      <c r="EE7" s="204"/>
      <c r="EF7" s="204"/>
      <c r="EG7" s="204"/>
      <c r="EH7" s="204"/>
      <c r="EI7" s="204"/>
      <c r="EJ7" s="204"/>
      <c r="EK7" s="204"/>
      <c r="EL7" s="204"/>
      <c r="EM7" s="204"/>
      <c r="EN7" s="204"/>
      <c r="EO7" s="204"/>
      <c r="EP7" s="204"/>
      <c r="EQ7" s="204"/>
      <c r="ER7" s="204"/>
      <c r="ES7" s="204"/>
      <c r="ET7" s="204"/>
      <c r="EU7" s="204"/>
      <c r="EV7" s="204"/>
      <c r="EW7" s="204"/>
      <c r="EX7" s="204"/>
      <c r="EY7" s="204"/>
      <c r="EZ7" s="204"/>
      <c r="FA7" s="204"/>
      <c r="FB7" s="204"/>
      <c r="FC7" s="204"/>
      <c r="FD7" s="204"/>
      <c r="FE7" s="204"/>
      <c r="FF7" s="204"/>
      <c r="FG7" s="204"/>
      <c r="FH7" s="204"/>
      <c r="FI7" s="204"/>
      <c r="FJ7" s="204"/>
      <c r="FK7" s="204"/>
      <c r="FL7" s="204"/>
      <c r="FM7" s="204"/>
      <c r="FN7" s="204"/>
      <c r="FO7" s="204"/>
      <c r="FP7" s="204"/>
      <c r="FQ7" s="204"/>
      <c r="FR7" s="204"/>
      <c r="FS7" s="204"/>
      <c r="FT7" s="204"/>
      <c r="FU7" s="204"/>
      <c r="FV7" s="204"/>
      <c r="FW7" s="204"/>
      <c r="FX7" s="204"/>
      <c r="FY7" s="204"/>
      <c r="FZ7" s="204"/>
      <c r="GA7" s="204"/>
      <c r="GB7" s="204"/>
      <c r="GC7" s="204"/>
      <c r="GD7" s="204"/>
      <c r="GE7" s="204"/>
      <c r="GF7" s="204"/>
      <c r="GG7" s="204"/>
      <c r="GH7" s="204"/>
      <c r="GI7" s="204"/>
      <c r="GJ7" s="204"/>
      <c r="GK7" s="204"/>
      <c r="GL7" s="204"/>
      <c r="GM7" s="204"/>
      <c r="GN7" s="204"/>
      <c r="GO7" s="204"/>
      <c r="GP7" s="204"/>
      <c r="GQ7" s="204"/>
      <c r="GR7" s="204"/>
      <c r="GS7" s="204"/>
      <c r="GT7" s="204"/>
      <c r="GU7" s="204"/>
      <c r="GV7" s="204"/>
      <c r="GW7" s="204"/>
      <c r="GX7" s="204"/>
      <c r="GY7" s="204"/>
      <c r="GZ7" s="204"/>
      <c r="HA7" s="204"/>
      <c r="HB7" s="204"/>
      <c r="HC7" s="204"/>
      <c r="HD7" s="204"/>
      <c r="HE7" s="204"/>
      <c r="HF7" s="204"/>
      <c r="HG7" s="204"/>
      <c r="HH7" s="204"/>
      <c r="HI7" s="204"/>
      <c r="HJ7" s="204"/>
      <c r="HK7" s="204"/>
      <c r="HL7" s="204"/>
      <c r="HM7" s="204"/>
      <c r="HN7" s="204"/>
      <c r="HO7" s="204"/>
      <c r="HP7" s="204"/>
      <c r="HQ7" s="204"/>
      <c r="HR7" s="204"/>
      <c r="HS7" s="204"/>
      <c r="HT7" s="204"/>
      <c r="HU7" s="204"/>
      <c r="HV7" s="204"/>
    </row>
    <row r="8" spans="1:515 1026:1901 3524:3587 4626:4627 5638:6125 6636:7149 8892:8893 9708:10221 10242:10243 13292:13293 13314:13315" ht="18" customHeight="1">
      <c r="A8" s="210">
        <v>1</v>
      </c>
      <c r="B8" s="210">
        <v>2</v>
      </c>
      <c r="C8" s="210"/>
      <c r="D8" s="210">
        <v>3</v>
      </c>
      <c r="E8" s="210">
        <v>4</v>
      </c>
      <c r="F8" s="210">
        <v>5</v>
      </c>
      <c r="G8" s="210">
        <v>6</v>
      </c>
      <c r="H8" s="210">
        <v>7</v>
      </c>
      <c r="I8" s="210">
        <v>8</v>
      </c>
      <c r="J8" s="210">
        <v>9</v>
      </c>
      <c r="K8" s="210">
        <v>10</v>
      </c>
      <c r="L8" s="210">
        <v>11</v>
      </c>
      <c r="M8" s="210">
        <v>12</v>
      </c>
      <c r="N8" s="210">
        <v>13</v>
      </c>
      <c r="O8" s="210">
        <v>14</v>
      </c>
      <c r="P8" s="210">
        <v>15</v>
      </c>
      <c r="Q8" s="210">
        <v>16</v>
      </c>
      <c r="R8" s="210">
        <v>17</v>
      </c>
      <c r="S8" s="210">
        <v>18</v>
      </c>
      <c r="T8" s="210">
        <v>19</v>
      </c>
      <c r="U8" s="210">
        <v>20</v>
      </c>
      <c r="V8" s="210">
        <v>21</v>
      </c>
      <c r="W8" s="210">
        <v>22</v>
      </c>
      <c r="X8" s="210">
        <v>23</v>
      </c>
      <c r="Y8" s="210">
        <v>24</v>
      </c>
      <c r="Z8" s="210">
        <v>25</v>
      </c>
      <c r="AA8" s="210">
        <v>26</v>
      </c>
      <c r="AB8" s="210">
        <v>27</v>
      </c>
      <c r="AC8" s="210">
        <v>28</v>
      </c>
      <c r="AD8" s="210">
        <v>29</v>
      </c>
      <c r="AE8" s="210">
        <v>30</v>
      </c>
      <c r="AF8" s="210">
        <v>31</v>
      </c>
      <c r="AG8" s="210">
        <v>32</v>
      </c>
      <c r="AH8" s="210">
        <v>33</v>
      </c>
      <c r="AI8" s="210">
        <v>34</v>
      </c>
      <c r="AJ8" s="210">
        <v>35</v>
      </c>
      <c r="AK8" s="210">
        <v>36</v>
      </c>
      <c r="AL8" s="210">
        <v>37</v>
      </c>
      <c r="AM8" s="210">
        <v>38</v>
      </c>
      <c r="AN8" s="210">
        <v>39</v>
      </c>
      <c r="AO8" s="210">
        <v>40</v>
      </c>
      <c r="AP8" s="210">
        <v>41</v>
      </c>
      <c r="AQ8" s="210">
        <v>42</v>
      </c>
      <c r="AR8" s="210">
        <v>43</v>
      </c>
      <c r="AS8" s="210">
        <v>44</v>
      </c>
      <c r="AT8" s="210">
        <v>45</v>
      </c>
      <c r="AU8" s="210">
        <v>46</v>
      </c>
      <c r="AV8" s="211"/>
      <c r="AW8" s="211"/>
      <c r="AX8" s="211"/>
      <c r="AY8" s="211"/>
      <c r="AZ8" s="211"/>
      <c r="BA8" s="211"/>
      <c r="BB8" s="211"/>
      <c r="BC8" s="211"/>
      <c r="BD8" s="211"/>
      <c r="BE8" s="211"/>
      <c r="BF8" s="211"/>
      <c r="BG8" s="211"/>
      <c r="BH8" s="211"/>
      <c r="BI8" s="211"/>
      <c r="BJ8" s="211"/>
      <c r="BK8" s="211"/>
      <c r="BL8" s="211"/>
      <c r="BM8" s="211"/>
      <c r="BN8" s="211"/>
      <c r="BO8" s="211"/>
      <c r="BP8" s="211"/>
      <c r="BQ8" s="211"/>
      <c r="BR8" s="211"/>
      <c r="BS8" s="211"/>
      <c r="BT8" s="211"/>
      <c r="BU8" s="211"/>
      <c r="BV8" s="211"/>
      <c r="BW8" s="211"/>
      <c r="BX8" s="211"/>
      <c r="BY8" s="211"/>
      <c r="BZ8" s="211"/>
      <c r="CA8" s="211"/>
      <c r="CB8" s="211"/>
      <c r="CC8" s="211"/>
      <c r="CD8" s="211"/>
      <c r="CE8" s="211"/>
      <c r="CF8" s="211"/>
      <c r="CG8" s="211"/>
      <c r="CH8" s="211"/>
      <c r="CI8" s="211"/>
      <c r="CJ8" s="211"/>
      <c r="CK8" s="211"/>
      <c r="CL8" s="211"/>
      <c r="CM8" s="211"/>
      <c r="CN8" s="211"/>
      <c r="CO8" s="211"/>
      <c r="CP8" s="211"/>
      <c r="CQ8" s="211"/>
      <c r="CR8" s="211"/>
      <c r="CS8" s="211"/>
      <c r="CT8" s="211"/>
      <c r="CU8" s="211"/>
      <c r="CV8" s="211"/>
      <c r="CW8" s="211"/>
      <c r="CX8" s="211"/>
      <c r="CY8" s="211"/>
      <c r="CZ8" s="211"/>
      <c r="DA8" s="211"/>
      <c r="DB8" s="211"/>
      <c r="DC8" s="211"/>
      <c r="DD8" s="211"/>
      <c r="DE8" s="211"/>
      <c r="DF8" s="211"/>
      <c r="DG8" s="211"/>
      <c r="DH8" s="211"/>
      <c r="DI8" s="211"/>
      <c r="DJ8" s="211"/>
      <c r="DK8" s="211"/>
      <c r="DL8" s="211"/>
      <c r="DM8" s="211"/>
      <c r="DN8" s="211"/>
      <c r="DO8" s="211"/>
      <c r="DP8" s="211"/>
      <c r="DQ8" s="211"/>
      <c r="DR8" s="211"/>
      <c r="DS8" s="211"/>
      <c r="DT8" s="211"/>
      <c r="DU8" s="211"/>
      <c r="DV8" s="211"/>
      <c r="DW8" s="211"/>
      <c r="DX8" s="211"/>
      <c r="DY8" s="211"/>
      <c r="DZ8" s="211"/>
      <c r="EA8" s="211"/>
      <c r="EB8" s="211"/>
      <c r="EC8" s="211"/>
      <c r="ED8" s="211"/>
      <c r="EE8" s="211"/>
      <c r="EF8" s="211"/>
      <c r="EG8" s="211"/>
      <c r="EH8" s="211"/>
      <c r="EI8" s="211"/>
      <c r="EJ8" s="211"/>
      <c r="EK8" s="211"/>
      <c r="EL8" s="211"/>
      <c r="EM8" s="211"/>
      <c r="EN8" s="211"/>
      <c r="EO8" s="211"/>
      <c r="EP8" s="211"/>
      <c r="EQ8" s="211"/>
      <c r="ER8" s="211"/>
      <c r="ES8" s="211"/>
      <c r="ET8" s="211"/>
      <c r="EU8" s="211"/>
      <c r="EV8" s="211"/>
      <c r="EW8" s="211"/>
      <c r="EX8" s="211"/>
      <c r="EY8" s="211"/>
      <c r="EZ8" s="211"/>
      <c r="FA8" s="211"/>
      <c r="FB8" s="211"/>
      <c r="FC8" s="211"/>
      <c r="FD8" s="211"/>
      <c r="FE8" s="211"/>
      <c r="FF8" s="211"/>
      <c r="FG8" s="211"/>
      <c r="FH8" s="211"/>
      <c r="FI8" s="211"/>
      <c r="FJ8" s="211"/>
      <c r="FK8" s="211"/>
      <c r="FL8" s="211"/>
      <c r="FM8" s="211"/>
      <c r="FN8" s="211"/>
      <c r="FO8" s="211"/>
      <c r="FP8" s="211"/>
      <c r="FQ8" s="211"/>
      <c r="FR8" s="211"/>
      <c r="FS8" s="211"/>
      <c r="FT8" s="211"/>
      <c r="FU8" s="211"/>
      <c r="FV8" s="211"/>
      <c r="FW8" s="211"/>
      <c r="FX8" s="211"/>
      <c r="FY8" s="211"/>
      <c r="FZ8" s="211"/>
      <c r="GA8" s="211"/>
      <c r="GB8" s="211"/>
      <c r="GC8" s="211"/>
      <c r="GD8" s="211"/>
      <c r="GE8" s="211"/>
      <c r="GF8" s="211"/>
      <c r="GG8" s="211"/>
      <c r="GH8" s="211"/>
      <c r="GI8" s="211"/>
      <c r="GJ8" s="211"/>
      <c r="GK8" s="211"/>
      <c r="GL8" s="211"/>
      <c r="GM8" s="211"/>
      <c r="GN8" s="211"/>
      <c r="GO8" s="211"/>
      <c r="GP8" s="211"/>
      <c r="GQ8" s="211"/>
      <c r="GR8" s="211"/>
      <c r="GS8" s="211"/>
      <c r="GT8" s="211"/>
      <c r="GU8" s="211"/>
      <c r="GV8" s="211"/>
      <c r="GW8" s="211"/>
      <c r="GX8" s="211"/>
      <c r="GY8" s="211"/>
      <c r="GZ8" s="211"/>
      <c r="HA8" s="211"/>
      <c r="HB8" s="211"/>
      <c r="HC8" s="211"/>
      <c r="HD8" s="211"/>
      <c r="HE8" s="211"/>
      <c r="HF8" s="211"/>
      <c r="HG8" s="211"/>
      <c r="HH8" s="211"/>
      <c r="HI8" s="211"/>
      <c r="HJ8" s="211"/>
      <c r="HK8" s="211"/>
      <c r="HL8" s="211"/>
      <c r="HM8" s="211"/>
      <c r="HN8" s="211"/>
      <c r="HO8" s="211"/>
      <c r="HP8" s="211"/>
      <c r="HQ8" s="211"/>
      <c r="HR8" s="211"/>
      <c r="HS8" s="211"/>
      <c r="HT8" s="211"/>
      <c r="HU8" s="211"/>
      <c r="HV8" s="211"/>
    </row>
    <row r="9" spans="1:515 1026:1901 3524:3587 4626:4627 5638:6125 6636:7149 8892:8893 9708:10221 10242:10243 13292:13293 13314:13315" s="215" customFormat="1" ht="18" customHeight="1">
      <c r="A9" s="420" t="s">
        <v>252</v>
      </c>
      <c r="B9" s="420" t="s">
        <v>10</v>
      </c>
      <c r="C9" s="212" t="s">
        <v>11</v>
      </c>
      <c r="D9" s="213">
        <f t="shared" ref="D9:AU14" si="0">D12</f>
        <v>560176</v>
      </c>
      <c r="E9" s="213">
        <f t="shared" si="0"/>
        <v>560176</v>
      </c>
      <c r="F9" s="213">
        <f t="shared" si="0"/>
        <v>44272</v>
      </c>
      <c r="G9" s="213">
        <f t="shared" si="0"/>
        <v>44272</v>
      </c>
      <c r="H9" s="213">
        <f t="shared" si="0"/>
        <v>14609</v>
      </c>
      <c r="I9" s="213">
        <f t="shared" si="0"/>
        <v>14609</v>
      </c>
      <c r="J9" s="213">
        <f t="shared" si="0"/>
        <v>29027</v>
      </c>
      <c r="K9" s="213">
        <f t="shared" si="0"/>
        <v>29027</v>
      </c>
      <c r="L9" s="213">
        <f t="shared" si="0"/>
        <v>19095</v>
      </c>
      <c r="M9" s="213">
        <f t="shared" si="0"/>
        <v>19095</v>
      </c>
      <c r="N9" s="213">
        <f t="shared" si="0"/>
        <v>23733</v>
      </c>
      <c r="O9" s="213">
        <f t="shared" si="0"/>
        <v>23733</v>
      </c>
      <c r="P9" s="213">
        <f t="shared" si="0"/>
        <v>19402</v>
      </c>
      <c r="Q9" s="213">
        <f t="shared" si="0"/>
        <v>19402</v>
      </c>
      <c r="R9" s="213">
        <f t="shared" si="0"/>
        <v>32489</v>
      </c>
      <c r="S9" s="213">
        <f t="shared" si="0"/>
        <v>32489</v>
      </c>
      <c r="T9" s="213">
        <f t="shared" si="0"/>
        <v>29238</v>
      </c>
      <c r="U9" s="213">
        <f t="shared" si="0"/>
        <v>29238</v>
      </c>
      <c r="V9" s="213">
        <f t="shared" si="0"/>
        <v>49163</v>
      </c>
      <c r="W9" s="213">
        <f t="shared" si="0"/>
        <v>49163</v>
      </c>
      <c r="X9" s="213">
        <f t="shared" si="0"/>
        <v>7021</v>
      </c>
      <c r="Y9" s="213">
        <f t="shared" si="0"/>
        <v>7021</v>
      </c>
      <c r="Z9" s="213">
        <f t="shared" si="0"/>
        <v>54376</v>
      </c>
      <c r="AA9" s="213">
        <f t="shared" si="0"/>
        <v>54376</v>
      </c>
      <c r="AB9" s="213">
        <f t="shared" si="0"/>
        <v>34168</v>
      </c>
      <c r="AC9" s="213">
        <f t="shared" si="0"/>
        <v>34168</v>
      </c>
      <c r="AD9" s="213">
        <f t="shared" si="0"/>
        <v>8936</v>
      </c>
      <c r="AE9" s="213">
        <f t="shared" si="0"/>
        <v>8936</v>
      </c>
      <c r="AF9" s="213">
        <f t="shared" si="0"/>
        <v>76271</v>
      </c>
      <c r="AG9" s="213">
        <f t="shared" si="0"/>
        <v>76271</v>
      </c>
      <c r="AH9" s="213">
        <f t="shared" si="0"/>
        <v>13350</v>
      </c>
      <c r="AI9" s="213">
        <f t="shared" si="0"/>
        <v>13350</v>
      </c>
      <c r="AJ9" s="213">
        <f t="shared" si="0"/>
        <v>22435</v>
      </c>
      <c r="AK9" s="213">
        <f t="shared" si="0"/>
        <v>22435</v>
      </c>
      <c r="AL9" s="213">
        <f t="shared" si="0"/>
        <v>21566</v>
      </c>
      <c r="AM9" s="213">
        <f t="shared" si="0"/>
        <v>21566</v>
      </c>
      <c r="AN9" s="213">
        <f t="shared" si="0"/>
        <v>28168</v>
      </c>
      <c r="AO9" s="213">
        <f t="shared" si="0"/>
        <v>28168</v>
      </c>
      <c r="AP9" s="213">
        <f t="shared" si="0"/>
        <v>13043</v>
      </c>
      <c r="AQ9" s="213">
        <f t="shared" si="0"/>
        <v>13043</v>
      </c>
      <c r="AR9" s="213">
        <f t="shared" si="0"/>
        <v>12374</v>
      </c>
      <c r="AS9" s="213">
        <f t="shared" si="0"/>
        <v>12374</v>
      </c>
      <c r="AT9" s="213">
        <f t="shared" si="0"/>
        <v>7440</v>
      </c>
      <c r="AU9" s="213">
        <f t="shared" si="0"/>
        <v>7440</v>
      </c>
      <c r="AV9" s="214"/>
      <c r="AW9" s="214"/>
      <c r="AX9" s="214"/>
      <c r="AY9" s="214"/>
      <c r="AZ9" s="214"/>
      <c r="BA9" s="214"/>
      <c r="BB9" s="214"/>
      <c r="BC9" s="214"/>
      <c r="BD9" s="214"/>
      <c r="BE9" s="214"/>
      <c r="BF9" s="214"/>
      <c r="BG9" s="214"/>
      <c r="BH9" s="214"/>
      <c r="BI9" s="214"/>
      <c r="BJ9" s="214"/>
      <c r="BK9" s="214"/>
      <c r="BL9" s="214"/>
      <c r="BM9" s="214"/>
      <c r="BN9" s="214"/>
      <c r="BO9" s="214"/>
      <c r="BP9" s="214"/>
      <c r="BQ9" s="214"/>
      <c r="BR9" s="214"/>
      <c r="BS9" s="214"/>
      <c r="BT9" s="214"/>
      <c r="BU9" s="214"/>
      <c r="BV9" s="214"/>
      <c r="BW9" s="214"/>
      <c r="BX9" s="214"/>
      <c r="BY9" s="214"/>
      <c r="BZ9" s="214"/>
      <c r="CA9" s="214"/>
      <c r="CB9" s="214"/>
      <c r="CC9" s="214"/>
      <c r="CD9" s="214"/>
      <c r="CE9" s="214"/>
      <c r="CF9" s="214"/>
      <c r="CG9" s="214"/>
      <c r="CH9" s="214"/>
      <c r="CI9" s="214"/>
      <c r="CJ9" s="214"/>
      <c r="CK9" s="214"/>
      <c r="CL9" s="214"/>
      <c r="CM9" s="214"/>
      <c r="CN9" s="214"/>
      <c r="CO9" s="214"/>
      <c r="CP9" s="214"/>
      <c r="CQ9" s="214"/>
      <c r="CR9" s="214"/>
      <c r="CS9" s="214"/>
      <c r="CT9" s="214"/>
      <c r="CU9" s="214"/>
      <c r="CV9" s="214"/>
      <c r="CW9" s="214"/>
      <c r="CX9" s="214"/>
      <c r="CY9" s="214"/>
      <c r="CZ9" s="214"/>
      <c r="DA9" s="214"/>
      <c r="DB9" s="214"/>
      <c r="DC9" s="214"/>
      <c r="DD9" s="214"/>
      <c r="DE9" s="214"/>
      <c r="DF9" s="214"/>
      <c r="DG9" s="214"/>
      <c r="DH9" s="214"/>
      <c r="DI9" s="214"/>
      <c r="DJ9" s="214"/>
      <c r="DK9" s="214"/>
      <c r="DL9" s="214"/>
      <c r="DM9" s="214"/>
      <c r="DN9" s="214"/>
      <c r="DO9" s="214"/>
      <c r="DP9" s="214"/>
      <c r="DQ9" s="214"/>
      <c r="DR9" s="214"/>
      <c r="DS9" s="214"/>
      <c r="DT9" s="214"/>
      <c r="DU9" s="214"/>
      <c r="DV9" s="214"/>
      <c r="DW9" s="214"/>
      <c r="DX9" s="214"/>
      <c r="DY9" s="214"/>
      <c r="DZ9" s="214"/>
      <c r="EA9" s="214"/>
      <c r="EB9" s="214"/>
      <c r="EC9" s="214"/>
      <c r="ED9" s="214"/>
      <c r="EE9" s="214"/>
      <c r="EF9" s="214"/>
      <c r="EG9" s="214"/>
      <c r="EH9" s="214"/>
      <c r="EI9" s="214"/>
      <c r="EJ9" s="214"/>
      <c r="EK9" s="214"/>
      <c r="EL9" s="214"/>
      <c r="EM9" s="214"/>
      <c r="EN9" s="214"/>
      <c r="EO9" s="214"/>
      <c r="EP9" s="214"/>
      <c r="EQ9" s="214"/>
      <c r="ER9" s="214"/>
      <c r="ES9" s="214"/>
      <c r="ET9" s="214"/>
      <c r="EU9" s="214"/>
      <c r="EV9" s="214"/>
      <c r="EW9" s="214"/>
      <c r="EX9" s="214"/>
      <c r="EY9" s="214"/>
      <c r="EZ9" s="214"/>
      <c r="FA9" s="214"/>
      <c r="FB9" s="214"/>
      <c r="FC9" s="214"/>
      <c r="FD9" s="214"/>
      <c r="FE9" s="214"/>
      <c r="FF9" s="214"/>
      <c r="FG9" s="214"/>
      <c r="FH9" s="214"/>
      <c r="FI9" s="214"/>
      <c r="FJ9" s="214"/>
      <c r="FK9" s="214"/>
      <c r="FL9" s="214"/>
      <c r="FM9" s="214"/>
      <c r="FN9" s="214"/>
      <c r="FO9" s="214"/>
      <c r="FP9" s="214"/>
      <c r="FQ9" s="214"/>
      <c r="FR9" s="214"/>
      <c r="FS9" s="214"/>
      <c r="FT9" s="214"/>
      <c r="FU9" s="214"/>
      <c r="FV9" s="214"/>
      <c r="FW9" s="214"/>
      <c r="FX9" s="214"/>
      <c r="FY9" s="214"/>
      <c r="FZ9" s="214"/>
      <c r="GA9" s="214"/>
      <c r="GB9" s="214"/>
      <c r="GC9" s="214"/>
      <c r="GD9" s="214"/>
      <c r="GE9" s="214"/>
      <c r="GF9" s="214"/>
      <c r="GG9" s="214"/>
      <c r="GH9" s="214"/>
      <c r="GI9" s="214"/>
      <c r="GJ9" s="214"/>
      <c r="GK9" s="214"/>
      <c r="GL9" s="214"/>
      <c r="GM9" s="214"/>
      <c r="GN9" s="214"/>
      <c r="GO9" s="214"/>
      <c r="GP9" s="214"/>
      <c r="GQ9" s="214"/>
      <c r="GR9" s="214"/>
      <c r="GS9" s="214"/>
      <c r="GT9" s="214"/>
      <c r="GU9" s="214"/>
      <c r="GV9" s="214"/>
      <c r="GW9" s="214"/>
      <c r="GX9" s="214"/>
      <c r="GY9" s="214"/>
      <c r="GZ9" s="214"/>
      <c r="HA9" s="214"/>
      <c r="HB9" s="214"/>
      <c r="HC9" s="214"/>
      <c r="HD9" s="214"/>
      <c r="HE9" s="214"/>
      <c r="HF9" s="214"/>
      <c r="HG9" s="214"/>
      <c r="HH9" s="214"/>
      <c r="HI9" s="214"/>
      <c r="HJ9" s="214"/>
      <c r="HK9" s="214"/>
      <c r="HL9" s="214"/>
      <c r="HM9" s="214"/>
      <c r="HN9" s="214"/>
      <c r="HO9" s="214"/>
      <c r="HP9" s="214"/>
      <c r="HQ9" s="214"/>
      <c r="HR9" s="214"/>
      <c r="HS9" s="214"/>
      <c r="HT9" s="214"/>
      <c r="HU9" s="214"/>
      <c r="HV9" s="214"/>
      <c r="ST9" s="216"/>
      <c r="SU9" s="216"/>
      <c r="AML9" s="216"/>
      <c r="AMM9" s="216"/>
      <c r="AVF9" s="216"/>
      <c r="AVG9" s="216"/>
      <c r="BUB9" s="216"/>
      <c r="BUC9" s="216"/>
      <c r="EEN9" s="216"/>
      <c r="EEO9" s="216"/>
      <c r="EGX9" s="216"/>
      <c r="EGY9" s="216"/>
      <c r="FUX9" s="216"/>
      <c r="FUY9" s="216"/>
      <c r="HHV9" s="216"/>
      <c r="HHW9" s="216"/>
      <c r="IAN9" s="216"/>
      <c r="IAO9" s="216"/>
      <c r="IUF9" s="216"/>
      <c r="IUG9" s="216"/>
      <c r="JNX9" s="216"/>
      <c r="JNY9" s="216"/>
      <c r="MCZ9" s="216"/>
      <c r="MDA9" s="216"/>
      <c r="NIJ9" s="216"/>
      <c r="NIK9" s="216"/>
      <c r="NJF9" s="216"/>
      <c r="NJG9" s="216"/>
      <c r="OCB9" s="216"/>
      <c r="OCC9" s="216"/>
      <c r="OCX9" s="216"/>
      <c r="OCY9" s="216"/>
      <c r="SQF9" s="216"/>
      <c r="SQG9" s="216"/>
      <c r="SRB9" s="216"/>
      <c r="SRC9" s="216"/>
    </row>
    <row r="10" spans="1:515 1026:1901 3524:3587 4626:4627 5638:6125 6636:7149 8892:8893 9708:10221 10242:10243 13292:13293 13314:13315" s="215" customFormat="1" ht="29.25" customHeight="1">
      <c r="A10" s="421"/>
      <c r="B10" s="421"/>
      <c r="C10" s="217" t="s">
        <v>66</v>
      </c>
      <c r="D10" s="213">
        <f t="shared" si="0"/>
        <v>0</v>
      </c>
      <c r="E10" s="213">
        <f t="shared" si="0"/>
        <v>0</v>
      </c>
      <c r="F10" s="213">
        <f t="shared" si="0"/>
        <v>0</v>
      </c>
      <c r="G10" s="213">
        <f t="shared" si="0"/>
        <v>0</v>
      </c>
      <c r="H10" s="213">
        <f t="shared" si="0"/>
        <v>0</v>
      </c>
      <c r="I10" s="213">
        <f t="shared" si="0"/>
        <v>0</v>
      </c>
      <c r="J10" s="213">
        <f t="shared" si="0"/>
        <v>0</v>
      </c>
      <c r="K10" s="213">
        <f t="shared" si="0"/>
        <v>0</v>
      </c>
      <c r="L10" s="213">
        <f t="shared" si="0"/>
        <v>0</v>
      </c>
      <c r="M10" s="213">
        <f t="shared" si="0"/>
        <v>0</v>
      </c>
      <c r="N10" s="213">
        <f t="shared" si="0"/>
        <v>0</v>
      </c>
      <c r="O10" s="213">
        <f t="shared" si="0"/>
        <v>0</v>
      </c>
      <c r="P10" s="213">
        <f t="shared" si="0"/>
        <v>0</v>
      </c>
      <c r="Q10" s="213">
        <f t="shared" si="0"/>
        <v>0</v>
      </c>
      <c r="R10" s="213">
        <f t="shared" si="0"/>
        <v>0</v>
      </c>
      <c r="S10" s="213">
        <f t="shared" si="0"/>
        <v>0</v>
      </c>
      <c r="T10" s="213">
        <f t="shared" si="0"/>
        <v>0</v>
      </c>
      <c r="U10" s="213">
        <f t="shared" si="0"/>
        <v>0</v>
      </c>
      <c r="V10" s="213">
        <f t="shared" si="0"/>
        <v>0</v>
      </c>
      <c r="W10" s="213">
        <f t="shared" si="0"/>
        <v>0</v>
      </c>
      <c r="X10" s="213">
        <f t="shared" si="0"/>
        <v>0</v>
      </c>
      <c r="Y10" s="213">
        <f t="shared" si="0"/>
        <v>0</v>
      </c>
      <c r="Z10" s="213">
        <f t="shared" si="0"/>
        <v>0</v>
      </c>
      <c r="AA10" s="213">
        <f t="shared" si="0"/>
        <v>0</v>
      </c>
      <c r="AB10" s="213">
        <f t="shared" si="0"/>
        <v>0</v>
      </c>
      <c r="AC10" s="213">
        <f t="shared" si="0"/>
        <v>0</v>
      </c>
      <c r="AD10" s="213">
        <f t="shared" si="0"/>
        <v>0</v>
      </c>
      <c r="AE10" s="213">
        <f t="shared" si="0"/>
        <v>0</v>
      </c>
      <c r="AF10" s="213">
        <f t="shared" si="0"/>
        <v>0</v>
      </c>
      <c r="AG10" s="213">
        <f t="shared" si="0"/>
        <v>0</v>
      </c>
      <c r="AH10" s="213">
        <f t="shared" si="0"/>
        <v>0</v>
      </c>
      <c r="AI10" s="213">
        <f t="shared" si="0"/>
        <v>0</v>
      </c>
      <c r="AJ10" s="213">
        <f t="shared" si="0"/>
        <v>0</v>
      </c>
      <c r="AK10" s="213">
        <f t="shared" si="0"/>
        <v>0</v>
      </c>
      <c r="AL10" s="213">
        <f t="shared" si="0"/>
        <v>0</v>
      </c>
      <c r="AM10" s="213">
        <f t="shared" si="0"/>
        <v>0</v>
      </c>
      <c r="AN10" s="213">
        <f t="shared" si="0"/>
        <v>0</v>
      </c>
      <c r="AO10" s="213">
        <f t="shared" si="0"/>
        <v>0</v>
      </c>
      <c r="AP10" s="213">
        <f t="shared" si="0"/>
        <v>0</v>
      </c>
      <c r="AQ10" s="213">
        <f t="shared" si="0"/>
        <v>0</v>
      </c>
      <c r="AR10" s="213">
        <f t="shared" si="0"/>
        <v>0</v>
      </c>
      <c r="AS10" s="213">
        <f t="shared" si="0"/>
        <v>0</v>
      </c>
      <c r="AT10" s="213">
        <f t="shared" si="0"/>
        <v>0</v>
      </c>
      <c r="AU10" s="213">
        <f t="shared" si="0"/>
        <v>0</v>
      </c>
      <c r="AV10" s="214"/>
      <c r="AW10" s="214"/>
      <c r="AX10" s="214"/>
      <c r="AY10" s="214"/>
      <c r="AZ10" s="214"/>
      <c r="BA10" s="214"/>
      <c r="BB10" s="214"/>
      <c r="BC10" s="214"/>
      <c r="BD10" s="214"/>
      <c r="BE10" s="214"/>
      <c r="BF10" s="214"/>
      <c r="BG10" s="214"/>
      <c r="BH10" s="214"/>
      <c r="BI10" s="214"/>
      <c r="BJ10" s="214"/>
      <c r="BK10" s="214"/>
      <c r="BL10" s="214"/>
      <c r="BM10" s="214"/>
      <c r="BN10" s="214"/>
      <c r="BO10" s="214"/>
      <c r="BP10" s="214"/>
      <c r="BQ10" s="214"/>
      <c r="BR10" s="214"/>
      <c r="BS10" s="214"/>
      <c r="BT10" s="214"/>
      <c r="BU10" s="214"/>
      <c r="BV10" s="214"/>
      <c r="BW10" s="214"/>
      <c r="BX10" s="214"/>
      <c r="BY10" s="214"/>
      <c r="BZ10" s="214"/>
      <c r="CA10" s="214"/>
      <c r="CB10" s="214"/>
      <c r="CC10" s="214"/>
      <c r="CD10" s="214"/>
      <c r="CE10" s="214"/>
      <c r="CF10" s="214"/>
      <c r="CG10" s="214"/>
      <c r="CH10" s="214"/>
      <c r="CI10" s="214"/>
      <c r="CJ10" s="214"/>
      <c r="CK10" s="214"/>
      <c r="CL10" s="214"/>
      <c r="CM10" s="214"/>
      <c r="CN10" s="214"/>
      <c r="CO10" s="214"/>
      <c r="CP10" s="214"/>
      <c r="CQ10" s="214"/>
      <c r="CR10" s="214"/>
      <c r="CS10" s="214"/>
      <c r="CT10" s="214"/>
      <c r="CU10" s="214"/>
      <c r="CV10" s="214"/>
      <c r="CW10" s="214"/>
      <c r="CX10" s="214"/>
      <c r="CY10" s="214"/>
      <c r="CZ10" s="214"/>
      <c r="DA10" s="214"/>
      <c r="DB10" s="214"/>
      <c r="DC10" s="214"/>
      <c r="DD10" s="214"/>
      <c r="DE10" s="214"/>
      <c r="DF10" s="214"/>
      <c r="DG10" s="214"/>
      <c r="DH10" s="214"/>
      <c r="DI10" s="214"/>
      <c r="DJ10" s="214"/>
      <c r="DK10" s="214"/>
      <c r="DL10" s="214"/>
      <c r="DM10" s="214"/>
      <c r="DN10" s="214"/>
      <c r="DO10" s="214"/>
      <c r="DP10" s="214"/>
      <c r="DQ10" s="214"/>
      <c r="DR10" s="214"/>
      <c r="DS10" s="214"/>
      <c r="DT10" s="214"/>
      <c r="DU10" s="214"/>
      <c r="DV10" s="214"/>
      <c r="DW10" s="214"/>
      <c r="DX10" s="214"/>
      <c r="DY10" s="214"/>
      <c r="DZ10" s="214"/>
      <c r="EA10" s="214"/>
      <c r="EB10" s="214"/>
      <c r="EC10" s="214"/>
      <c r="ED10" s="214"/>
      <c r="EE10" s="214"/>
      <c r="EF10" s="214"/>
      <c r="EG10" s="214"/>
      <c r="EH10" s="214"/>
      <c r="EI10" s="214"/>
      <c r="EJ10" s="214"/>
      <c r="EK10" s="214"/>
      <c r="EL10" s="214"/>
      <c r="EM10" s="214"/>
      <c r="EN10" s="214"/>
      <c r="EO10" s="214"/>
      <c r="EP10" s="214"/>
      <c r="EQ10" s="214"/>
      <c r="ER10" s="214"/>
      <c r="ES10" s="214"/>
      <c r="ET10" s="214"/>
      <c r="EU10" s="214"/>
      <c r="EV10" s="214"/>
      <c r="EW10" s="214"/>
      <c r="EX10" s="214"/>
      <c r="EY10" s="214"/>
      <c r="EZ10" s="214"/>
      <c r="FA10" s="214"/>
      <c r="FB10" s="214"/>
      <c r="FC10" s="214"/>
      <c r="FD10" s="214"/>
      <c r="FE10" s="214"/>
      <c r="FF10" s="214"/>
      <c r="FG10" s="214"/>
      <c r="FH10" s="214"/>
      <c r="FI10" s="214"/>
      <c r="FJ10" s="214"/>
      <c r="FK10" s="214"/>
      <c r="FL10" s="214"/>
      <c r="FM10" s="214"/>
      <c r="FN10" s="214"/>
      <c r="FO10" s="214"/>
      <c r="FP10" s="214"/>
      <c r="FQ10" s="214"/>
      <c r="FR10" s="214"/>
      <c r="FS10" s="214"/>
      <c r="FT10" s="214"/>
      <c r="FU10" s="214"/>
      <c r="FV10" s="214"/>
      <c r="FW10" s="214"/>
      <c r="FX10" s="214"/>
      <c r="FY10" s="214"/>
      <c r="FZ10" s="214"/>
      <c r="GA10" s="214"/>
      <c r="GB10" s="214"/>
      <c r="GC10" s="214"/>
      <c r="GD10" s="214"/>
      <c r="GE10" s="214"/>
      <c r="GF10" s="214"/>
      <c r="GG10" s="214"/>
      <c r="GH10" s="214"/>
      <c r="GI10" s="214"/>
      <c r="GJ10" s="214"/>
      <c r="GK10" s="214"/>
      <c r="GL10" s="214"/>
      <c r="GM10" s="214"/>
      <c r="GN10" s="214"/>
      <c r="GO10" s="214"/>
      <c r="GP10" s="214"/>
      <c r="GQ10" s="214"/>
      <c r="GR10" s="214"/>
      <c r="GS10" s="214"/>
      <c r="GT10" s="214"/>
      <c r="GU10" s="214"/>
      <c r="GV10" s="214"/>
      <c r="GW10" s="214"/>
      <c r="GX10" s="214"/>
      <c r="GY10" s="214"/>
      <c r="GZ10" s="214"/>
      <c r="HA10" s="214"/>
      <c r="HB10" s="214"/>
      <c r="HC10" s="214"/>
      <c r="HD10" s="214"/>
      <c r="HE10" s="214"/>
      <c r="HF10" s="214"/>
      <c r="HG10" s="214"/>
      <c r="HH10" s="214"/>
      <c r="HI10" s="214"/>
      <c r="HJ10" s="214"/>
      <c r="HK10" s="214"/>
      <c r="HL10" s="214"/>
      <c r="HM10" s="214"/>
      <c r="HN10" s="214"/>
      <c r="HO10" s="214"/>
      <c r="HP10" s="214"/>
      <c r="HQ10" s="214"/>
      <c r="HR10" s="214"/>
      <c r="HS10" s="214"/>
      <c r="HT10" s="214"/>
      <c r="HU10" s="214"/>
      <c r="HV10" s="214"/>
      <c r="ST10" s="216"/>
      <c r="SU10" s="216"/>
      <c r="AML10" s="216"/>
      <c r="AMM10" s="216"/>
      <c r="AVF10" s="216"/>
      <c r="AVG10" s="216"/>
      <c r="BUB10" s="216"/>
      <c r="BUC10" s="216"/>
      <c r="EEN10" s="216"/>
      <c r="EEO10" s="216"/>
      <c r="EGX10" s="216"/>
      <c r="EGY10" s="216"/>
      <c r="FUX10" s="216"/>
      <c r="FUY10" s="216"/>
      <c r="HHV10" s="216"/>
      <c r="HHW10" s="216"/>
      <c r="IAN10" s="216"/>
      <c r="IAO10" s="216"/>
      <c r="IUF10" s="216"/>
      <c r="IUG10" s="216"/>
      <c r="JNX10" s="216"/>
      <c r="JNY10" s="216"/>
      <c r="MCZ10" s="216"/>
      <c r="MDA10" s="216"/>
      <c r="NIJ10" s="216"/>
      <c r="NIK10" s="216"/>
      <c r="NJF10" s="216"/>
      <c r="NJG10" s="216"/>
      <c r="OCB10" s="216"/>
      <c r="OCC10" s="216"/>
      <c r="OCX10" s="216"/>
      <c r="OCY10" s="216"/>
      <c r="SQF10" s="216"/>
      <c r="SQG10" s="216"/>
      <c r="SRB10" s="216"/>
      <c r="SRC10" s="216"/>
    </row>
    <row r="11" spans="1:515 1026:1901 3524:3587 4626:4627 5638:6125 6636:7149 8892:8893 9708:10221 10242:10243 13292:13293 13314:13315" s="215" customFormat="1" ht="42" customHeight="1">
      <c r="A11" s="422"/>
      <c r="B11" s="422"/>
      <c r="C11" s="217" t="s">
        <v>12</v>
      </c>
      <c r="D11" s="213">
        <f t="shared" si="0"/>
        <v>560176</v>
      </c>
      <c r="E11" s="213">
        <f t="shared" si="0"/>
        <v>560176</v>
      </c>
      <c r="F11" s="213">
        <f t="shared" si="0"/>
        <v>44272</v>
      </c>
      <c r="G11" s="213">
        <f t="shared" si="0"/>
        <v>44272</v>
      </c>
      <c r="H11" s="213">
        <f t="shared" si="0"/>
        <v>14609</v>
      </c>
      <c r="I11" s="213">
        <f t="shared" si="0"/>
        <v>14609</v>
      </c>
      <c r="J11" s="213">
        <f t="shared" si="0"/>
        <v>29027</v>
      </c>
      <c r="K11" s="213">
        <f t="shared" si="0"/>
        <v>29027</v>
      </c>
      <c r="L11" s="213">
        <f t="shared" si="0"/>
        <v>19095</v>
      </c>
      <c r="M11" s="213">
        <f t="shared" si="0"/>
        <v>19095</v>
      </c>
      <c r="N11" s="213">
        <f t="shared" si="0"/>
        <v>23733</v>
      </c>
      <c r="O11" s="213">
        <f t="shared" si="0"/>
        <v>23733</v>
      </c>
      <c r="P11" s="213">
        <f t="shared" si="0"/>
        <v>19402</v>
      </c>
      <c r="Q11" s="213">
        <f t="shared" si="0"/>
        <v>19402</v>
      </c>
      <c r="R11" s="213">
        <f t="shared" si="0"/>
        <v>32489</v>
      </c>
      <c r="S11" s="213">
        <f t="shared" si="0"/>
        <v>32489</v>
      </c>
      <c r="T11" s="213">
        <f t="shared" si="0"/>
        <v>29238</v>
      </c>
      <c r="U11" s="213">
        <f t="shared" si="0"/>
        <v>29238</v>
      </c>
      <c r="V11" s="213">
        <f t="shared" si="0"/>
        <v>49163</v>
      </c>
      <c r="W11" s="213">
        <f t="shared" si="0"/>
        <v>49163</v>
      </c>
      <c r="X11" s="213">
        <f t="shared" si="0"/>
        <v>7021</v>
      </c>
      <c r="Y11" s="213">
        <f t="shared" si="0"/>
        <v>7021</v>
      </c>
      <c r="Z11" s="213">
        <f t="shared" si="0"/>
        <v>54376</v>
      </c>
      <c r="AA11" s="213">
        <f t="shared" si="0"/>
        <v>54376</v>
      </c>
      <c r="AB11" s="213">
        <f t="shared" si="0"/>
        <v>34168</v>
      </c>
      <c r="AC11" s="213">
        <f t="shared" si="0"/>
        <v>34168</v>
      </c>
      <c r="AD11" s="213">
        <f t="shared" si="0"/>
        <v>8936</v>
      </c>
      <c r="AE11" s="213">
        <f t="shared" si="0"/>
        <v>8936</v>
      </c>
      <c r="AF11" s="213">
        <f t="shared" si="0"/>
        <v>76271</v>
      </c>
      <c r="AG11" s="213">
        <f t="shared" si="0"/>
        <v>76271</v>
      </c>
      <c r="AH11" s="213">
        <f t="shared" si="0"/>
        <v>13350</v>
      </c>
      <c r="AI11" s="213">
        <f t="shared" si="0"/>
        <v>13350</v>
      </c>
      <c r="AJ11" s="213">
        <f t="shared" si="0"/>
        <v>22435</v>
      </c>
      <c r="AK11" s="213">
        <f t="shared" si="0"/>
        <v>22435</v>
      </c>
      <c r="AL11" s="213">
        <f t="shared" si="0"/>
        <v>21566</v>
      </c>
      <c r="AM11" s="213">
        <f t="shared" si="0"/>
        <v>21566</v>
      </c>
      <c r="AN11" s="213">
        <f t="shared" si="0"/>
        <v>28168</v>
      </c>
      <c r="AO11" s="213">
        <f t="shared" si="0"/>
        <v>28168</v>
      </c>
      <c r="AP11" s="213">
        <f t="shared" si="0"/>
        <v>13043</v>
      </c>
      <c r="AQ11" s="213">
        <f t="shared" si="0"/>
        <v>13043</v>
      </c>
      <c r="AR11" s="213">
        <f t="shared" si="0"/>
        <v>12374</v>
      </c>
      <c r="AS11" s="213">
        <f t="shared" si="0"/>
        <v>12374</v>
      </c>
      <c r="AT11" s="213">
        <f t="shared" si="0"/>
        <v>7440</v>
      </c>
      <c r="AU11" s="213">
        <f t="shared" si="0"/>
        <v>7440</v>
      </c>
      <c r="AV11" s="214"/>
      <c r="AW11" s="214"/>
      <c r="AX11" s="214"/>
      <c r="AY11" s="214"/>
      <c r="AZ11" s="214"/>
      <c r="BA11" s="214"/>
      <c r="BB11" s="214"/>
      <c r="BC11" s="214"/>
      <c r="BD11" s="214"/>
      <c r="BE11" s="214"/>
      <c r="BF11" s="214"/>
      <c r="BG11" s="214"/>
      <c r="BH11" s="214"/>
      <c r="BI11" s="214"/>
      <c r="BJ11" s="214"/>
      <c r="BK11" s="214"/>
      <c r="BL11" s="214"/>
      <c r="BM11" s="214"/>
      <c r="BN11" s="214"/>
      <c r="BO11" s="214"/>
      <c r="BP11" s="214"/>
      <c r="BQ11" s="214"/>
      <c r="BR11" s="214"/>
      <c r="BS11" s="214"/>
      <c r="BT11" s="214"/>
      <c r="BU11" s="214"/>
      <c r="BV11" s="214"/>
      <c r="BW11" s="214"/>
      <c r="BX11" s="214"/>
      <c r="BY11" s="214"/>
      <c r="BZ11" s="214"/>
      <c r="CA11" s="214"/>
      <c r="CB11" s="214"/>
      <c r="CC11" s="214"/>
      <c r="CD11" s="214"/>
      <c r="CE11" s="214"/>
      <c r="CF11" s="214"/>
      <c r="CG11" s="214"/>
      <c r="CH11" s="214"/>
      <c r="CI11" s="214"/>
      <c r="CJ11" s="214"/>
      <c r="CK11" s="214"/>
      <c r="CL11" s="214"/>
      <c r="CM11" s="214"/>
      <c r="CN11" s="214"/>
      <c r="CO11" s="214"/>
      <c r="CP11" s="214"/>
      <c r="CQ11" s="214"/>
      <c r="CR11" s="214"/>
      <c r="CS11" s="214"/>
      <c r="CT11" s="214"/>
      <c r="CU11" s="214"/>
      <c r="CV11" s="214"/>
      <c r="CW11" s="214"/>
      <c r="CX11" s="214"/>
      <c r="CY11" s="214"/>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14"/>
      <c r="EF11" s="214"/>
      <c r="EG11" s="214"/>
      <c r="EH11" s="214"/>
      <c r="EI11" s="214"/>
      <c r="EJ11" s="214"/>
      <c r="EK11" s="214"/>
      <c r="EL11" s="214"/>
      <c r="EM11" s="214"/>
      <c r="EN11" s="214"/>
      <c r="EO11" s="214"/>
      <c r="EP11" s="214"/>
      <c r="EQ11" s="214"/>
      <c r="ER11" s="214"/>
      <c r="ES11" s="214"/>
      <c r="ET11" s="214"/>
      <c r="EU11" s="214"/>
      <c r="EV11" s="214"/>
      <c r="EW11" s="214"/>
      <c r="EX11" s="214"/>
      <c r="EY11" s="214"/>
      <c r="EZ11" s="214"/>
      <c r="FA11" s="214"/>
      <c r="FB11" s="214"/>
      <c r="FC11" s="214"/>
      <c r="FD11" s="214"/>
      <c r="FE11" s="214"/>
      <c r="FF11" s="214"/>
      <c r="FG11" s="214"/>
      <c r="FH11" s="214"/>
      <c r="FI11" s="214"/>
      <c r="FJ11" s="214"/>
      <c r="FK11" s="214"/>
      <c r="FL11" s="214"/>
      <c r="FM11" s="214"/>
      <c r="FN11" s="214"/>
      <c r="FO11" s="214"/>
      <c r="FP11" s="214"/>
      <c r="FQ11" s="214"/>
      <c r="FR11" s="214"/>
      <c r="FS11" s="214"/>
      <c r="FT11" s="214"/>
      <c r="FU11" s="214"/>
      <c r="FV11" s="214"/>
      <c r="FW11" s="214"/>
      <c r="FX11" s="214"/>
      <c r="FY11" s="214"/>
      <c r="FZ11" s="214"/>
      <c r="GA11" s="214"/>
      <c r="GB11" s="214"/>
      <c r="GC11" s="214"/>
      <c r="GD11" s="214"/>
      <c r="GE11" s="214"/>
      <c r="GF11" s="214"/>
      <c r="GG11" s="214"/>
      <c r="GH11" s="214"/>
      <c r="GI11" s="214"/>
      <c r="GJ11" s="214"/>
      <c r="GK11" s="214"/>
      <c r="GL11" s="214"/>
      <c r="GM11" s="214"/>
      <c r="GN11" s="214"/>
      <c r="GO11" s="214"/>
      <c r="GP11" s="214"/>
      <c r="GQ11" s="214"/>
      <c r="GR11" s="214"/>
      <c r="GS11" s="214"/>
      <c r="GT11" s="214"/>
      <c r="GU11" s="214"/>
      <c r="GV11" s="214"/>
      <c r="GW11" s="214"/>
      <c r="GX11" s="214"/>
      <c r="GY11" s="214"/>
      <c r="GZ11" s="214"/>
      <c r="HA11" s="214"/>
      <c r="HB11" s="214"/>
      <c r="HC11" s="214"/>
      <c r="HD11" s="214"/>
      <c r="HE11" s="214"/>
      <c r="HF11" s="214"/>
      <c r="HG11" s="214"/>
      <c r="HH11" s="214"/>
      <c r="HI11" s="214"/>
      <c r="HJ11" s="214"/>
      <c r="HK11" s="214"/>
      <c r="HL11" s="214"/>
      <c r="HM11" s="214"/>
      <c r="HN11" s="214"/>
      <c r="HO11" s="214"/>
      <c r="HP11" s="214"/>
      <c r="HQ11" s="214"/>
      <c r="HR11" s="214"/>
      <c r="HS11" s="214"/>
      <c r="HT11" s="214"/>
      <c r="HU11" s="214"/>
      <c r="HV11" s="214"/>
      <c r="ST11" s="216"/>
      <c r="SU11" s="216"/>
      <c r="AML11" s="216"/>
      <c r="AMM11" s="216"/>
      <c r="AVF11" s="216"/>
      <c r="AVG11" s="216"/>
      <c r="BUB11" s="216"/>
      <c r="BUC11" s="216"/>
      <c r="EEN11" s="216"/>
      <c r="EEO11" s="216"/>
      <c r="EGX11" s="216"/>
      <c r="EGY11" s="216"/>
      <c r="FUX11" s="216"/>
      <c r="FUY11" s="216"/>
      <c r="HHV11" s="216"/>
      <c r="HHW11" s="216"/>
      <c r="IAN11" s="216"/>
      <c r="IAO11" s="216"/>
      <c r="IUF11" s="216"/>
      <c r="IUG11" s="216"/>
      <c r="JNX11" s="216"/>
      <c r="JNY11" s="216"/>
      <c r="MCZ11" s="216"/>
      <c r="MDA11" s="216"/>
      <c r="NIJ11" s="216"/>
      <c r="NIK11" s="216"/>
      <c r="NJF11" s="216"/>
      <c r="NJG11" s="216"/>
      <c r="OCB11" s="216"/>
      <c r="OCC11" s="216"/>
      <c r="OCX11" s="216"/>
      <c r="OCY11" s="216"/>
      <c r="SQF11" s="216"/>
      <c r="SQG11" s="216"/>
      <c r="SRB11" s="216"/>
      <c r="SRC11" s="216"/>
    </row>
    <row r="12" spans="1:515 1026:1901 3524:3587 4626:4627 5638:6125 6636:7149 8892:8893 9708:10221 10242:10243 13292:13293 13314:13315" s="215" customFormat="1" ht="21.75" customHeight="1">
      <c r="A12" s="218" t="s">
        <v>13</v>
      </c>
      <c r="B12" s="417" t="s">
        <v>14</v>
      </c>
      <c r="C12" s="219" t="s">
        <v>11</v>
      </c>
      <c r="D12" s="220">
        <f t="shared" si="0"/>
        <v>560176</v>
      </c>
      <c r="E12" s="220">
        <f t="shared" si="0"/>
        <v>560176</v>
      </c>
      <c r="F12" s="220">
        <f t="shared" si="0"/>
        <v>44272</v>
      </c>
      <c r="G12" s="220">
        <f t="shared" si="0"/>
        <v>44272</v>
      </c>
      <c r="H12" s="220">
        <f t="shared" si="0"/>
        <v>14609</v>
      </c>
      <c r="I12" s="220">
        <f t="shared" si="0"/>
        <v>14609</v>
      </c>
      <c r="J12" s="220">
        <f t="shared" si="0"/>
        <v>29027</v>
      </c>
      <c r="K12" s="220">
        <f t="shared" si="0"/>
        <v>29027</v>
      </c>
      <c r="L12" s="220">
        <f t="shared" si="0"/>
        <v>19095</v>
      </c>
      <c r="M12" s="220">
        <f t="shared" si="0"/>
        <v>19095</v>
      </c>
      <c r="N12" s="220">
        <f t="shared" si="0"/>
        <v>23733</v>
      </c>
      <c r="O12" s="220">
        <f t="shared" si="0"/>
        <v>23733</v>
      </c>
      <c r="P12" s="220">
        <f t="shared" si="0"/>
        <v>19402</v>
      </c>
      <c r="Q12" s="220">
        <f t="shared" si="0"/>
        <v>19402</v>
      </c>
      <c r="R12" s="220">
        <f t="shared" si="0"/>
        <v>32489</v>
      </c>
      <c r="S12" s="220">
        <f t="shared" si="0"/>
        <v>32489</v>
      </c>
      <c r="T12" s="220">
        <f t="shared" si="0"/>
        <v>29238</v>
      </c>
      <c r="U12" s="220">
        <f t="shared" si="0"/>
        <v>29238</v>
      </c>
      <c r="V12" s="220">
        <f t="shared" si="0"/>
        <v>49163</v>
      </c>
      <c r="W12" s="220">
        <f t="shared" si="0"/>
        <v>49163</v>
      </c>
      <c r="X12" s="220">
        <f t="shared" si="0"/>
        <v>7021</v>
      </c>
      <c r="Y12" s="220">
        <f t="shared" si="0"/>
        <v>7021</v>
      </c>
      <c r="Z12" s="220">
        <f t="shared" si="0"/>
        <v>54376</v>
      </c>
      <c r="AA12" s="220">
        <f t="shared" si="0"/>
        <v>54376</v>
      </c>
      <c r="AB12" s="220">
        <f t="shared" si="0"/>
        <v>34168</v>
      </c>
      <c r="AC12" s="213">
        <f t="shared" si="0"/>
        <v>34168</v>
      </c>
      <c r="AD12" s="213">
        <f t="shared" si="0"/>
        <v>8936</v>
      </c>
      <c r="AE12" s="213">
        <f t="shared" si="0"/>
        <v>8936</v>
      </c>
      <c r="AF12" s="220">
        <f t="shared" si="0"/>
        <v>76271</v>
      </c>
      <c r="AG12" s="220">
        <f t="shared" si="0"/>
        <v>76271</v>
      </c>
      <c r="AH12" s="220">
        <f t="shared" si="0"/>
        <v>13350</v>
      </c>
      <c r="AI12" s="220">
        <f t="shared" si="0"/>
        <v>13350</v>
      </c>
      <c r="AJ12" s="220">
        <f t="shared" si="0"/>
        <v>22435</v>
      </c>
      <c r="AK12" s="220">
        <f t="shared" si="0"/>
        <v>22435</v>
      </c>
      <c r="AL12" s="220">
        <f t="shared" si="0"/>
        <v>21566</v>
      </c>
      <c r="AM12" s="220">
        <f t="shared" si="0"/>
        <v>21566</v>
      </c>
      <c r="AN12" s="220">
        <f t="shared" si="0"/>
        <v>28168</v>
      </c>
      <c r="AO12" s="220">
        <f t="shared" si="0"/>
        <v>28168</v>
      </c>
      <c r="AP12" s="220">
        <f t="shared" si="0"/>
        <v>13043</v>
      </c>
      <c r="AQ12" s="220">
        <f t="shared" si="0"/>
        <v>13043</v>
      </c>
      <c r="AR12" s="220">
        <f t="shared" si="0"/>
        <v>12374</v>
      </c>
      <c r="AS12" s="220">
        <f t="shared" si="0"/>
        <v>12374</v>
      </c>
      <c r="AT12" s="220">
        <f t="shared" si="0"/>
        <v>7440</v>
      </c>
      <c r="AU12" s="220">
        <f t="shared" si="0"/>
        <v>7440</v>
      </c>
      <c r="AV12" s="214"/>
      <c r="AW12" s="214"/>
      <c r="AX12" s="214"/>
      <c r="AY12" s="214"/>
      <c r="AZ12" s="214"/>
      <c r="BA12" s="214"/>
      <c r="BB12" s="214"/>
      <c r="BC12" s="214"/>
      <c r="BD12" s="214"/>
      <c r="BE12" s="214"/>
      <c r="BF12" s="214"/>
      <c r="BG12" s="214"/>
      <c r="BH12" s="214"/>
      <c r="BI12" s="214"/>
      <c r="BJ12" s="214"/>
      <c r="BK12" s="214"/>
      <c r="BL12" s="214"/>
      <c r="BM12" s="214"/>
      <c r="BN12" s="214"/>
      <c r="BO12" s="214"/>
      <c r="BP12" s="214"/>
      <c r="BQ12" s="214"/>
      <c r="BR12" s="214"/>
      <c r="BS12" s="214"/>
      <c r="BT12" s="214"/>
      <c r="BU12" s="214"/>
      <c r="BV12" s="214"/>
      <c r="BW12" s="214"/>
      <c r="BX12" s="214"/>
      <c r="BY12" s="214"/>
      <c r="BZ12" s="214"/>
      <c r="CA12" s="214"/>
      <c r="CB12" s="214"/>
      <c r="CC12" s="214"/>
      <c r="CD12" s="214"/>
      <c r="CE12" s="214"/>
      <c r="CF12" s="214"/>
      <c r="CG12" s="214"/>
      <c r="CH12" s="214"/>
      <c r="CI12" s="214"/>
      <c r="CJ12" s="214"/>
      <c r="CK12" s="214"/>
      <c r="CL12" s="214"/>
      <c r="CM12" s="214"/>
      <c r="CN12" s="214"/>
      <c r="CO12" s="214"/>
      <c r="CP12" s="214"/>
      <c r="CQ12" s="214"/>
      <c r="CR12" s="214"/>
      <c r="CS12" s="214"/>
      <c r="CT12" s="214"/>
      <c r="CU12" s="214"/>
      <c r="CV12" s="214"/>
      <c r="CW12" s="214"/>
      <c r="CX12" s="214"/>
      <c r="CY12" s="214"/>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14"/>
      <c r="EF12" s="214"/>
      <c r="EG12" s="214"/>
      <c r="EH12" s="214"/>
      <c r="EI12" s="214"/>
      <c r="EJ12" s="214"/>
      <c r="EK12" s="214"/>
      <c r="EL12" s="214"/>
      <c r="EM12" s="214"/>
      <c r="EN12" s="214"/>
      <c r="EO12" s="214"/>
      <c r="EP12" s="214"/>
      <c r="EQ12" s="214"/>
      <c r="ER12" s="214"/>
      <c r="ES12" s="214"/>
      <c r="ET12" s="214"/>
      <c r="EU12" s="214"/>
      <c r="EV12" s="214"/>
      <c r="EW12" s="214"/>
      <c r="EX12" s="214"/>
      <c r="EY12" s="214"/>
      <c r="EZ12" s="214"/>
      <c r="FA12" s="214"/>
      <c r="FB12" s="214"/>
      <c r="FC12" s="214"/>
      <c r="FD12" s="214"/>
      <c r="FE12" s="214"/>
      <c r="FF12" s="214"/>
      <c r="FG12" s="214"/>
      <c r="FH12" s="214"/>
      <c r="FI12" s="214"/>
      <c r="FJ12" s="214"/>
      <c r="FK12" s="214"/>
      <c r="FL12" s="214"/>
      <c r="FM12" s="214"/>
      <c r="FN12" s="214"/>
      <c r="FO12" s="214"/>
      <c r="FP12" s="214"/>
      <c r="FQ12" s="214"/>
      <c r="FR12" s="214"/>
      <c r="FS12" s="214"/>
      <c r="FT12" s="214"/>
      <c r="FU12" s="214"/>
      <c r="FV12" s="214"/>
      <c r="FW12" s="214"/>
      <c r="FX12" s="214"/>
      <c r="FY12" s="214"/>
      <c r="FZ12" s="214"/>
      <c r="GA12" s="214"/>
      <c r="GB12" s="214"/>
      <c r="GC12" s="214"/>
      <c r="GD12" s="214"/>
      <c r="GE12" s="214"/>
      <c r="GF12" s="214"/>
      <c r="GG12" s="214"/>
      <c r="GH12" s="214"/>
      <c r="GI12" s="214"/>
      <c r="GJ12" s="214"/>
      <c r="GK12" s="214"/>
      <c r="GL12" s="214"/>
      <c r="GM12" s="214"/>
      <c r="GN12" s="214"/>
      <c r="GO12" s="214"/>
      <c r="GP12" s="214"/>
      <c r="GQ12" s="214"/>
      <c r="GR12" s="214"/>
      <c r="GS12" s="214"/>
      <c r="GT12" s="214"/>
      <c r="GU12" s="214"/>
      <c r="GV12" s="214"/>
      <c r="GW12" s="214"/>
      <c r="GX12" s="214"/>
      <c r="GY12" s="214"/>
      <c r="GZ12" s="214"/>
      <c r="HA12" s="214"/>
      <c r="HB12" s="214"/>
      <c r="HC12" s="214"/>
      <c r="HD12" s="214"/>
      <c r="HE12" s="214"/>
      <c r="HF12" s="214"/>
      <c r="HG12" s="214"/>
      <c r="HH12" s="214"/>
      <c r="HI12" s="214"/>
      <c r="HJ12" s="214"/>
      <c r="HK12" s="214"/>
      <c r="HL12" s="214"/>
      <c r="HM12" s="214"/>
      <c r="HN12" s="214"/>
      <c r="HO12" s="214"/>
      <c r="HP12" s="214"/>
      <c r="HQ12" s="214"/>
      <c r="HR12" s="214"/>
      <c r="HS12" s="214"/>
      <c r="HT12" s="214"/>
      <c r="HU12" s="214"/>
      <c r="HV12" s="214"/>
      <c r="ST12" s="216"/>
      <c r="SU12" s="216"/>
      <c r="AML12" s="216"/>
      <c r="AMM12" s="216"/>
      <c r="AVF12" s="216"/>
      <c r="AVG12" s="216"/>
      <c r="BUB12" s="216"/>
      <c r="BUC12" s="216"/>
      <c r="EEN12" s="216"/>
      <c r="EEO12" s="216"/>
      <c r="EGX12" s="216"/>
      <c r="EGY12" s="216"/>
      <c r="FUX12" s="216"/>
      <c r="FUY12" s="216"/>
      <c r="HHV12" s="216"/>
      <c r="HHW12" s="216"/>
      <c r="IAN12" s="216"/>
      <c r="IAO12" s="216"/>
      <c r="IUF12" s="216"/>
      <c r="IUG12" s="216"/>
      <c r="JNX12" s="216"/>
      <c r="JNY12" s="216"/>
      <c r="MCZ12" s="216"/>
      <c r="MDA12" s="216"/>
      <c r="NIJ12" s="216"/>
      <c r="NIK12" s="216"/>
      <c r="NJF12" s="216"/>
      <c r="NJG12" s="216"/>
      <c r="OCB12" s="216"/>
      <c r="OCC12" s="216"/>
      <c r="OCX12" s="216"/>
      <c r="OCY12" s="216"/>
      <c r="SQF12" s="216"/>
      <c r="SQG12" s="216"/>
      <c r="SRB12" s="216"/>
      <c r="SRC12" s="216"/>
    </row>
    <row r="13" spans="1:515 1026:1901 3524:3587 4626:4627 5638:6125 6636:7149 8892:8893 9708:10221 10242:10243 13292:13293 13314:13315" s="215" customFormat="1" ht="30" customHeight="1">
      <c r="A13" s="221"/>
      <c r="B13" s="418"/>
      <c r="C13" s="212" t="s">
        <v>66</v>
      </c>
      <c r="D13" s="220">
        <f t="shared" si="0"/>
        <v>0</v>
      </c>
      <c r="E13" s="220">
        <f t="shared" si="0"/>
        <v>0</v>
      </c>
      <c r="F13" s="220">
        <f t="shared" si="0"/>
        <v>0</v>
      </c>
      <c r="G13" s="220">
        <f t="shared" si="0"/>
        <v>0</v>
      </c>
      <c r="H13" s="220">
        <f t="shared" si="0"/>
        <v>0</v>
      </c>
      <c r="I13" s="220">
        <f t="shared" si="0"/>
        <v>0</v>
      </c>
      <c r="J13" s="220">
        <f t="shared" si="0"/>
        <v>0</v>
      </c>
      <c r="K13" s="220">
        <f t="shared" si="0"/>
        <v>0</v>
      </c>
      <c r="L13" s="220">
        <f t="shared" si="0"/>
        <v>0</v>
      </c>
      <c r="M13" s="220">
        <f t="shared" si="0"/>
        <v>0</v>
      </c>
      <c r="N13" s="220">
        <f t="shared" si="0"/>
        <v>0</v>
      </c>
      <c r="O13" s="220">
        <f t="shared" si="0"/>
        <v>0</v>
      </c>
      <c r="P13" s="220">
        <f t="shared" si="0"/>
        <v>0</v>
      </c>
      <c r="Q13" s="220">
        <f t="shared" si="0"/>
        <v>0</v>
      </c>
      <c r="R13" s="220">
        <f t="shared" si="0"/>
        <v>0</v>
      </c>
      <c r="S13" s="220">
        <f t="shared" si="0"/>
        <v>0</v>
      </c>
      <c r="T13" s="220">
        <f t="shared" si="0"/>
        <v>0</v>
      </c>
      <c r="U13" s="220">
        <f t="shared" si="0"/>
        <v>0</v>
      </c>
      <c r="V13" s="220">
        <f t="shared" si="0"/>
        <v>0</v>
      </c>
      <c r="W13" s="220">
        <f t="shared" si="0"/>
        <v>0</v>
      </c>
      <c r="X13" s="220">
        <f t="shared" si="0"/>
        <v>0</v>
      </c>
      <c r="Y13" s="220">
        <f t="shared" si="0"/>
        <v>0</v>
      </c>
      <c r="Z13" s="220">
        <f t="shared" si="0"/>
        <v>0</v>
      </c>
      <c r="AA13" s="220">
        <f t="shared" si="0"/>
        <v>0</v>
      </c>
      <c r="AB13" s="220">
        <f t="shared" si="0"/>
        <v>0</v>
      </c>
      <c r="AC13" s="220">
        <f t="shared" si="0"/>
        <v>0</v>
      </c>
      <c r="AD13" s="220">
        <f t="shared" si="0"/>
        <v>0</v>
      </c>
      <c r="AE13" s="220">
        <f t="shared" si="0"/>
        <v>0</v>
      </c>
      <c r="AF13" s="220">
        <f t="shared" si="0"/>
        <v>0</v>
      </c>
      <c r="AG13" s="220">
        <f t="shared" si="0"/>
        <v>0</v>
      </c>
      <c r="AH13" s="220">
        <f t="shared" si="0"/>
        <v>0</v>
      </c>
      <c r="AI13" s="220">
        <f t="shared" si="0"/>
        <v>0</v>
      </c>
      <c r="AJ13" s="220">
        <f t="shared" si="0"/>
        <v>0</v>
      </c>
      <c r="AK13" s="220">
        <f t="shared" si="0"/>
        <v>0</v>
      </c>
      <c r="AL13" s="220">
        <f t="shared" si="0"/>
        <v>0</v>
      </c>
      <c r="AM13" s="220">
        <f t="shared" si="0"/>
        <v>0</v>
      </c>
      <c r="AN13" s="220">
        <f t="shared" si="0"/>
        <v>0</v>
      </c>
      <c r="AO13" s="220">
        <f t="shared" si="0"/>
        <v>0</v>
      </c>
      <c r="AP13" s="220">
        <f t="shared" si="0"/>
        <v>0</v>
      </c>
      <c r="AQ13" s="220">
        <f t="shared" si="0"/>
        <v>0</v>
      </c>
      <c r="AR13" s="220">
        <f t="shared" si="0"/>
        <v>0</v>
      </c>
      <c r="AS13" s="220">
        <f t="shared" si="0"/>
        <v>0</v>
      </c>
      <c r="AT13" s="220">
        <f t="shared" si="0"/>
        <v>0</v>
      </c>
      <c r="AU13" s="220">
        <f t="shared" si="0"/>
        <v>0</v>
      </c>
      <c r="AV13" s="214"/>
      <c r="AW13" s="214"/>
      <c r="AX13" s="214"/>
      <c r="AY13" s="214"/>
      <c r="AZ13" s="214"/>
      <c r="BA13" s="214"/>
      <c r="BB13" s="214"/>
      <c r="BC13" s="214"/>
      <c r="BD13" s="214"/>
      <c r="BE13" s="214"/>
      <c r="BF13" s="214"/>
      <c r="BG13" s="214"/>
      <c r="BH13" s="214"/>
      <c r="BI13" s="214"/>
      <c r="BJ13" s="214"/>
      <c r="BK13" s="214"/>
      <c r="BL13" s="214"/>
      <c r="BM13" s="214"/>
      <c r="BN13" s="214"/>
      <c r="BO13" s="214"/>
      <c r="BP13" s="214"/>
      <c r="BQ13" s="214"/>
      <c r="BR13" s="214"/>
      <c r="BS13" s="214"/>
      <c r="BT13" s="214"/>
      <c r="BU13" s="214"/>
      <c r="BV13" s="214"/>
      <c r="BW13" s="214"/>
      <c r="BX13" s="214"/>
      <c r="BY13" s="214"/>
      <c r="BZ13" s="214"/>
      <c r="CA13" s="214"/>
      <c r="CB13" s="214"/>
      <c r="CC13" s="214"/>
      <c r="CD13" s="214"/>
      <c r="CE13" s="214"/>
      <c r="CF13" s="214"/>
      <c r="CG13" s="214"/>
      <c r="CH13" s="214"/>
      <c r="CI13" s="214"/>
      <c r="CJ13" s="214"/>
      <c r="CK13" s="214"/>
      <c r="CL13" s="214"/>
      <c r="CM13" s="214"/>
      <c r="CN13" s="214"/>
      <c r="CO13" s="214"/>
      <c r="CP13" s="214"/>
      <c r="CQ13" s="214"/>
      <c r="CR13" s="214"/>
      <c r="CS13" s="214"/>
      <c r="CT13" s="214"/>
      <c r="CU13" s="214"/>
      <c r="CV13" s="214"/>
      <c r="CW13" s="214"/>
      <c r="CX13" s="214"/>
      <c r="CY13" s="214"/>
      <c r="CZ13" s="214"/>
      <c r="DA13" s="214"/>
      <c r="DB13" s="214"/>
      <c r="DC13" s="214"/>
      <c r="DD13" s="214"/>
      <c r="DE13" s="214"/>
      <c r="DF13" s="214"/>
      <c r="DG13" s="214"/>
      <c r="DH13" s="214"/>
      <c r="DI13" s="214"/>
      <c r="DJ13" s="214"/>
      <c r="DK13" s="214"/>
      <c r="DL13" s="214"/>
      <c r="DM13" s="214"/>
      <c r="DN13" s="214"/>
      <c r="DO13" s="214"/>
      <c r="DP13" s="214"/>
      <c r="DQ13" s="214"/>
      <c r="DR13" s="214"/>
      <c r="DS13" s="214"/>
      <c r="DT13" s="214"/>
      <c r="DU13" s="214"/>
      <c r="DV13" s="214"/>
      <c r="DW13" s="214"/>
      <c r="DX13" s="214"/>
      <c r="DY13" s="214"/>
      <c r="DZ13" s="214"/>
      <c r="EA13" s="214"/>
      <c r="EB13" s="214"/>
      <c r="EC13" s="214"/>
      <c r="ED13" s="214"/>
      <c r="EE13" s="214"/>
      <c r="EF13" s="214"/>
      <c r="EG13" s="214"/>
      <c r="EH13" s="214"/>
      <c r="EI13" s="214"/>
      <c r="EJ13" s="214"/>
      <c r="EK13" s="214"/>
      <c r="EL13" s="214"/>
      <c r="EM13" s="214"/>
      <c r="EN13" s="214"/>
      <c r="EO13" s="214"/>
      <c r="EP13" s="214"/>
      <c r="EQ13" s="214"/>
      <c r="ER13" s="214"/>
      <c r="ES13" s="214"/>
      <c r="ET13" s="214"/>
      <c r="EU13" s="214"/>
      <c r="EV13" s="214"/>
      <c r="EW13" s="214"/>
      <c r="EX13" s="214"/>
      <c r="EY13" s="214"/>
      <c r="EZ13" s="214"/>
      <c r="FA13" s="214"/>
      <c r="FB13" s="214"/>
      <c r="FC13" s="214"/>
      <c r="FD13" s="214"/>
      <c r="FE13" s="214"/>
      <c r="FF13" s="214"/>
      <c r="FG13" s="214"/>
      <c r="FH13" s="214"/>
      <c r="FI13" s="214"/>
      <c r="FJ13" s="214"/>
      <c r="FK13" s="214"/>
      <c r="FL13" s="214"/>
      <c r="FM13" s="214"/>
      <c r="FN13" s="214"/>
      <c r="FO13" s="214"/>
      <c r="FP13" s="214"/>
      <c r="FQ13" s="214"/>
      <c r="FR13" s="214"/>
      <c r="FS13" s="214"/>
      <c r="FT13" s="214"/>
      <c r="FU13" s="214"/>
      <c r="FV13" s="214"/>
      <c r="FW13" s="214"/>
      <c r="FX13" s="214"/>
      <c r="FY13" s="214"/>
      <c r="FZ13" s="214"/>
      <c r="GA13" s="214"/>
      <c r="GB13" s="214"/>
      <c r="GC13" s="214"/>
      <c r="GD13" s="214"/>
      <c r="GE13" s="214"/>
      <c r="GF13" s="214"/>
      <c r="GG13" s="214"/>
      <c r="GH13" s="214"/>
      <c r="GI13" s="214"/>
      <c r="GJ13" s="214"/>
      <c r="GK13" s="214"/>
      <c r="GL13" s="214"/>
      <c r="GM13" s="214"/>
      <c r="GN13" s="214"/>
      <c r="GO13" s="214"/>
      <c r="GP13" s="214"/>
      <c r="GQ13" s="214"/>
      <c r="GR13" s="214"/>
      <c r="GS13" s="214"/>
      <c r="GT13" s="214"/>
      <c r="GU13" s="214"/>
      <c r="GV13" s="214"/>
      <c r="GW13" s="214"/>
      <c r="GX13" s="214"/>
      <c r="GY13" s="214"/>
      <c r="GZ13" s="214"/>
      <c r="HA13" s="214"/>
      <c r="HB13" s="214"/>
      <c r="HC13" s="214"/>
      <c r="HD13" s="214"/>
      <c r="HE13" s="214"/>
      <c r="HF13" s="214"/>
      <c r="HG13" s="214"/>
      <c r="HH13" s="214"/>
      <c r="HI13" s="214"/>
      <c r="HJ13" s="214"/>
      <c r="HK13" s="214"/>
      <c r="HL13" s="214"/>
      <c r="HM13" s="214"/>
      <c r="HN13" s="214"/>
      <c r="HO13" s="214"/>
      <c r="HP13" s="214"/>
      <c r="HQ13" s="214"/>
      <c r="HR13" s="214"/>
      <c r="HS13" s="214"/>
      <c r="HT13" s="214"/>
      <c r="HU13" s="214"/>
      <c r="HV13" s="214"/>
      <c r="ST13" s="216"/>
      <c r="SU13" s="216"/>
      <c r="AML13" s="216"/>
      <c r="AMM13" s="216"/>
      <c r="AVF13" s="216"/>
      <c r="AVG13" s="216"/>
      <c r="BUB13" s="216"/>
      <c r="BUC13" s="216"/>
      <c r="EEN13" s="216"/>
      <c r="EEO13" s="216"/>
      <c r="EGX13" s="216"/>
      <c r="EGY13" s="216"/>
      <c r="FUX13" s="216"/>
      <c r="FUY13" s="216"/>
      <c r="HHV13" s="216"/>
      <c r="HHW13" s="216"/>
      <c r="IAN13" s="216"/>
      <c r="IAO13" s="216"/>
      <c r="IUF13" s="216"/>
      <c r="IUG13" s="216"/>
      <c r="JNX13" s="216"/>
      <c r="JNY13" s="216"/>
      <c r="MCZ13" s="216"/>
      <c r="MDA13" s="216"/>
      <c r="NIJ13" s="216"/>
      <c r="NIK13" s="216"/>
      <c r="NJF13" s="216"/>
      <c r="NJG13" s="216"/>
      <c r="OCB13" s="216"/>
      <c r="OCC13" s="216"/>
      <c r="OCX13" s="216"/>
      <c r="OCY13" s="216"/>
      <c r="SQF13" s="216"/>
      <c r="SQG13" s="216"/>
      <c r="SRB13" s="216"/>
      <c r="SRC13" s="216"/>
    </row>
    <row r="14" spans="1:515 1026:1901 3524:3587 4626:4627 5638:6125 6636:7149 8892:8893 9708:10221 10242:10243 13292:13293 13314:13315" s="215" customFormat="1" ht="29.25" customHeight="1">
      <c r="A14" s="222"/>
      <c r="B14" s="419"/>
      <c r="C14" s="212" t="s">
        <v>12</v>
      </c>
      <c r="D14" s="220">
        <f t="shared" si="0"/>
        <v>560176</v>
      </c>
      <c r="E14" s="220">
        <f t="shared" si="0"/>
        <v>560176</v>
      </c>
      <c r="F14" s="220">
        <f t="shared" si="0"/>
        <v>44272</v>
      </c>
      <c r="G14" s="220">
        <f t="shared" si="0"/>
        <v>44272</v>
      </c>
      <c r="H14" s="220">
        <f t="shared" si="0"/>
        <v>14609</v>
      </c>
      <c r="I14" s="220">
        <f t="shared" si="0"/>
        <v>14609</v>
      </c>
      <c r="J14" s="220">
        <f t="shared" si="0"/>
        <v>29027</v>
      </c>
      <c r="K14" s="220">
        <f t="shared" si="0"/>
        <v>29027</v>
      </c>
      <c r="L14" s="220">
        <f t="shared" si="0"/>
        <v>19095</v>
      </c>
      <c r="M14" s="220">
        <f t="shared" si="0"/>
        <v>19095</v>
      </c>
      <c r="N14" s="220">
        <f t="shared" si="0"/>
        <v>23733</v>
      </c>
      <c r="O14" s="220">
        <f t="shared" si="0"/>
        <v>23733</v>
      </c>
      <c r="P14" s="220">
        <f t="shared" si="0"/>
        <v>19402</v>
      </c>
      <c r="Q14" s="220">
        <f t="shared" si="0"/>
        <v>19402</v>
      </c>
      <c r="R14" s="220">
        <f t="shared" si="0"/>
        <v>32489</v>
      </c>
      <c r="S14" s="220">
        <f t="shared" si="0"/>
        <v>32489</v>
      </c>
      <c r="T14" s="220">
        <f t="shared" si="0"/>
        <v>29238</v>
      </c>
      <c r="U14" s="220">
        <f t="shared" si="0"/>
        <v>29238</v>
      </c>
      <c r="V14" s="220">
        <f t="shared" si="0"/>
        <v>49163</v>
      </c>
      <c r="W14" s="220">
        <f t="shared" si="0"/>
        <v>49163</v>
      </c>
      <c r="X14" s="220">
        <f t="shared" si="0"/>
        <v>7021</v>
      </c>
      <c r="Y14" s="220">
        <f t="shared" si="0"/>
        <v>7021</v>
      </c>
      <c r="Z14" s="220">
        <f t="shared" si="0"/>
        <v>54376</v>
      </c>
      <c r="AA14" s="220">
        <f t="shared" si="0"/>
        <v>54376</v>
      </c>
      <c r="AB14" s="220">
        <f t="shared" si="0"/>
        <v>34168</v>
      </c>
      <c r="AC14" s="220">
        <f t="shared" si="0"/>
        <v>34168</v>
      </c>
      <c r="AD14" s="220">
        <f t="shared" si="0"/>
        <v>8936</v>
      </c>
      <c r="AE14" s="220">
        <f t="shared" si="0"/>
        <v>8936</v>
      </c>
      <c r="AF14" s="220">
        <f t="shared" si="0"/>
        <v>76271</v>
      </c>
      <c r="AG14" s="220">
        <f t="shared" si="0"/>
        <v>76271</v>
      </c>
      <c r="AH14" s="220">
        <f t="shared" si="0"/>
        <v>13350</v>
      </c>
      <c r="AI14" s="220">
        <f t="shared" si="0"/>
        <v>13350</v>
      </c>
      <c r="AJ14" s="220">
        <f t="shared" si="0"/>
        <v>22435</v>
      </c>
      <c r="AK14" s="220">
        <f t="shared" si="0"/>
        <v>22435</v>
      </c>
      <c r="AL14" s="220">
        <f t="shared" si="0"/>
        <v>21566</v>
      </c>
      <c r="AM14" s="220">
        <f t="shared" ref="AM14:AU14" si="1">AM17</f>
        <v>21566</v>
      </c>
      <c r="AN14" s="220">
        <f t="shared" si="1"/>
        <v>28168</v>
      </c>
      <c r="AO14" s="220">
        <f t="shared" si="1"/>
        <v>28168</v>
      </c>
      <c r="AP14" s="220">
        <f t="shared" si="1"/>
        <v>13043</v>
      </c>
      <c r="AQ14" s="220">
        <f t="shared" si="1"/>
        <v>13043</v>
      </c>
      <c r="AR14" s="220">
        <f t="shared" si="1"/>
        <v>12374</v>
      </c>
      <c r="AS14" s="220">
        <f t="shared" si="1"/>
        <v>12374</v>
      </c>
      <c r="AT14" s="220">
        <f t="shared" si="1"/>
        <v>7440</v>
      </c>
      <c r="AU14" s="220">
        <f t="shared" si="1"/>
        <v>7440</v>
      </c>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214"/>
      <c r="BZ14" s="214"/>
      <c r="CA14" s="214"/>
      <c r="CB14" s="214"/>
      <c r="CC14" s="214"/>
      <c r="CD14" s="214"/>
      <c r="CE14" s="214"/>
      <c r="CF14" s="214"/>
      <c r="CG14" s="214"/>
      <c r="CH14" s="214"/>
      <c r="CI14" s="214"/>
      <c r="CJ14" s="214"/>
      <c r="CK14" s="214"/>
      <c r="CL14" s="214"/>
      <c r="CM14" s="214"/>
      <c r="CN14" s="214"/>
      <c r="CO14" s="214"/>
      <c r="CP14" s="214"/>
      <c r="CQ14" s="214"/>
      <c r="CR14" s="214"/>
      <c r="CS14" s="214"/>
      <c r="CT14" s="214"/>
      <c r="CU14" s="214"/>
      <c r="CV14" s="214"/>
      <c r="CW14" s="214"/>
      <c r="CX14" s="214"/>
      <c r="CY14" s="214"/>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14"/>
      <c r="EF14" s="214"/>
      <c r="EG14" s="214"/>
      <c r="EH14" s="214"/>
      <c r="EI14" s="214"/>
      <c r="EJ14" s="214"/>
      <c r="EK14" s="214"/>
      <c r="EL14" s="214"/>
      <c r="EM14" s="214"/>
      <c r="EN14" s="214"/>
      <c r="EO14" s="214"/>
      <c r="EP14" s="214"/>
      <c r="EQ14" s="214"/>
      <c r="ER14" s="214"/>
      <c r="ES14" s="214"/>
      <c r="ET14" s="214"/>
      <c r="EU14" s="214"/>
      <c r="EV14" s="214"/>
      <c r="EW14" s="214"/>
      <c r="EX14" s="214"/>
      <c r="EY14" s="214"/>
      <c r="EZ14" s="214"/>
      <c r="FA14" s="214"/>
      <c r="FB14" s="214"/>
      <c r="FC14" s="214"/>
      <c r="FD14" s="214"/>
      <c r="FE14" s="214"/>
      <c r="FF14" s="214"/>
      <c r="FG14" s="214"/>
      <c r="FH14" s="214"/>
      <c r="FI14" s="214"/>
      <c r="FJ14" s="214"/>
      <c r="FK14" s="214"/>
      <c r="FL14" s="214"/>
      <c r="FM14" s="214"/>
      <c r="FN14" s="214"/>
      <c r="FO14" s="214"/>
      <c r="FP14" s="214"/>
      <c r="FQ14" s="214"/>
      <c r="FR14" s="214"/>
      <c r="FS14" s="214"/>
      <c r="FT14" s="214"/>
      <c r="FU14" s="214"/>
      <c r="FV14" s="214"/>
      <c r="FW14" s="214"/>
      <c r="FX14" s="214"/>
      <c r="FY14" s="214"/>
      <c r="FZ14" s="214"/>
      <c r="GA14" s="214"/>
      <c r="GB14" s="214"/>
      <c r="GC14" s="214"/>
      <c r="GD14" s="214"/>
      <c r="GE14" s="214"/>
      <c r="GF14" s="214"/>
      <c r="GG14" s="214"/>
      <c r="GH14" s="214"/>
      <c r="GI14" s="214"/>
      <c r="GJ14" s="214"/>
      <c r="GK14" s="214"/>
      <c r="GL14" s="214"/>
      <c r="GM14" s="214"/>
      <c r="GN14" s="214"/>
      <c r="GO14" s="214"/>
      <c r="GP14" s="214"/>
      <c r="GQ14" s="214"/>
      <c r="GR14" s="214"/>
      <c r="GS14" s="214"/>
      <c r="GT14" s="214"/>
      <c r="GU14" s="214"/>
      <c r="GV14" s="214"/>
      <c r="GW14" s="214"/>
      <c r="GX14" s="214"/>
      <c r="GY14" s="214"/>
      <c r="GZ14" s="214"/>
      <c r="HA14" s="214"/>
      <c r="HB14" s="214"/>
      <c r="HC14" s="214"/>
      <c r="HD14" s="214"/>
      <c r="HE14" s="214"/>
      <c r="HF14" s="214"/>
      <c r="HG14" s="214"/>
      <c r="HH14" s="214"/>
      <c r="HI14" s="214"/>
      <c r="HJ14" s="214"/>
      <c r="HK14" s="214"/>
      <c r="HL14" s="214"/>
      <c r="HM14" s="214"/>
      <c r="HN14" s="214"/>
      <c r="HO14" s="214"/>
      <c r="HP14" s="214"/>
      <c r="HQ14" s="214"/>
      <c r="HR14" s="214"/>
      <c r="HS14" s="214"/>
      <c r="HT14" s="214"/>
      <c r="HU14" s="214"/>
      <c r="HV14" s="214"/>
      <c r="ST14" s="216"/>
      <c r="SU14" s="216"/>
      <c r="AML14" s="216"/>
      <c r="AMM14" s="216"/>
      <c r="AVF14" s="216"/>
      <c r="AVG14" s="216"/>
      <c r="BUB14" s="216"/>
      <c r="BUC14" s="216"/>
      <c r="EEN14" s="216"/>
      <c r="EEO14" s="216"/>
      <c r="EGX14" s="216"/>
      <c r="EGY14" s="216"/>
      <c r="FUX14" s="216"/>
      <c r="FUY14" s="216"/>
      <c r="HHV14" s="216"/>
      <c r="HHW14" s="216"/>
      <c r="IAN14" s="216"/>
      <c r="IAO14" s="216"/>
      <c r="IUF14" s="216"/>
      <c r="IUG14" s="216"/>
      <c r="JNX14" s="216"/>
      <c r="JNY14" s="216"/>
      <c r="MCZ14" s="216"/>
      <c r="MDA14" s="216"/>
      <c r="NIJ14" s="216"/>
      <c r="NIK14" s="216"/>
      <c r="NJF14" s="216"/>
      <c r="NJG14" s="216"/>
      <c r="OCB14" s="216"/>
      <c r="OCC14" s="216"/>
      <c r="OCX14" s="216"/>
      <c r="OCY14" s="216"/>
      <c r="SQF14" s="216"/>
      <c r="SQG14" s="216"/>
      <c r="SRB14" s="216"/>
      <c r="SRC14" s="216"/>
    </row>
    <row r="15" spans="1:515 1026:1901 3524:3587 4626:4627 5638:6125 6636:7149 8892:8893 9708:10221 10242:10243 13292:13293 13314:13315" ht="27" customHeight="1">
      <c r="A15" s="411" t="s">
        <v>538</v>
      </c>
      <c r="B15" s="414" t="s">
        <v>18</v>
      </c>
      <c r="C15" s="223" t="s">
        <v>11</v>
      </c>
      <c r="D15" s="224">
        <f>D16+D17</f>
        <v>560176</v>
      </c>
      <c r="E15" s="224">
        <f t="shared" ref="E15:AU15" si="2">E16+E17</f>
        <v>560176</v>
      </c>
      <c r="F15" s="224">
        <f t="shared" si="2"/>
        <v>44272</v>
      </c>
      <c r="G15" s="224">
        <f t="shared" si="2"/>
        <v>44272</v>
      </c>
      <c r="H15" s="224">
        <f t="shared" si="2"/>
        <v>14609</v>
      </c>
      <c r="I15" s="224">
        <f t="shared" si="2"/>
        <v>14609</v>
      </c>
      <c r="J15" s="224">
        <f t="shared" si="2"/>
        <v>29027</v>
      </c>
      <c r="K15" s="224">
        <f t="shared" si="2"/>
        <v>29027</v>
      </c>
      <c r="L15" s="224">
        <f t="shared" si="2"/>
        <v>19095</v>
      </c>
      <c r="M15" s="224">
        <f t="shared" si="2"/>
        <v>19095</v>
      </c>
      <c r="N15" s="224">
        <f t="shared" si="2"/>
        <v>23733</v>
      </c>
      <c r="O15" s="224">
        <f t="shared" si="2"/>
        <v>23733</v>
      </c>
      <c r="P15" s="224">
        <f t="shared" si="2"/>
        <v>19402</v>
      </c>
      <c r="Q15" s="224">
        <f t="shared" si="2"/>
        <v>19402</v>
      </c>
      <c r="R15" s="224">
        <f t="shared" si="2"/>
        <v>32489</v>
      </c>
      <c r="S15" s="224">
        <f t="shared" si="2"/>
        <v>32489</v>
      </c>
      <c r="T15" s="224">
        <f t="shared" si="2"/>
        <v>29238</v>
      </c>
      <c r="U15" s="224">
        <f t="shared" si="2"/>
        <v>29238</v>
      </c>
      <c r="V15" s="224">
        <f t="shared" si="2"/>
        <v>49163</v>
      </c>
      <c r="W15" s="224">
        <f t="shared" si="2"/>
        <v>49163</v>
      </c>
      <c r="X15" s="224">
        <f t="shared" si="2"/>
        <v>7021</v>
      </c>
      <c r="Y15" s="224">
        <f t="shared" si="2"/>
        <v>7021</v>
      </c>
      <c r="Z15" s="224">
        <f t="shared" si="2"/>
        <v>54376</v>
      </c>
      <c r="AA15" s="224">
        <f t="shared" si="2"/>
        <v>54376</v>
      </c>
      <c r="AB15" s="224">
        <f t="shared" si="2"/>
        <v>34168</v>
      </c>
      <c r="AC15" s="224">
        <f t="shared" si="2"/>
        <v>34168</v>
      </c>
      <c r="AD15" s="224">
        <f t="shared" si="2"/>
        <v>8936</v>
      </c>
      <c r="AE15" s="224">
        <f t="shared" si="2"/>
        <v>8936</v>
      </c>
      <c r="AF15" s="224">
        <f t="shared" si="2"/>
        <v>76271</v>
      </c>
      <c r="AG15" s="224">
        <f t="shared" si="2"/>
        <v>76271</v>
      </c>
      <c r="AH15" s="224">
        <f t="shared" si="2"/>
        <v>13350</v>
      </c>
      <c r="AI15" s="224">
        <f t="shared" si="2"/>
        <v>13350</v>
      </c>
      <c r="AJ15" s="224">
        <f t="shared" si="2"/>
        <v>22435</v>
      </c>
      <c r="AK15" s="224">
        <f t="shared" si="2"/>
        <v>22435</v>
      </c>
      <c r="AL15" s="224">
        <f t="shared" si="2"/>
        <v>21566</v>
      </c>
      <c r="AM15" s="224">
        <f t="shared" si="2"/>
        <v>21566</v>
      </c>
      <c r="AN15" s="224">
        <f t="shared" si="2"/>
        <v>28168</v>
      </c>
      <c r="AO15" s="224">
        <f t="shared" si="2"/>
        <v>28168</v>
      </c>
      <c r="AP15" s="224">
        <f t="shared" si="2"/>
        <v>13043</v>
      </c>
      <c r="AQ15" s="224">
        <f t="shared" si="2"/>
        <v>13043</v>
      </c>
      <c r="AR15" s="224">
        <f t="shared" si="2"/>
        <v>12374</v>
      </c>
      <c r="AS15" s="224">
        <f t="shared" si="2"/>
        <v>12374</v>
      </c>
      <c r="AT15" s="224">
        <f t="shared" si="2"/>
        <v>7440</v>
      </c>
      <c r="AU15" s="224">
        <f t="shared" si="2"/>
        <v>7440</v>
      </c>
      <c r="AV15" s="211"/>
      <c r="AW15" s="211"/>
      <c r="AX15" s="211"/>
      <c r="AY15" s="211"/>
      <c r="AZ15" s="211"/>
      <c r="BA15" s="211"/>
      <c r="BB15" s="211"/>
      <c r="BC15" s="211"/>
      <c r="BD15" s="211"/>
      <c r="BE15" s="211"/>
      <c r="BF15" s="211"/>
      <c r="BG15" s="211"/>
      <c r="BH15" s="211"/>
      <c r="BI15" s="211"/>
      <c r="BJ15" s="211"/>
      <c r="BK15" s="211"/>
      <c r="BL15" s="211"/>
      <c r="BM15" s="211"/>
      <c r="BN15" s="211"/>
      <c r="BO15" s="211"/>
      <c r="BP15" s="211"/>
      <c r="BQ15" s="211"/>
      <c r="BR15" s="211"/>
      <c r="BS15" s="211"/>
      <c r="BT15" s="211"/>
      <c r="BU15" s="211"/>
      <c r="BV15" s="211"/>
      <c r="BW15" s="211"/>
      <c r="BX15" s="211"/>
      <c r="BY15" s="211"/>
      <c r="BZ15" s="211"/>
      <c r="CA15" s="211"/>
      <c r="CB15" s="211"/>
      <c r="CC15" s="211"/>
      <c r="CD15" s="211"/>
      <c r="CE15" s="211"/>
      <c r="CF15" s="211"/>
      <c r="CG15" s="211"/>
      <c r="CH15" s="211"/>
      <c r="CI15" s="211"/>
      <c r="CJ15" s="211"/>
      <c r="CK15" s="211"/>
      <c r="CL15" s="211"/>
      <c r="CM15" s="211"/>
      <c r="CN15" s="211"/>
      <c r="CO15" s="211"/>
      <c r="CP15" s="211"/>
      <c r="CQ15" s="211"/>
      <c r="CR15" s="211"/>
      <c r="CS15" s="211"/>
      <c r="CT15" s="211"/>
      <c r="CU15" s="211"/>
      <c r="CV15" s="211"/>
      <c r="CW15" s="211"/>
      <c r="CX15" s="211"/>
      <c r="CY15" s="211"/>
      <c r="CZ15" s="211"/>
      <c r="DA15" s="211"/>
      <c r="DB15" s="211"/>
      <c r="DC15" s="211"/>
      <c r="DD15" s="211"/>
      <c r="DE15" s="211"/>
      <c r="DF15" s="211"/>
      <c r="DG15" s="211"/>
      <c r="DH15" s="211"/>
      <c r="DI15" s="211"/>
      <c r="DJ15" s="211"/>
      <c r="DK15" s="211"/>
      <c r="DL15" s="211"/>
      <c r="DM15" s="211"/>
      <c r="DN15" s="211"/>
      <c r="DO15" s="211"/>
      <c r="DP15" s="211"/>
      <c r="DQ15" s="211"/>
      <c r="DR15" s="211"/>
      <c r="DS15" s="211"/>
      <c r="DT15" s="211"/>
      <c r="DU15" s="211"/>
      <c r="DV15" s="211"/>
      <c r="DW15" s="211"/>
      <c r="DX15" s="211"/>
      <c r="DY15" s="211"/>
      <c r="DZ15" s="211"/>
      <c r="EA15" s="211"/>
      <c r="EB15" s="211"/>
      <c r="EC15" s="211"/>
      <c r="ED15" s="211"/>
      <c r="EE15" s="211"/>
      <c r="EF15" s="211"/>
      <c r="EG15" s="211"/>
      <c r="EH15" s="211"/>
      <c r="EI15" s="211"/>
      <c r="EJ15" s="211"/>
      <c r="EK15" s="211"/>
      <c r="EL15" s="211"/>
      <c r="EM15" s="211"/>
      <c r="EN15" s="211"/>
      <c r="EO15" s="211"/>
      <c r="EP15" s="211"/>
      <c r="EQ15" s="211"/>
      <c r="ER15" s="211"/>
      <c r="ES15" s="211"/>
      <c r="ET15" s="211"/>
      <c r="EU15" s="211"/>
      <c r="EV15" s="211"/>
      <c r="EW15" s="211"/>
      <c r="EX15" s="211"/>
      <c r="EY15" s="211"/>
      <c r="EZ15" s="211"/>
      <c r="FA15" s="211"/>
      <c r="FB15" s="211"/>
      <c r="FC15" s="211"/>
      <c r="FD15" s="211"/>
      <c r="FE15" s="211"/>
      <c r="FF15" s="211"/>
      <c r="FG15" s="211"/>
      <c r="FH15" s="211"/>
      <c r="FI15" s="211"/>
      <c r="FJ15" s="211"/>
      <c r="FK15" s="211"/>
      <c r="FL15" s="211"/>
      <c r="FM15" s="211"/>
      <c r="FN15" s="211"/>
      <c r="FO15" s="211"/>
      <c r="FP15" s="211"/>
      <c r="FQ15" s="211"/>
      <c r="FR15" s="211"/>
      <c r="FS15" s="211"/>
      <c r="FT15" s="211"/>
      <c r="FU15" s="211"/>
      <c r="FV15" s="211"/>
      <c r="FW15" s="211"/>
      <c r="FX15" s="211"/>
      <c r="FY15" s="211"/>
      <c r="FZ15" s="211"/>
      <c r="GA15" s="211"/>
      <c r="GB15" s="211"/>
      <c r="GC15" s="211"/>
      <c r="GD15" s="211"/>
      <c r="GE15" s="211"/>
      <c r="GF15" s="211"/>
      <c r="GG15" s="211"/>
      <c r="GH15" s="211"/>
      <c r="GI15" s="211"/>
      <c r="GJ15" s="211"/>
      <c r="GK15" s="211"/>
      <c r="GL15" s="211"/>
      <c r="GM15" s="211"/>
      <c r="GN15" s="211"/>
      <c r="GO15" s="211"/>
      <c r="GP15" s="211"/>
      <c r="GQ15" s="211"/>
      <c r="GR15" s="211"/>
      <c r="GS15" s="211"/>
      <c r="GT15" s="211"/>
      <c r="GU15" s="211"/>
      <c r="GV15" s="211"/>
      <c r="GW15" s="211"/>
      <c r="GX15" s="211"/>
      <c r="GY15" s="211"/>
      <c r="GZ15" s="211"/>
      <c r="HA15" s="211"/>
      <c r="HB15" s="211"/>
      <c r="HC15" s="211"/>
      <c r="HD15" s="211"/>
      <c r="HE15" s="211"/>
      <c r="HF15" s="211"/>
      <c r="HG15" s="211"/>
      <c r="HH15" s="211"/>
      <c r="HI15" s="211"/>
      <c r="HJ15" s="211"/>
      <c r="HK15" s="211"/>
      <c r="HL15" s="211"/>
      <c r="HM15" s="211"/>
      <c r="HN15" s="211"/>
      <c r="HO15" s="211"/>
      <c r="HP15" s="211"/>
      <c r="HQ15" s="211"/>
      <c r="HR15" s="211"/>
      <c r="HS15" s="211"/>
      <c r="HT15" s="211"/>
      <c r="HU15" s="211"/>
      <c r="HV15" s="211"/>
    </row>
    <row r="16" spans="1:515 1026:1901 3524:3587 4626:4627 5638:6125 6636:7149 8892:8893 9708:10221 10242:10243 13292:13293 13314:13315" ht="29.25" customHeight="1">
      <c r="A16" s="412"/>
      <c r="B16" s="415"/>
      <c r="C16" s="225" t="s">
        <v>66</v>
      </c>
      <c r="D16" s="224">
        <f>D19</f>
        <v>0</v>
      </c>
      <c r="E16" s="224">
        <f>E19</f>
        <v>0</v>
      </c>
      <c r="F16" s="224">
        <f t="shared" ref="F16:AU17" si="3">F19</f>
        <v>0</v>
      </c>
      <c r="G16" s="224">
        <f t="shared" si="3"/>
        <v>0</v>
      </c>
      <c r="H16" s="224">
        <f t="shared" si="3"/>
        <v>0</v>
      </c>
      <c r="I16" s="224">
        <f t="shared" si="3"/>
        <v>0</v>
      </c>
      <c r="J16" s="224">
        <f t="shared" si="3"/>
        <v>0</v>
      </c>
      <c r="K16" s="224">
        <f t="shared" si="3"/>
        <v>0</v>
      </c>
      <c r="L16" s="224">
        <f t="shared" si="3"/>
        <v>0</v>
      </c>
      <c r="M16" s="224">
        <f t="shared" si="3"/>
        <v>0</v>
      </c>
      <c r="N16" s="224">
        <f t="shared" si="3"/>
        <v>0</v>
      </c>
      <c r="O16" s="224">
        <f t="shared" si="3"/>
        <v>0</v>
      </c>
      <c r="P16" s="224">
        <f t="shared" si="3"/>
        <v>0</v>
      </c>
      <c r="Q16" s="224">
        <f t="shared" si="3"/>
        <v>0</v>
      </c>
      <c r="R16" s="224">
        <f t="shared" si="3"/>
        <v>0</v>
      </c>
      <c r="S16" s="224">
        <f t="shared" si="3"/>
        <v>0</v>
      </c>
      <c r="T16" s="224">
        <f t="shared" si="3"/>
        <v>0</v>
      </c>
      <c r="U16" s="224">
        <f t="shared" si="3"/>
        <v>0</v>
      </c>
      <c r="V16" s="224">
        <f t="shared" si="3"/>
        <v>0</v>
      </c>
      <c r="W16" s="224">
        <f t="shared" si="3"/>
        <v>0</v>
      </c>
      <c r="X16" s="224">
        <f t="shared" si="3"/>
        <v>0</v>
      </c>
      <c r="Y16" s="224">
        <f t="shared" si="3"/>
        <v>0</v>
      </c>
      <c r="Z16" s="224">
        <f t="shared" si="3"/>
        <v>0</v>
      </c>
      <c r="AA16" s="224">
        <f t="shared" si="3"/>
        <v>0</v>
      </c>
      <c r="AB16" s="224">
        <f t="shared" si="3"/>
        <v>0</v>
      </c>
      <c r="AC16" s="224">
        <f t="shared" si="3"/>
        <v>0</v>
      </c>
      <c r="AD16" s="224">
        <f t="shared" si="3"/>
        <v>0</v>
      </c>
      <c r="AE16" s="224">
        <f t="shared" si="3"/>
        <v>0</v>
      </c>
      <c r="AF16" s="224">
        <f t="shared" si="3"/>
        <v>0</v>
      </c>
      <c r="AG16" s="224">
        <f t="shared" si="3"/>
        <v>0</v>
      </c>
      <c r="AH16" s="224">
        <f t="shared" si="3"/>
        <v>0</v>
      </c>
      <c r="AI16" s="224">
        <f t="shared" si="3"/>
        <v>0</v>
      </c>
      <c r="AJ16" s="224">
        <f t="shared" si="3"/>
        <v>0</v>
      </c>
      <c r="AK16" s="224">
        <f t="shared" si="3"/>
        <v>0</v>
      </c>
      <c r="AL16" s="224">
        <f t="shared" si="3"/>
        <v>0</v>
      </c>
      <c r="AM16" s="224">
        <f t="shared" si="3"/>
        <v>0</v>
      </c>
      <c r="AN16" s="224">
        <f t="shared" si="3"/>
        <v>0</v>
      </c>
      <c r="AO16" s="224">
        <f t="shared" si="3"/>
        <v>0</v>
      </c>
      <c r="AP16" s="224">
        <f t="shared" si="3"/>
        <v>0</v>
      </c>
      <c r="AQ16" s="224">
        <f t="shared" si="3"/>
        <v>0</v>
      </c>
      <c r="AR16" s="224">
        <f t="shared" si="3"/>
        <v>0</v>
      </c>
      <c r="AS16" s="224">
        <f t="shared" si="3"/>
        <v>0</v>
      </c>
      <c r="AT16" s="224">
        <f t="shared" si="3"/>
        <v>0</v>
      </c>
      <c r="AU16" s="224">
        <f t="shared" si="3"/>
        <v>0</v>
      </c>
      <c r="AV16" s="211"/>
      <c r="AW16" s="211"/>
      <c r="AX16" s="211"/>
      <c r="AY16" s="211"/>
      <c r="AZ16" s="211"/>
      <c r="BA16" s="211"/>
      <c r="BB16" s="211"/>
      <c r="BC16" s="211"/>
      <c r="BD16" s="211"/>
      <c r="BE16" s="211"/>
      <c r="BF16" s="211"/>
      <c r="BG16" s="211"/>
      <c r="BH16" s="211"/>
      <c r="BI16" s="211"/>
      <c r="BJ16" s="211"/>
      <c r="BK16" s="211"/>
      <c r="BL16" s="211"/>
      <c r="BM16" s="211"/>
      <c r="BN16" s="211"/>
      <c r="BO16" s="211"/>
      <c r="BP16" s="211"/>
      <c r="BQ16" s="211"/>
      <c r="BR16" s="211"/>
      <c r="BS16" s="211"/>
      <c r="BT16" s="211"/>
      <c r="BU16" s="211"/>
      <c r="BV16" s="211"/>
      <c r="BW16" s="211"/>
      <c r="BX16" s="211"/>
      <c r="BY16" s="211"/>
      <c r="BZ16" s="211"/>
      <c r="CA16" s="211"/>
      <c r="CB16" s="211"/>
      <c r="CC16" s="211"/>
      <c r="CD16" s="211"/>
      <c r="CE16" s="211"/>
      <c r="CF16" s="211"/>
      <c r="CG16" s="211"/>
      <c r="CH16" s="211"/>
      <c r="CI16" s="211"/>
      <c r="CJ16" s="211"/>
      <c r="CK16" s="211"/>
      <c r="CL16" s="211"/>
      <c r="CM16" s="211"/>
      <c r="CN16" s="211"/>
      <c r="CO16" s="211"/>
      <c r="CP16" s="211"/>
      <c r="CQ16" s="211"/>
      <c r="CR16" s="211"/>
      <c r="CS16" s="211"/>
      <c r="CT16" s="211"/>
      <c r="CU16" s="211"/>
      <c r="CV16" s="211"/>
      <c r="CW16" s="211"/>
      <c r="CX16" s="211"/>
      <c r="CY16" s="211"/>
      <c r="CZ16" s="211"/>
      <c r="DA16" s="211"/>
      <c r="DB16" s="211"/>
      <c r="DC16" s="211"/>
      <c r="DD16" s="211"/>
      <c r="DE16" s="211"/>
      <c r="DF16" s="211"/>
      <c r="DG16" s="211"/>
      <c r="DH16" s="211"/>
      <c r="DI16" s="211"/>
      <c r="DJ16" s="211"/>
      <c r="DK16" s="211"/>
      <c r="DL16" s="211"/>
      <c r="DM16" s="211"/>
      <c r="DN16" s="211"/>
      <c r="DO16" s="211"/>
      <c r="DP16" s="211"/>
      <c r="DQ16" s="211"/>
      <c r="DR16" s="211"/>
      <c r="DS16" s="211"/>
      <c r="DT16" s="211"/>
      <c r="DU16" s="211"/>
      <c r="DV16" s="211"/>
      <c r="DW16" s="211"/>
      <c r="DX16" s="211"/>
      <c r="DY16" s="211"/>
      <c r="DZ16" s="211"/>
      <c r="EA16" s="211"/>
      <c r="EB16" s="211"/>
      <c r="EC16" s="211"/>
      <c r="ED16" s="211"/>
      <c r="EE16" s="211"/>
      <c r="EF16" s="211"/>
      <c r="EG16" s="211"/>
      <c r="EH16" s="211"/>
      <c r="EI16" s="211"/>
      <c r="EJ16" s="211"/>
      <c r="EK16" s="211"/>
      <c r="EL16" s="211"/>
      <c r="EM16" s="211"/>
      <c r="EN16" s="211"/>
      <c r="EO16" s="211"/>
      <c r="EP16" s="211"/>
      <c r="EQ16" s="211"/>
      <c r="ER16" s="211"/>
      <c r="ES16" s="211"/>
      <c r="ET16" s="211"/>
      <c r="EU16" s="211"/>
      <c r="EV16" s="211"/>
      <c r="EW16" s="211"/>
      <c r="EX16" s="211"/>
      <c r="EY16" s="211"/>
      <c r="EZ16" s="211"/>
      <c r="FA16" s="211"/>
      <c r="FB16" s="211"/>
      <c r="FC16" s="211"/>
      <c r="FD16" s="211"/>
      <c r="FE16" s="211"/>
      <c r="FF16" s="211"/>
      <c r="FG16" s="211"/>
      <c r="FH16" s="211"/>
      <c r="FI16" s="211"/>
      <c r="FJ16" s="211"/>
      <c r="FK16" s="211"/>
      <c r="FL16" s="211"/>
      <c r="FM16" s="211"/>
      <c r="FN16" s="211"/>
      <c r="FO16" s="211"/>
      <c r="FP16" s="211"/>
      <c r="FQ16" s="211"/>
      <c r="FR16" s="211"/>
      <c r="FS16" s="211"/>
      <c r="FT16" s="211"/>
      <c r="FU16" s="211"/>
      <c r="FV16" s="211"/>
      <c r="FW16" s="211"/>
      <c r="FX16" s="211"/>
      <c r="FY16" s="211"/>
      <c r="FZ16" s="211"/>
      <c r="GA16" s="211"/>
      <c r="GB16" s="211"/>
      <c r="GC16" s="211"/>
      <c r="GD16" s="211"/>
      <c r="GE16" s="211"/>
      <c r="GF16" s="211"/>
      <c r="GG16" s="211"/>
      <c r="GH16" s="211"/>
      <c r="GI16" s="211"/>
      <c r="GJ16" s="211"/>
      <c r="GK16" s="211"/>
      <c r="GL16" s="211"/>
      <c r="GM16" s="211"/>
      <c r="GN16" s="211"/>
      <c r="GO16" s="211"/>
      <c r="GP16" s="211"/>
      <c r="GQ16" s="211"/>
      <c r="GR16" s="211"/>
      <c r="GS16" s="211"/>
      <c r="GT16" s="211"/>
      <c r="GU16" s="211"/>
      <c r="GV16" s="211"/>
      <c r="GW16" s="211"/>
      <c r="GX16" s="211"/>
      <c r="GY16" s="211"/>
      <c r="GZ16" s="211"/>
      <c r="HA16" s="211"/>
      <c r="HB16" s="211"/>
      <c r="HC16" s="211"/>
      <c r="HD16" s="211"/>
      <c r="HE16" s="211"/>
      <c r="HF16" s="211"/>
      <c r="HG16" s="211"/>
      <c r="HH16" s="211"/>
      <c r="HI16" s="211"/>
      <c r="HJ16" s="211"/>
      <c r="HK16" s="211"/>
      <c r="HL16" s="211"/>
      <c r="HM16" s="211"/>
      <c r="HN16" s="211"/>
      <c r="HO16" s="211"/>
      <c r="HP16" s="211"/>
      <c r="HQ16" s="211"/>
      <c r="HR16" s="211"/>
      <c r="HS16" s="211"/>
      <c r="HT16" s="211"/>
      <c r="HU16" s="211"/>
      <c r="HV16" s="211"/>
    </row>
    <row r="17" spans="1:230" ht="30.75" customHeight="1">
      <c r="A17" s="413"/>
      <c r="B17" s="416"/>
      <c r="C17" s="225" t="s">
        <v>12</v>
      </c>
      <c r="D17" s="224">
        <f>D20</f>
        <v>560176</v>
      </c>
      <c r="E17" s="224">
        <f>E20</f>
        <v>560176</v>
      </c>
      <c r="F17" s="224">
        <f t="shared" si="3"/>
        <v>44272</v>
      </c>
      <c r="G17" s="224">
        <f t="shared" si="3"/>
        <v>44272</v>
      </c>
      <c r="H17" s="224">
        <f t="shared" si="3"/>
        <v>14609</v>
      </c>
      <c r="I17" s="224">
        <f t="shared" si="3"/>
        <v>14609</v>
      </c>
      <c r="J17" s="224">
        <f t="shared" si="3"/>
        <v>29027</v>
      </c>
      <c r="K17" s="224">
        <f t="shared" si="3"/>
        <v>29027</v>
      </c>
      <c r="L17" s="224">
        <f t="shared" si="3"/>
        <v>19095</v>
      </c>
      <c r="M17" s="224">
        <f t="shared" si="3"/>
        <v>19095</v>
      </c>
      <c r="N17" s="224">
        <f t="shared" si="3"/>
        <v>23733</v>
      </c>
      <c r="O17" s="224">
        <f t="shared" si="3"/>
        <v>23733</v>
      </c>
      <c r="P17" s="224">
        <f t="shared" si="3"/>
        <v>19402</v>
      </c>
      <c r="Q17" s="224">
        <f t="shared" si="3"/>
        <v>19402</v>
      </c>
      <c r="R17" s="224">
        <f t="shared" si="3"/>
        <v>32489</v>
      </c>
      <c r="S17" s="224">
        <f t="shared" si="3"/>
        <v>32489</v>
      </c>
      <c r="T17" s="224">
        <f t="shared" si="3"/>
        <v>29238</v>
      </c>
      <c r="U17" s="224">
        <f t="shared" si="3"/>
        <v>29238</v>
      </c>
      <c r="V17" s="224">
        <f t="shared" si="3"/>
        <v>49163</v>
      </c>
      <c r="W17" s="224">
        <f t="shared" si="3"/>
        <v>49163</v>
      </c>
      <c r="X17" s="224">
        <f t="shared" si="3"/>
        <v>7021</v>
      </c>
      <c r="Y17" s="224">
        <f t="shared" si="3"/>
        <v>7021</v>
      </c>
      <c r="Z17" s="224">
        <f t="shared" si="3"/>
        <v>54376</v>
      </c>
      <c r="AA17" s="224">
        <f t="shared" si="3"/>
        <v>54376</v>
      </c>
      <c r="AB17" s="224">
        <f t="shared" si="3"/>
        <v>34168</v>
      </c>
      <c r="AC17" s="224">
        <f t="shared" si="3"/>
        <v>34168</v>
      </c>
      <c r="AD17" s="224">
        <f t="shared" si="3"/>
        <v>8936</v>
      </c>
      <c r="AE17" s="224">
        <f t="shared" si="3"/>
        <v>8936</v>
      </c>
      <c r="AF17" s="224">
        <f t="shared" si="3"/>
        <v>76271</v>
      </c>
      <c r="AG17" s="224">
        <f t="shared" si="3"/>
        <v>76271</v>
      </c>
      <c r="AH17" s="224">
        <f t="shared" si="3"/>
        <v>13350</v>
      </c>
      <c r="AI17" s="224">
        <f t="shared" si="3"/>
        <v>13350</v>
      </c>
      <c r="AJ17" s="224">
        <f t="shared" si="3"/>
        <v>22435</v>
      </c>
      <c r="AK17" s="224">
        <f t="shared" si="3"/>
        <v>22435</v>
      </c>
      <c r="AL17" s="224">
        <f t="shared" si="3"/>
        <v>21566</v>
      </c>
      <c r="AM17" s="224">
        <f t="shared" si="3"/>
        <v>21566</v>
      </c>
      <c r="AN17" s="224">
        <f t="shared" si="3"/>
        <v>28168</v>
      </c>
      <c r="AO17" s="224">
        <f t="shared" si="3"/>
        <v>28168</v>
      </c>
      <c r="AP17" s="224">
        <f t="shared" si="3"/>
        <v>13043</v>
      </c>
      <c r="AQ17" s="224">
        <f t="shared" si="3"/>
        <v>13043</v>
      </c>
      <c r="AR17" s="224">
        <f t="shared" si="3"/>
        <v>12374</v>
      </c>
      <c r="AS17" s="224">
        <f t="shared" si="3"/>
        <v>12374</v>
      </c>
      <c r="AT17" s="224">
        <f t="shared" si="3"/>
        <v>7440</v>
      </c>
      <c r="AU17" s="224">
        <f t="shared" si="3"/>
        <v>7440</v>
      </c>
      <c r="AV17" s="211"/>
      <c r="AW17" s="211"/>
      <c r="AX17" s="211"/>
      <c r="AY17" s="211"/>
      <c r="AZ17" s="211"/>
      <c r="BA17" s="211"/>
      <c r="BB17" s="211"/>
      <c r="BC17" s="211"/>
      <c r="BD17" s="211"/>
      <c r="BE17" s="211"/>
      <c r="BF17" s="211"/>
      <c r="BG17" s="211"/>
      <c r="BH17" s="211"/>
      <c r="BI17" s="211"/>
      <c r="BJ17" s="211"/>
      <c r="BK17" s="211"/>
      <c r="BL17" s="211"/>
      <c r="BM17" s="211"/>
      <c r="BN17" s="211"/>
      <c r="BO17" s="211"/>
      <c r="BP17" s="211"/>
      <c r="BQ17" s="211"/>
      <c r="BR17" s="211"/>
      <c r="BS17" s="211"/>
      <c r="BT17" s="211"/>
      <c r="BU17" s="211"/>
      <c r="BV17" s="211"/>
      <c r="BW17" s="211"/>
      <c r="BX17" s="211"/>
      <c r="BY17" s="211"/>
      <c r="BZ17" s="211"/>
      <c r="CA17" s="211"/>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1"/>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211"/>
      <c r="EE17" s="211"/>
      <c r="EF17" s="211"/>
      <c r="EG17" s="211"/>
      <c r="EH17" s="211"/>
      <c r="EI17" s="211"/>
      <c r="EJ17" s="211"/>
      <c r="EK17" s="211"/>
      <c r="EL17" s="211"/>
      <c r="EM17" s="211"/>
      <c r="EN17" s="211"/>
      <c r="EO17" s="211"/>
      <c r="EP17" s="211"/>
      <c r="EQ17" s="211"/>
      <c r="ER17" s="211"/>
      <c r="ES17" s="211"/>
      <c r="ET17" s="211"/>
      <c r="EU17" s="211"/>
      <c r="EV17" s="211"/>
      <c r="EW17" s="211"/>
      <c r="EX17" s="211"/>
      <c r="EY17" s="211"/>
      <c r="EZ17" s="211"/>
      <c r="FA17" s="211"/>
      <c r="FB17" s="211"/>
      <c r="FC17" s="211"/>
      <c r="FD17" s="211"/>
      <c r="FE17" s="211"/>
      <c r="FF17" s="211"/>
      <c r="FG17" s="211"/>
      <c r="FH17" s="211"/>
      <c r="FI17" s="211"/>
      <c r="FJ17" s="211"/>
      <c r="FK17" s="211"/>
      <c r="FL17" s="211"/>
      <c r="FM17" s="211"/>
      <c r="FN17" s="211"/>
      <c r="FO17" s="211"/>
      <c r="FP17" s="211"/>
      <c r="FQ17" s="211"/>
      <c r="FR17" s="211"/>
      <c r="FS17" s="211"/>
      <c r="FT17" s="211"/>
      <c r="FU17" s="211"/>
      <c r="FV17" s="211"/>
      <c r="FW17" s="211"/>
      <c r="FX17" s="211"/>
      <c r="FY17" s="211"/>
      <c r="FZ17" s="211"/>
      <c r="GA17" s="211"/>
      <c r="GB17" s="211"/>
      <c r="GC17" s="211"/>
      <c r="GD17" s="211"/>
      <c r="GE17" s="211"/>
      <c r="GF17" s="211"/>
      <c r="GG17" s="211"/>
      <c r="GH17" s="211"/>
      <c r="GI17" s="211"/>
      <c r="GJ17" s="211"/>
      <c r="GK17" s="211"/>
      <c r="GL17" s="211"/>
      <c r="GM17" s="211"/>
      <c r="GN17" s="211"/>
      <c r="GO17" s="211"/>
      <c r="GP17" s="211"/>
      <c r="GQ17" s="211"/>
      <c r="GR17" s="211"/>
      <c r="GS17" s="211"/>
      <c r="GT17" s="211"/>
      <c r="GU17" s="211"/>
      <c r="GV17" s="211"/>
      <c r="GW17" s="211"/>
      <c r="GX17" s="211"/>
      <c r="GY17" s="211"/>
      <c r="GZ17" s="211"/>
      <c r="HA17" s="211"/>
      <c r="HB17" s="211"/>
      <c r="HC17" s="211"/>
      <c r="HD17" s="211"/>
      <c r="HE17" s="211"/>
      <c r="HF17" s="211"/>
      <c r="HG17" s="211"/>
      <c r="HH17" s="211"/>
      <c r="HI17" s="211"/>
      <c r="HJ17" s="211"/>
      <c r="HK17" s="211"/>
      <c r="HL17" s="211"/>
      <c r="HM17" s="211"/>
      <c r="HN17" s="211"/>
      <c r="HO17" s="211"/>
      <c r="HP17" s="211"/>
      <c r="HQ17" s="211"/>
      <c r="HR17" s="211"/>
      <c r="HS17" s="211"/>
      <c r="HT17" s="211"/>
      <c r="HU17" s="211"/>
      <c r="HV17" s="211"/>
    </row>
    <row r="18" spans="1:230" ht="23.25" customHeight="1">
      <c r="A18" s="411" t="s">
        <v>539</v>
      </c>
      <c r="B18" s="414" t="s">
        <v>370</v>
      </c>
      <c r="C18" s="223" t="s">
        <v>11</v>
      </c>
      <c r="D18" s="224">
        <f>D19+D20</f>
        <v>560176</v>
      </c>
      <c r="E18" s="224">
        <f t="shared" ref="E18:AS18" si="4">E19+E20</f>
        <v>560176</v>
      </c>
      <c r="F18" s="224">
        <f t="shared" si="4"/>
        <v>44272</v>
      </c>
      <c r="G18" s="224">
        <f t="shared" si="4"/>
        <v>44272</v>
      </c>
      <c r="H18" s="224">
        <f t="shared" si="4"/>
        <v>14609</v>
      </c>
      <c r="I18" s="224">
        <f t="shared" si="4"/>
        <v>14609</v>
      </c>
      <c r="J18" s="224">
        <f t="shared" si="4"/>
        <v>29027</v>
      </c>
      <c r="K18" s="224">
        <f t="shared" si="4"/>
        <v>29027</v>
      </c>
      <c r="L18" s="224">
        <f t="shared" si="4"/>
        <v>19095</v>
      </c>
      <c r="M18" s="224">
        <f t="shared" si="4"/>
        <v>19095</v>
      </c>
      <c r="N18" s="224">
        <f t="shared" si="4"/>
        <v>23733</v>
      </c>
      <c r="O18" s="224">
        <f t="shared" si="4"/>
        <v>23733</v>
      </c>
      <c r="P18" s="224">
        <f t="shared" si="4"/>
        <v>19402</v>
      </c>
      <c r="Q18" s="224">
        <f t="shared" si="4"/>
        <v>19402</v>
      </c>
      <c r="R18" s="224">
        <f t="shared" si="4"/>
        <v>32489</v>
      </c>
      <c r="S18" s="224">
        <f t="shared" si="4"/>
        <v>32489</v>
      </c>
      <c r="T18" s="224">
        <f t="shared" si="4"/>
        <v>29238</v>
      </c>
      <c r="U18" s="224">
        <f t="shared" si="4"/>
        <v>29238</v>
      </c>
      <c r="V18" s="224">
        <f t="shared" si="4"/>
        <v>49163</v>
      </c>
      <c r="W18" s="224">
        <f t="shared" si="4"/>
        <v>49163</v>
      </c>
      <c r="X18" s="224">
        <f t="shared" si="4"/>
        <v>7021</v>
      </c>
      <c r="Y18" s="224">
        <f t="shared" si="4"/>
        <v>7021</v>
      </c>
      <c r="Z18" s="224">
        <f t="shared" si="4"/>
        <v>54376</v>
      </c>
      <c r="AA18" s="224">
        <f t="shared" si="4"/>
        <v>54376</v>
      </c>
      <c r="AB18" s="224">
        <f t="shared" si="4"/>
        <v>34168</v>
      </c>
      <c r="AC18" s="224">
        <f t="shared" si="4"/>
        <v>34168</v>
      </c>
      <c r="AD18" s="224">
        <f t="shared" si="4"/>
        <v>8936</v>
      </c>
      <c r="AE18" s="224">
        <f t="shared" si="4"/>
        <v>8936</v>
      </c>
      <c r="AF18" s="224">
        <f t="shared" si="4"/>
        <v>76271</v>
      </c>
      <c r="AG18" s="224">
        <f t="shared" si="4"/>
        <v>76271</v>
      </c>
      <c r="AH18" s="224">
        <f t="shared" si="4"/>
        <v>13350</v>
      </c>
      <c r="AI18" s="224">
        <f t="shared" si="4"/>
        <v>13350</v>
      </c>
      <c r="AJ18" s="224">
        <f t="shared" si="4"/>
        <v>22435</v>
      </c>
      <c r="AK18" s="224">
        <f t="shared" si="4"/>
        <v>22435</v>
      </c>
      <c r="AL18" s="224">
        <f t="shared" si="4"/>
        <v>21566</v>
      </c>
      <c r="AM18" s="224">
        <f t="shared" si="4"/>
        <v>21566</v>
      </c>
      <c r="AN18" s="224">
        <f t="shared" si="4"/>
        <v>28168</v>
      </c>
      <c r="AO18" s="224">
        <f t="shared" si="4"/>
        <v>28168</v>
      </c>
      <c r="AP18" s="224">
        <f t="shared" si="4"/>
        <v>13043</v>
      </c>
      <c r="AQ18" s="224">
        <f t="shared" si="4"/>
        <v>13043</v>
      </c>
      <c r="AR18" s="224">
        <f t="shared" si="4"/>
        <v>12374</v>
      </c>
      <c r="AS18" s="224">
        <f t="shared" si="4"/>
        <v>12374</v>
      </c>
      <c r="AT18" s="224">
        <f>AT19+AT20</f>
        <v>7440</v>
      </c>
      <c r="AU18" s="224">
        <f>AU19+AU20</f>
        <v>7440</v>
      </c>
      <c r="AV18" s="211"/>
      <c r="AW18" s="211"/>
      <c r="AX18" s="211"/>
      <c r="AY18" s="211"/>
      <c r="AZ18" s="211"/>
      <c r="BA18" s="211"/>
      <c r="BB18" s="211"/>
      <c r="BC18" s="211"/>
      <c r="BD18" s="211"/>
      <c r="BE18" s="211"/>
      <c r="BF18" s="211"/>
      <c r="BG18" s="211"/>
      <c r="BH18" s="211"/>
      <c r="BI18" s="211"/>
      <c r="BJ18" s="211"/>
      <c r="BK18" s="211"/>
      <c r="BL18" s="211"/>
      <c r="BM18" s="211"/>
      <c r="BN18" s="211"/>
      <c r="BO18" s="211"/>
      <c r="BP18" s="211"/>
      <c r="BQ18" s="211"/>
      <c r="BR18" s="211"/>
      <c r="BS18" s="211"/>
      <c r="BT18" s="211"/>
      <c r="BU18" s="211"/>
      <c r="BV18" s="211"/>
      <c r="BW18" s="211"/>
      <c r="BX18" s="211"/>
      <c r="BY18" s="211"/>
      <c r="BZ18" s="211"/>
      <c r="CA18" s="211"/>
      <c r="CB18" s="211"/>
      <c r="CC18" s="211"/>
      <c r="CD18" s="211"/>
      <c r="CE18" s="211"/>
      <c r="CF18" s="211"/>
      <c r="CG18" s="211"/>
      <c r="CH18" s="211"/>
      <c r="CI18" s="211"/>
      <c r="CJ18" s="211"/>
      <c r="CK18" s="211"/>
      <c r="CL18" s="211"/>
      <c r="CM18" s="211"/>
      <c r="CN18" s="211"/>
      <c r="CO18" s="211"/>
      <c r="CP18" s="211"/>
      <c r="CQ18" s="211"/>
      <c r="CR18" s="211"/>
      <c r="CS18" s="211"/>
      <c r="CT18" s="211"/>
      <c r="CU18" s="211"/>
      <c r="CV18" s="211"/>
      <c r="CW18" s="211"/>
      <c r="CX18" s="211"/>
      <c r="CY18" s="211"/>
      <c r="CZ18" s="211"/>
      <c r="DA18" s="211"/>
      <c r="DB18" s="211"/>
      <c r="DC18" s="211"/>
      <c r="DD18" s="211"/>
      <c r="DE18" s="211"/>
      <c r="DF18" s="211"/>
      <c r="DG18" s="211"/>
      <c r="DH18" s="211"/>
      <c r="DI18" s="211"/>
      <c r="DJ18" s="211"/>
      <c r="DK18" s="211"/>
      <c r="DL18" s="211"/>
      <c r="DM18" s="211"/>
      <c r="DN18" s="211"/>
      <c r="DO18" s="211"/>
      <c r="DP18" s="211"/>
      <c r="DQ18" s="211"/>
      <c r="DR18" s="211"/>
      <c r="DS18" s="211"/>
      <c r="DT18" s="211"/>
      <c r="DU18" s="211"/>
      <c r="DV18" s="211"/>
      <c r="DW18" s="211"/>
      <c r="DX18" s="211"/>
      <c r="DY18" s="211"/>
      <c r="DZ18" s="211"/>
      <c r="EA18" s="211"/>
      <c r="EB18" s="211"/>
      <c r="EC18" s="211"/>
      <c r="ED18" s="211"/>
      <c r="EE18" s="211"/>
      <c r="EF18" s="211"/>
      <c r="EG18" s="211"/>
      <c r="EH18" s="211"/>
      <c r="EI18" s="211"/>
      <c r="EJ18" s="211"/>
      <c r="EK18" s="211"/>
      <c r="EL18" s="211"/>
      <c r="EM18" s="211"/>
      <c r="EN18" s="211"/>
      <c r="EO18" s="211"/>
      <c r="EP18" s="211"/>
      <c r="EQ18" s="211"/>
      <c r="ER18" s="211"/>
      <c r="ES18" s="211"/>
      <c r="ET18" s="211"/>
      <c r="EU18" s="211"/>
      <c r="EV18" s="211"/>
      <c r="EW18" s="211"/>
      <c r="EX18" s="211"/>
      <c r="EY18" s="211"/>
      <c r="EZ18" s="211"/>
      <c r="FA18" s="211"/>
      <c r="FB18" s="211"/>
      <c r="FC18" s="211"/>
      <c r="FD18" s="211"/>
      <c r="FE18" s="211"/>
      <c r="FF18" s="211"/>
      <c r="FG18" s="211"/>
      <c r="FH18" s="211"/>
      <c r="FI18" s="211"/>
      <c r="FJ18" s="211"/>
      <c r="FK18" s="211"/>
      <c r="FL18" s="211"/>
      <c r="FM18" s="211"/>
      <c r="FN18" s="211"/>
      <c r="FO18" s="211"/>
      <c r="FP18" s="211"/>
      <c r="FQ18" s="211"/>
      <c r="FR18" s="211"/>
      <c r="FS18" s="211"/>
      <c r="FT18" s="211"/>
      <c r="FU18" s="211"/>
      <c r="FV18" s="211"/>
      <c r="FW18" s="211"/>
      <c r="FX18" s="211"/>
      <c r="FY18" s="211"/>
      <c r="FZ18" s="211"/>
      <c r="GA18" s="211"/>
      <c r="GB18" s="211"/>
      <c r="GC18" s="211"/>
      <c r="GD18" s="211"/>
      <c r="GE18" s="211"/>
      <c r="GF18" s="211"/>
      <c r="GG18" s="211"/>
      <c r="GH18" s="211"/>
      <c r="GI18" s="211"/>
      <c r="GJ18" s="211"/>
      <c r="GK18" s="211"/>
      <c r="GL18" s="211"/>
      <c r="GM18" s="211"/>
      <c r="GN18" s="211"/>
      <c r="GO18" s="211"/>
      <c r="GP18" s="211"/>
      <c r="GQ18" s="211"/>
      <c r="GR18" s="211"/>
      <c r="GS18" s="211"/>
      <c r="GT18" s="211"/>
      <c r="GU18" s="211"/>
      <c r="GV18" s="211"/>
      <c r="GW18" s="211"/>
      <c r="GX18" s="211"/>
      <c r="GY18" s="211"/>
      <c r="GZ18" s="211"/>
      <c r="HA18" s="211"/>
      <c r="HB18" s="211"/>
      <c r="HC18" s="211"/>
      <c r="HD18" s="211"/>
      <c r="HE18" s="211"/>
      <c r="HF18" s="211"/>
      <c r="HG18" s="211"/>
      <c r="HH18" s="211"/>
      <c r="HI18" s="211"/>
      <c r="HJ18" s="211"/>
      <c r="HK18" s="211"/>
      <c r="HL18" s="211"/>
      <c r="HM18" s="211"/>
      <c r="HN18" s="211"/>
      <c r="HO18" s="211"/>
      <c r="HP18" s="211"/>
      <c r="HQ18" s="211"/>
      <c r="HR18" s="211"/>
      <c r="HS18" s="211"/>
      <c r="HT18" s="211"/>
      <c r="HU18" s="211"/>
      <c r="HV18" s="211"/>
    </row>
    <row r="19" spans="1:230" ht="31.5" customHeight="1">
      <c r="A19" s="412"/>
      <c r="B19" s="415"/>
      <c r="C19" s="225" t="s">
        <v>66</v>
      </c>
      <c r="D19" s="224">
        <f>F19+H19+J19+L19+N19+P19+R19+T19+V19+X19+Z19+AB19+AD19+AF19+AH19+AJ19+AL19+AN19+AP19+AR19+AT19</f>
        <v>0</v>
      </c>
      <c r="E19" s="224">
        <f>G19+I19+K19+M19+O19+Q19+S19+U19+W19+Y19+AA19+AC19+AE19+AG19+AI19+AK19+AM19+AO19+AQ19+AS19+AU19</f>
        <v>0</v>
      </c>
      <c r="F19" s="224">
        <v>0</v>
      </c>
      <c r="G19" s="224">
        <v>0</v>
      </c>
      <c r="H19" s="224">
        <v>0</v>
      </c>
      <c r="I19" s="224">
        <v>0</v>
      </c>
      <c r="J19" s="224">
        <v>0</v>
      </c>
      <c r="K19" s="224">
        <v>0</v>
      </c>
      <c r="L19" s="224">
        <v>0</v>
      </c>
      <c r="M19" s="224">
        <v>0</v>
      </c>
      <c r="N19" s="224">
        <v>0</v>
      </c>
      <c r="O19" s="224">
        <v>0</v>
      </c>
      <c r="P19" s="224">
        <v>0</v>
      </c>
      <c r="Q19" s="224">
        <v>0</v>
      </c>
      <c r="R19" s="224">
        <v>0</v>
      </c>
      <c r="S19" s="224">
        <v>0</v>
      </c>
      <c r="T19" s="224">
        <v>0</v>
      </c>
      <c r="U19" s="224">
        <v>0</v>
      </c>
      <c r="V19" s="224">
        <v>0</v>
      </c>
      <c r="W19" s="224">
        <v>0</v>
      </c>
      <c r="X19" s="224">
        <v>0</v>
      </c>
      <c r="Y19" s="224">
        <v>0</v>
      </c>
      <c r="Z19" s="224">
        <v>0</v>
      </c>
      <c r="AA19" s="224">
        <v>0</v>
      </c>
      <c r="AB19" s="224">
        <v>0</v>
      </c>
      <c r="AC19" s="224">
        <v>0</v>
      </c>
      <c r="AD19" s="224">
        <v>0</v>
      </c>
      <c r="AE19" s="224">
        <v>0</v>
      </c>
      <c r="AF19" s="224">
        <v>0</v>
      </c>
      <c r="AG19" s="224">
        <v>0</v>
      </c>
      <c r="AH19" s="224">
        <v>0</v>
      </c>
      <c r="AI19" s="224">
        <v>0</v>
      </c>
      <c r="AJ19" s="224">
        <v>0</v>
      </c>
      <c r="AK19" s="224">
        <v>0</v>
      </c>
      <c r="AL19" s="224">
        <v>0</v>
      </c>
      <c r="AM19" s="224">
        <v>0</v>
      </c>
      <c r="AN19" s="224">
        <v>0</v>
      </c>
      <c r="AO19" s="224">
        <v>0</v>
      </c>
      <c r="AP19" s="224">
        <v>0</v>
      </c>
      <c r="AQ19" s="224">
        <v>0</v>
      </c>
      <c r="AR19" s="224">
        <v>0</v>
      </c>
      <c r="AS19" s="224">
        <v>0</v>
      </c>
      <c r="AT19" s="224">
        <v>0</v>
      </c>
      <c r="AU19" s="224">
        <v>0</v>
      </c>
      <c r="AV19" s="211"/>
      <c r="AW19" s="211"/>
      <c r="AX19" s="211"/>
      <c r="AY19" s="211"/>
      <c r="AZ19" s="211"/>
      <c r="BA19" s="211"/>
      <c r="BB19" s="211"/>
      <c r="BC19" s="211"/>
      <c r="BD19" s="211"/>
      <c r="BE19" s="211"/>
      <c r="BF19" s="211"/>
      <c r="BG19" s="211"/>
      <c r="BH19" s="211"/>
      <c r="BI19" s="211"/>
      <c r="BJ19" s="211"/>
      <c r="BK19" s="211"/>
      <c r="BL19" s="211"/>
      <c r="BM19" s="211"/>
      <c r="BN19" s="211"/>
      <c r="BO19" s="211"/>
      <c r="BP19" s="211"/>
      <c r="BQ19" s="211"/>
      <c r="BR19" s="211"/>
      <c r="BS19" s="211"/>
      <c r="BT19" s="211"/>
      <c r="BU19" s="211"/>
      <c r="BV19" s="211"/>
      <c r="BW19" s="211"/>
      <c r="BX19" s="211"/>
      <c r="BY19" s="211"/>
      <c r="BZ19" s="211"/>
      <c r="CA19" s="211"/>
      <c r="CB19" s="211"/>
      <c r="CC19" s="211"/>
      <c r="CD19" s="211"/>
      <c r="CE19" s="211"/>
      <c r="CF19" s="211"/>
      <c r="CG19" s="211"/>
      <c r="CH19" s="211"/>
      <c r="CI19" s="211"/>
      <c r="CJ19" s="211"/>
      <c r="CK19" s="211"/>
      <c r="CL19" s="211"/>
      <c r="CM19" s="211"/>
      <c r="CN19" s="211"/>
      <c r="CO19" s="211"/>
      <c r="CP19" s="211"/>
      <c r="CQ19" s="211"/>
      <c r="CR19" s="211"/>
      <c r="CS19" s="211"/>
      <c r="CT19" s="211"/>
      <c r="CU19" s="211"/>
      <c r="CV19" s="211"/>
      <c r="CW19" s="211"/>
      <c r="CX19" s="211"/>
      <c r="CY19" s="211"/>
      <c r="CZ19" s="211"/>
      <c r="DA19" s="211"/>
      <c r="DB19" s="211"/>
      <c r="DC19" s="211"/>
      <c r="DD19" s="211"/>
      <c r="DE19" s="211"/>
      <c r="DF19" s="211"/>
      <c r="DG19" s="211"/>
      <c r="DH19" s="211"/>
      <c r="DI19" s="211"/>
      <c r="DJ19" s="211"/>
      <c r="DK19" s="211"/>
      <c r="DL19" s="211"/>
      <c r="DM19" s="211"/>
      <c r="DN19" s="211"/>
      <c r="DO19" s="211"/>
      <c r="DP19" s="211"/>
      <c r="DQ19" s="211"/>
      <c r="DR19" s="211"/>
      <c r="DS19" s="211"/>
      <c r="DT19" s="211"/>
      <c r="DU19" s="211"/>
      <c r="DV19" s="211"/>
      <c r="DW19" s="211"/>
      <c r="DX19" s="211"/>
      <c r="DY19" s="211"/>
      <c r="DZ19" s="211"/>
      <c r="EA19" s="211"/>
      <c r="EB19" s="211"/>
      <c r="EC19" s="211"/>
      <c r="ED19" s="211"/>
      <c r="EE19" s="211"/>
      <c r="EF19" s="211"/>
      <c r="EG19" s="211"/>
      <c r="EH19" s="211"/>
      <c r="EI19" s="211"/>
      <c r="EJ19" s="211"/>
      <c r="EK19" s="211"/>
      <c r="EL19" s="211"/>
      <c r="EM19" s="211"/>
      <c r="EN19" s="211"/>
      <c r="EO19" s="211"/>
      <c r="EP19" s="211"/>
      <c r="EQ19" s="211"/>
      <c r="ER19" s="211"/>
      <c r="ES19" s="211"/>
      <c r="ET19" s="211"/>
      <c r="EU19" s="211"/>
      <c r="EV19" s="211"/>
      <c r="EW19" s="211"/>
      <c r="EX19" s="211"/>
      <c r="EY19" s="211"/>
      <c r="EZ19" s="211"/>
      <c r="FA19" s="211"/>
      <c r="FB19" s="211"/>
      <c r="FC19" s="211"/>
      <c r="FD19" s="211"/>
      <c r="FE19" s="211"/>
      <c r="FF19" s="211"/>
      <c r="FG19" s="211"/>
      <c r="FH19" s="211"/>
      <c r="FI19" s="211"/>
      <c r="FJ19" s="211"/>
      <c r="FK19" s="211"/>
      <c r="FL19" s="211"/>
      <c r="FM19" s="211"/>
      <c r="FN19" s="211"/>
      <c r="FO19" s="211"/>
      <c r="FP19" s="211"/>
      <c r="FQ19" s="211"/>
      <c r="FR19" s="211"/>
      <c r="FS19" s="211"/>
      <c r="FT19" s="211"/>
      <c r="FU19" s="211"/>
      <c r="FV19" s="211"/>
      <c r="FW19" s="211"/>
      <c r="FX19" s="211"/>
      <c r="FY19" s="211"/>
      <c r="FZ19" s="211"/>
      <c r="GA19" s="211"/>
      <c r="GB19" s="211"/>
      <c r="GC19" s="211"/>
      <c r="GD19" s="211"/>
      <c r="GE19" s="211"/>
      <c r="GF19" s="211"/>
      <c r="GG19" s="211"/>
      <c r="GH19" s="211"/>
      <c r="GI19" s="211"/>
      <c r="GJ19" s="211"/>
      <c r="GK19" s="211"/>
      <c r="GL19" s="211"/>
      <c r="GM19" s="211"/>
      <c r="GN19" s="211"/>
      <c r="GO19" s="211"/>
      <c r="GP19" s="211"/>
      <c r="GQ19" s="211"/>
      <c r="GR19" s="211"/>
      <c r="GS19" s="211"/>
      <c r="GT19" s="211"/>
      <c r="GU19" s="211"/>
      <c r="GV19" s="211"/>
      <c r="GW19" s="211"/>
      <c r="GX19" s="211"/>
      <c r="GY19" s="211"/>
      <c r="GZ19" s="211"/>
      <c r="HA19" s="211"/>
      <c r="HB19" s="211"/>
      <c r="HC19" s="211"/>
      <c r="HD19" s="211"/>
      <c r="HE19" s="211"/>
      <c r="HF19" s="211"/>
      <c r="HG19" s="211"/>
      <c r="HH19" s="211"/>
      <c r="HI19" s="211"/>
      <c r="HJ19" s="211"/>
      <c r="HK19" s="211"/>
      <c r="HL19" s="211"/>
      <c r="HM19" s="211"/>
      <c r="HN19" s="211"/>
      <c r="HO19" s="211"/>
      <c r="HP19" s="211"/>
      <c r="HQ19" s="211"/>
      <c r="HR19" s="211"/>
      <c r="HS19" s="211"/>
      <c r="HT19" s="211"/>
      <c r="HU19" s="211"/>
      <c r="HV19" s="211"/>
    </row>
    <row r="20" spans="1:230" ht="27" customHeight="1">
      <c r="A20" s="413"/>
      <c r="B20" s="416"/>
      <c r="C20" s="225" t="s">
        <v>12</v>
      </c>
      <c r="D20" s="224">
        <f>F20+H20+J20+L20+N20+P20+R20+T20+V20+X20+Z20+AB20+AD20+AF20+AH20+AJ20+AL20+AN20+AP20+AR20+AT20</f>
        <v>560176</v>
      </c>
      <c r="E20" s="224">
        <f>G20+I20+K20+M20+O20+Q20+S20+U20+W20+Y20+AA20+AC20+AE20+AG20+AI20+AK20+AM20+AO20+AQ20+AS20+AU20</f>
        <v>560176</v>
      </c>
      <c r="F20" s="224">
        <v>44272</v>
      </c>
      <c r="G20" s="224">
        <v>44272</v>
      </c>
      <c r="H20" s="224">
        <v>14609</v>
      </c>
      <c r="I20" s="224">
        <v>14609</v>
      </c>
      <c r="J20" s="224">
        <v>29027</v>
      </c>
      <c r="K20" s="224">
        <v>29027</v>
      </c>
      <c r="L20" s="224">
        <v>19095</v>
      </c>
      <c r="M20" s="224">
        <v>19095</v>
      </c>
      <c r="N20" s="224">
        <v>23733</v>
      </c>
      <c r="O20" s="224">
        <v>23733</v>
      </c>
      <c r="P20" s="224">
        <v>19402</v>
      </c>
      <c r="Q20" s="224">
        <v>19402</v>
      </c>
      <c r="R20" s="224">
        <v>32489</v>
      </c>
      <c r="S20" s="224">
        <v>32489</v>
      </c>
      <c r="T20" s="224">
        <v>29238</v>
      </c>
      <c r="U20" s="224">
        <v>29238</v>
      </c>
      <c r="V20" s="224">
        <v>49163</v>
      </c>
      <c r="W20" s="224">
        <v>49163</v>
      </c>
      <c r="X20" s="224">
        <v>7021</v>
      </c>
      <c r="Y20" s="224">
        <v>7021</v>
      </c>
      <c r="Z20" s="224">
        <v>54376</v>
      </c>
      <c r="AA20" s="224">
        <v>54376</v>
      </c>
      <c r="AB20" s="224">
        <v>34168</v>
      </c>
      <c r="AC20" s="224">
        <v>34168</v>
      </c>
      <c r="AD20" s="224">
        <v>8936</v>
      </c>
      <c r="AE20" s="224">
        <v>8936</v>
      </c>
      <c r="AF20" s="224">
        <v>76271</v>
      </c>
      <c r="AG20" s="224">
        <v>76271</v>
      </c>
      <c r="AH20" s="224">
        <v>13350</v>
      </c>
      <c r="AI20" s="224">
        <v>13350</v>
      </c>
      <c r="AJ20" s="224">
        <v>22435</v>
      </c>
      <c r="AK20" s="224">
        <v>22435</v>
      </c>
      <c r="AL20" s="224">
        <v>21566</v>
      </c>
      <c r="AM20" s="224">
        <v>21566</v>
      </c>
      <c r="AN20" s="224">
        <v>28168</v>
      </c>
      <c r="AO20" s="224">
        <v>28168</v>
      </c>
      <c r="AP20" s="224">
        <v>13043</v>
      </c>
      <c r="AQ20" s="224">
        <v>13043</v>
      </c>
      <c r="AR20" s="224">
        <v>12374</v>
      </c>
      <c r="AS20" s="224">
        <v>12374</v>
      </c>
      <c r="AT20" s="224">
        <v>7440</v>
      </c>
      <c r="AU20" s="224">
        <v>7440</v>
      </c>
      <c r="AV20" s="211"/>
      <c r="AW20" s="211"/>
      <c r="AX20" s="211"/>
      <c r="AY20" s="211"/>
      <c r="AZ20" s="211"/>
      <c r="BA20" s="211"/>
      <c r="BB20" s="211"/>
      <c r="BC20" s="211"/>
      <c r="BD20" s="211"/>
      <c r="BE20" s="211"/>
      <c r="BF20" s="211"/>
      <c r="BG20" s="211"/>
      <c r="BH20" s="211"/>
      <c r="BI20" s="211"/>
      <c r="BJ20" s="211"/>
      <c r="BK20" s="211"/>
      <c r="BL20" s="211"/>
      <c r="BM20" s="211"/>
      <c r="BN20" s="211"/>
      <c r="BO20" s="211"/>
      <c r="BP20" s="211"/>
      <c r="BQ20" s="211"/>
      <c r="BR20" s="211"/>
      <c r="BS20" s="211"/>
      <c r="BT20" s="211"/>
      <c r="BU20" s="211"/>
      <c r="BV20" s="211"/>
      <c r="BW20" s="211"/>
      <c r="BX20" s="211"/>
      <c r="BY20" s="211"/>
      <c r="BZ20" s="211"/>
      <c r="CA20" s="211"/>
      <c r="CB20" s="211"/>
      <c r="CC20" s="211"/>
      <c r="CD20" s="211"/>
      <c r="CE20" s="211"/>
      <c r="CF20" s="211"/>
      <c r="CG20" s="211"/>
      <c r="CH20" s="211"/>
      <c r="CI20" s="211"/>
      <c r="CJ20" s="211"/>
      <c r="CK20" s="211"/>
      <c r="CL20" s="211"/>
      <c r="CM20" s="211"/>
      <c r="CN20" s="211"/>
      <c r="CO20" s="211"/>
      <c r="CP20" s="211"/>
      <c r="CQ20" s="211"/>
      <c r="CR20" s="211"/>
      <c r="CS20" s="211"/>
      <c r="CT20" s="211"/>
      <c r="CU20" s="211"/>
      <c r="CV20" s="211"/>
      <c r="CW20" s="211"/>
      <c r="CX20" s="211"/>
      <c r="CY20" s="211"/>
      <c r="CZ20" s="211"/>
      <c r="DA20" s="211"/>
      <c r="DB20" s="211"/>
      <c r="DC20" s="211"/>
      <c r="DD20" s="211"/>
      <c r="DE20" s="211"/>
      <c r="DF20" s="211"/>
      <c r="DG20" s="211"/>
      <c r="DH20" s="211"/>
      <c r="DI20" s="211"/>
      <c r="DJ20" s="211"/>
      <c r="DK20" s="211"/>
      <c r="DL20" s="211"/>
      <c r="DM20" s="211"/>
      <c r="DN20" s="211"/>
      <c r="DO20" s="211"/>
      <c r="DP20" s="211"/>
      <c r="DQ20" s="211"/>
      <c r="DR20" s="211"/>
      <c r="DS20" s="211"/>
      <c r="DT20" s="211"/>
      <c r="DU20" s="211"/>
      <c r="DV20" s="211"/>
      <c r="DW20" s="211"/>
      <c r="DX20" s="211"/>
      <c r="DY20" s="211"/>
      <c r="DZ20" s="211"/>
      <c r="EA20" s="211"/>
      <c r="EB20" s="211"/>
      <c r="EC20" s="211"/>
      <c r="ED20" s="211"/>
      <c r="EE20" s="211"/>
      <c r="EF20" s="211"/>
      <c r="EG20" s="211"/>
      <c r="EH20" s="211"/>
      <c r="EI20" s="211"/>
      <c r="EJ20" s="211"/>
      <c r="EK20" s="211"/>
      <c r="EL20" s="211"/>
      <c r="EM20" s="211"/>
      <c r="EN20" s="211"/>
      <c r="EO20" s="211"/>
      <c r="EP20" s="211"/>
      <c r="EQ20" s="211"/>
      <c r="ER20" s="211"/>
      <c r="ES20" s="211"/>
      <c r="ET20" s="211"/>
      <c r="EU20" s="211"/>
      <c r="EV20" s="211"/>
      <c r="EW20" s="211"/>
      <c r="EX20" s="211"/>
      <c r="EY20" s="211"/>
      <c r="EZ20" s="211"/>
      <c r="FA20" s="211"/>
      <c r="FB20" s="211"/>
      <c r="FC20" s="211"/>
      <c r="FD20" s="211"/>
      <c r="FE20" s="211"/>
      <c r="FF20" s="211"/>
      <c r="FG20" s="211"/>
      <c r="FH20" s="211"/>
      <c r="FI20" s="211"/>
      <c r="FJ20" s="211"/>
      <c r="FK20" s="211"/>
      <c r="FL20" s="211"/>
      <c r="FM20" s="211"/>
      <c r="FN20" s="211"/>
      <c r="FO20" s="211"/>
      <c r="FP20" s="211"/>
      <c r="FQ20" s="211"/>
      <c r="FR20" s="211"/>
      <c r="FS20" s="211"/>
      <c r="FT20" s="211"/>
      <c r="FU20" s="211"/>
      <c r="FV20" s="211"/>
      <c r="FW20" s="211"/>
      <c r="FX20" s="211"/>
      <c r="FY20" s="211"/>
      <c r="FZ20" s="211"/>
      <c r="GA20" s="211"/>
      <c r="GB20" s="211"/>
      <c r="GC20" s="211"/>
      <c r="GD20" s="211"/>
      <c r="GE20" s="211"/>
      <c r="GF20" s="211"/>
      <c r="GG20" s="211"/>
      <c r="GH20" s="211"/>
      <c r="GI20" s="211"/>
      <c r="GJ20" s="211"/>
      <c r="GK20" s="211"/>
      <c r="GL20" s="211"/>
      <c r="GM20" s="211"/>
      <c r="GN20" s="211"/>
      <c r="GO20" s="211"/>
      <c r="GP20" s="211"/>
      <c r="GQ20" s="211"/>
      <c r="GR20" s="211"/>
      <c r="GS20" s="211"/>
      <c r="GT20" s="211"/>
      <c r="GU20" s="211"/>
      <c r="GV20" s="211"/>
      <c r="GW20" s="211"/>
      <c r="GX20" s="211"/>
      <c r="GY20" s="211"/>
      <c r="GZ20" s="211"/>
      <c r="HA20" s="211"/>
      <c r="HB20" s="211"/>
      <c r="HC20" s="211"/>
      <c r="HD20" s="211"/>
      <c r="HE20" s="211"/>
      <c r="HF20" s="211"/>
      <c r="HG20" s="211"/>
      <c r="HH20" s="211"/>
      <c r="HI20" s="211"/>
      <c r="HJ20" s="211"/>
      <c r="HK20" s="211"/>
      <c r="HL20" s="211"/>
      <c r="HM20" s="211"/>
      <c r="HN20" s="211"/>
      <c r="HO20" s="211"/>
      <c r="HP20" s="211"/>
      <c r="HQ20" s="211"/>
      <c r="HR20" s="211"/>
      <c r="HS20" s="211"/>
      <c r="HT20" s="211"/>
      <c r="HU20" s="211"/>
      <c r="HV20" s="211"/>
    </row>
    <row r="22" spans="1:230" s="226" customFormat="1" ht="26.25" customHeight="1">
      <c r="B22" s="227"/>
      <c r="C22" s="227"/>
      <c r="D22" s="427" t="s">
        <v>571</v>
      </c>
      <c r="E22" s="427"/>
      <c r="F22" s="427"/>
      <c r="G22" s="427"/>
      <c r="H22" s="427"/>
      <c r="I22" s="427"/>
      <c r="J22" s="427"/>
      <c r="K22" s="427"/>
      <c r="L22" s="427"/>
      <c r="M22" s="427"/>
      <c r="N22" s="427"/>
      <c r="O22" s="427"/>
      <c r="P22" s="427"/>
      <c r="Q22" s="427"/>
      <c r="R22" s="427"/>
      <c r="S22" s="427"/>
      <c r="T22" s="427"/>
      <c r="U22" s="427"/>
      <c r="V22" s="427"/>
      <c r="W22" s="427"/>
      <c r="X22" s="427"/>
      <c r="Y22" s="427"/>
    </row>
    <row r="23" spans="1:230" ht="13.5" customHeight="1">
      <c r="B23" s="228"/>
      <c r="C23" s="228"/>
      <c r="D23" s="423" t="s">
        <v>607</v>
      </c>
      <c r="E23" s="423"/>
      <c r="F23" s="423"/>
      <c r="G23" s="423"/>
      <c r="H23" s="423"/>
      <c r="I23" s="423"/>
      <c r="J23" s="423"/>
      <c r="K23" s="423"/>
      <c r="L23" s="423"/>
      <c r="M23" s="423"/>
      <c r="N23" s="423"/>
      <c r="O23" s="423"/>
      <c r="P23" s="423"/>
      <c r="Q23" s="423"/>
      <c r="R23" s="423"/>
      <c r="S23" s="423"/>
      <c r="T23" s="423"/>
      <c r="U23" s="423"/>
      <c r="V23" s="423"/>
      <c r="W23" s="423"/>
      <c r="X23" s="423"/>
      <c r="Y23" s="423"/>
    </row>
    <row r="24" spans="1:230">
      <c r="A24" s="228"/>
      <c r="B24" s="228"/>
      <c r="C24" s="228"/>
      <c r="D24" s="229"/>
      <c r="E24" s="229"/>
      <c r="F24" s="229"/>
      <c r="G24" s="229"/>
      <c r="H24" s="229"/>
      <c r="I24" s="229"/>
      <c r="J24" s="229"/>
      <c r="K24" s="229"/>
      <c r="L24" s="229"/>
      <c r="M24" s="229"/>
    </row>
  </sheetData>
  <mergeCells count="39">
    <mergeCell ref="AP6:AQ6"/>
    <mergeCell ref="F6:G6"/>
    <mergeCell ref="H6:I6"/>
    <mergeCell ref="D23:Y23"/>
    <mergeCell ref="X1:Y1"/>
    <mergeCell ref="D2:X2"/>
    <mergeCell ref="X3:Y3"/>
    <mergeCell ref="F5:Y5"/>
    <mergeCell ref="D22:Y22"/>
    <mergeCell ref="J6:K6"/>
    <mergeCell ref="L6:M6"/>
    <mergeCell ref="N6:O6"/>
    <mergeCell ref="P6:Q6"/>
    <mergeCell ref="R6:S6"/>
    <mergeCell ref="T6:U6"/>
    <mergeCell ref="V6:W6"/>
    <mergeCell ref="A18:A20"/>
    <mergeCell ref="B18:B20"/>
    <mergeCell ref="B12:B14"/>
    <mergeCell ref="A9:A11"/>
    <mergeCell ref="B9:B11"/>
    <mergeCell ref="A15:A17"/>
    <mergeCell ref="B15:B17"/>
    <mergeCell ref="A5:A7"/>
    <mergeCell ref="B5:B7"/>
    <mergeCell ref="C5:C7"/>
    <mergeCell ref="D5:E6"/>
    <mergeCell ref="AT6:AU6"/>
    <mergeCell ref="X6:Y6"/>
    <mergeCell ref="Z6:AA6"/>
    <mergeCell ref="AB6:AC6"/>
    <mergeCell ref="AD6:AE6"/>
    <mergeCell ref="AF6:AG6"/>
    <mergeCell ref="Z5:AU5"/>
    <mergeCell ref="AR6:AS6"/>
    <mergeCell ref="AH6:AI6"/>
    <mergeCell ref="AJ6:AK6"/>
    <mergeCell ref="AL6:AM6"/>
    <mergeCell ref="AN6:AO6"/>
  </mergeCells>
  <pageMargins left="0.28000000000000003" right="0.16" top="0.21" bottom="0" header="0.15748031496062992" footer="0.19685039370078741"/>
  <pageSetup paperSize="8" scale="88" fitToWidth="2" orientation="landscape" r:id="rId1"/>
  <colBreaks count="1" manualBreakCount="1">
    <brk id="19" max="21"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7</vt:i4>
      </vt:variant>
      <vt:variant>
        <vt:lpstr>Именованные диапазоны</vt:lpstr>
      </vt:variant>
      <vt:variant>
        <vt:i4>10</vt:i4>
      </vt:variant>
    </vt:vector>
  </HeadingPairs>
  <TitlesOfParts>
    <vt:vector size="17" baseType="lpstr">
      <vt:lpstr>Таблица_8</vt:lpstr>
      <vt:lpstr>Таблица_9</vt:lpstr>
      <vt:lpstr>Таблица_10</vt:lpstr>
      <vt:lpstr>Таблица_11</vt:lpstr>
      <vt:lpstr>Таблица_11.1</vt:lpstr>
      <vt:lpstr>Таблица_12</vt:lpstr>
      <vt:lpstr>Таблица_13</vt:lpstr>
      <vt:lpstr>Таблица_11.1!Заголовки_для_печати</vt:lpstr>
      <vt:lpstr>Таблица_12!Заголовки_для_печати</vt:lpstr>
      <vt:lpstr>Таблица_9!Заголовки_для_печати</vt:lpstr>
      <vt:lpstr>Таблица_10!Область_печати</vt:lpstr>
      <vt:lpstr>Таблица_11!Область_печати</vt:lpstr>
      <vt:lpstr>Таблица_11.1!Область_печати</vt:lpstr>
      <vt:lpstr>Таблица_12!Область_печати</vt:lpstr>
      <vt:lpstr>Таблица_13!Область_печати</vt:lpstr>
      <vt:lpstr>Таблица_8!Область_печати</vt:lpstr>
      <vt:lpstr>Таблица_9!Область_печати</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Казанцева Анна Николаевна</dc:creator>
  <cp:lastModifiedBy>Александр Порядин</cp:lastModifiedBy>
  <cp:lastPrinted>2022-03-21T13:05:06Z</cp:lastPrinted>
  <dcterms:created xsi:type="dcterms:W3CDTF">2019-04-01T06:31:45Z</dcterms:created>
  <dcterms:modified xsi:type="dcterms:W3CDTF">2022-08-22T18:04:30Z</dcterms:modified>
</cp:coreProperties>
</file>