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Бутовецкая Софья\ВГУ\Курсы 2021-22\СПЭД и офисное программирование\Python\SP_project\PyScripts\Parsers\Industries\EmploymentPromotion\Response\"/>
    </mc:Choice>
  </mc:AlternateContent>
  <bookViews>
    <workbookView xWindow="360" yWindow="72" windowWidth="11340" windowHeight="6792" tabRatio="820"/>
  </bookViews>
  <sheets>
    <sheet name="табл8План" sheetId="76" r:id="rId1"/>
    <sheet name="табл9Показат" sheetId="53" r:id="rId2"/>
    <sheet name="табл 10" sheetId="82" r:id="rId3"/>
    <sheet name="табл 11" sheetId="74" r:id="rId4"/>
    <sheet name="табл 12" sheetId="56" r:id="rId5"/>
  </sheets>
  <definedNames>
    <definedName name="wrn.ДинамикаФАИП20022004." localSheetId="2" hidden="1">{#N/A,#N/A,FALSE,"ФАИПпрогНЕпрогЧасть2000-04отрас"}</definedName>
    <definedName name="wrn.ДинамикаФАИП20022004." hidden="1">{#N/A,#N/A,FALSE,"ФАИПпрогНЕпрогЧасть2000-04отрас"}</definedName>
    <definedName name="_xlnm.Print_Titles" localSheetId="2">'табл 10'!$4:$8</definedName>
    <definedName name="_xlnm.Print_Titles" localSheetId="3">'табл 11'!$7:$11</definedName>
    <definedName name="_xlnm.Print_Titles" localSheetId="4">'табл 12'!$3:$4</definedName>
    <definedName name="_xlnm.Print_Titles" localSheetId="0">табл8План!#REF!</definedName>
    <definedName name="_xlnm.Print_Titles" localSheetId="1">табл9Показат!$7:$10</definedName>
    <definedName name="_xlnm.Print_Area" localSheetId="2">'табл 10'!$A$1:$T$207</definedName>
    <definedName name="_xlnm.Print_Area" localSheetId="3">'табл 11'!$A$1:$O$257</definedName>
    <definedName name="_xlnm.Print_Area" localSheetId="0">табл8План!$A$1:$D$70</definedName>
    <definedName name="_xlnm.Print_Area" localSheetId="1">табл9Показат!$A$1:$I$51</definedName>
    <definedName name="счет" localSheetId="2">#REF!</definedName>
    <definedName name="счет" localSheetId="3">#REF!</definedName>
    <definedName name="счет" localSheetId="0">#REF!</definedName>
    <definedName name="счет">#REF!</definedName>
  </definedNames>
  <calcPr calcId="152511"/>
</workbook>
</file>

<file path=xl/calcChain.xml><?xml version="1.0" encoding="utf-8"?>
<calcChain xmlns="http://schemas.openxmlformats.org/spreadsheetml/2006/main">
  <c r="N196" i="74" l="1"/>
  <c r="O196" i="74"/>
  <c r="E180" i="74" l="1"/>
  <c r="F180" i="74"/>
  <c r="H180" i="74"/>
  <c r="I180" i="74"/>
  <c r="K180" i="74"/>
  <c r="L180" i="74"/>
  <c r="N180" i="74"/>
  <c r="O180" i="74"/>
  <c r="E167" i="74"/>
  <c r="F167" i="74"/>
  <c r="H167" i="74"/>
  <c r="I167" i="74"/>
  <c r="K167" i="74"/>
  <c r="L167" i="74"/>
  <c r="N167" i="74"/>
  <c r="O167" i="74"/>
  <c r="F479" i="56"/>
  <c r="E479" i="56"/>
  <c r="D479" i="56"/>
  <c r="F478" i="56"/>
  <c r="E478" i="56"/>
  <c r="D478" i="56"/>
  <c r="F477" i="56"/>
  <c r="E477" i="56"/>
  <c r="D477" i="56"/>
  <c r="F474" i="56"/>
  <c r="E474" i="56"/>
  <c r="D474" i="56"/>
  <c r="F473" i="56"/>
  <c r="E473" i="56"/>
  <c r="D473" i="56"/>
  <c r="F472" i="56"/>
  <c r="F470" i="56" s="1"/>
  <c r="E472" i="56"/>
  <c r="D472" i="56"/>
  <c r="F469" i="56"/>
  <c r="E469" i="56"/>
  <c r="D469" i="56"/>
  <c r="F431" i="56"/>
  <c r="E431" i="56"/>
  <c r="D431" i="56"/>
  <c r="F430" i="56"/>
  <c r="E430" i="56"/>
  <c r="D430" i="56"/>
  <c r="F429" i="56"/>
  <c r="E429" i="56"/>
  <c r="D429" i="56"/>
  <c r="D425" i="56"/>
  <c r="E425" i="56"/>
  <c r="F425" i="56"/>
  <c r="D426" i="56"/>
  <c r="E426" i="56"/>
  <c r="F426" i="56"/>
  <c r="F424" i="56"/>
  <c r="F422" i="56" s="1"/>
  <c r="E424" i="56"/>
  <c r="D424" i="56"/>
  <c r="D422" i="56" s="1"/>
  <c r="E421" i="56"/>
  <c r="F421" i="56"/>
  <c r="D421" i="56"/>
  <c r="F371" i="56"/>
  <c r="E371" i="56"/>
  <c r="D371" i="56"/>
  <c r="F370" i="56"/>
  <c r="E370" i="56"/>
  <c r="D370" i="56"/>
  <c r="F369" i="56"/>
  <c r="E369" i="56"/>
  <c r="D369" i="56"/>
  <c r="F366" i="56"/>
  <c r="E366" i="56"/>
  <c r="D366" i="56"/>
  <c r="F365" i="56"/>
  <c r="F362" i="56" s="1"/>
  <c r="E365" i="56"/>
  <c r="D365" i="56"/>
  <c r="F364" i="56"/>
  <c r="E364" i="56"/>
  <c r="E362" i="56" s="1"/>
  <c r="D364" i="56"/>
  <c r="D362" i="56" s="1"/>
  <c r="F361" i="56"/>
  <c r="E361" i="56"/>
  <c r="D361" i="56"/>
  <c r="F311" i="56"/>
  <c r="E311" i="56"/>
  <c r="D311" i="56"/>
  <c r="F310" i="56"/>
  <c r="E310" i="56"/>
  <c r="D310" i="56"/>
  <c r="D297" i="56" s="1"/>
  <c r="F309" i="56"/>
  <c r="F296" i="56" s="1"/>
  <c r="E309" i="56"/>
  <c r="D309" i="56"/>
  <c r="D305" i="56"/>
  <c r="E305" i="56"/>
  <c r="F305" i="56"/>
  <c r="D306" i="56"/>
  <c r="E306" i="56"/>
  <c r="E293" i="56" s="1"/>
  <c r="F306" i="56"/>
  <c r="F304" i="56"/>
  <c r="E304" i="56"/>
  <c r="D304" i="56"/>
  <c r="E301" i="56"/>
  <c r="F301" i="56"/>
  <c r="D301" i="56"/>
  <c r="F487" i="56"/>
  <c r="E487" i="56"/>
  <c r="D487" i="56"/>
  <c r="F482" i="56"/>
  <c r="E482" i="56"/>
  <c r="D482" i="56"/>
  <c r="F499" i="56"/>
  <c r="E499" i="56"/>
  <c r="D499" i="56"/>
  <c r="F494" i="56"/>
  <c r="F492" i="56" s="1"/>
  <c r="E494" i="56"/>
  <c r="D494" i="56"/>
  <c r="F511" i="56"/>
  <c r="E511" i="56"/>
  <c r="D511" i="56"/>
  <c r="F506" i="56"/>
  <c r="E506" i="56"/>
  <c r="D506" i="56"/>
  <c r="D504" i="56" s="1"/>
  <c r="F439" i="56"/>
  <c r="E439" i="56"/>
  <c r="D439" i="56"/>
  <c r="F434" i="56"/>
  <c r="F432" i="56" s="1"/>
  <c r="E434" i="56"/>
  <c r="D434" i="56"/>
  <c r="F451" i="56"/>
  <c r="E451" i="56"/>
  <c r="D451" i="56"/>
  <c r="F446" i="56"/>
  <c r="E446" i="56"/>
  <c r="D446" i="56"/>
  <c r="F463" i="56"/>
  <c r="E463" i="56"/>
  <c r="D463" i="56"/>
  <c r="F458" i="56"/>
  <c r="E458" i="56"/>
  <c r="D458" i="56"/>
  <c r="F415" i="56"/>
  <c r="E415" i="56"/>
  <c r="D415" i="56"/>
  <c r="F410" i="56"/>
  <c r="E410" i="56"/>
  <c r="D410" i="56"/>
  <c r="F403" i="56"/>
  <c r="E403" i="56"/>
  <c r="D403" i="56"/>
  <c r="F398" i="56"/>
  <c r="E398" i="56"/>
  <c r="D398" i="56"/>
  <c r="F391" i="56"/>
  <c r="E391" i="56"/>
  <c r="D391" i="56"/>
  <c r="F386" i="56"/>
  <c r="E386" i="56"/>
  <c r="D386" i="56"/>
  <c r="D384" i="56" s="1"/>
  <c r="F379" i="56"/>
  <c r="E379" i="56"/>
  <c r="D379" i="56"/>
  <c r="F374" i="56"/>
  <c r="E374" i="56"/>
  <c r="D374" i="56"/>
  <c r="F331" i="56"/>
  <c r="E331" i="56"/>
  <c r="D331" i="56"/>
  <c r="F326" i="56"/>
  <c r="E326" i="56"/>
  <c r="D326" i="56"/>
  <c r="F319" i="56"/>
  <c r="E319" i="56"/>
  <c r="D319" i="56"/>
  <c r="F314" i="56"/>
  <c r="E314" i="56"/>
  <c r="D314" i="56"/>
  <c r="F302" i="56"/>
  <c r="E302" i="56"/>
  <c r="F343" i="56"/>
  <c r="E343" i="56"/>
  <c r="D343" i="56"/>
  <c r="F338" i="56"/>
  <c r="E338" i="56"/>
  <c r="D338" i="56"/>
  <c r="F355" i="56"/>
  <c r="E355" i="56"/>
  <c r="D355" i="56"/>
  <c r="F350" i="56"/>
  <c r="E350" i="56"/>
  <c r="D350" i="56"/>
  <c r="E422" i="56" l="1"/>
  <c r="E288" i="56"/>
  <c r="D298" i="56"/>
  <c r="D291" i="56"/>
  <c r="D292" i="56"/>
  <c r="E298" i="56"/>
  <c r="F307" i="56"/>
  <c r="E432" i="56"/>
  <c r="E296" i="56"/>
  <c r="E470" i="56"/>
  <c r="D475" i="56"/>
  <c r="D480" i="56"/>
  <c r="E427" i="56"/>
  <c r="E475" i="56"/>
  <c r="E468" i="56" s="1"/>
  <c r="E307" i="56"/>
  <c r="F293" i="56"/>
  <c r="D307" i="56"/>
  <c r="F288" i="56"/>
  <c r="F291" i="56"/>
  <c r="F292" i="56"/>
  <c r="F297" i="56"/>
  <c r="D470" i="56"/>
  <c r="D468" i="56" s="1"/>
  <c r="F475" i="56"/>
  <c r="F468" i="56" s="1"/>
  <c r="D302" i="56"/>
  <c r="D300" i="56" s="1"/>
  <c r="E292" i="56"/>
  <c r="F324" i="56"/>
  <c r="F444" i="56"/>
  <c r="D432" i="56"/>
  <c r="F504" i="56"/>
  <c r="D492" i="56"/>
  <c r="F480" i="56"/>
  <c r="D288" i="56"/>
  <c r="E291" i="56"/>
  <c r="E289" i="56" s="1"/>
  <c r="D293" i="56"/>
  <c r="E297" i="56"/>
  <c r="F298" i="56"/>
  <c r="F348" i="56"/>
  <c r="D336" i="56"/>
  <c r="F336" i="56"/>
  <c r="E336" i="56"/>
  <c r="E480" i="56"/>
  <c r="N164" i="74"/>
  <c r="N107" i="74"/>
  <c r="K164" i="74"/>
  <c r="K107" i="74"/>
  <c r="H164" i="74"/>
  <c r="H107" i="74"/>
  <c r="E164" i="74"/>
  <c r="E107" i="74"/>
  <c r="E312" i="56"/>
  <c r="E324" i="56"/>
  <c r="O164" i="74"/>
  <c r="O107" i="74"/>
  <c r="L164" i="74"/>
  <c r="L107" i="74"/>
  <c r="I164" i="74"/>
  <c r="I107" i="74"/>
  <c r="F164" i="74"/>
  <c r="F107" i="74"/>
  <c r="D324" i="56"/>
  <c r="E348" i="56"/>
  <c r="D348" i="56"/>
  <c r="F300" i="56"/>
  <c r="F384" i="56"/>
  <c r="E384" i="56"/>
  <c r="E408" i="56"/>
  <c r="E444" i="56"/>
  <c r="D444" i="56"/>
  <c r="F427" i="56"/>
  <c r="F420" i="56" s="1"/>
  <c r="D427" i="56"/>
  <c r="D420" i="56" s="1"/>
  <c r="E300" i="56"/>
  <c r="D312" i="56"/>
  <c r="F312" i="56"/>
  <c r="E372" i="56"/>
  <c r="D396" i="56"/>
  <c r="F396" i="56"/>
  <c r="D456" i="56"/>
  <c r="F456" i="56"/>
  <c r="E492" i="56"/>
  <c r="E456" i="56"/>
  <c r="E420" i="56"/>
  <c r="F408" i="56"/>
  <c r="F367" i="56"/>
  <c r="F360" i="56" s="1"/>
  <c r="E367" i="56"/>
  <c r="E360" i="56" s="1"/>
  <c r="D408" i="56"/>
  <c r="D367" i="56"/>
  <c r="D360" i="56" s="1"/>
  <c r="E396" i="56"/>
  <c r="F372" i="56"/>
  <c r="D372" i="56"/>
  <c r="D296" i="56"/>
  <c r="E504" i="56"/>
  <c r="F43" i="56"/>
  <c r="E43" i="56"/>
  <c r="D43" i="56"/>
  <c r="F42" i="56"/>
  <c r="E42" i="56"/>
  <c r="D42" i="56"/>
  <c r="F41" i="56"/>
  <c r="E41" i="56"/>
  <c r="D41" i="56"/>
  <c r="D37" i="56"/>
  <c r="E37" i="56"/>
  <c r="F37" i="56"/>
  <c r="D38" i="56"/>
  <c r="E38" i="56"/>
  <c r="F38" i="56"/>
  <c r="F36" i="56"/>
  <c r="F34" i="56" s="1"/>
  <c r="E36" i="56"/>
  <c r="E34" i="56" s="1"/>
  <c r="D36" i="56"/>
  <c r="D34" i="56" s="1"/>
  <c r="E33" i="56"/>
  <c r="F33" i="56"/>
  <c r="D33" i="56"/>
  <c r="F52" i="56"/>
  <c r="F45" i="56" s="1"/>
  <c r="E52" i="56"/>
  <c r="D52" i="56"/>
  <c r="F47" i="56"/>
  <c r="E47" i="56"/>
  <c r="D47" i="56"/>
  <c r="F64" i="56"/>
  <c r="E64" i="56"/>
  <c r="E57" i="56" s="1"/>
  <c r="D64" i="56"/>
  <c r="F59" i="56"/>
  <c r="F57" i="56" s="1"/>
  <c r="E59" i="56"/>
  <c r="D59" i="56"/>
  <c r="F76" i="56"/>
  <c r="E76" i="56"/>
  <c r="D76" i="56"/>
  <c r="F71" i="56"/>
  <c r="E71" i="56"/>
  <c r="D71" i="56"/>
  <c r="D69" i="56" s="1"/>
  <c r="F88" i="56"/>
  <c r="E88" i="56"/>
  <c r="D88" i="56"/>
  <c r="F83" i="56"/>
  <c r="E83" i="56"/>
  <c r="D83" i="56"/>
  <c r="F100" i="56"/>
  <c r="E100" i="56"/>
  <c r="D100" i="56"/>
  <c r="F95" i="56"/>
  <c r="E95" i="56"/>
  <c r="D95" i="56"/>
  <c r="D93" i="56" s="1"/>
  <c r="F112" i="56"/>
  <c r="E112" i="56"/>
  <c r="D112" i="56"/>
  <c r="F107" i="56"/>
  <c r="E107" i="56"/>
  <c r="D107" i="56"/>
  <c r="F124" i="56"/>
  <c r="E124" i="56"/>
  <c r="D124" i="56"/>
  <c r="F119" i="56"/>
  <c r="E119" i="56"/>
  <c r="D119" i="56"/>
  <c r="D117" i="56" s="1"/>
  <c r="F136" i="56"/>
  <c r="E136" i="56"/>
  <c r="D136" i="56"/>
  <c r="F131" i="56"/>
  <c r="F129" i="56" s="1"/>
  <c r="E131" i="56"/>
  <c r="D131" i="56"/>
  <c r="F148" i="56"/>
  <c r="E148" i="56"/>
  <c r="D148" i="56"/>
  <c r="F143" i="56"/>
  <c r="E143" i="56"/>
  <c r="D143" i="56"/>
  <c r="F160" i="56"/>
  <c r="E160" i="56"/>
  <c r="D160" i="56"/>
  <c r="F155" i="56"/>
  <c r="E155" i="56"/>
  <c r="D155" i="56"/>
  <c r="F172" i="56"/>
  <c r="E172" i="56"/>
  <c r="D172" i="56"/>
  <c r="F167" i="56"/>
  <c r="E167" i="56"/>
  <c r="D167" i="56"/>
  <c r="F184" i="56"/>
  <c r="E184" i="56"/>
  <c r="D184" i="56"/>
  <c r="F179" i="56"/>
  <c r="F177" i="56" s="1"/>
  <c r="E179" i="56"/>
  <c r="D179" i="56"/>
  <c r="F196" i="56"/>
  <c r="E196" i="56"/>
  <c r="D196" i="56"/>
  <c r="F191" i="56"/>
  <c r="E191" i="56"/>
  <c r="D191" i="56"/>
  <c r="F208" i="56"/>
  <c r="E208" i="56"/>
  <c r="D208" i="56"/>
  <c r="F203" i="56"/>
  <c r="F201" i="56" s="1"/>
  <c r="E203" i="56"/>
  <c r="D203" i="56"/>
  <c r="F220" i="56"/>
  <c r="E220" i="56"/>
  <c r="D220" i="56"/>
  <c r="F215" i="56"/>
  <c r="E215" i="56"/>
  <c r="D215" i="56"/>
  <c r="F232" i="56"/>
  <c r="E232" i="56"/>
  <c r="D232" i="56"/>
  <c r="F227" i="56"/>
  <c r="E227" i="56"/>
  <c r="D227" i="56"/>
  <c r="D225" i="56" s="1"/>
  <c r="F273" i="56"/>
  <c r="E273" i="56"/>
  <c r="D273" i="56"/>
  <c r="F272" i="56"/>
  <c r="E272" i="56"/>
  <c r="D272" i="56"/>
  <c r="F271" i="56"/>
  <c r="E271" i="56"/>
  <c r="D271" i="56"/>
  <c r="F268" i="56"/>
  <c r="E268" i="56"/>
  <c r="D268" i="56"/>
  <c r="F267" i="56"/>
  <c r="E267" i="56"/>
  <c r="D267" i="56"/>
  <c r="D264" i="56" s="1"/>
  <c r="F266" i="56"/>
  <c r="E266" i="56"/>
  <c r="F263" i="56"/>
  <c r="E263" i="56"/>
  <c r="D263" i="56"/>
  <c r="F248" i="56"/>
  <c r="E248" i="56"/>
  <c r="D248" i="56"/>
  <c r="F247" i="56"/>
  <c r="E247" i="56"/>
  <c r="E244" i="56" s="1"/>
  <c r="D247" i="56"/>
  <c r="F246" i="56"/>
  <c r="E246" i="56"/>
  <c r="D246" i="56"/>
  <c r="D242" i="56"/>
  <c r="E242" i="56"/>
  <c r="F242" i="56"/>
  <c r="D243" i="56"/>
  <c r="E243" i="56"/>
  <c r="F243" i="56"/>
  <c r="F241" i="56"/>
  <c r="E241" i="56"/>
  <c r="D241" i="56"/>
  <c r="D239" i="56" s="1"/>
  <c r="E238" i="56"/>
  <c r="F238" i="56"/>
  <c r="D238" i="56"/>
  <c r="F257" i="56"/>
  <c r="E257" i="56"/>
  <c r="D257" i="56"/>
  <c r="F252" i="56"/>
  <c r="E252" i="56"/>
  <c r="D252" i="56"/>
  <c r="D289" i="56"/>
  <c r="F289" i="56"/>
  <c r="E294" i="56"/>
  <c r="D294" i="56"/>
  <c r="F282" i="56"/>
  <c r="E282" i="56"/>
  <c r="D282" i="56"/>
  <c r="F277" i="56"/>
  <c r="E277" i="56"/>
  <c r="D277" i="56"/>
  <c r="F523" i="56"/>
  <c r="E523" i="56"/>
  <c r="D523" i="56"/>
  <c r="F518" i="56"/>
  <c r="E518" i="56"/>
  <c r="D518" i="56"/>
  <c r="F539" i="56"/>
  <c r="E539" i="56"/>
  <c r="D539" i="56"/>
  <c r="F538" i="56"/>
  <c r="E538" i="56"/>
  <c r="D538" i="56"/>
  <c r="F537" i="56"/>
  <c r="E537" i="56"/>
  <c r="D537" i="56"/>
  <c r="D533" i="56"/>
  <c r="E533" i="56"/>
  <c r="F533" i="56"/>
  <c r="D534" i="56"/>
  <c r="E534" i="56"/>
  <c r="F534" i="56"/>
  <c r="F532" i="56"/>
  <c r="E532" i="56"/>
  <c r="E530" i="56" s="1"/>
  <c r="D532" i="56"/>
  <c r="D530" i="56" s="1"/>
  <c r="E529" i="56"/>
  <c r="F529" i="56"/>
  <c r="D529" i="56"/>
  <c r="F548" i="56"/>
  <c r="E548" i="56"/>
  <c r="D548" i="56"/>
  <c r="F543" i="56"/>
  <c r="E543" i="56"/>
  <c r="D543" i="56"/>
  <c r="F560" i="56"/>
  <c r="E560" i="56"/>
  <c r="D560" i="56"/>
  <c r="F555" i="56"/>
  <c r="E555" i="56"/>
  <c r="D555" i="56"/>
  <c r="F572" i="56"/>
  <c r="E572" i="56"/>
  <c r="D572" i="56"/>
  <c r="F567" i="56"/>
  <c r="E567" i="56"/>
  <c r="D567" i="56"/>
  <c r="F584" i="56"/>
  <c r="E584" i="56"/>
  <c r="D584" i="56"/>
  <c r="F579" i="56"/>
  <c r="E579" i="56"/>
  <c r="D579" i="56"/>
  <c r="E269" i="56" l="1"/>
  <c r="E39" i="56"/>
  <c r="F39" i="56"/>
  <c r="E577" i="56"/>
  <c r="F239" i="56"/>
  <c r="D553" i="56"/>
  <c r="D535" i="56"/>
  <c r="D528" i="56" s="1"/>
  <c r="E535" i="56"/>
  <c r="F269" i="56"/>
  <c r="E213" i="56"/>
  <c r="F294" i="56"/>
  <c r="E141" i="56"/>
  <c r="E565" i="56"/>
  <c r="F535" i="56"/>
  <c r="F250" i="56"/>
  <c r="E239" i="56"/>
  <c r="E237" i="56" s="1"/>
  <c r="F225" i="56"/>
  <c r="E553" i="56"/>
  <c r="F553" i="56"/>
  <c r="D177" i="56"/>
  <c r="F93" i="56"/>
  <c r="D57" i="56"/>
  <c r="E45" i="56"/>
  <c r="E250" i="56"/>
  <c r="D250" i="56"/>
  <c r="E201" i="56"/>
  <c r="F530" i="56"/>
  <c r="D165" i="56"/>
  <c r="F165" i="56"/>
  <c r="D541" i="56"/>
  <c r="F541" i="56"/>
  <c r="E275" i="56"/>
  <c r="D269" i="56"/>
  <c r="D201" i="56"/>
  <c r="E189" i="56"/>
  <c r="E93" i="56"/>
  <c r="D81" i="56"/>
  <c r="F81" i="56"/>
  <c r="E69" i="56"/>
  <c r="E528" i="56"/>
  <c r="D244" i="56"/>
  <c r="D237" i="56" s="1"/>
  <c r="F244" i="56"/>
  <c r="E177" i="56"/>
  <c r="E129" i="56"/>
  <c r="E117" i="56"/>
  <c r="E105" i="56"/>
  <c r="F528" i="56"/>
  <c r="F237" i="56"/>
  <c r="D20" i="56"/>
  <c r="E20" i="56"/>
  <c r="E23" i="56"/>
  <c r="D28" i="56"/>
  <c r="F28" i="56"/>
  <c r="F26" i="56" s="1"/>
  <c r="D30" i="56"/>
  <c r="F30" i="56"/>
  <c r="D577" i="56"/>
  <c r="F577" i="56"/>
  <c r="D565" i="56"/>
  <c r="F565" i="56"/>
  <c r="E541" i="56"/>
  <c r="D516" i="56"/>
  <c r="F516" i="56"/>
  <c r="E264" i="56"/>
  <c r="D262" i="56"/>
  <c r="E225" i="56"/>
  <c r="D213" i="56"/>
  <c r="F213" i="56"/>
  <c r="E165" i="56"/>
  <c r="E153" i="56"/>
  <c r="D141" i="56"/>
  <c r="F141" i="56"/>
  <c r="F20" i="56"/>
  <c r="D23" i="56"/>
  <c r="F23" i="56"/>
  <c r="E28" i="56"/>
  <c r="E30" i="56"/>
  <c r="E516" i="56"/>
  <c r="D275" i="56"/>
  <c r="F275" i="56"/>
  <c r="F264" i="56"/>
  <c r="F262" i="56" s="1"/>
  <c r="D189" i="56"/>
  <c r="F189" i="56"/>
  <c r="D153" i="56"/>
  <c r="F153" i="56"/>
  <c r="F117" i="56"/>
  <c r="D105" i="56"/>
  <c r="F105" i="56"/>
  <c r="E81" i="56"/>
  <c r="F69" i="56"/>
  <c r="D45" i="56"/>
  <c r="E25" i="56"/>
  <c r="F24" i="56"/>
  <c r="F21" i="56" s="1"/>
  <c r="D24" i="56"/>
  <c r="D29" i="56"/>
  <c r="F29" i="56"/>
  <c r="E262" i="56"/>
  <c r="F25" i="56"/>
  <c r="D25" i="56"/>
  <c r="E24" i="56"/>
  <c r="E21" i="56" s="1"/>
  <c r="E29" i="56"/>
  <c r="E26" i="56" s="1"/>
  <c r="F287" i="56"/>
  <c r="E287" i="56"/>
  <c r="D129" i="56"/>
  <c r="F32" i="56"/>
  <c r="D39" i="56"/>
  <c r="D32" i="56" s="1"/>
  <c r="E32" i="56"/>
  <c r="D287" i="56"/>
  <c r="F609" i="56"/>
  <c r="E609" i="56"/>
  <c r="D609" i="56"/>
  <c r="F604" i="56"/>
  <c r="E604" i="56"/>
  <c r="D604" i="56"/>
  <c r="F615" i="56"/>
  <c r="E615" i="56"/>
  <c r="D615" i="56"/>
  <c r="E623" i="56"/>
  <c r="F623" i="56"/>
  <c r="E624" i="56"/>
  <c r="F624" i="56"/>
  <c r="E625" i="56"/>
  <c r="F625" i="56"/>
  <c r="D625" i="56"/>
  <c r="D624" i="56"/>
  <c r="D623" i="56"/>
  <c r="D621" i="56" s="1"/>
  <c r="E618" i="56"/>
  <c r="F618" i="56"/>
  <c r="E619" i="56"/>
  <c r="F619" i="56"/>
  <c r="E620" i="56"/>
  <c r="F620" i="56"/>
  <c r="D619" i="56"/>
  <c r="D620" i="56"/>
  <c r="D618" i="56"/>
  <c r="F616" i="56"/>
  <c r="E616" i="56"/>
  <c r="F634" i="56"/>
  <c r="E634" i="56"/>
  <c r="D634" i="56"/>
  <c r="F629" i="56"/>
  <c r="E629" i="56"/>
  <c r="D629" i="56"/>
  <c r="F646" i="56"/>
  <c r="E646" i="56"/>
  <c r="D646" i="56"/>
  <c r="F641" i="56"/>
  <c r="E641" i="56"/>
  <c r="D641" i="56"/>
  <c r="F658" i="56"/>
  <c r="E658" i="56"/>
  <c r="D658" i="56"/>
  <c r="F653" i="56"/>
  <c r="E653" i="56"/>
  <c r="D653" i="56"/>
  <c r="F670" i="56"/>
  <c r="E670" i="56"/>
  <c r="D670" i="56"/>
  <c r="F665" i="56"/>
  <c r="E665" i="56"/>
  <c r="D665" i="56"/>
  <c r="F682" i="56"/>
  <c r="E682" i="56"/>
  <c r="D682" i="56"/>
  <c r="F677" i="56"/>
  <c r="E677" i="56"/>
  <c r="D677" i="56"/>
  <c r="F694" i="56"/>
  <c r="E694" i="56"/>
  <c r="D694" i="56"/>
  <c r="F689" i="56"/>
  <c r="E689" i="56"/>
  <c r="D689" i="56"/>
  <c r="F706" i="56"/>
  <c r="E706" i="56"/>
  <c r="D706" i="56"/>
  <c r="F701" i="56"/>
  <c r="E701" i="56"/>
  <c r="D701" i="56"/>
  <c r="E715" i="56"/>
  <c r="E712" i="56" s="1"/>
  <c r="F715" i="56"/>
  <c r="F712" i="56" s="1"/>
  <c r="E716" i="56"/>
  <c r="F716" i="56"/>
  <c r="E717" i="56"/>
  <c r="F717" i="56"/>
  <c r="D716" i="56"/>
  <c r="D717" i="56"/>
  <c r="D715" i="56"/>
  <c r="E720" i="56"/>
  <c r="F720" i="56"/>
  <c r="E721" i="56"/>
  <c r="F721" i="56"/>
  <c r="E722" i="56"/>
  <c r="F722" i="56"/>
  <c r="D721" i="56"/>
  <c r="D722" i="56"/>
  <c r="D720" i="56"/>
  <c r="F731" i="56"/>
  <c r="E731" i="56"/>
  <c r="D731" i="56"/>
  <c r="F726" i="56"/>
  <c r="E726" i="56"/>
  <c r="D726" i="56"/>
  <c r="E738" i="56"/>
  <c r="F738" i="56"/>
  <c r="E743" i="56"/>
  <c r="F743" i="56"/>
  <c r="D743" i="56"/>
  <c r="D738" i="56"/>
  <c r="D651" i="56" l="1"/>
  <c r="F639" i="56"/>
  <c r="E639" i="56"/>
  <c r="F602" i="56"/>
  <c r="D627" i="56"/>
  <c r="D616" i="56"/>
  <c r="D614" i="56" s="1"/>
  <c r="E602" i="56"/>
  <c r="F718" i="56"/>
  <c r="D21" i="56"/>
  <c r="E718" i="56"/>
  <c r="F621" i="56"/>
  <c r="F614" i="56" s="1"/>
  <c r="D713" i="56"/>
  <c r="D26" i="56"/>
  <c r="D19" i="56" s="1"/>
  <c r="E675" i="56"/>
  <c r="D718" i="56"/>
  <c r="D663" i="56"/>
  <c r="D639" i="56"/>
  <c r="E627" i="56"/>
  <c r="E724" i="56"/>
  <c r="E699" i="56"/>
  <c r="F687" i="56"/>
  <c r="D602" i="56"/>
  <c r="F663" i="56"/>
  <c r="E663" i="56"/>
  <c r="E651" i="56"/>
  <c r="D594" i="56"/>
  <c r="D11" i="56" s="1"/>
  <c r="E595" i="56"/>
  <c r="E12" i="56" s="1"/>
  <c r="E594" i="56"/>
  <c r="E11" i="56" s="1"/>
  <c r="E593" i="56"/>
  <c r="E10" i="56" s="1"/>
  <c r="D599" i="56"/>
  <c r="D16" i="56" s="1"/>
  <c r="F600" i="56"/>
  <c r="F17" i="56" s="1"/>
  <c r="F599" i="56"/>
  <c r="F16" i="56" s="1"/>
  <c r="F598" i="56"/>
  <c r="F15" i="56" s="1"/>
  <c r="E687" i="56"/>
  <c r="D675" i="56"/>
  <c r="F675" i="56"/>
  <c r="D595" i="56"/>
  <c r="F595" i="56"/>
  <c r="F12" i="56" s="1"/>
  <c r="F594" i="56"/>
  <c r="F11" i="56" s="1"/>
  <c r="F593" i="56"/>
  <c r="F10" i="56" s="1"/>
  <c r="D598" i="56"/>
  <c r="D15" i="56" s="1"/>
  <c r="D600" i="56"/>
  <c r="D17" i="56" s="1"/>
  <c r="E600" i="56"/>
  <c r="E17" i="56" s="1"/>
  <c r="E599" i="56"/>
  <c r="E16" i="56" s="1"/>
  <c r="F19" i="56"/>
  <c r="E19" i="56"/>
  <c r="F590" i="56"/>
  <c r="F7" i="56" s="1"/>
  <c r="E590" i="56"/>
  <c r="D724" i="56"/>
  <c r="F724" i="56"/>
  <c r="D699" i="56"/>
  <c r="F699" i="56"/>
  <c r="D687" i="56"/>
  <c r="F651" i="56"/>
  <c r="F627" i="56"/>
  <c r="E621" i="56"/>
  <c r="E614" i="56" s="1"/>
  <c r="F713" i="56"/>
  <c r="D593" i="56"/>
  <c r="E598" i="56"/>
  <c r="D12" i="56"/>
  <c r="D712" i="56"/>
  <c r="D590" i="56" s="1"/>
  <c r="E713" i="56"/>
  <c r="E711" i="56" s="1"/>
  <c r="F736" i="56"/>
  <c r="E736" i="56"/>
  <c r="D736" i="56"/>
  <c r="E196" i="74"/>
  <c r="F196" i="74"/>
  <c r="M195" i="74"/>
  <c r="M192" i="74" s="1"/>
  <c r="J195" i="74"/>
  <c r="G195" i="74"/>
  <c r="G192" i="74" s="1"/>
  <c r="D195" i="74"/>
  <c r="D192" i="74" s="1"/>
  <c r="O192" i="74"/>
  <c r="N192" i="74"/>
  <c r="L192" i="74"/>
  <c r="K192" i="74"/>
  <c r="J192" i="74"/>
  <c r="I192" i="74"/>
  <c r="H192" i="74"/>
  <c r="F192" i="74"/>
  <c r="E192" i="74"/>
  <c r="F711" i="56" l="1"/>
  <c r="F596" i="56"/>
  <c r="F591" i="56"/>
  <c r="F589" i="56" s="1"/>
  <c r="D13" i="56"/>
  <c r="E591" i="56"/>
  <c r="F8" i="56"/>
  <c r="E8" i="56"/>
  <c r="F13" i="56"/>
  <c r="F6" i="56" s="1"/>
  <c r="D711" i="56"/>
  <c r="D596" i="56"/>
  <c r="D7" i="56"/>
  <c r="E596" i="56"/>
  <c r="E15" i="56"/>
  <c r="E13" i="56" s="1"/>
  <c r="D591" i="56"/>
  <c r="D589" i="56" s="1"/>
  <c r="D10" i="56"/>
  <c r="D8" i="56" s="1"/>
  <c r="D6" i="56" s="1"/>
  <c r="E7" i="56"/>
  <c r="N100" i="74"/>
  <c r="E589" i="56" l="1"/>
  <c r="E6" i="56"/>
  <c r="M255" i="74"/>
  <c r="M252" i="74" s="1"/>
  <c r="O252" i="74"/>
  <c r="N252" i="74"/>
  <c r="M251" i="74"/>
  <c r="O248" i="74"/>
  <c r="N248" i="74"/>
  <c r="O247" i="74"/>
  <c r="O244" i="74" s="1"/>
  <c r="N247" i="74"/>
  <c r="M243" i="74"/>
  <c r="M240" i="74" s="1"/>
  <c r="O240" i="74"/>
  <c r="N240" i="74"/>
  <c r="M239" i="74"/>
  <c r="M236" i="74" s="1"/>
  <c r="O236" i="74"/>
  <c r="N236" i="74"/>
  <c r="M235" i="74"/>
  <c r="M232" i="74" s="1"/>
  <c r="O232" i="74"/>
  <c r="N232" i="74"/>
  <c r="M231" i="74"/>
  <c r="M228" i="74" s="1"/>
  <c r="O228" i="74"/>
  <c r="N228" i="74"/>
  <c r="M227" i="74"/>
  <c r="O224" i="74"/>
  <c r="N224" i="74"/>
  <c r="M223" i="74"/>
  <c r="M220" i="74" s="1"/>
  <c r="O220" i="74"/>
  <c r="N220" i="74"/>
  <c r="M219" i="74"/>
  <c r="M216" i="74" s="1"/>
  <c r="O216" i="74"/>
  <c r="N216" i="74"/>
  <c r="O215" i="74"/>
  <c r="O212" i="74" s="1"/>
  <c r="N215" i="74"/>
  <c r="N212" i="74" s="1"/>
  <c r="M211" i="74"/>
  <c r="O208" i="74"/>
  <c r="N208" i="74"/>
  <c r="M208" i="74"/>
  <c r="M203" i="74"/>
  <c r="M200" i="74" s="1"/>
  <c r="O200" i="74"/>
  <c r="N200" i="74"/>
  <c r="M199" i="74"/>
  <c r="M196" i="74" s="1"/>
  <c r="M191" i="74"/>
  <c r="M188" i="74" s="1"/>
  <c r="O188" i="74"/>
  <c r="N188" i="74"/>
  <c r="O187" i="74"/>
  <c r="O184" i="74" s="1"/>
  <c r="N187" i="74"/>
  <c r="N184" i="74" s="1"/>
  <c r="M183" i="74"/>
  <c r="O104" i="74"/>
  <c r="N104" i="74"/>
  <c r="M103" i="74"/>
  <c r="M100" i="74" s="1"/>
  <c r="O100" i="74"/>
  <c r="M99" i="74"/>
  <c r="M96" i="74" s="1"/>
  <c r="O96" i="74"/>
  <c r="N96" i="74"/>
  <c r="M95" i="74"/>
  <c r="M92" i="74" s="1"/>
  <c r="O92" i="74"/>
  <c r="N92" i="74"/>
  <c r="M91" i="74"/>
  <c r="M88" i="74" s="1"/>
  <c r="O88" i="74"/>
  <c r="N88" i="74"/>
  <c r="M87" i="74"/>
  <c r="M84" i="74" s="1"/>
  <c r="O84" i="74"/>
  <c r="N84" i="74"/>
  <c r="M83" i="74"/>
  <c r="M80" i="74" s="1"/>
  <c r="O80" i="74"/>
  <c r="N80" i="74"/>
  <c r="M79" i="74"/>
  <c r="M76" i="74" s="1"/>
  <c r="O76" i="74"/>
  <c r="N76" i="74"/>
  <c r="M75" i="74"/>
  <c r="M72" i="74" s="1"/>
  <c r="O72" i="74"/>
  <c r="N72" i="74"/>
  <c r="M71" i="74"/>
  <c r="M68" i="74" s="1"/>
  <c r="O68" i="74"/>
  <c r="N68" i="74"/>
  <c r="M67" i="74"/>
  <c r="M64" i="74" s="1"/>
  <c r="O64" i="74"/>
  <c r="N64" i="74"/>
  <c r="M63" i="74"/>
  <c r="M60" i="74" s="1"/>
  <c r="O60" i="74"/>
  <c r="N60" i="74"/>
  <c r="M59" i="74"/>
  <c r="M56" i="74" s="1"/>
  <c r="O56" i="74"/>
  <c r="N56" i="74"/>
  <c r="M55" i="74"/>
  <c r="M52" i="74" s="1"/>
  <c r="O52" i="74"/>
  <c r="N52" i="74"/>
  <c r="M51" i="74"/>
  <c r="M48" i="74" s="1"/>
  <c r="O48" i="74"/>
  <c r="N48" i="74"/>
  <c r="M47" i="74"/>
  <c r="M44" i="74" s="1"/>
  <c r="O44" i="74"/>
  <c r="N44" i="74"/>
  <c r="M43" i="74"/>
  <c r="M40" i="74" s="1"/>
  <c r="O40" i="74"/>
  <c r="N40" i="74"/>
  <c r="M39" i="74"/>
  <c r="M36" i="74" s="1"/>
  <c r="O36" i="74"/>
  <c r="N36" i="74"/>
  <c r="M35" i="74"/>
  <c r="M32" i="74" s="1"/>
  <c r="O32" i="74"/>
  <c r="N32" i="74"/>
  <c r="M31" i="74"/>
  <c r="M28" i="74" s="1"/>
  <c r="O28" i="74"/>
  <c r="N28" i="74"/>
  <c r="M27" i="74"/>
  <c r="M24" i="74" s="1"/>
  <c r="O24" i="74"/>
  <c r="N24" i="74"/>
  <c r="O23" i="74"/>
  <c r="O20" i="74" s="1"/>
  <c r="N23" i="74"/>
  <c r="N20" i="74" s="1"/>
  <c r="J255" i="74"/>
  <c r="J252" i="74" s="1"/>
  <c r="L252" i="74"/>
  <c r="K252" i="74"/>
  <c r="J251" i="74"/>
  <c r="L248" i="74"/>
  <c r="K248" i="74"/>
  <c r="L247" i="74"/>
  <c r="L244" i="74" s="1"/>
  <c r="K247" i="74"/>
  <c r="K244" i="74" s="1"/>
  <c r="J243" i="74"/>
  <c r="J240" i="74" s="1"/>
  <c r="L240" i="74"/>
  <c r="K240" i="74"/>
  <c r="J239" i="74"/>
  <c r="J236" i="74" s="1"/>
  <c r="L236" i="74"/>
  <c r="K236" i="74"/>
  <c r="J235" i="74"/>
  <c r="J232" i="74" s="1"/>
  <c r="L232" i="74"/>
  <c r="K232" i="74"/>
  <c r="J231" i="74"/>
  <c r="J228" i="74" s="1"/>
  <c r="L228" i="74"/>
  <c r="K228" i="74"/>
  <c r="J227" i="74"/>
  <c r="L224" i="74"/>
  <c r="K224" i="74"/>
  <c r="J223" i="74"/>
  <c r="J220" i="74" s="1"/>
  <c r="L220" i="74"/>
  <c r="K220" i="74"/>
  <c r="J219" i="74"/>
  <c r="J216" i="74" s="1"/>
  <c r="L216" i="74"/>
  <c r="K216" i="74"/>
  <c r="L215" i="74"/>
  <c r="L212" i="74" s="1"/>
  <c r="K215" i="74"/>
  <c r="K212" i="74" s="1"/>
  <c r="J211" i="74"/>
  <c r="J208" i="74" s="1"/>
  <c r="L208" i="74"/>
  <c r="K208" i="74"/>
  <c r="J203" i="74"/>
  <c r="J200" i="74" s="1"/>
  <c r="L200" i="74"/>
  <c r="K200" i="74"/>
  <c r="J199" i="74"/>
  <c r="J196" i="74" s="1"/>
  <c r="L196" i="74"/>
  <c r="K196" i="74"/>
  <c r="J191" i="74"/>
  <c r="J188" i="74" s="1"/>
  <c r="L188" i="74"/>
  <c r="K188" i="74"/>
  <c r="L187" i="74"/>
  <c r="L184" i="74" s="1"/>
  <c r="K187" i="74"/>
  <c r="K184" i="74" s="1"/>
  <c r="J183" i="74"/>
  <c r="L104" i="74"/>
  <c r="K104" i="74"/>
  <c r="J103" i="74"/>
  <c r="J100" i="74" s="1"/>
  <c r="L100" i="74"/>
  <c r="K100" i="74"/>
  <c r="J99" i="74"/>
  <c r="J96" i="74" s="1"/>
  <c r="L96" i="74"/>
  <c r="K96" i="74"/>
  <c r="J95" i="74"/>
  <c r="J92" i="74" s="1"/>
  <c r="L92" i="74"/>
  <c r="K92" i="74"/>
  <c r="J91" i="74"/>
  <c r="J88" i="74" s="1"/>
  <c r="L88" i="74"/>
  <c r="K88" i="74"/>
  <c r="J87" i="74"/>
  <c r="J84" i="74" s="1"/>
  <c r="L84" i="74"/>
  <c r="K84" i="74"/>
  <c r="J83" i="74"/>
  <c r="J80" i="74" s="1"/>
  <c r="L80" i="74"/>
  <c r="K80" i="74"/>
  <c r="J79" i="74"/>
  <c r="J76" i="74" s="1"/>
  <c r="L76" i="74"/>
  <c r="K76" i="74"/>
  <c r="J75" i="74"/>
  <c r="J72" i="74" s="1"/>
  <c r="L72" i="74"/>
  <c r="K72" i="74"/>
  <c r="J71" i="74"/>
  <c r="J68" i="74" s="1"/>
  <c r="L68" i="74"/>
  <c r="K68" i="74"/>
  <c r="J67" i="74"/>
  <c r="J64" i="74" s="1"/>
  <c r="L64" i="74"/>
  <c r="K64" i="74"/>
  <c r="J63" i="74"/>
  <c r="J60" i="74" s="1"/>
  <c r="L60" i="74"/>
  <c r="K60" i="74"/>
  <c r="J59" i="74"/>
  <c r="J56" i="74" s="1"/>
  <c r="L56" i="74"/>
  <c r="K56" i="74"/>
  <c r="J55" i="74"/>
  <c r="J52" i="74" s="1"/>
  <c r="L52" i="74"/>
  <c r="K52" i="74"/>
  <c r="J51" i="74"/>
  <c r="J48" i="74" s="1"/>
  <c r="L48" i="74"/>
  <c r="K48" i="74"/>
  <c r="J47" i="74"/>
  <c r="J44" i="74" s="1"/>
  <c r="L44" i="74"/>
  <c r="K44" i="74"/>
  <c r="J43" i="74"/>
  <c r="J40" i="74" s="1"/>
  <c r="L40" i="74"/>
  <c r="K40" i="74"/>
  <c r="J39" i="74"/>
  <c r="J36" i="74" s="1"/>
  <c r="L36" i="74"/>
  <c r="K36" i="74"/>
  <c r="J35" i="74"/>
  <c r="J32" i="74" s="1"/>
  <c r="L32" i="74"/>
  <c r="K32" i="74"/>
  <c r="J31" i="74"/>
  <c r="J28" i="74" s="1"/>
  <c r="L28" i="74"/>
  <c r="K28" i="74"/>
  <c r="J27" i="74"/>
  <c r="J24" i="74" s="1"/>
  <c r="L24" i="74"/>
  <c r="K24" i="74"/>
  <c r="L23" i="74"/>
  <c r="L20" i="74" s="1"/>
  <c r="K23" i="74"/>
  <c r="K20" i="74" s="1"/>
  <c r="G69" i="82"/>
  <c r="G68" i="82" s="1"/>
  <c r="H69" i="82"/>
  <c r="H68" i="82" s="1"/>
  <c r="J69" i="82"/>
  <c r="J68" i="82" s="1"/>
  <c r="K69" i="82"/>
  <c r="K68" i="82" s="1"/>
  <c r="M69" i="82"/>
  <c r="M68" i="82" s="1"/>
  <c r="N69" i="82"/>
  <c r="N68" i="82" s="1"/>
  <c r="P69" i="82"/>
  <c r="P68" i="82" s="1"/>
  <c r="Q69" i="82"/>
  <c r="Q68" i="82" s="1"/>
  <c r="G65" i="82"/>
  <c r="G64" i="82" s="1"/>
  <c r="H65" i="82"/>
  <c r="H64" i="82" s="1"/>
  <c r="J65" i="82"/>
  <c r="J64" i="82" s="1"/>
  <c r="K65" i="82"/>
  <c r="K64" i="82" s="1"/>
  <c r="M65" i="82"/>
  <c r="M64" i="82" s="1"/>
  <c r="N65" i="82"/>
  <c r="N64" i="82" s="1"/>
  <c r="P65" i="82"/>
  <c r="P64" i="82" s="1"/>
  <c r="Q65" i="82"/>
  <c r="G61" i="82"/>
  <c r="G60" i="82" s="1"/>
  <c r="H61" i="82"/>
  <c r="H60" i="82" s="1"/>
  <c r="J61" i="82"/>
  <c r="J60" i="82" s="1"/>
  <c r="K61" i="82"/>
  <c r="K60" i="82" s="1"/>
  <c r="M61" i="82"/>
  <c r="M60" i="82" s="1"/>
  <c r="N61" i="82"/>
  <c r="N60" i="82" s="1"/>
  <c r="P61" i="82"/>
  <c r="P60" i="82" s="1"/>
  <c r="Q61" i="82"/>
  <c r="Q60" i="82" s="1"/>
  <c r="G56" i="82"/>
  <c r="G55" i="82" s="1"/>
  <c r="H56" i="82"/>
  <c r="H55" i="82" s="1"/>
  <c r="J56" i="82"/>
  <c r="J55" i="82" s="1"/>
  <c r="K56" i="82"/>
  <c r="K55" i="82" s="1"/>
  <c r="M56" i="82"/>
  <c r="M55" i="82" s="1"/>
  <c r="N56" i="82"/>
  <c r="N55" i="82" s="1"/>
  <c r="P56" i="82"/>
  <c r="P55" i="82" s="1"/>
  <c r="Q56" i="82"/>
  <c r="Q55" i="82" s="1"/>
  <c r="O54" i="82"/>
  <c r="O53" i="82" s="1"/>
  <c r="Q53" i="82"/>
  <c r="T53" i="82" s="1"/>
  <c r="P53" i="82"/>
  <c r="L54" i="82"/>
  <c r="N53" i="82"/>
  <c r="M53" i="82"/>
  <c r="I54" i="82"/>
  <c r="I53" i="82" s="1"/>
  <c r="K53" i="82"/>
  <c r="J53" i="82"/>
  <c r="G53" i="82"/>
  <c r="H53" i="82"/>
  <c r="F54" i="82"/>
  <c r="F53" i="82" s="1"/>
  <c r="O52" i="82"/>
  <c r="O51" i="82" s="1"/>
  <c r="Q51" i="82"/>
  <c r="P51" i="82"/>
  <c r="L52" i="82"/>
  <c r="L51" i="82" s="1"/>
  <c r="N51" i="82"/>
  <c r="M51" i="82"/>
  <c r="I52" i="82"/>
  <c r="I51" i="82" s="1"/>
  <c r="K51" i="82"/>
  <c r="J51" i="82"/>
  <c r="G51" i="82"/>
  <c r="H51" i="82"/>
  <c r="F52" i="82"/>
  <c r="F51" i="82" s="1"/>
  <c r="O50" i="82"/>
  <c r="O49" i="82" s="1"/>
  <c r="Q49" i="82"/>
  <c r="P49" i="82"/>
  <c r="L50" i="82"/>
  <c r="L49" i="82" s="1"/>
  <c r="N49" i="82"/>
  <c r="M49" i="82"/>
  <c r="I50" i="82"/>
  <c r="I49" i="82" s="1"/>
  <c r="K49" i="82"/>
  <c r="J49" i="82"/>
  <c r="G49" i="82"/>
  <c r="H49" i="82"/>
  <c r="O48" i="82"/>
  <c r="O47" i="82" s="1"/>
  <c r="Q47" i="82"/>
  <c r="P47" i="82"/>
  <c r="L48" i="82"/>
  <c r="L47" i="82" s="1"/>
  <c r="N47" i="82"/>
  <c r="T47" i="82" s="1"/>
  <c r="M47" i="82"/>
  <c r="I48" i="82"/>
  <c r="I47" i="82" s="1"/>
  <c r="K47" i="82"/>
  <c r="J47" i="82"/>
  <c r="G47" i="82"/>
  <c r="H47" i="82"/>
  <c r="F48" i="82"/>
  <c r="F47" i="82" s="1"/>
  <c r="O46" i="82"/>
  <c r="O45" i="82" s="1"/>
  <c r="Q45" i="82"/>
  <c r="P45" i="82"/>
  <c r="L46" i="82"/>
  <c r="L45" i="82" s="1"/>
  <c r="N45" i="82"/>
  <c r="M45" i="82"/>
  <c r="I46" i="82"/>
  <c r="I45" i="82" s="1"/>
  <c r="K45" i="82"/>
  <c r="J45" i="82"/>
  <c r="G45" i="82"/>
  <c r="H45" i="82"/>
  <c r="F46" i="82"/>
  <c r="F45" i="82" s="1"/>
  <c r="G81" i="82"/>
  <c r="H81" i="82"/>
  <c r="J81" i="82"/>
  <c r="K81" i="82"/>
  <c r="M81" i="82"/>
  <c r="N81" i="82"/>
  <c r="T81" i="82" s="1"/>
  <c r="P81" i="82"/>
  <c r="Q81" i="82"/>
  <c r="O82" i="82"/>
  <c r="O81" i="82" s="1"/>
  <c r="L82" i="82"/>
  <c r="L81" i="82" s="1"/>
  <c r="I82" i="82"/>
  <c r="I81" i="82" s="1"/>
  <c r="F82" i="82"/>
  <c r="F81" i="82" s="1"/>
  <c r="G95" i="82"/>
  <c r="G36" i="82" s="1"/>
  <c r="G14" i="82" s="1"/>
  <c r="H95" i="82"/>
  <c r="H36" i="82" s="1"/>
  <c r="H14" i="82" s="1"/>
  <c r="J95" i="82"/>
  <c r="J36" i="82" s="1"/>
  <c r="J14" i="82" s="1"/>
  <c r="K95" i="82"/>
  <c r="M95" i="82"/>
  <c r="N95" i="82"/>
  <c r="P95" i="82"/>
  <c r="Q95" i="82"/>
  <c r="Q36" i="82" s="1"/>
  <c r="Q14" i="82" s="1"/>
  <c r="G96" i="82"/>
  <c r="G37" i="82" s="1"/>
  <c r="G15" i="82" s="1"/>
  <c r="H96" i="82"/>
  <c r="H37" i="82" s="1"/>
  <c r="H15" i="82" s="1"/>
  <c r="J96" i="82"/>
  <c r="J37" i="82" s="1"/>
  <c r="J15" i="82" s="1"/>
  <c r="K96" i="82"/>
  <c r="K37" i="82" s="1"/>
  <c r="K15" i="82" s="1"/>
  <c r="M96" i="82"/>
  <c r="N96" i="82"/>
  <c r="P96" i="82"/>
  <c r="Q96" i="82"/>
  <c r="G97" i="82"/>
  <c r="H97" i="82"/>
  <c r="H38" i="82" s="1"/>
  <c r="H16" i="82" s="1"/>
  <c r="J97" i="82"/>
  <c r="J38" i="82" s="1"/>
  <c r="J16" i="82" s="1"/>
  <c r="K97" i="82"/>
  <c r="K38" i="82" s="1"/>
  <c r="K16" i="82" s="1"/>
  <c r="M97" i="82"/>
  <c r="M38" i="82" s="1"/>
  <c r="M16" i="82" s="1"/>
  <c r="N97" i="82"/>
  <c r="P97" i="82"/>
  <c r="Q97" i="82"/>
  <c r="Q38" i="82" s="1"/>
  <c r="Q16" i="82" s="1"/>
  <c r="G141" i="82"/>
  <c r="H141" i="82"/>
  <c r="J141" i="82"/>
  <c r="K141" i="82"/>
  <c r="M141" i="82"/>
  <c r="N141" i="82"/>
  <c r="Q141" i="82"/>
  <c r="L142" i="82"/>
  <c r="L141" i="82" s="1"/>
  <c r="I142" i="82"/>
  <c r="I141" i="82" s="1"/>
  <c r="F142" i="82"/>
  <c r="F141" i="82" s="1"/>
  <c r="G182" i="82"/>
  <c r="H182" i="82"/>
  <c r="J182" i="82"/>
  <c r="K182" i="82"/>
  <c r="M182" i="82"/>
  <c r="N182" i="82"/>
  <c r="P182" i="82"/>
  <c r="Q182" i="82"/>
  <c r="T182" i="82" s="1"/>
  <c r="G183" i="82"/>
  <c r="G175" i="82" s="1"/>
  <c r="G28" i="82" s="1"/>
  <c r="H183" i="82"/>
  <c r="H175" i="82" s="1"/>
  <c r="H28" i="82" s="1"/>
  <c r="J183" i="82"/>
  <c r="J175" i="82" s="1"/>
  <c r="J28" i="82" s="1"/>
  <c r="K183" i="82"/>
  <c r="M183" i="82"/>
  <c r="M175" i="82" s="1"/>
  <c r="N183" i="82"/>
  <c r="N175" i="82" s="1"/>
  <c r="N28" i="82" s="1"/>
  <c r="P183" i="82"/>
  <c r="S183" i="82" s="1"/>
  <c r="Q183" i="82"/>
  <c r="Q175" i="82" s="1"/>
  <c r="Q28" i="82" s="1"/>
  <c r="G184" i="82"/>
  <c r="H184" i="82"/>
  <c r="J184" i="82"/>
  <c r="J177" i="82" s="1"/>
  <c r="J29" i="82" s="1"/>
  <c r="K184" i="82"/>
  <c r="M184" i="82"/>
  <c r="M177" i="82" s="1"/>
  <c r="N184" i="82"/>
  <c r="P184" i="82"/>
  <c r="P177" i="82" s="1"/>
  <c r="P29" i="82" s="1"/>
  <c r="Q184" i="82"/>
  <c r="Q177" i="82" s="1"/>
  <c r="Q29" i="82" s="1"/>
  <c r="G190" i="82"/>
  <c r="H190" i="82"/>
  <c r="J190" i="82"/>
  <c r="K190" i="82"/>
  <c r="M190" i="82"/>
  <c r="N190" i="82"/>
  <c r="P190" i="82"/>
  <c r="Q190" i="82"/>
  <c r="G192" i="82"/>
  <c r="H192" i="82"/>
  <c r="J192" i="82"/>
  <c r="K192" i="82"/>
  <c r="M192" i="82"/>
  <c r="N192" i="82"/>
  <c r="P192" i="82"/>
  <c r="Q192" i="82"/>
  <c r="T192" i="82" s="1"/>
  <c r="O194" i="82"/>
  <c r="L194" i="82"/>
  <c r="I194" i="82"/>
  <c r="F194" i="82"/>
  <c r="R48" i="82"/>
  <c r="T48" i="82"/>
  <c r="T49" i="82"/>
  <c r="T50" i="82"/>
  <c r="R52" i="82"/>
  <c r="T52" i="82"/>
  <c r="T57" i="82"/>
  <c r="T58" i="82"/>
  <c r="T59" i="82"/>
  <c r="T62" i="82"/>
  <c r="T63" i="82"/>
  <c r="T66" i="82"/>
  <c r="T67" i="82"/>
  <c r="T70" i="82"/>
  <c r="T71" i="82"/>
  <c r="R72" i="82"/>
  <c r="T72" i="82"/>
  <c r="T79" i="82"/>
  <c r="T80" i="82"/>
  <c r="R82" i="82"/>
  <c r="T82" i="82"/>
  <c r="S97" i="82"/>
  <c r="S100" i="82"/>
  <c r="S101" i="82"/>
  <c r="S102" i="82"/>
  <c r="T141" i="82"/>
  <c r="T142" i="82"/>
  <c r="T157" i="82"/>
  <c r="T158" i="82"/>
  <c r="T159" i="82"/>
  <c r="T164" i="82"/>
  <c r="T165" i="82"/>
  <c r="T166" i="82"/>
  <c r="T167" i="82"/>
  <c r="T170" i="82"/>
  <c r="T171" i="82"/>
  <c r="T172" i="82"/>
  <c r="T188" i="82"/>
  <c r="T189" i="82"/>
  <c r="S191" i="82"/>
  <c r="S193" i="82"/>
  <c r="T194" i="82"/>
  <c r="S198" i="82"/>
  <c r="S200" i="82"/>
  <c r="T204" i="82"/>
  <c r="Q203" i="82"/>
  <c r="P203" i="82"/>
  <c r="N203" i="82"/>
  <c r="M203" i="82"/>
  <c r="K203" i="82"/>
  <c r="J203" i="82"/>
  <c r="H203" i="82"/>
  <c r="G203" i="82"/>
  <c r="G255" i="74"/>
  <c r="G252" i="74" s="1"/>
  <c r="D255" i="74"/>
  <c r="D252" i="74" s="1"/>
  <c r="I252" i="74"/>
  <c r="H252" i="74"/>
  <c r="F252" i="74"/>
  <c r="E252" i="74"/>
  <c r="G251" i="74"/>
  <c r="D251" i="74"/>
  <c r="D248" i="74" s="1"/>
  <c r="I248" i="74"/>
  <c r="H248" i="74"/>
  <c r="F248" i="74"/>
  <c r="E248" i="74"/>
  <c r="I247" i="74"/>
  <c r="H247" i="74"/>
  <c r="H244" i="74" s="1"/>
  <c r="F247" i="74"/>
  <c r="F244" i="74" s="1"/>
  <c r="E247" i="74"/>
  <c r="E244" i="74" s="1"/>
  <c r="I244" i="74"/>
  <c r="G243" i="74"/>
  <c r="D243" i="74"/>
  <c r="D240" i="74" s="1"/>
  <c r="I240" i="74"/>
  <c r="H240" i="74"/>
  <c r="G240" i="74"/>
  <c r="F240" i="74"/>
  <c r="E240" i="74"/>
  <c r="G239" i="74"/>
  <c r="D239" i="74"/>
  <c r="D236" i="74" s="1"/>
  <c r="I236" i="74"/>
  <c r="H236" i="74"/>
  <c r="G236" i="74"/>
  <c r="F236" i="74"/>
  <c r="E236" i="74"/>
  <c r="G235" i="74"/>
  <c r="D235" i="74"/>
  <c r="D232" i="74" s="1"/>
  <c r="I232" i="74"/>
  <c r="H232" i="74"/>
  <c r="G232" i="74"/>
  <c r="F232" i="74"/>
  <c r="E232" i="74"/>
  <c r="G231" i="74"/>
  <c r="D231" i="74"/>
  <c r="D228" i="74" s="1"/>
  <c r="I228" i="74"/>
  <c r="H228" i="74"/>
  <c r="G228" i="74"/>
  <c r="F228" i="74"/>
  <c r="E228" i="74"/>
  <c r="G227" i="74"/>
  <c r="D227" i="74"/>
  <c r="D224" i="74" s="1"/>
  <c r="I224" i="74"/>
  <c r="H224" i="74"/>
  <c r="F224" i="74"/>
  <c r="E224" i="74"/>
  <c r="G223" i="74"/>
  <c r="G220" i="74" s="1"/>
  <c r="D223" i="74"/>
  <c r="D220" i="74" s="1"/>
  <c r="I220" i="74"/>
  <c r="H220" i="74"/>
  <c r="F220" i="74"/>
  <c r="E220" i="74"/>
  <c r="G219" i="74"/>
  <c r="G216" i="74" s="1"/>
  <c r="D219" i="74"/>
  <c r="D216" i="74" s="1"/>
  <c r="I216" i="74"/>
  <c r="H216" i="74"/>
  <c r="F216" i="74"/>
  <c r="E216" i="74"/>
  <c r="I215" i="74"/>
  <c r="I212" i="74" s="1"/>
  <c r="H215" i="74"/>
  <c r="H212" i="74" s="1"/>
  <c r="F215" i="74"/>
  <c r="F212" i="74" s="1"/>
  <c r="E215" i="74"/>
  <c r="E212" i="74" s="1"/>
  <c r="G211" i="74"/>
  <c r="D211" i="74"/>
  <c r="I208" i="74"/>
  <c r="H208" i="74"/>
  <c r="G208" i="74"/>
  <c r="F208" i="74"/>
  <c r="E208" i="74"/>
  <c r="D208" i="74"/>
  <c r="G203" i="74"/>
  <c r="D203" i="74"/>
  <c r="I200" i="74"/>
  <c r="H200" i="74"/>
  <c r="G200" i="74"/>
  <c r="F200" i="74"/>
  <c r="E200" i="74"/>
  <c r="D200" i="74"/>
  <c r="G199" i="74"/>
  <c r="D199" i="74"/>
  <c r="I196" i="74"/>
  <c r="H196" i="74"/>
  <c r="G196" i="74"/>
  <c r="D196" i="74"/>
  <c r="G191" i="74"/>
  <c r="G188" i="74" s="1"/>
  <c r="D191" i="74"/>
  <c r="D188" i="74" s="1"/>
  <c r="I188" i="74"/>
  <c r="H188" i="74"/>
  <c r="F188" i="74"/>
  <c r="E188" i="74"/>
  <c r="I187" i="74"/>
  <c r="I184" i="74" s="1"/>
  <c r="H187" i="74"/>
  <c r="H184" i="74" s="1"/>
  <c r="F187" i="74"/>
  <c r="F184" i="74" s="1"/>
  <c r="E187" i="74"/>
  <c r="E184" i="74" s="1"/>
  <c r="G183" i="74"/>
  <c r="D183" i="74"/>
  <c r="I104" i="74"/>
  <c r="F104" i="74"/>
  <c r="E104" i="74"/>
  <c r="H104" i="74"/>
  <c r="G103" i="74"/>
  <c r="D103" i="74"/>
  <c r="I100" i="74"/>
  <c r="H100" i="74"/>
  <c r="G100" i="74"/>
  <c r="F100" i="74"/>
  <c r="E100" i="74"/>
  <c r="D100" i="74"/>
  <c r="G99" i="74"/>
  <c r="D99" i="74"/>
  <c r="I96" i="74"/>
  <c r="H96" i="74"/>
  <c r="G96" i="74"/>
  <c r="F96" i="74"/>
  <c r="E96" i="74"/>
  <c r="D96" i="74"/>
  <c r="G95" i="74"/>
  <c r="D95" i="74"/>
  <c r="I92" i="74"/>
  <c r="H92" i="74"/>
  <c r="G92" i="74"/>
  <c r="F92" i="74"/>
  <c r="E92" i="74"/>
  <c r="D92" i="74"/>
  <c r="G91" i="74"/>
  <c r="D91" i="74"/>
  <c r="I88" i="74"/>
  <c r="H88" i="74"/>
  <c r="G88" i="74"/>
  <c r="F88" i="74"/>
  <c r="E88" i="74"/>
  <c r="D88" i="74"/>
  <c r="G87" i="74"/>
  <c r="D87" i="74"/>
  <c r="I84" i="74"/>
  <c r="H84" i="74"/>
  <c r="G84" i="74"/>
  <c r="F84" i="74"/>
  <c r="E84" i="74"/>
  <c r="D84" i="74"/>
  <c r="G83" i="74"/>
  <c r="D83" i="74"/>
  <c r="I80" i="74"/>
  <c r="H80" i="74"/>
  <c r="G80" i="74"/>
  <c r="F80" i="74"/>
  <c r="E80" i="74"/>
  <c r="D80" i="74"/>
  <c r="G79" i="74"/>
  <c r="D79" i="74"/>
  <c r="I76" i="74"/>
  <c r="H76" i="74"/>
  <c r="G76" i="74"/>
  <c r="F76" i="74"/>
  <c r="E76" i="74"/>
  <c r="D76" i="74"/>
  <c r="G75" i="74"/>
  <c r="D75" i="74"/>
  <c r="I72" i="74"/>
  <c r="H72" i="74"/>
  <c r="G72" i="74"/>
  <c r="F72" i="74"/>
  <c r="E72" i="74"/>
  <c r="D72" i="74"/>
  <c r="G71" i="74"/>
  <c r="D71" i="74"/>
  <c r="I68" i="74"/>
  <c r="H68" i="74"/>
  <c r="G68" i="74"/>
  <c r="F68" i="74"/>
  <c r="E68" i="74"/>
  <c r="D68" i="74"/>
  <c r="G67" i="74"/>
  <c r="D67" i="74"/>
  <c r="I64" i="74"/>
  <c r="H64" i="74"/>
  <c r="G64" i="74"/>
  <c r="F64" i="74"/>
  <c r="E64" i="74"/>
  <c r="D64" i="74"/>
  <c r="G63" i="74"/>
  <c r="D63" i="74"/>
  <c r="I60" i="74"/>
  <c r="H60" i="74"/>
  <c r="G60" i="74"/>
  <c r="F60" i="74"/>
  <c r="E60" i="74"/>
  <c r="D60" i="74"/>
  <c r="G59" i="74"/>
  <c r="D59" i="74"/>
  <c r="I56" i="74"/>
  <c r="H56" i="74"/>
  <c r="G56" i="74"/>
  <c r="F56" i="74"/>
  <c r="E56" i="74"/>
  <c r="D56" i="74"/>
  <c r="G55" i="74"/>
  <c r="D55" i="74"/>
  <c r="I52" i="74"/>
  <c r="H52" i="74"/>
  <c r="G52" i="74"/>
  <c r="F52" i="74"/>
  <c r="E52" i="74"/>
  <c r="D52" i="74"/>
  <c r="G51" i="74"/>
  <c r="D51" i="74"/>
  <c r="I48" i="74"/>
  <c r="H48" i="74"/>
  <c r="G48" i="74"/>
  <c r="F48" i="74"/>
  <c r="E48" i="74"/>
  <c r="D48" i="74"/>
  <c r="G47" i="74"/>
  <c r="D47" i="74"/>
  <c r="I44" i="74"/>
  <c r="H44" i="74"/>
  <c r="G44" i="74"/>
  <c r="F44" i="74"/>
  <c r="E44" i="74"/>
  <c r="D44" i="74"/>
  <c r="G43" i="74"/>
  <c r="D43" i="74"/>
  <c r="I40" i="74"/>
  <c r="H40" i="74"/>
  <c r="G40" i="74"/>
  <c r="F40" i="74"/>
  <c r="E40" i="74"/>
  <c r="D40" i="74"/>
  <c r="G39" i="74"/>
  <c r="D39" i="74"/>
  <c r="I36" i="74"/>
  <c r="H36" i="74"/>
  <c r="G36" i="74"/>
  <c r="F36" i="74"/>
  <c r="E36" i="74"/>
  <c r="D36" i="74"/>
  <c r="G35" i="74"/>
  <c r="D35" i="74"/>
  <c r="I32" i="74"/>
  <c r="H32" i="74"/>
  <c r="G32" i="74"/>
  <c r="F32" i="74"/>
  <c r="E32" i="74"/>
  <c r="D32" i="74"/>
  <c r="G31" i="74"/>
  <c r="D31" i="74"/>
  <c r="I28" i="74"/>
  <c r="H28" i="74"/>
  <c r="G28" i="74"/>
  <c r="F28" i="74"/>
  <c r="E28" i="74"/>
  <c r="D28" i="74"/>
  <c r="G27" i="74"/>
  <c r="D27" i="74"/>
  <c r="I24" i="74"/>
  <c r="H24" i="74"/>
  <c r="G24" i="74"/>
  <c r="F24" i="74"/>
  <c r="E24" i="74"/>
  <c r="D24" i="74"/>
  <c r="I23" i="74"/>
  <c r="H23" i="74"/>
  <c r="G23" i="74"/>
  <c r="G20" i="74" s="1"/>
  <c r="F23" i="74"/>
  <c r="F20" i="74" s="1"/>
  <c r="E23" i="74"/>
  <c r="E19" i="74" s="1"/>
  <c r="E16" i="74" s="1"/>
  <c r="D23" i="74"/>
  <c r="D20" i="74" s="1"/>
  <c r="I20" i="74"/>
  <c r="H20" i="74"/>
  <c r="H19" i="74"/>
  <c r="H16" i="74" s="1"/>
  <c r="Q206" i="82"/>
  <c r="Q202" i="82" s="1"/>
  <c r="Q176" i="82" s="1"/>
  <c r="Q27" i="82" s="1"/>
  <c r="P206" i="82"/>
  <c r="P202" i="82" s="1"/>
  <c r="P201" i="82" s="1"/>
  <c r="O205" i="82"/>
  <c r="O206" i="82" s="1"/>
  <c r="O200" i="82"/>
  <c r="Q199" i="82"/>
  <c r="P199" i="82"/>
  <c r="O198" i="82"/>
  <c r="Q197" i="82"/>
  <c r="P197" i="82"/>
  <c r="Q196" i="82"/>
  <c r="P196" i="82"/>
  <c r="O196" i="82"/>
  <c r="O193" i="82"/>
  <c r="O191" i="82"/>
  <c r="O189" i="82"/>
  <c r="O188" i="82"/>
  <c r="Q187" i="82"/>
  <c r="P187" i="82"/>
  <c r="Q186" i="82"/>
  <c r="P186" i="82"/>
  <c r="O186" i="82"/>
  <c r="Q179" i="82"/>
  <c r="P179" i="82"/>
  <c r="O179" i="82"/>
  <c r="P175" i="82"/>
  <c r="P28" i="82" s="1"/>
  <c r="O172" i="82"/>
  <c r="O154" i="82" s="1"/>
  <c r="O171" i="82"/>
  <c r="O170" i="82"/>
  <c r="O152" i="82" s="1"/>
  <c r="O24" i="82" s="1"/>
  <c r="Q168" i="82"/>
  <c r="Q169" i="82" s="1"/>
  <c r="P168" i="82"/>
  <c r="O167" i="82"/>
  <c r="O151" i="82" s="1"/>
  <c r="O23" i="82" s="1"/>
  <c r="O166" i="82"/>
  <c r="O150" i="82" s="1"/>
  <c r="O165" i="82"/>
  <c r="O149" i="82" s="1"/>
  <c r="O21" i="82" s="1"/>
  <c r="O164" i="82"/>
  <c r="O148" i="82" s="1"/>
  <c r="O20" i="82" s="1"/>
  <c r="Q162" i="82"/>
  <c r="Q163" i="82" s="1"/>
  <c r="P162" i="82"/>
  <c r="P163" i="82" s="1"/>
  <c r="Q161" i="82"/>
  <c r="P161" i="82"/>
  <c r="O161" i="82"/>
  <c r="O158" i="82"/>
  <c r="O157" i="82"/>
  <c r="O145" i="82" s="1"/>
  <c r="O17" i="82" s="1"/>
  <c r="Q155" i="82"/>
  <c r="Q154" i="82"/>
  <c r="P154" i="82"/>
  <c r="P26" i="82" s="1"/>
  <c r="Q153" i="82"/>
  <c r="Q25" i="82" s="1"/>
  <c r="P153" i="82"/>
  <c r="P25" i="82" s="1"/>
  <c r="O153" i="82"/>
  <c r="O25" i="82" s="1"/>
  <c r="Q152" i="82"/>
  <c r="P152" i="82"/>
  <c r="P24" i="82" s="1"/>
  <c r="Q151" i="82"/>
  <c r="Q23" i="82" s="1"/>
  <c r="P151" i="82"/>
  <c r="Q150" i="82"/>
  <c r="P150" i="82"/>
  <c r="P22" i="82" s="1"/>
  <c r="Q149" i="82"/>
  <c r="Q21" i="82" s="1"/>
  <c r="P149" i="82"/>
  <c r="P21" i="82" s="1"/>
  <c r="Q148" i="82"/>
  <c r="Q20" i="82" s="1"/>
  <c r="P148" i="82"/>
  <c r="P20" i="82" s="1"/>
  <c r="Q147" i="82"/>
  <c r="Q19" i="82" s="1"/>
  <c r="Q146" i="82"/>
  <c r="Q18" i="82" s="1"/>
  <c r="P146" i="82"/>
  <c r="P18" i="82" s="1"/>
  <c r="Q145" i="82"/>
  <c r="Q17" i="82" s="1"/>
  <c r="P145" i="82"/>
  <c r="P17" i="82" s="1"/>
  <c r="Q140" i="82"/>
  <c r="P140" i="82"/>
  <c r="O140" i="82"/>
  <c r="Q138" i="82"/>
  <c r="P138" i="82"/>
  <c r="O138" i="82"/>
  <c r="Q136" i="82"/>
  <c r="P136" i="82"/>
  <c r="O136" i="82"/>
  <c r="Q132" i="82"/>
  <c r="P132" i="82"/>
  <c r="O132" i="82"/>
  <c r="Q130" i="82"/>
  <c r="P130" i="82"/>
  <c r="O130" i="82"/>
  <c r="Q128" i="82"/>
  <c r="P128" i="82"/>
  <c r="O128" i="82"/>
  <c r="Q126" i="82"/>
  <c r="P126" i="82"/>
  <c r="O126" i="82"/>
  <c r="Q124" i="82"/>
  <c r="P124" i="82"/>
  <c r="O124" i="82"/>
  <c r="Q122" i="82"/>
  <c r="P122" i="82"/>
  <c r="O122" i="82"/>
  <c r="Q120" i="82"/>
  <c r="P120" i="82"/>
  <c r="O120" i="82"/>
  <c r="Q118" i="82"/>
  <c r="P118" i="82"/>
  <c r="O118" i="82"/>
  <c r="Q116" i="82"/>
  <c r="P116" i="82"/>
  <c r="O116" i="82"/>
  <c r="Q114" i="82"/>
  <c r="P114" i="82"/>
  <c r="O114" i="82"/>
  <c r="Q112" i="82"/>
  <c r="P112" i="82"/>
  <c r="O112" i="82"/>
  <c r="Q110" i="82"/>
  <c r="P110" i="82"/>
  <c r="O110" i="82"/>
  <c r="Q108" i="82"/>
  <c r="P108" i="82"/>
  <c r="O108" i="82"/>
  <c r="Q106" i="82"/>
  <c r="P106" i="82"/>
  <c r="O106" i="82"/>
  <c r="Q104" i="82"/>
  <c r="O102" i="82"/>
  <c r="O101" i="82"/>
  <c r="O100" i="82"/>
  <c r="Q98" i="82"/>
  <c r="Q99" i="82" s="1"/>
  <c r="P98" i="82"/>
  <c r="P99" i="82" s="1"/>
  <c r="Q92" i="82"/>
  <c r="P92" i="82"/>
  <c r="O92" i="82"/>
  <c r="Q89" i="82"/>
  <c r="Q90" i="82" s="1"/>
  <c r="P89" i="82"/>
  <c r="P90" i="82" s="1"/>
  <c r="O89" i="82"/>
  <c r="O90" i="82" s="1"/>
  <c r="Q88" i="82"/>
  <c r="P88" i="82"/>
  <c r="O88" i="82"/>
  <c r="Q86" i="82"/>
  <c r="P86" i="82"/>
  <c r="O86" i="82"/>
  <c r="Q84" i="82"/>
  <c r="P84" i="82"/>
  <c r="O84" i="82"/>
  <c r="O80" i="82"/>
  <c r="O79" i="82"/>
  <c r="Q77" i="82"/>
  <c r="Q78" i="82" s="1"/>
  <c r="P77" i="82"/>
  <c r="P78" i="82" s="1"/>
  <c r="O76" i="82"/>
  <c r="O75" i="82"/>
  <c r="Q73" i="82"/>
  <c r="Q74" i="82" s="1"/>
  <c r="P73" i="82"/>
  <c r="P74" i="82" s="1"/>
  <c r="O71" i="82"/>
  <c r="O70" i="82"/>
  <c r="T69" i="82"/>
  <c r="O67" i="82"/>
  <c r="O66" i="82"/>
  <c r="O63" i="82"/>
  <c r="O62" i="82"/>
  <c r="T61" i="82"/>
  <c r="O59" i="82"/>
  <c r="O58" i="82"/>
  <c r="O57" i="82"/>
  <c r="T56" i="82"/>
  <c r="T54" i="82"/>
  <c r="T46" i="82"/>
  <c r="Q44" i="82"/>
  <c r="P44" i="82"/>
  <c r="P35" i="82" s="1"/>
  <c r="P13" i="82" s="1"/>
  <c r="O44" i="82"/>
  <c r="Q43" i="82"/>
  <c r="Q34" i="82" s="1"/>
  <c r="Q12" i="82" s="1"/>
  <c r="P43" i="82"/>
  <c r="P34" i="82" s="1"/>
  <c r="P12" i="82" s="1"/>
  <c r="P38" i="82"/>
  <c r="P16" i="82" s="1"/>
  <c r="Q37" i="82"/>
  <c r="Q15" i="82" s="1"/>
  <c r="P37" i="82"/>
  <c r="P15" i="82" s="1"/>
  <c r="P36" i="82"/>
  <c r="P14" i="82" s="1"/>
  <c r="Q30" i="82"/>
  <c r="Q26" i="82"/>
  <c r="O26" i="82"/>
  <c r="Q24" i="82"/>
  <c r="P23" i="82"/>
  <c r="Q22" i="82"/>
  <c r="O22" i="82"/>
  <c r="N206" i="82"/>
  <c r="N202" i="82" s="1"/>
  <c r="N201" i="82" s="1"/>
  <c r="M206" i="82"/>
  <c r="M202" i="82" s="1"/>
  <c r="M201" i="82" s="1"/>
  <c r="L205" i="82"/>
  <c r="L206" i="82" s="1"/>
  <c r="L203" i="82"/>
  <c r="L204" i="82" s="1"/>
  <c r="L200" i="82"/>
  <c r="L199" i="82" s="1"/>
  <c r="N199" i="82"/>
  <c r="M199" i="82"/>
  <c r="L198" i="82"/>
  <c r="L197" i="82" s="1"/>
  <c r="N197" i="82"/>
  <c r="M197" i="82"/>
  <c r="N196" i="82"/>
  <c r="M196" i="82"/>
  <c r="L196" i="82"/>
  <c r="L193" i="82"/>
  <c r="L192" i="82" s="1"/>
  <c r="L191" i="82"/>
  <c r="L189" i="82"/>
  <c r="L188" i="82"/>
  <c r="L182" i="82" s="1"/>
  <c r="N187" i="82"/>
  <c r="M187" i="82"/>
  <c r="N186" i="82"/>
  <c r="M186" i="82"/>
  <c r="L186" i="82"/>
  <c r="N179" i="82"/>
  <c r="M179" i="82"/>
  <c r="L179" i="82"/>
  <c r="L172" i="82"/>
  <c r="L154" i="82" s="1"/>
  <c r="L26" i="82" s="1"/>
  <c r="L171" i="82"/>
  <c r="L153" i="82" s="1"/>
  <c r="L25" i="82" s="1"/>
  <c r="L170" i="82"/>
  <c r="L152" i="82" s="1"/>
  <c r="L24" i="82" s="1"/>
  <c r="N168" i="82"/>
  <c r="N169" i="82" s="1"/>
  <c r="M168" i="82"/>
  <c r="M169" i="82" s="1"/>
  <c r="L167" i="82"/>
  <c r="L166" i="82"/>
  <c r="L150" i="82" s="1"/>
  <c r="L22" i="82" s="1"/>
  <c r="L165" i="82"/>
  <c r="L164" i="82"/>
  <c r="L162" i="82" s="1"/>
  <c r="L163" i="82" s="1"/>
  <c r="N162" i="82"/>
  <c r="N163" i="82" s="1"/>
  <c r="M162" i="82"/>
  <c r="M163" i="82" s="1"/>
  <c r="N161" i="82"/>
  <c r="M161" i="82"/>
  <c r="L161" i="82"/>
  <c r="M159" i="82"/>
  <c r="L159" i="82" s="1"/>
  <c r="L158" i="82"/>
  <c r="L146" i="82" s="1"/>
  <c r="L18" i="82" s="1"/>
  <c r="L157" i="82"/>
  <c r="L145" i="82" s="1"/>
  <c r="L17" i="82" s="1"/>
  <c r="N155" i="82"/>
  <c r="N156" i="82" s="1"/>
  <c r="N154" i="82"/>
  <c r="N26" i="82" s="1"/>
  <c r="M154" i="82"/>
  <c r="M26" i="82" s="1"/>
  <c r="N153" i="82"/>
  <c r="M153" i="82"/>
  <c r="M25" i="82" s="1"/>
  <c r="N152" i="82"/>
  <c r="N24" i="82" s="1"/>
  <c r="M152" i="82"/>
  <c r="M24" i="82" s="1"/>
  <c r="N151" i="82"/>
  <c r="N23" i="82" s="1"/>
  <c r="M151" i="82"/>
  <c r="M23" i="82" s="1"/>
  <c r="L151" i="82"/>
  <c r="L23" i="82" s="1"/>
  <c r="N150" i="82"/>
  <c r="M150" i="82"/>
  <c r="M22" i="82" s="1"/>
  <c r="N149" i="82"/>
  <c r="N21" i="82" s="1"/>
  <c r="M149" i="82"/>
  <c r="L149" i="82"/>
  <c r="L21" i="82" s="1"/>
  <c r="N148" i="82"/>
  <c r="N20" i="82" s="1"/>
  <c r="M148" i="82"/>
  <c r="M20" i="82" s="1"/>
  <c r="N147" i="82"/>
  <c r="N146" i="82"/>
  <c r="N18" i="82" s="1"/>
  <c r="M146" i="82"/>
  <c r="M18" i="82" s="1"/>
  <c r="N145" i="82"/>
  <c r="N17" i="82" s="1"/>
  <c r="M145" i="82"/>
  <c r="N140" i="82"/>
  <c r="M140" i="82"/>
  <c r="L140" i="82"/>
  <c r="N138" i="82"/>
  <c r="M138" i="82"/>
  <c r="L138" i="82"/>
  <c r="N136" i="82"/>
  <c r="M136" i="82"/>
  <c r="L136" i="82"/>
  <c r="N132" i="82"/>
  <c r="M132" i="82"/>
  <c r="L132" i="82"/>
  <c r="N130" i="82"/>
  <c r="M130" i="82"/>
  <c r="L130" i="82"/>
  <c r="N128" i="82"/>
  <c r="M128" i="82"/>
  <c r="L128" i="82"/>
  <c r="N126" i="82"/>
  <c r="M126" i="82"/>
  <c r="L126" i="82"/>
  <c r="N124" i="82"/>
  <c r="M124" i="82"/>
  <c r="L124" i="82"/>
  <c r="N122" i="82"/>
  <c r="M122" i="82"/>
  <c r="L122" i="82"/>
  <c r="N120" i="82"/>
  <c r="M120" i="82"/>
  <c r="L120" i="82"/>
  <c r="N118" i="82"/>
  <c r="M118" i="82"/>
  <c r="L118" i="82"/>
  <c r="N116" i="82"/>
  <c r="M116" i="82"/>
  <c r="L116" i="82"/>
  <c r="N114" i="82"/>
  <c r="M114" i="82"/>
  <c r="L114" i="82"/>
  <c r="N112" i="82"/>
  <c r="M112" i="82"/>
  <c r="L112" i="82"/>
  <c r="N110" i="82"/>
  <c r="M110" i="82"/>
  <c r="L110" i="82"/>
  <c r="N108" i="82"/>
  <c r="M108" i="82"/>
  <c r="L108" i="82"/>
  <c r="N106" i="82"/>
  <c r="M106" i="82"/>
  <c r="L106" i="82"/>
  <c r="N104" i="82"/>
  <c r="N103" i="82" s="1"/>
  <c r="N39" i="82" s="1"/>
  <c r="M104" i="82"/>
  <c r="M103" i="82" s="1"/>
  <c r="M39" i="82" s="1"/>
  <c r="L102" i="82"/>
  <c r="L97" i="82" s="1"/>
  <c r="L38" i="82" s="1"/>
  <c r="L16" i="82" s="1"/>
  <c r="L101" i="82"/>
  <c r="L96" i="82" s="1"/>
  <c r="L37" i="82" s="1"/>
  <c r="L15" i="82" s="1"/>
  <c r="L100" i="82"/>
  <c r="L95" i="82" s="1"/>
  <c r="L36" i="82" s="1"/>
  <c r="L14" i="82" s="1"/>
  <c r="N98" i="82"/>
  <c r="N99" i="82" s="1"/>
  <c r="M98" i="82"/>
  <c r="N92" i="82"/>
  <c r="M92" i="82"/>
  <c r="L92" i="82"/>
  <c r="N89" i="82"/>
  <c r="N90" i="82" s="1"/>
  <c r="M89" i="82"/>
  <c r="M90" i="82" s="1"/>
  <c r="L89" i="82"/>
  <c r="L90" i="82" s="1"/>
  <c r="N88" i="82"/>
  <c r="M88" i="82"/>
  <c r="L88" i="82"/>
  <c r="N86" i="82"/>
  <c r="M86" i="82"/>
  <c r="L86" i="82"/>
  <c r="N84" i="82"/>
  <c r="M84" i="82"/>
  <c r="L84" i="82"/>
  <c r="L80" i="82"/>
  <c r="L79" i="82"/>
  <c r="N77" i="82"/>
  <c r="N78" i="82" s="1"/>
  <c r="M77" i="82"/>
  <c r="M78" i="82" s="1"/>
  <c r="L76" i="82"/>
  <c r="L75" i="82"/>
  <c r="N73" i="82"/>
  <c r="N74" i="82" s="1"/>
  <c r="M73" i="82"/>
  <c r="M74" i="82" s="1"/>
  <c r="L71" i="82"/>
  <c r="L70" i="82"/>
  <c r="L67" i="82"/>
  <c r="L66" i="82"/>
  <c r="L63" i="82"/>
  <c r="L62" i="82"/>
  <c r="L59" i="82"/>
  <c r="L44" i="82" s="1"/>
  <c r="L35" i="82" s="1"/>
  <c r="L13" i="82" s="1"/>
  <c r="L58" i="82"/>
  <c r="L57" i="82"/>
  <c r="N44" i="82"/>
  <c r="N35" i="82" s="1"/>
  <c r="N13" i="82" s="1"/>
  <c r="M44" i="82"/>
  <c r="N43" i="82"/>
  <c r="N34" i="82" s="1"/>
  <c r="N12" i="82" s="1"/>
  <c r="M43" i="82"/>
  <c r="M34" i="82" s="1"/>
  <c r="M12" i="82" s="1"/>
  <c r="N42" i="82"/>
  <c r="N33" i="82" s="1"/>
  <c r="N38" i="82"/>
  <c r="N16" i="82" s="1"/>
  <c r="N37" i="82"/>
  <c r="N15" i="82" s="1"/>
  <c r="M37" i="82"/>
  <c r="M15" i="82" s="1"/>
  <c r="N36" i="82"/>
  <c r="N14" i="82" s="1"/>
  <c r="M35" i="82"/>
  <c r="M13" i="82" s="1"/>
  <c r="N30" i="82"/>
  <c r="M30" i="82"/>
  <c r="L30" i="82"/>
  <c r="M29" i="82"/>
  <c r="M28" i="82"/>
  <c r="N25" i="82"/>
  <c r="N22" i="82"/>
  <c r="M21" i="82"/>
  <c r="N19" i="82"/>
  <c r="K206" i="82"/>
  <c r="K202" i="82" s="1"/>
  <c r="J206" i="82"/>
  <c r="J202" i="82" s="1"/>
  <c r="J201" i="82" s="1"/>
  <c r="H206" i="82"/>
  <c r="H202" i="82" s="1"/>
  <c r="H201" i="82" s="1"/>
  <c r="G206" i="82"/>
  <c r="G202" i="82" s="1"/>
  <c r="G201" i="82" s="1"/>
  <c r="I205" i="82"/>
  <c r="I206" i="82" s="1"/>
  <c r="F205" i="82"/>
  <c r="F206" i="82" s="1"/>
  <c r="I200" i="82"/>
  <c r="I199" i="82" s="1"/>
  <c r="F200" i="82"/>
  <c r="F199" i="82" s="1"/>
  <c r="K199" i="82"/>
  <c r="J199" i="82"/>
  <c r="H199" i="82"/>
  <c r="G199" i="82"/>
  <c r="I198" i="82"/>
  <c r="I197" i="82" s="1"/>
  <c r="F198" i="82"/>
  <c r="F197" i="82" s="1"/>
  <c r="K197" i="82"/>
  <c r="J197" i="82"/>
  <c r="H197" i="82"/>
  <c r="G197" i="82"/>
  <c r="K196" i="82"/>
  <c r="J196" i="82"/>
  <c r="I196" i="82"/>
  <c r="H196" i="82"/>
  <c r="G196" i="82"/>
  <c r="F196" i="82"/>
  <c r="I193" i="82"/>
  <c r="I192" i="82" s="1"/>
  <c r="F193" i="82"/>
  <c r="F192" i="82" s="1"/>
  <c r="I191" i="82"/>
  <c r="F191" i="82"/>
  <c r="I189" i="82"/>
  <c r="I184" i="82" s="1"/>
  <c r="I177" i="82" s="1"/>
  <c r="I29" i="82" s="1"/>
  <c r="F189" i="82"/>
  <c r="F184" i="82" s="1"/>
  <c r="I188" i="82"/>
  <c r="I182" i="82" s="1"/>
  <c r="F188" i="82"/>
  <c r="F182" i="82" s="1"/>
  <c r="K187" i="82"/>
  <c r="J187" i="82"/>
  <c r="H187" i="82"/>
  <c r="G187" i="82"/>
  <c r="K186" i="82"/>
  <c r="J186" i="82"/>
  <c r="I186" i="82"/>
  <c r="H186" i="82"/>
  <c r="G186" i="82"/>
  <c r="F186" i="82"/>
  <c r="J180" i="82"/>
  <c r="J181" i="82" s="1"/>
  <c r="K179" i="82"/>
  <c r="J179" i="82"/>
  <c r="I179" i="82"/>
  <c r="H179" i="82"/>
  <c r="G179" i="82"/>
  <c r="F179" i="82"/>
  <c r="K177" i="82"/>
  <c r="H177" i="82"/>
  <c r="H29" i="82" s="1"/>
  <c r="K175" i="82"/>
  <c r="K28" i="82" s="1"/>
  <c r="I172" i="82"/>
  <c r="I154" i="82" s="1"/>
  <c r="I26" i="82" s="1"/>
  <c r="F172" i="82"/>
  <c r="I171" i="82"/>
  <c r="I153" i="82" s="1"/>
  <c r="I25" i="82" s="1"/>
  <c r="F171" i="82"/>
  <c r="F153" i="82" s="1"/>
  <c r="F25" i="82" s="1"/>
  <c r="I170" i="82"/>
  <c r="I152" i="82" s="1"/>
  <c r="I24" i="82" s="1"/>
  <c r="F170" i="82"/>
  <c r="F152" i="82" s="1"/>
  <c r="F24" i="82" s="1"/>
  <c r="K168" i="82"/>
  <c r="K169" i="82" s="1"/>
  <c r="J168" i="82"/>
  <c r="J169" i="82" s="1"/>
  <c r="H168" i="82"/>
  <c r="H169" i="82" s="1"/>
  <c r="G168" i="82"/>
  <c r="G169" i="82" s="1"/>
  <c r="I167" i="82"/>
  <c r="I151" i="82" s="1"/>
  <c r="I23" i="82" s="1"/>
  <c r="F167" i="82"/>
  <c r="F151" i="82" s="1"/>
  <c r="F23" i="82" s="1"/>
  <c r="I166" i="82"/>
  <c r="I150" i="82" s="1"/>
  <c r="I22" i="82" s="1"/>
  <c r="F166" i="82"/>
  <c r="F150" i="82" s="1"/>
  <c r="F22" i="82" s="1"/>
  <c r="I165" i="82"/>
  <c r="F165" i="82"/>
  <c r="I164" i="82"/>
  <c r="F164" i="82"/>
  <c r="K162" i="82"/>
  <c r="K163" i="82" s="1"/>
  <c r="J162" i="82"/>
  <c r="J163" i="82" s="1"/>
  <c r="H162" i="82"/>
  <c r="H163" i="82" s="1"/>
  <c r="G162" i="82"/>
  <c r="G163" i="82" s="1"/>
  <c r="K161" i="82"/>
  <c r="J161" i="82"/>
  <c r="I161" i="82"/>
  <c r="H161" i="82"/>
  <c r="G161" i="82"/>
  <c r="F161" i="82"/>
  <c r="G159" i="82"/>
  <c r="F159" i="82" s="1"/>
  <c r="I158" i="82"/>
  <c r="I146" i="82" s="1"/>
  <c r="I18" i="82" s="1"/>
  <c r="F158" i="82"/>
  <c r="I157" i="82"/>
  <c r="I145" i="82" s="1"/>
  <c r="I17" i="82" s="1"/>
  <c r="F157" i="82"/>
  <c r="F145" i="82" s="1"/>
  <c r="F17" i="82" s="1"/>
  <c r="K155" i="82"/>
  <c r="K156" i="82" s="1"/>
  <c r="H155" i="82"/>
  <c r="H156" i="82" s="1"/>
  <c r="K154" i="82"/>
  <c r="K26" i="82" s="1"/>
  <c r="J154" i="82"/>
  <c r="J26" i="82" s="1"/>
  <c r="H154" i="82"/>
  <c r="H26" i="82" s="1"/>
  <c r="G154" i="82"/>
  <c r="F154" i="82"/>
  <c r="F26" i="82" s="1"/>
  <c r="K153" i="82"/>
  <c r="K25" i="82" s="1"/>
  <c r="J153" i="82"/>
  <c r="J25" i="82" s="1"/>
  <c r="H153" i="82"/>
  <c r="H25" i="82" s="1"/>
  <c r="G153" i="82"/>
  <c r="K152" i="82"/>
  <c r="K24" i="82" s="1"/>
  <c r="J152" i="82"/>
  <c r="J24" i="82" s="1"/>
  <c r="H152" i="82"/>
  <c r="H24" i="82" s="1"/>
  <c r="G152" i="82"/>
  <c r="G24" i="82" s="1"/>
  <c r="K151" i="82"/>
  <c r="J151" i="82"/>
  <c r="J23" i="82" s="1"/>
  <c r="H151" i="82"/>
  <c r="H23" i="82" s="1"/>
  <c r="G151" i="82"/>
  <c r="G23" i="82" s="1"/>
  <c r="K150" i="82"/>
  <c r="K22" i="82" s="1"/>
  <c r="J150" i="82"/>
  <c r="J22" i="82" s="1"/>
  <c r="H150" i="82"/>
  <c r="H22" i="82" s="1"/>
  <c r="G150" i="82"/>
  <c r="G22" i="82" s="1"/>
  <c r="K149" i="82"/>
  <c r="K21" i="82" s="1"/>
  <c r="J149" i="82"/>
  <c r="H149" i="82"/>
  <c r="H21" i="82" s="1"/>
  <c r="G149" i="82"/>
  <c r="G21" i="82" s="1"/>
  <c r="F149" i="82"/>
  <c r="K148" i="82"/>
  <c r="K20" i="82" s="1"/>
  <c r="J148" i="82"/>
  <c r="J20" i="82" s="1"/>
  <c r="I148" i="82"/>
  <c r="I20" i="82" s="1"/>
  <c r="H148" i="82"/>
  <c r="G148" i="82"/>
  <c r="G20" i="82" s="1"/>
  <c r="F148" i="82"/>
  <c r="F20" i="82" s="1"/>
  <c r="K147" i="82"/>
  <c r="H147" i="82"/>
  <c r="K146" i="82"/>
  <c r="K18" i="82" s="1"/>
  <c r="J146" i="82"/>
  <c r="J18" i="82" s="1"/>
  <c r="H146" i="82"/>
  <c r="H18" i="82" s="1"/>
  <c r="G146" i="82"/>
  <c r="G18" i="82" s="1"/>
  <c r="F146" i="82"/>
  <c r="F18" i="82" s="1"/>
  <c r="K145" i="82"/>
  <c r="K17" i="82" s="1"/>
  <c r="J145" i="82"/>
  <c r="J17" i="82" s="1"/>
  <c r="H145" i="82"/>
  <c r="G145" i="82"/>
  <c r="K140" i="82"/>
  <c r="J140" i="82"/>
  <c r="I140" i="82"/>
  <c r="H140" i="82"/>
  <c r="G140" i="82"/>
  <c r="F140" i="82"/>
  <c r="K138" i="82"/>
  <c r="J138" i="82"/>
  <c r="I138" i="82"/>
  <c r="H138" i="82"/>
  <c r="G138" i="82"/>
  <c r="F138" i="82"/>
  <c r="K136" i="82"/>
  <c r="K134" i="82" s="1"/>
  <c r="K133" i="82" s="1"/>
  <c r="J136" i="82"/>
  <c r="I136" i="82"/>
  <c r="H136" i="82"/>
  <c r="G136" i="82"/>
  <c r="F136" i="82"/>
  <c r="K132" i="82"/>
  <c r="J132" i="82"/>
  <c r="I132" i="82"/>
  <c r="H132" i="82"/>
  <c r="G132" i="82"/>
  <c r="F132" i="82"/>
  <c r="K130" i="82"/>
  <c r="J130" i="82"/>
  <c r="I130" i="82"/>
  <c r="H130" i="82"/>
  <c r="G130" i="82"/>
  <c r="F130" i="82"/>
  <c r="K128" i="82"/>
  <c r="J128" i="82"/>
  <c r="I128" i="82"/>
  <c r="H128" i="82"/>
  <c r="G128" i="82"/>
  <c r="F128" i="82"/>
  <c r="K126" i="82"/>
  <c r="J126" i="82"/>
  <c r="I126" i="82"/>
  <c r="H126" i="82"/>
  <c r="G126" i="82"/>
  <c r="F126" i="82"/>
  <c r="K124" i="82"/>
  <c r="J124" i="82"/>
  <c r="I124" i="82"/>
  <c r="H124" i="82"/>
  <c r="G124" i="82"/>
  <c r="F124" i="82"/>
  <c r="K122" i="82"/>
  <c r="J122" i="82"/>
  <c r="I122" i="82"/>
  <c r="H122" i="82"/>
  <c r="G122" i="82"/>
  <c r="F122" i="82"/>
  <c r="K120" i="82"/>
  <c r="J120" i="82"/>
  <c r="I120" i="82"/>
  <c r="H120" i="82"/>
  <c r="G120" i="82"/>
  <c r="F120" i="82"/>
  <c r="K118" i="82"/>
  <c r="J118" i="82"/>
  <c r="I118" i="82"/>
  <c r="H118" i="82"/>
  <c r="G118" i="82"/>
  <c r="F118" i="82"/>
  <c r="K116" i="82"/>
  <c r="J116" i="82"/>
  <c r="I116" i="82"/>
  <c r="H116" i="82"/>
  <c r="G116" i="82"/>
  <c r="F116" i="82"/>
  <c r="K114" i="82"/>
  <c r="J114" i="82"/>
  <c r="I114" i="82"/>
  <c r="H114" i="82"/>
  <c r="G114" i="82"/>
  <c r="F114" i="82"/>
  <c r="K112" i="82"/>
  <c r="J112" i="82"/>
  <c r="I112" i="82"/>
  <c r="H112" i="82"/>
  <c r="G112" i="82"/>
  <c r="F112" i="82"/>
  <c r="K110" i="82"/>
  <c r="J110" i="82"/>
  <c r="I110" i="82"/>
  <c r="H110" i="82"/>
  <c r="G110" i="82"/>
  <c r="F110" i="82"/>
  <c r="K108" i="82"/>
  <c r="J108" i="82"/>
  <c r="I108" i="82"/>
  <c r="H108" i="82"/>
  <c r="G108" i="82"/>
  <c r="F108" i="82"/>
  <c r="K106" i="82"/>
  <c r="J106" i="82"/>
  <c r="I106" i="82"/>
  <c r="H106" i="82"/>
  <c r="G106" i="82"/>
  <c r="F106" i="82"/>
  <c r="K104" i="82"/>
  <c r="K103" i="82" s="1"/>
  <c r="J104" i="82"/>
  <c r="J103" i="82" s="1"/>
  <c r="J39" i="82" s="1"/>
  <c r="I104" i="82"/>
  <c r="I103" i="82" s="1"/>
  <c r="H104" i="82"/>
  <c r="H103" i="82" s="1"/>
  <c r="G104" i="82"/>
  <c r="G103" i="82"/>
  <c r="G39" i="82" s="1"/>
  <c r="I102" i="82"/>
  <c r="I97" i="82" s="1"/>
  <c r="I38" i="82" s="1"/>
  <c r="I16" i="82" s="1"/>
  <c r="F102" i="82"/>
  <c r="F97" i="82" s="1"/>
  <c r="I101" i="82"/>
  <c r="I96" i="82" s="1"/>
  <c r="I37" i="82" s="1"/>
  <c r="I15" i="82" s="1"/>
  <c r="F101" i="82"/>
  <c r="F96" i="82" s="1"/>
  <c r="F37" i="82" s="1"/>
  <c r="F15" i="82" s="1"/>
  <c r="I100" i="82"/>
  <c r="I95" i="82" s="1"/>
  <c r="I36" i="82" s="1"/>
  <c r="I14" i="82" s="1"/>
  <c r="F100" i="82"/>
  <c r="F95" i="82" s="1"/>
  <c r="K98" i="82"/>
  <c r="K99" i="82" s="1"/>
  <c r="J98" i="82"/>
  <c r="J99" i="82" s="1"/>
  <c r="H98" i="82"/>
  <c r="H99" i="82" s="1"/>
  <c r="G98" i="82"/>
  <c r="G99" i="82" s="1"/>
  <c r="K92" i="82"/>
  <c r="J92" i="82"/>
  <c r="I92" i="82"/>
  <c r="H92" i="82"/>
  <c r="G92" i="82"/>
  <c r="F92" i="82"/>
  <c r="K89" i="82"/>
  <c r="K90" i="82" s="1"/>
  <c r="J89" i="82"/>
  <c r="J90" i="82" s="1"/>
  <c r="I89" i="82"/>
  <c r="I90" i="82" s="1"/>
  <c r="H89" i="82"/>
  <c r="H90" i="82" s="1"/>
  <c r="G89" i="82"/>
  <c r="G90" i="82" s="1"/>
  <c r="F89" i="82"/>
  <c r="F90" i="82" s="1"/>
  <c r="K88" i="82"/>
  <c r="J88" i="82"/>
  <c r="I88" i="82"/>
  <c r="H88" i="82"/>
  <c r="G88" i="82"/>
  <c r="F88" i="82"/>
  <c r="K86" i="82"/>
  <c r="J86" i="82"/>
  <c r="I86" i="82"/>
  <c r="H86" i="82"/>
  <c r="G86" i="82"/>
  <c r="F86" i="82"/>
  <c r="K84" i="82"/>
  <c r="J84" i="82"/>
  <c r="I84" i="82"/>
  <c r="H84" i="82"/>
  <c r="G84" i="82"/>
  <c r="F84" i="82"/>
  <c r="I80" i="82"/>
  <c r="F80" i="82"/>
  <c r="I79" i="82"/>
  <c r="F79" i="82"/>
  <c r="F77" i="82" s="1"/>
  <c r="F78" i="82" s="1"/>
  <c r="K77" i="82"/>
  <c r="K78" i="82" s="1"/>
  <c r="J77" i="82"/>
  <c r="J78" i="82" s="1"/>
  <c r="H77" i="82"/>
  <c r="H78" i="82" s="1"/>
  <c r="G77" i="82"/>
  <c r="G78" i="82" s="1"/>
  <c r="I76" i="82"/>
  <c r="F76" i="82"/>
  <c r="I75" i="82"/>
  <c r="F75" i="82"/>
  <c r="F73" i="82" s="1"/>
  <c r="F74" i="82" s="1"/>
  <c r="K73" i="82"/>
  <c r="K74" i="82" s="1"/>
  <c r="J73" i="82"/>
  <c r="J74" i="82" s="1"/>
  <c r="H73" i="82"/>
  <c r="H74" i="82" s="1"/>
  <c r="G73" i="82"/>
  <c r="G74" i="82" s="1"/>
  <c r="I71" i="82"/>
  <c r="F71" i="82"/>
  <c r="I70" i="82"/>
  <c r="F70" i="82"/>
  <c r="F69" i="82" s="1"/>
  <c r="F68" i="82" s="1"/>
  <c r="I67" i="82"/>
  <c r="F67" i="82"/>
  <c r="I66" i="82"/>
  <c r="I65" i="82" s="1"/>
  <c r="I64" i="82" s="1"/>
  <c r="F66" i="82"/>
  <c r="F65" i="82" s="1"/>
  <c r="F64" i="82" s="1"/>
  <c r="I63" i="82"/>
  <c r="F63" i="82"/>
  <c r="I62" i="82"/>
  <c r="F62" i="82"/>
  <c r="F61" i="82" s="1"/>
  <c r="F60" i="82" s="1"/>
  <c r="I59" i="82"/>
  <c r="F59" i="82"/>
  <c r="I58" i="82"/>
  <c r="F58" i="82"/>
  <c r="I57" i="82"/>
  <c r="F57" i="82"/>
  <c r="K44" i="82"/>
  <c r="K35" i="82" s="1"/>
  <c r="K13" i="82" s="1"/>
  <c r="J44" i="82"/>
  <c r="J35" i="82" s="1"/>
  <c r="J13" i="82" s="1"/>
  <c r="I44" i="82"/>
  <c r="I35" i="82" s="1"/>
  <c r="I13" i="82" s="1"/>
  <c r="H44" i="82"/>
  <c r="H35" i="82" s="1"/>
  <c r="H13" i="82" s="1"/>
  <c r="G44" i="82"/>
  <c r="G35" i="82" s="1"/>
  <c r="G13" i="82" s="1"/>
  <c r="F44" i="82"/>
  <c r="F35" i="82" s="1"/>
  <c r="F13" i="82" s="1"/>
  <c r="K43" i="82"/>
  <c r="K34" i="82" s="1"/>
  <c r="K12" i="82" s="1"/>
  <c r="J43" i="82"/>
  <c r="J34" i="82" s="1"/>
  <c r="J12" i="82" s="1"/>
  <c r="H43" i="82"/>
  <c r="H34" i="82" s="1"/>
  <c r="H12" i="82" s="1"/>
  <c r="G43" i="82"/>
  <c r="G34" i="82" s="1"/>
  <c r="G12" i="82" s="1"/>
  <c r="K42" i="82"/>
  <c r="K33" i="82" s="1"/>
  <c r="K11" i="82" s="1"/>
  <c r="G38" i="82"/>
  <c r="G16" i="82" s="1"/>
  <c r="F38" i="82"/>
  <c r="F16" i="82" s="1"/>
  <c r="K36" i="82"/>
  <c r="F36" i="82"/>
  <c r="F14" i="82" s="1"/>
  <c r="K30" i="82"/>
  <c r="J30" i="82"/>
  <c r="H30" i="82"/>
  <c r="G30" i="82"/>
  <c r="K29" i="82"/>
  <c r="G26" i="82"/>
  <c r="G25" i="82"/>
  <c r="K23" i="82"/>
  <c r="J21" i="82"/>
  <c r="F21" i="82"/>
  <c r="H20" i="82"/>
  <c r="H19" i="82"/>
  <c r="G17" i="82"/>
  <c r="K14" i="82"/>
  <c r="G247" i="74" l="1"/>
  <c r="G244" i="74" s="1"/>
  <c r="F162" i="82"/>
  <c r="F163" i="82" s="1"/>
  <c r="F168" i="82"/>
  <c r="F169" i="82" s="1"/>
  <c r="Q180" i="82"/>
  <c r="Q181" i="82" s="1"/>
  <c r="J187" i="74"/>
  <c r="J184" i="74" s="1"/>
  <c r="M147" i="82"/>
  <c r="M19" i="82" s="1"/>
  <c r="T184" i="82"/>
  <c r="E20" i="74"/>
  <c r="D187" i="74"/>
  <c r="D184" i="74" s="1"/>
  <c r="R46" i="82"/>
  <c r="G134" i="82"/>
  <c r="G133" i="82" s="1"/>
  <c r="I61" i="82"/>
  <c r="I60" i="82" s="1"/>
  <c r="I69" i="82"/>
  <c r="I68" i="82" s="1"/>
  <c r="I77" i="82"/>
  <c r="I78" i="82" s="1"/>
  <c r="H134" i="82"/>
  <c r="H133" i="82" s="1"/>
  <c r="I168" i="82"/>
  <c r="I169" i="82" s="1"/>
  <c r="M155" i="82"/>
  <c r="G248" i="74"/>
  <c r="R81" i="82"/>
  <c r="G187" i="74"/>
  <c r="G184" i="74" s="1"/>
  <c r="D247" i="74"/>
  <c r="D244" i="74" s="1"/>
  <c r="T203" i="82"/>
  <c r="K143" i="82"/>
  <c r="F98" i="82"/>
  <c r="F99" i="82" s="1"/>
  <c r="R49" i="82"/>
  <c r="F43" i="82"/>
  <c r="F34" i="82" s="1"/>
  <c r="F12" i="82" s="1"/>
  <c r="L187" i="82"/>
  <c r="M176" i="82"/>
  <c r="M27" i="82" s="1"/>
  <c r="O203" i="82"/>
  <c r="O204" i="82" s="1"/>
  <c r="R45" i="82"/>
  <c r="I73" i="82"/>
  <c r="I74" i="82" s="1"/>
  <c r="S95" i="82"/>
  <c r="R51" i="82"/>
  <c r="I43" i="82"/>
  <c r="I34" i="82" s="1"/>
  <c r="I12" i="82" s="1"/>
  <c r="H93" i="82"/>
  <c r="H94" i="82" s="1"/>
  <c r="I162" i="82"/>
  <c r="I163" i="82" s="1"/>
  <c r="R194" i="82"/>
  <c r="N180" i="82"/>
  <c r="N181" i="82" s="1"/>
  <c r="T181" i="82" s="1"/>
  <c r="H176" i="82"/>
  <c r="H27" i="82" s="1"/>
  <c r="P42" i="82"/>
  <c r="L168" i="82"/>
  <c r="L169" i="82" s="1"/>
  <c r="H144" i="82"/>
  <c r="N176" i="82"/>
  <c r="N27" i="82" s="1"/>
  <c r="H207" i="74"/>
  <c r="H204" i="74" s="1"/>
  <c r="R50" i="82"/>
  <c r="I30" i="82"/>
  <c r="I56" i="82"/>
  <c r="I55" i="82" s="1"/>
  <c r="G93" i="82"/>
  <c r="G94" i="82" s="1"/>
  <c r="K93" i="82"/>
  <c r="K94" i="82" s="1"/>
  <c r="I98" i="82"/>
  <c r="F134" i="82"/>
  <c r="F133" i="82" s="1"/>
  <c r="J134" i="82"/>
  <c r="J133" i="82" s="1"/>
  <c r="H180" i="82"/>
  <c r="H181" i="82" s="1"/>
  <c r="F187" i="82"/>
  <c r="L104" i="82"/>
  <c r="L103" i="82" s="1"/>
  <c r="L39" i="82" s="1"/>
  <c r="L148" i="82"/>
  <c r="L20" i="82" s="1"/>
  <c r="L184" i="82"/>
  <c r="L177" i="82" s="1"/>
  <c r="L29" i="82" s="1"/>
  <c r="Q93" i="82"/>
  <c r="Q94" i="82" s="1"/>
  <c r="M23" i="74"/>
  <c r="M20" i="74" s="1"/>
  <c r="O19" i="74"/>
  <c r="O16" i="74" s="1"/>
  <c r="M17" i="82"/>
  <c r="N19" i="74"/>
  <c r="N16" i="74" s="1"/>
  <c r="F56" i="82"/>
  <c r="F93" i="82"/>
  <c r="F94" i="82" s="1"/>
  <c r="J93" i="82"/>
  <c r="J94" i="82" s="1"/>
  <c r="I134" i="82"/>
  <c r="I133" i="82" s="1"/>
  <c r="G147" i="82"/>
  <c r="I149" i="82"/>
  <c r="I21" i="82" s="1"/>
  <c r="I187" i="82"/>
  <c r="M36" i="82"/>
  <c r="M14" i="82" s="1"/>
  <c r="S14" i="82" s="1"/>
  <c r="O73" i="82"/>
  <c r="O74" i="82" s="1"/>
  <c r="Q134" i="82"/>
  <c r="S96" i="82"/>
  <c r="L202" i="82"/>
  <c r="L201" i="82" s="1"/>
  <c r="J23" i="74"/>
  <c r="J20" i="74" s="1"/>
  <c r="L73" i="82"/>
  <c r="L74" i="82" s="1"/>
  <c r="N207" i="74"/>
  <c r="N204" i="74" s="1"/>
  <c r="G144" i="82"/>
  <c r="K144" i="82"/>
  <c r="L134" i="82"/>
  <c r="L133" i="82" s="1"/>
  <c r="N134" i="82"/>
  <c r="N133" i="82" s="1"/>
  <c r="J42" i="82"/>
  <c r="J40" i="82" s="1"/>
  <c r="J41" i="82" s="1"/>
  <c r="L207" i="74"/>
  <c r="L204" i="74" s="1"/>
  <c r="M99" i="82"/>
  <c r="S99" i="82" s="1"/>
  <c r="M93" i="82"/>
  <c r="M94" i="82" s="1"/>
  <c r="M156" i="82"/>
  <c r="M143" i="82"/>
  <c r="J248" i="74"/>
  <c r="J247" i="74"/>
  <c r="J244" i="74" s="1"/>
  <c r="M248" i="74"/>
  <c r="M247" i="74"/>
  <c r="M244" i="74" s="1"/>
  <c r="H17" i="82"/>
  <c r="G19" i="82"/>
  <c r="K19" i="82"/>
  <c r="L43" i="82"/>
  <c r="L34" i="82" s="1"/>
  <c r="L12" i="82" s="1"/>
  <c r="L61" i="82"/>
  <c r="L60" i="82" s="1"/>
  <c r="L65" i="82"/>
  <c r="L64" i="82" s="1"/>
  <c r="L69" i="82"/>
  <c r="L68" i="82" s="1"/>
  <c r="F19" i="74"/>
  <c r="F16" i="74" s="1"/>
  <c r="I19" i="74"/>
  <c r="I16" i="74" s="1"/>
  <c r="D215" i="74"/>
  <c r="P176" i="82"/>
  <c r="P27" i="82" s="1"/>
  <c r="P180" i="82"/>
  <c r="M180" i="82"/>
  <c r="M42" i="82"/>
  <c r="M40" i="82" s="1"/>
  <c r="T45" i="82"/>
  <c r="R47" i="82"/>
  <c r="T51" i="82"/>
  <c r="L53" i="82"/>
  <c r="R53" i="82" s="1"/>
  <c r="R54" i="82"/>
  <c r="Q64" i="82"/>
  <c r="T64" i="82" s="1"/>
  <c r="T65" i="82"/>
  <c r="L19" i="74"/>
  <c r="L16" i="74" s="1"/>
  <c r="L15" i="74" s="1"/>
  <c r="L12" i="74" s="1"/>
  <c r="J215" i="74"/>
  <c r="M187" i="74"/>
  <c r="M184" i="74" s="1"/>
  <c r="N244" i="74"/>
  <c r="P134" i="82"/>
  <c r="P133" i="82" s="1"/>
  <c r="O184" i="82"/>
  <c r="O192" i="82"/>
  <c r="R192" i="82" s="1"/>
  <c r="Q42" i="82"/>
  <c r="Q40" i="82" s="1"/>
  <c r="I42" i="82"/>
  <c r="I33" i="82" s="1"/>
  <c r="I11" i="82" s="1"/>
  <c r="N32" i="82"/>
  <c r="Q133" i="82"/>
  <c r="T134" i="82"/>
  <c r="G180" i="74"/>
  <c r="G167" i="74"/>
  <c r="G107" i="74" s="1"/>
  <c r="J180" i="74"/>
  <c r="J167" i="74"/>
  <c r="J107" i="74" s="1"/>
  <c r="M180" i="74"/>
  <c r="M167" i="74"/>
  <c r="M107" i="74" s="1"/>
  <c r="K40" i="82"/>
  <c r="K41" i="82" s="1"/>
  <c r="H143" i="82"/>
  <c r="G155" i="82"/>
  <c r="J159" i="82"/>
  <c r="I159" i="82" s="1"/>
  <c r="I155" i="82" s="1"/>
  <c r="N40" i="82"/>
  <c r="N41" i="82" s="1"/>
  <c r="L77" i="82"/>
  <c r="L78" i="82" s="1"/>
  <c r="L98" i="82"/>
  <c r="L99" i="82" s="1"/>
  <c r="M134" i="82"/>
  <c r="M133" i="82" s="1"/>
  <c r="N144" i="82"/>
  <c r="D180" i="74"/>
  <c r="D167" i="74"/>
  <c r="K207" i="74"/>
  <c r="K204" i="74" s="1"/>
  <c r="F155" i="82"/>
  <c r="F147" i="82"/>
  <c r="F190" i="82"/>
  <c r="F183" i="82"/>
  <c r="F175" i="82" s="1"/>
  <c r="F28" i="82" s="1"/>
  <c r="K176" i="82"/>
  <c r="K27" i="82" s="1"/>
  <c r="K201" i="82"/>
  <c r="T12" i="82"/>
  <c r="S15" i="82"/>
  <c r="T18" i="82"/>
  <c r="R25" i="82"/>
  <c r="T25" i="82"/>
  <c r="R44" i="82"/>
  <c r="T44" i="82"/>
  <c r="R79" i="82"/>
  <c r="O77" i="82"/>
  <c r="O78" i="82" s="1"/>
  <c r="R78" i="82" s="1"/>
  <c r="R100" i="82"/>
  <c r="O95" i="82"/>
  <c r="R102" i="82"/>
  <c r="O97" i="82"/>
  <c r="R145" i="82"/>
  <c r="T145" i="82"/>
  <c r="Q144" i="82"/>
  <c r="R153" i="82"/>
  <c r="T153" i="82"/>
  <c r="Q156" i="82"/>
  <c r="T156" i="82" s="1"/>
  <c r="Q143" i="82"/>
  <c r="R158" i="82"/>
  <c r="O146" i="82"/>
  <c r="R164" i="82"/>
  <c r="O162" i="82"/>
  <c r="O163" i="82" s="1"/>
  <c r="R163" i="82" s="1"/>
  <c r="R166" i="82"/>
  <c r="P169" i="82"/>
  <c r="P159" i="82"/>
  <c r="R170" i="82"/>
  <c r="R172" i="82"/>
  <c r="T187" i="82"/>
  <c r="S197" i="82"/>
  <c r="R198" i="82"/>
  <c r="O197" i="82"/>
  <c r="R197" i="82" s="1"/>
  <c r="R204" i="82"/>
  <c r="J33" i="82"/>
  <c r="J11" i="82" s="1"/>
  <c r="I183" i="82"/>
  <c r="I175" i="82" s="1"/>
  <c r="I28" i="82" s="1"/>
  <c r="I190" i="82"/>
  <c r="L42" i="82"/>
  <c r="L56" i="82"/>
  <c r="L55" i="82" s="1"/>
  <c r="N93" i="82"/>
  <c r="N94" i="82" s="1"/>
  <c r="N143" i="82"/>
  <c r="L190" i="82"/>
  <c r="L183" i="82"/>
  <c r="L175" i="82" s="1"/>
  <c r="L28" i="82" s="1"/>
  <c r="S16" i="82"/>
  <c r="R17" i="82"/>
  <c r="T17" i="82"/>
  <c r="R20" i="82"/>
  <c r="T20" i="82"/>
  <c r="R22" i="82"/>
  <c r="T22" i="82"/>
  <c r="R24" i="82"/>
  <c r="T24" i="82"/>
  <c r="R26" i="82"/>
  <c r="T26" i="82"/>
  <c r="O35" i="82"/>
  <c r="Q35" i="82"/>
  <c r="S38" i="82"/>
  <c r="P40" i="82"/>
  <c r="P41" i="82" s="1"/>
  <c r="R58" i="82"/>
  <c r="O43" i="82"/>
  <c r="R62" i="82"/>
  <c r="O61" i="82"/>
  <c r="R66" i="82"/>
  <c r="O65" i="82"/>
  <c r="R70" i="82"/>
  <c r="O69" i="82"/>
  <c r="R148" i="82"/>
  <c r="T148" i="82"/>
  <c r="R150" i="82"/>
  <c r="T150" i="82"/>
  <c r="R152" i="82"/>
  <c r="T152" i="82"/>
  <c r="R154" i="82"/>
  <c r="T154" i="82"/>
  <c r="R171" i="82"/>
  <c r="O182" i="82"/>
  <c r="R182" i="82" s="1"/>
  <c r="R188" i="82"/>
  <c r="O187" i="82"/>
  <c r="R187" i="82" s="1"/>
  <c r="O183" i="82"/>
  <c r="O190" i="82"/>
  <c r="R190" i="82" s="1"/>
  <c r="R191" i="82"/>
  <c r="S199" i="82"/>
  <c r="R200" i="82"/>
  <c r="O199" i="82"/>
  <c r="R199" i="82" s="1"/>
  <c r="Q201" i="82"/>
  <c r="T202" i="82"/>
  <c r="O202" i="82"/>
  <c r="T19" i="82"/>
  <c r="R21" i="82"/>
  <c r="T21" i="82"/>
  <c r="R23" i="82"/>
  <c r="T23" i="82"/>
  <c r="T34" i="82"/>
  <c r="S37" i="82"/>
  <c r="T43" i="82"/>
  <c r="R57" i="82"/>
  <c r="O56" i="82"/>
  <c r="R59" i="82"/>
  <c r="R63" i="82"/>
  <c r="R67" i="82"/>
  <c r="R71" i="82"/>
  <c r="T78" i="82"/>
  <c r="R80" i="82"/>
  <c r="R101" i="82"/>
  <c r="O96" i="82"/>
  <c r="T146" i="82"/>
  <c r="T147" i="82"/>
  <c r="R149" i="82"/>
  <c r="T149" i="82"/>
  <c r="R151" i="82"/>
  <c r="T151" i="82"/>
  <c r="R157" i="82"/>
  <c r="T163" i="82"/>
  <c r="R165" i="82"/>
  <c r="R167" i="82"/>
  <c r="T169" i="82"/>
  <c r="F207" i="74"/>
  <c r="F204" i="74" s="1"/>
  <c r="G215" i="74"/>
  <c r="G212" i="74" s="1"/>
  <c r="E207" i="74"/>
  <c r="E204" i="74" s="1"/>
  <c r="I207" i="74"/>
  <c r="I204" i="74" s="1"/>
  <c r="R203" i="82"/>
  <c r="R189" i="82"/>
  <c r="K19" i="74"/>
  <c r="K16" i="74" s="1"/>
  <c r="H15" i="74"/>
  <c r="H12" i="74" s="1"/>
  <c r="O207" i="74"/>
  <c r="O204" i="74" s="1"/>
  <c r="M215" i="74"/>
  <c r="T55" i="82"/>
  <c r="T60" i="82"/>
  <c r="T68" i="82"/>
  <c r="T77" i="82"/>
  <c r="T42" i="82"/>
  <c r="N11" i="82"/>
  <c r="P33" i="82"/>
  <c r="P11" i="82" s="1"/>
  <c r="O42" i="82"/>
  <c r="P93" i="82"/>
  <c r="P94" i="82" s="1"/>
  <c r="O98" i="82"/>
  <c r="S98" i="82"/>
  <c r="T104" i="82"/>
  <c r="T30" i="82"/>
  <c r="I39" i="82"/>
  <c r="K39" i="82"/>
  <c r="K32" i="82" s="1"/>
  <c r="H39" i="82"/>
  <c r="Q103" i="82"/>
  <c r="O168" i="82"/>
  <c r="T168" i="82"/>
  <c r="T162" i="82"/>
  <c r="R162" i="82"/>
  <c r="T155" i="82"/>
  <c r="K180" i="82"/>
  <c r="S28" i="82"/>
  <c r="S175" i="82"/>
  <c r="R193" i="82"/>
  <c r="N177" i="82"/>
  <c r="N29" i="82" s="1"/>
  <c r="T176" i="82"/>
  <c r="T27" i="82"/>
  <c r="I203" i="82"/>
  <c r="I204" i="82" s="1"/>
  <c r="I202" i="82" s="1"/>
  <c r="I201" i="82" s="1"/>
  <c r="L155" i="82"/>
  <c r="L147" i="82"/>
  <c r="N173" i="82" l="1"/>
  <c r="K15" i="74"/>
  <c r="K12" i="74" s="1"/>
  <c r="T180" i="82"/>
  <c r="E15" i="74"/>
  <c r="E12" i="74" s="1"/>
  <c r="J155" i="82"/>
  <c r="S36" i="82"/>
  <c r="S94" i="82"/>
  <c r="J147" i="82"/>
  <c r="J19" i="82" s="1"/>
  <c r="M144" i="82"/>
  <c r="I147" i="82"/>
  <c r="S180" i="82"/>
  <c r="I15" i="74"/>
  <c r="I12" i="74" s="1"/>
  <c r="N15" i="74"/>
  <c r="N12" i="74" s="1"/>
  <c r="I99" i="82"/>
  <c r="I93" i="82"/>
  <c r="I94" i="82" s="1"/>
  <c r="Q33" i="82"/>
  <c r="Q11" i="82" s="1"/>
  <c r="I40" i="82"/>
  <c r="I41" i="82" s="1"/>
  <c r="H173" i="82"/>
  <c r="H174" i="82" s="1"/>
  <c r="J31" i="82"/>
  <c r="G207" i="74"/>
  <c r="M33" i="82"/>
  <c r="R77" i="82"/>
  <c r="L93" i="82"/>
  <c r="L94" i="82" s="1"/>
  <c r="T133" i="82"/>
  <c r="D164" i="74"/>
  <c r="D107" i="74"/>
  <c r="D104" i="74" s="1"/>
  <c r="N31" i="82"/>
  <c r="N9" i="82" s="1"/>
  <c r="F15" i="74"/>
  <c r="F12" i="74" s="1"/>
  <c r="K10" i="82"/>
  <c r="P181" i="82"/>
  <c r="P173" i="82"/>
  <c r="D212" i="74"/>
  <c r="D207" i="74"/>
  <c r="D204" i="74" s="1"/>
  <c r="D19" i="74"/>
  <c r="D16" i="74" s="1"/>
  <c r="N10" i="82"/>
  <c r="K31" i="82"/>
  <c r="I32" i="82"/>
  <c r="J32" i="82"/>
  <c r="T144" i="82"/>
  <c r="J207" i="74"/>
  <c r="J204" i="74" s="1"/>
  <c r="J212" i="74"/>
  <c r="M181" i="82"/>
  <c r="M173" i="82"/>
  <c r="M174" i="82" s="1"/>
  <c r="G156" i="82"/>
  <c r="G143" i="82"/>
  <c r="M164" i="74"/>
  <c r="J164" i="74"/>
  <c r="G164" i="74"/>
  <c r="S93" i="82"/>
  <c r="R96" i="82"/>
  <c r="O37" i="82"/>
  <c r="O55" i="82"/>
  <c r="R55" i="82" s="1"/>
  <c r="R56" i="82"/>
  <c r="O201" i="82"/>
  <c r="R201" i="82" s="1"/>
  <c r="R202" i="82"/>
  <c r="T201" i="82"/>
  <c r="Q173" i="82"/>
  <c r="R183" i="82"/>
  <c r="O175" i="82"/>
  <c r="R35" i="82"/>
  <c r="O13" i="82"/>
  <c r="R13" i="82" s="1"/>
  <c r="I180" i="82"/>
  <c r="I181" i="82" s="1"/>
  <c r="J156" i="82"/>
  <c r="J143" i="82"/>
  <c r="O159" i="82"/>
  <c r="P155" i="82"/>
  <c r="P147" i="82"/>
  <c r="R97" i="82"/>
  <c r="O38" i="82"/>
  <c r="R95" i="82"/>
  <c r="O36" i="82"/>
  <c r="F156" i="82"/>
  <c r="F143" i="82"/>
  <c r="I19" i="82"/>
  <c r="I144" i="82"/>
  <c r="O68" i="82"/>
  <c r="R68" i="82" s="1"/>
  <c r="R69" i="82"/>
  <c r="O64" i="82"/>
  <c r="R64" i="82" s="1"/>
  <c r="R65" i="82"/>
  <c r="O60" i="82"/>
  <c r="R60" i="82" s="1"/>
  <c r="R61" i="82"/>
  <c r="R43" i="82"/>
  <c r="O34" i="82"/>
  <c r="T35" i="82"/>
  <c r="Q13" i="82"/>
  <c r="T13" i="82" s="1"/>
  <c r="L40" i="82"/>
  <c r="L33" i="82"/>
  <c r="J144" i="82"/>
  <c r="R146" i="82"/>
  <c r="O18" i="82"/>
  <c r="R18" i="82" s="1"/>
  <c r="T143" i="82"/>
  <c r="F144" i="82"/>
  <c r="F19" i="82"/>
  <c r="L180" i="82"/>
  <c r="L181" i="82" s="1"/>
  <c r="I156" i="82"/>
  <c r="I143" i="82"/>
  <c r="M207" i="74"/>
  <c r="M212" i="74"/>
  <c r="O15" i="74"/>
  <c r="O12" i="74" s="1"/>
  <c r="M41" i="82"/>
  <c r="M31" i="82"/>
  <c r="M9" i="82" s="1"/>
  <c r="T33" i="82"/>
  <c r="R42" i="82"/>
  <c r="O40" i="82"/>
  <c r="O33" i="82"/>
  <c r="M32" i="82"/>
  <c r="M11" i="82"/>
  <c r="M10" i="82" s="1"/>
  <c r="Q41" i="82"/>
  <c r="T41" i="82" s="1"/>
  <c r="T40" i="82"/>
  <c r="O99" i="82"/>
  <c r="R99" i="82" s="1"/>
  <c r="R98" i="82"/>
  <c r="O93" i="82"/>
  <c r="T103" i="82"/>
  <c r="Q39" i="82"/>
  <c r="Q31" i="82"/>
  <c r="O169" i="82"/>
  <c r="R169" i="82" s="1"/>
  <c r="R168" i="82"/>
  <c r="K181" i="82"/>
  <c r="K173" i="82"/>
  <c r="R184" i="82"/>
  <c r="O180" i="82"/>
  <c r="O177" i="82"/>
  <c r="O29" i="82" s="1"/>
  <c r="R29" i="82" s="1"/>
  <c r="T29" i="82"/>
  <c r="N174" i="82"/>
  <c r="T177" i="82"/>
  <c r="O176" i="82"/>
  <c r="L176" i="82"/>
  <c r="L27" i="82" s="1"/>
  <c r="J176" i="82"/>
  <c r="J27" i="82" s="1"/>
  <c r="J173" i="82"/>
  <c r="I176" i="82"/>
  <c r="I27" i="82" s="1"/>
  <c r="I10" i="82" s="1"/>
  <c r="G204" i="74"/>
  <c r="L144" i="82"/>
  <c r="L19" i="82"/>
  <c r="L156" i="82"/>
  <c r="L143" i="82"/>
  <c r="L173" i="82" l="1"/>
  <c r="L174" i="82" s="1"/>
  <c r="J10" i="82"/>
  <c r="I31" i="82"/>
  <c r="D15" i="74"/>
  <c r="D12" i="74" s="1"/>
  <c r="S181" i="82"/>
  <c r="I173" i="82"/>
  <c r="I9" i="82" s="1"/>
  <c r="P174" i="82"/>
  <c r="S174" i="82" s="1"/>
  <c r="S173" i="82"/>
  <c r="G104" i="74"/>
  <c r="G19" i="74"/>
  <c r="G16" i="74" s="1"/>
  <c r="G15" i="74" s="1"/>
  <c r="G12" i="74" s="1"/>
  <c r="J104" i="74"/>
  <c r="J19" i="74"/>
  <c r="J16" i="74" s="1"/>
  <c r="J15" i="74" s="1"/>
  <c r="J12" i="74" s="1"/>
  <c r="M104" i="74"/>
  <c r="M19" i="74"/>
  <c r="M16" i="74" s="1"/>
  <c r="M15" i="74" s="1"/>
  <c r="M12" i="74" s="1"/>
  <c r="R177" i="82"/>
  <c r="L11" i="82"/>
  <c r="L10" i="82" s="1"/>
  <c r="L32" i="82"/>
  <c r="R34" i="82"/>
  <c r="O12" i="82"/>
  <c r="R12" i="82" s="1"/>
  <c r="R36" i="82"/>
  <c r="O14" i="82"/>
  <c r="R14" i="82" s="1"/>
  <c r="R38" i="82"/>
  <c r="O16" i="82"/>
  <c r="R16" i="82" s="1"/>
  <c r="P144" i="82"/>
  <c r="P19" i="82"/>
  <c r="R159" i="82"/>
  <c r="O147" i="82"/>
  <c r="O155" i="82"/>
  <c r="O28" i="82"/>
  <c r="R28" i="82" s="1"/>
  <c r="R175" i="82"/>
  <c r="Q174" i="82"/>
  <c r="T174" i="82" s="1"/>
  <c r="T173" i="82"/>
  <c r="R37" i="82"/>
  <c r="O15" i="82"/>
  <c r="R15" i="82" s="1"/>
  <c r="L31" i="82"/>
  <c r="L9" i="82" s="1"/>
  <c r="L41" i="82"/>
  <c r="P156" i="82"/>
  <c r="P143" i="82"/>
  <c r="M204" i="74"/>
  <c r="O41" i="82"/>
  <c r="R40" i="82"/>
  <c r="R33" i="82"/>
  <c r="O11" i="82"/>
  <c r="T11" i="82"/>
  <c r="Q10" i="82"/>
  <c r="T10" i="82" s="1"/>
  <c r="O94" i="82"/>
  <c r="R94" i="82" s="1"/>
  <c r="R93" i="82"/>
  <c r="T39" i="82"/>
  <c r="Q32" i="82"/>
  <c r="T32" i="82" s="1"/>
  <c r="T31" i="82"/>
  <c r="Q9" i="82"/>
  <c r="T9" i="82" s="1"/>
  <c r="K174" i="82"/>
  <c r="K9" i="82"/>
  <c r="O181" i="82"/>
  <c r="R181" i="82" s="1"/>
  <c r="R180" i="82"/>
  <c r="O173" i="82"/>
  <c r="R173" i="82" s="1"/>
  <c r="O27" i="82"/>
  <c r="R27" i="82" s="1"/>
  <c r="R176" i="82"/>
  <c r="J174" i="82"/>
  <c r="J9" i="82"/>
  <c r="I174" i="82"/>
  <c r="R11" i="82" l="1"/>
  <c r="R41" i="82"/>
  <c r="R155" i="82"/>
  <c r="O156" i="82"/>
  <c r="R156" i="82" s="1"/>
  <c r="O143" i="82"/>
  <c r="R143" i="82" s="1"/>
  <c r="R147" i="82"/>
  <c r="O19" i="82"/>
  <c r="R19" i="82" s="1"/>
  <c r="O144" i="82"/>
  <c r="R144" i="82" s="1"/>
  <c r="O174" i="82"/>
  <c r="R174" i="82" s="1"/>
  <c r="F203" i="82" l="1"/>
  <c r="G176" i="82" l="1"/>
  <c r="G27" i="82" s="1"/>
  <c r="F204" i="82"/>
  <c r="F202" i="82" s="1"/>
  <c r="F201" i="82" s="1"/>
  <c r="G180" i="82"/>
  <c r="F176" i="82" l="1"/>
  <c r="F27" i="82" s="1"/>
  <c r="G181" i="82"/>
  <c r="G173" i="82"/>
  <c r="G177" i="82"/>
  <c r="G29" i="82" s="1"/>
  <c r="F180" i="82" l="1"/>
  <c r="F177" i="82"/>
  <c r="F29" i="82" s="1"/>
  <c r="G174" i="82"/>
  <c r="F181" i="82" l="1"/>
  <c r="F173" i="82"/>
  <c r="F174" i="82" l="1"/>
  <c r="F30" i="82"/>
  <c r="F104" i="82"/>
  <c r="F103" i="82" s="1"/>
  <c r="F39" i="82" l="1"/>
  <c r="O142" i="82"/>
  <c r="P104" i="82"/>
  <c r="P103" i="82" s="1"/>
  <c r="P31" i="82" s="1"/>
  <c r="P30" i="82"/>
  <c r="P141" i="82"/>
  <c r="R142" i="82" l="1"/>
  <c r="O134" i="82"/>
  <c r="S31" i="82"/>
  <c r="P9" i="82"/>
  <c r="S9" i="82" s="1"/>
  <c r="O104" i="82"/>
  <c r="P39" i="82"/>
  <c r="P10" i="82"/>
  <c r="S10" i="82" s="1"/>
  <c r="O30" i="82"/>
  <c r="O141" i="82"/>
  <c r="R141" i="82" s="1"/>
  <c r="O133" i="82" l="1"/>
  <c r="R133" i="82" s="1"/>
  <c r="R134" i="82"/>
  <c r="O103" i="82"/>
  <c r="R104" i="82"/>
  <c r="O10" i="82"/>
  <c r="R10" i="82" s="1"/>
  <c r="R30" i="82"/>
  <c r="P32" i="82"/>
  <c r="S32" i="82" s="1"/>
  <c r="R103" i="82" l="1"/>
  <c r="O31" i="82"/>
  <c r="O39" i="82"/>
  <c r="O9" i="82" l="1"/>
  <c r="R9" i="82" s="1"/>
  <c r="R31" i="82"/>
  <c r="R39" i="82"/>
  <c r="O32" i="82"/>
  <c r="R32" i="82" s="1"/>
  <c r="G42" i="82"/>
  <c r="G40" i="82" l="1"/>
  <c r="G33" i="82"/>
  <c r="G41" i="82" l="1"/>
  <c r="G31" i="82"/>
  <c r="G9" i="82" s="1"/>
  <c r="G32" i="82"/>
  <c r="G11" i="82"/>
  <c r="G10" i="82" s="1"/>
  <c r="H42" i="82"/>
  <c r="F50" i="82"/>
  <c r="F49" i="82" s="1"/>
  <c r="F42" i="82" s="1"/>
  <c r="H33" i="82" l="1"/>
  <c r="H40" i="82"/>
  <c r="F33" i="82"/>
  <c r="F40" i="82"/>
  <c r="F32" i="82" l="1"/>
  <c r="F11" i="82"/>
  <c r="F10" i="82" s="1"/>
  <c r="H32" i="82"/>
  <c r="H11" i="82"/>
  <c r="H10" i="82" s="1"/>
  <c r="F41" i="82"/>
  <c r="F31" i="82"/>
  <c r="F9" i="82" s="1"/>
  <c r="H41" i="82"/>
  <c r="H31" i="82"/>
  <c r="H9" i="82" s="1"/>
  <c r="F55" i="82"/>
</calcChain>
</file>

<file path=xl/sharedStrings.xml><?xml version="1.0" encoding="utf-8"?>
<sst xmlns="http://schemas.openxmlformats.org/spreadsheetml/2006/main" count="2241" uniqueCount="454">
  <si>
    <t>в том числе:</t>
  </si>
  <si>
    <t>всего</t>
  </si>
  <si>
    <t>Наименование показателя (индикатора)</t>
  </si>
  <si>
    <t>Основное мероприятие 1.1</t>
  </si>
  <si>
    <t>Основное мероприятие 2.1</t>
  </si>
  <si>
    <t>Статус</t>
  </si>
  <si>
    <t>областной бюджет</t>
  </si>
  <si>
    <t>местный бюджет</t>
  </si>
  <si>
    <t>всего, в том числе:</t>
  </si>
  <si>
    <t>Мероприятие 1.1.1</t>
  </si>
  <si>
    <t>Мероприятие 1.1.2</t>
  </si>
  <si>
    <t>ГОСУДАРСТВЕННАЯ ПРОГРАММА</t>
  </si>
  <si>
    <t>Источники ресурсного обеспечения</t>
  </si>
  <si>
    <t>Обоснование отклонений значений показателя (индикатора) на конец отчетного года (при наличии)</t>
  </si>
  <si>
    <t>физические лица</t>
  </si>
  <si>
    <t>ПОДПРОГРАММА 1</t>
  </si>
  <si>
    <t>Таблица 9</t>
  </si>
  <si>
    <t xml:space="preserve">Расходы за отчетный период,  тыс. руб. </t>
  </si>
  <si>
    <t>ПОДПРОГРАММА 2</t>
  </si>
  <si>
    <t xml:space="preserve">Наименование государственной программы, подпрограммы, основного мероприятия </t>
  </si>
  <si>
    <t xml:space="preserve">ПОДПРОГРАММА 2 </t>
  </si>
  <si>
    <t>Основное 
мероприятие 1.1</t>
  </si>
  <si>
    <t>Основное 
мероприятие 1.2</t>
  </si>
  <si>
    <t>Наименование государственной программы, подпрограммы,  основного мероприятия, мероприятия</t>
  </si>
  <si>
    <t>ПРОЧИЕ  расходы</t>
  </si>
  <si>
    <t>НИОКР</t>
  </si>
  <si>
    <t>Государственные капитальные вложения, всего</t>
  </si>
  <si>
    <t>в том числе по мероприятиям:</t>
  </si>
  <si>
    <t>бюджетные ассигнования, предусмотренные законом Воронежской области об областном бюджете, всего</t>
  </si>
  <si>
    <t>внебюджетные источники, всего</t>
  </si>
  <si>
    <t>федеральный бюджет</t>
  </si>
  <si>
    <t xml:space="preserve"> федеральный бюджет (бюджетные ассигнования, не предусмотренные законом Воронежской области об областном бюджете)</t>
  </si>
  <si>
    <t>в том числе по источникам:</t>
  </si>
  <si>
    <t xml:space="preserve">Содержание основного мероприятия (мероприятия), основные этапы реализации в текущем году.
Ожидаемый непосредственный результат (краткое описание) </t>
  </si>
  <si>
    <t xml:space="preserve">юридические лица </t>
  </si>
  <si>
    <t>Бюджетные ассигнования на реализацию государственной программы, тыс. рублей</t>
  </si>
  <si>
    <t>Таблица 11</t>
  </si>
  <si>
    <t>факт или оценка (в случае отсутствия статистических данных на отчетную дату)</t>
  </si>
  <si>
    <t>кассовое исполнение (на отчетную дату нарастающим итогом), тыс. рублей</t>
  </si>
  <si>
    <t>Пункт 
Федерального плана
 статистических работ</t>
  </si>
  <si>
    <t>согласно закону Воронежской области об областном бюджете на отчетную дату текущего года, тыс. рублей</t>
  </si>
  <si>
    <t>Государственная программа</t>
  </si>
  <si>
    <t>Наименование государственной программы, подпрограммы, основного мероприятия</t>
  </si>
  <si>
    <t xml:space="preserve">ПОДПРОГРАММА 1 </t>
  </si>
  <si>
    <t>Единица измерения</t>
  </si>
  <si>
    <t>Исполнительный орган государственной власти Воронежской области - главный распорядитель средств областного бюджета (далее - ГРБС)</t>
  </si>
  <si>
    <t>Всего, в том числе в разрезе ГРБС</t>
  </si>
  <si>
    <t>Наименование статей расходов</t>
  </si>
  <si>
    <t>Всего, в том числе: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</si>
  <si>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</si>
  <si>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</si>
  <si>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 xml:space="preserve">Должность, Ф.И.О. </t>
  </si>
  <si>
    <t>Значения показателя (индикатора) государственной программы, подпрограммы, основного мероприятия</t>
  </si>
  <si>
    <t>Таблица 12</t>
  </si>
  <si>
    <t>Код бюджетной классификации 
(в соответствии с законом Воронежской области об областном бюджете, далее - КБК)</t>
  </si>
  <si>
    <t>СОДЕЙСТВИЕ ЗАНЯТОСТИ НАСЕЛЕНИЯ</t>
  </si>
  <si>
    <t>Ответственный исполнитель - департамент труда и занятости населения Воронежской области</t>
  </si>
  <si>
    <t>Руководитель департамента Бай Юрий Александрович</t>
  </si>
  <si>
    <t>Активная политика занятости населения и социальная поддержка безработных граждан</t>
  </si>
  <si>
    <t>Исполнитель - департамент труда и занятости населения Воронежской области</t>
  </si>
  <si>
    <t>Реализация мероприятий активной политики занятости населения</t>
  </si>
  <si>
    <t>Начальник отдела Крымова Нина Анатольевна</t>
  </si>
  <si>
    <t>Информирование о положении на рынке труда в Воронежской области</t>
  </si>
  <si>
    <t xml:space="preserve">Организация ярмарок вакансий и учебных рабочих мест </t>
  </si>
  <si>
    <t>Мероприятие 1.1.3</t>
  </si>
  <si>
    <t>Организация  профессиональной ориентации граждан в целях выбора сферы деятельности (профессии), трудоустройства, прохождения профессионального обучения и получения дополнительного профессионального образования</t>
  </si>
  <si>
    <t>Мероприятие 1.1.4</t>
  </si>
  <si>
    <t>Психологическая поддержка безработных граждан</t>
  </si>
  <si>
    <t>Мероприятие 1.1.5</t>
  </si>
  <si>
    <t>Профессиональное обучение и дополнительное профессиональное образование безработных граждан, включая обучение в другой местности, с использованием механизма государственно-частного партнерства</t>
  </si>
  <si>
    <t>Мероприятие 1.1.6</t>
  </si>
  <si>
    <t>Организация проведения оплачиваемых общественных работ</t>
  </si>
  <si>
    <t>Мероприятие 1.1.7</t>
  </si>
  <si>
    <t>Организация временного трудоустройства несовершеннолетних граждан в возрасте от 14 до 18 лет в свободное от учебы время</t>
  </si>
  <si>
    <t>Мероприятие 1.1.8</t>
  </si>
  <si>
    <t>Организация временного трудоустройства безработных граждан, испытывающих трудности в поиске работы</t>
  </si>
  <si>
    <t>Мероприятие 1.1.9</t>
  </si>
  <si>
    <t>Организация временного трудоустройства безработных граждан в возрасте от 18 до 20 лет, имеющих среднее профессиональное образование и ищущих работу впервые</t>
  </si>
  <si>
    <t>Мероприятие 1.1.10</t>
  </si>
  <si>
    <t>Социальная адаптация безработных граждан на рынке труда</t>
  </si>
  <si>
    <t>Мероприятие 1.1.11</t>
  </si>
  <si>
    <t>Содействие самозанятости безработных граждан, включая оказание гражданам, признанным в установленном порядке безработными, и гражданам, признанным в установленном порядке безработыми, прошедшим профессиональное обучение или получившим дополнительное профессиональное образование по направлению органов службы занятости, единовременной финансовой помощи при их государственной регистрации в качестве юридического лица, индивидуального предпринимателя либо крестьянского (фермерского) хозяйства, а также единовременной финансовой помощи на подготовку документов для соответствующей государственной регистрации</t>
  </si>
  <si>
    <t>Мероприятие 1.1.12</t>
  </si>
  <si>
    <t xml:space="preserve">Содействие  безработным гражданам в переезде и безработным гражданам и членам их семей в переселении в другую местность для трудоустройства по направлению органов службы занятости </t>
  </si>
  <si>
    <t>Начальник отдела Митрофанов Игорь Иванович</t>
  </si>
  <si>
    <t>Мероприятие 1.1.13</t>
  </si>
  <si>
    <t>Организация профессионального обучения и дополнительного профессионального образования женщин в период отпуска по уходу за ребенком до достижения им возраста трех лет</t>
  </si>
  <si>
    <t>Мероприятие 1.1.14</t>
  </si>
  <si>
    <t>Организация профессионального обучения и дополнительного профессионального образования  незанятых граждан, которым в соответствии с законодательством Российской Федерации назначена трудовая пенсия по старости и которые стремятся возобновить трудовую деятельность</t>
  </si>
  <si>
    <t>Мероприятие 1.1.15</t>
  </si>
  <si>
    <t>Создание условий для совмещения незанятыми многодетными родителями, родителями, воспитывающими детей-инвалидов, обязанностей по воспитанию детей с трудовой деятельностью</t>
  </si>
  <si>
    <t>Мероприятие 1.1.17</t>
  </si>
  <si>
    <t xml:space="preserve">Развитие трудовых ресурсов Воронежской области и реализация демографической политики </t>
  </si>
  <si>
    <t>Заместитель руководителя-начальник отдела Маслова Елена Валерьевна</t>
  </si>
  <si>
    <t>Основное мероприятие 1.2</t>
  </si>
  <si>
    <t xml:space="preserve">Реализация дополнительных мероприятий в сфере занятости населения
</t>
  </si>
  <si>
    <t>Мероприятие 1.2.1</t>
  </si>
  <si>
    <t>Содействие в трудоустройстве незанятых инвалидов на оборудованные (оснащенные) для них рабочие места</t>
  </si>
  <si>
    <t>Начальник отдела  Крымова Нина Анатольевна</t>
  </si>
  <si>
    <t>Основное мероприятие 1.3</t>
  </si>
  <si>
    <t>Социальные выплаты безработным гражданам</t>
  </si>
  <si>
    <t>Начальник отдела Герасимова Елена Ивановна</t>
  </si>
  <si>
    <t>Мероприятие 1.3.1</t>
  </si>
  <si>
    <t xml:space="preserve">Осуществление социальных выплат гражданам, признанным в установленном порядке безработными
</t>
  </si>
  <si>
    <t>Основное мероприятие 1.4</t>
  </si>
  <si>
    <t>Реализация мероприятий по улучшению условий и охраны труда работающего населения области</t>
  </si>
  <si>
    <t>Начальник отдела Байков Владимир Алексеевич</t>
  </si>
  <si>
    <t>Комплекс мероприятий 1.4.1.</t>
  </si>
  <si>
    <t>Комплекс мероприятий по решению задачи "Совершенствование правового регулирования охраны труда и содействие обеспечению объективной оценки производственных рисков на рабочих местах в организациях области на основе проведения специальной оценки условий труда"</t>
  </si>
  <si>
    <t>Мероприятие  1.4.1.1.</t>
  </si>
  <si>
    <t>Развитие социального партнерства между субъектами социально-трудовых отношений, проведение на территории Воронежской области согласованной политики в сфере охраны и условий труда</t>
  </si>
  <si>
    <t>Мероприятие  1.4.1.2.</t>
  </si>
  <si>
    <t>Подготовка, согласование и актуализация нормативных правовых актов области, методических документов по охране труда области</t>
  </si>
  <si>
    <t>Мероприятие  1.4.1.3.</t>
  </si>
  <si>
    <t>Установление ГУ ВРО ФСС РФ страхователям области скидок и надбавок к страховым тарифам на обязательное социальное страхование от несчастных случаев на производстве и профессиональных заболеваний</t>
  </si>
  <si>
    <t>Мероприятие  1.4.1.4.</t>
  </si>
  <si>
    <t>Оказание консультационной и организационной помощи организациям, проводящим специальную оценку условий труда, в том числе по разработке и реализации мероприятий по приведению уровней воздействия вредных и (или) опасных производственных факторов на рабочих местах в соответствие государственным нормативным требованиям охраны труда</t>
  </si>
  <si>
    <t>Комплекс мероприятий  1.4.2.</t>
  </si>
  <si>
    <t>Комплекс мероприятий по решению задачи "Реализация превентивных мер, направленных на улучшение условий труда на рабочих местах, снижение травматизма и заболеваемости на производстве, совершенствование лечебно-профилактического обслуживания работающего населения"</t>
  </si>
  <si>
    <t>Мероприятие  1.4.2.1.</t>
  </si>
  <si>
    <t>Обеспечение финансирования предупредительных мер по сокращению производственного травматизма и профессиональных заболеваний работников организаций области, занятых на работах с вредными и (или) опасными производственными факторами, совместно с ГУ ВРО ФСС РФ</t>
  </si>
  <si>
    <t>Мероприятие  1.4.2.2.</t>
  </si>
  <si>
    <t>Развитие системы оказания учреждениями здравоохранения области профпатологической помощи, системы медицинской реабилитации пострадавших на производстве от профессиональных заболеваний на базе центра профпатологии БУЗ ВО ВОКБ N 1</t>
  </si>
  <si>
    <t>Мероприятие  1.4.2.3.</t>
  </si>
  <si>
    <t>Обеспечение лечения застрахованных непосредственно после тяжелого несчастного случая на производстве до восстановления трудоспособности или установления стойкой утраты профессиональной трудоспособности</t>
  </si>
  <si>
    <t>Мероприятие  1.4.2.4.</t>
  </si>
  <si>
    <t>Улучшение оснащения лабораторных баз ФБУЗ "Центр гигиены и эпидемиологии в Воронежской области"</t>
  </si>
  <si>
    <t>Комплекс мероприятий  1.4.3.</t>
  </si>
  <si>
    <t>Комплекс мероприятий по решению задачи "Совершенствование системы обучения, профессиональной подготовки по охране труда, содействие внедрению современных технологий обучения, обучение персонала приемам и навыкам оказания первой помощи при травмах и неотложных состояниях"</t>
  </si>
  <si>
    <t>Мероприятие  1.4.3.1.</t>
  </si>
  <si>
    <t>Повышение качества обучения по охране труда и эффективности работы учебно-методических центров на базе организаций, оказывающих услуги работодателям в сфере охраны и условий труда</t>
  </si>
  <si>
    <t>Мероприятие  1.4.3.2.</t>
  </si>
  <si>
    <t xml:space="preserve">Повышение квалификации специалистов отдела государственной политики в сфере охраны и условий труда во всероссийских профильных учебных центрах </t>
  </si>
  <si>
    <t>Мероприятие  1.4.3.3.</t>
  </si>
  <si>
    <t xml:space="preserve">Обеспечение профессиональной гигиенической подготовки работников, занятых  во вредных условиях труда </t>
  </si>
  <si>
    <t>Комплекс мероприятий  1.4.4.</t>
  </si>
  <si>
    <t>Комплекс мероприятий по решению задачи "Развитие информационного обеспечения охраны труда и пропаганда культуры безопасного труда"</t>
  </si>
  <si>
    <t>Мероприятие  1.4.4.1.</t>
  </si>
  <si>
    <t>Повышение мотивации у работодателей к безопасному труду посредством проведения мероприятий, носящих информационно-просветительский и пропагандистский характер</t>
  </si>
  <si>
    <t>Мероприятие 1.4.4.2.</t>
  </si>
  <si>
    <t>Проведение ежегодных областных смотров-конкурсов на лучшую  организацию работы по охране труда</t>
  </si>
  <si>
    <t>Мероприятие 1.4.4.3.</t>
  </si>
  <si>
    <t xml:space="preserve">Проведение ежегодных конкурсов среди уполномоченных (доверенных) лиц по охране труда профессиональных союзов в отраслевых организациях профессиональных союзов </t>
  </si>
  <si>
    <t>Мероприятие 1.4.4.4.</t>
  </si>
  <si>
    <t>Организация экспонирования достижений Воронежской области в сфере условий и охраны труда на международных специализированных выставках и обеспечение участия представителей области в конференциях и конгрессах по проблемам охраны труда и здоровья</t>
  </si>
  <si>
    <t>Обеспечение реализации государственной программы</t>
  </si>
  <si>
    <t xml:space="preserve"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
</t>
  </si>
  <si>
    <t>Основное мероприятие 2.3</t>
  </si>
  <si>
    <t xml:space="preserve">Финансовое обеспечение деятельности подведомственных учреждений.
</t>
  </si>
  <si>
    <t>Основное мероприятие 2.4</t>
  </si>
  <si>
    <t xml:space="preserve">Основное мероприятие "Финансовое обеспечение деятельности КУ ВО "Центр содействия добровольному переселению соотечественников"
</t>
  </si>
  <si>
    <t xml:space="preserve">ПОДПРОГРАММА 3 </t>
  </si>
  <si>
    <t xml:space="preserve"> Оказание содействия добровольному переселению в Воронежскую область соотечественников, проживающих за рубежом
</t>
  </si>
  <si>
    <t>Основное мероприятие 3.1</t>
  </si>
  <si>
    <t>Осуществление мер по приему, обустройству, занятости и обеспечению жизнедеятельности прибывших соотечественников</t>
  </si>
  <si>
    <t>Основное мероприятие 3.2</t>
  </si>
  <si>
    <t>Предоставление дополнительных гарантий и мер социальной поддержки переселившимся соотечественникам, оказание им помощи во временном жилищном обустройстве</t>
  </si>
  <si>
    <t>Мероприятие 3.2.1</t>
  </si>
  <si>
    <t xml:space="preserve">Организация профессиональной ориентации в целях выбора сферы деятельности (профессии),трудоустройства, прохождения профессионального обучения и получения дополнительного профессионального образования
</t>
  </si>
  <si>
    <t>Мероприятие 3.2.2</t>
  </si>
  <si>
    <t>Профессиональное обучение и дополнительное профессиональное образование, выплата стипендии в период профессионального обучения и получения дополнительного профессионального образования</t>
  </si>
  <si>
    <t>Мероприятие 3.2.3</t>
  </si>
  <si>
    <t xml:space="preserve">Единовременная выплата участникам подпрограммы на временное размещение
</t>
  </si>
  <si>
    <t>Мероприятие 3.2.4</t>
  </si>
  <si>
    <t xml:space="preserve">Единовременная выплата участникам подпрограммы, имеющим детей в возрасте до 14 лет,
а также имеющим членов семьи пенсионного возраста,прибывших на территорию области
</t>
  </si>
  <si>
    <t>Мероприятие 3.2.5</t>
  </si>
  <si>
    <t xml:space="preserve">Выделение переселенцам жилых помещений для временного размещения
</t>
  </si>
  <si>
    <t>Мероприятие 3.2.6</t>
  </si>
  <si>
    <t>Единовременная выплата на жилищное обустройство участникам подпрограммы и членам их семей, переселившимся в сельскую местность Воронежской области</t>
  </si>
  <si>
    <t>Мероприятие 3.2.7</t>
  </si>
  <si>
    <t>Единовременная выплата участникам подпрограммы и членам их семей на медицинское  освидетельствование для выявления инфекционных заболеваний, представляющих опасность для окружающих</t>
  </si>
  <si>
    <t>Основное мероприятие 3.3</t>
  </si>
  <si>
    <t>Обеспечение информационной поддержки подпрограммы, позволяющей переселенцам ориентироваться на рынке труда и рынке образовательных услуг области (создание единого информационного поля)</t>
  </si>
  <si>
    <t>Мероприятие 3.3.1</t>
  </si>
  <si>
    <t>Обеспечение деятельности информационно- справочной службы, изготовление информационных листов и буклетов, организация публикаций в СМИ, выступления на телевидении и радио</t>
  </si>
  <si>
    <t>Мероприятие 3.3.2</t>
  </si>
  <si>
    <t>Проведение видеоконференций с соотечественниками и презентаций подпрограммы с выездом за рубеж</t>
  </si>
  <si>
    <t>Уровень безработицы (по методологии Международной организации труда)</t>
  </si>
  <si>
    <t>Уровень регистрируемой безработицы</t>
  </si>
  <si>
    <t>Отношение числа занятых в экономике региона к численности населения региона в трудоспособном возрасте (мужчины 16 - 59 лет, женщины 16 - 54 лет)</t>
  </si>
  <si>
    <t>Численность пострадавших в результате несчастных случаев на производстве с утратой трудоспособности на 1 рабочий день и более (в т.ч. со смертельным исходом) в расчете на 1 тыс. работающих</t>
  </si>
  <si>
    <t>Коэффициент напряженности в регистрируемом секторе рынка труда</t>
  </si>
  <si>
    <t>Удельный вес трудоустроенных граждан в общей численности граждан, обратившихся в органы службы занятости за содействием в поиске подходящей работы</t>
  </si>
  <si>
    <t>Удельный вес безработных граждан, ищущих работу 12 и более месяцев, в общей численности безработных граждан, зарегистрированных в органах службы занятости</t>
  </si>
  <si>
    <t>Удельный вес граждан, признанных безработными, в численности безработных граждан, закончивших профессиональное обучение</t>
  </si>
  <si>
    <t>Удельный вес безработных граждан, трудоустроенных в другой местности при содействии органов службы занятости, к среднегодовой численности безработных граждан, зарегистрированных в органах службы занятости</t>
  </si>
  <si>
    <t>Удельный вес граждан, удовлетворенных полнотой и качеством государственных услуг в области содействия занятости</t>
  </si>
  <si>
    <t>Удельный вес трудоустроенных граждан, относящихся к категории инвалидов, в общей численности граждан, относящихся к категории инвалидов, обратившихся в органы службы занятости за содействием в поиске подходящей работы</t>
  </si>
  <si>
    <t>Численность инвалидов, трудоустроенных на оборудованные (оснащенные) для них рабочие места</t>
  </si>
  <si>
    <t>Численность инвалидов, использующих кресла-коляски, трудоустроенных на оборудованные (оснащенные) для них рабочие места</t>
  </si>
  <si>
    <t>-</t>
  </si>
  <si>
    <t>Отношение численности трудоустроенных инвалидов на оборудованные (оснащенные) для них рабочие места к общей численности инвалидов в трудоспособном возрасте</t>
  </si>
  <si>
    <t>Удельный вес граждан, признанных безработными, в общей численности граждан, обратившихся в органы службы занятости за содействием в поиске подходящей работы</t>
  </si>
  <si>
    <t>Численность пострадавших в результате несчастных случаев на производстве с утратой трудоспособности на 1 рабочий день и более (в т.ч. со смертельным исходом) в расчете на 1000 работающих</t>
  </si>
  <si>
    <t xml:space="preserve">Численность пострадавших в результате несчастных случаев на производстве со смертельным исходом в расчете на 1000 работающих, </t>
  </si>
  <si>
    <t>Количество дней временной нетрудоспособности в связи с несчастным случаем на производстве в расчете на 1 пострадавшего</t>
  </si>
  <si>
    <t>Численность работников с установленным предварительным диагнозом профессионального заболевания по результатам проведения обязательных периодических медицинских осмотров</t>
  </si>
  <si>
    <t>Количество рабочих мест, на которых проведена специальная оценка условий труда</t>
  </si>
  <si>
    <t>Удельный вес рабочих мест, на которых проведена специальная оценка условий труда, в общем количестве рабочих мест</t>
  </si>
  <si>
    <t>Количество рабочих мест, на которых улучшены условия труда по результатам специальной оценки условий труда</t>
  </si>
  <si>
    <t>Численность работников, занятых во вредных и (или) опасных условиях труда</t>
  </si>
  <si>
    <t>Удельный вес работников, занятых во вредных и (или) опасных условиях труда, от общей численности работников</t>
  </si>
  <si>
    <t>"Обеспечение реализации государственной программы"</t>
  </si>
  <si>
    <t>Уровень достижения значений целевых показателей Программы</t>
  </si>
  <si>
    <t>Процент исполнения бюджетных ассигнований по основному мероприятию 2.1</t>
  </si>
  <si>
    <t>Основное мероприятие 2.2</t>
  </si>
  <si>
    <t>Объем просроченной кредиторской задолженности по уплате налогов на конец отчетного года</t>
  </si>
  <si>
    <t>Доля финансовой обеспеченности деятельности ГКУ ВО ЦЗН, АУ ВО ЦОМТ</t>
  </si>
  <si>
    <t>Сведения
о достижении значений показателей (индикаторов) реализации государственной программы Воронежской области
"Содействие занятости населения"
по состоянию на 01 января 2017 года</t>
  </si>
  <si>
    <t>Отчет о выполнении Плана реализации государственной программы Воронежской области 
"Содействие занятости населения"  в разрезе  исполнительных органов государственной власти Воронежской области
по состоянию на 01 января 2017 года</t>
  </si>
  <si>
    <t>Создание правовых, экономических, организационных и институциональных условий, способствующих развитию сферы занятости населения в Воронежской области, улучшению демографической ситуации, эффективному использованию трудовых ресурсов, развитию сферы занятости населения в Воронежской области</t>
  </si>
  <si>
    <t>Департамент труда и занятости населения Воронежской области (ДТЗН ВО)</t>
  </si>
  <si>
    <t>858 0412 0710170810 200</t>
  </si>
  <si>
    <t>858 0412 0710170810 300</t>
  </si>
  <si>
    <t>858 0412 0710178430 500</t>
  </si>
  <si>
    <t>858 1001 0710352900 500</t>
  </si>
  <si>
    <t>858 1003 0710352900 200</t>
  </si>
  <si>
    <t>858 1003 0710352900 300</t>
  </si>
  <si>
    <t>858 0401 0720172010 100</t>
  </si>
  <si>
    <t>858 0401 0720172010 200</t>
  </si>
  <si>
    <t>858 0401 0720172010 800</t>
  </si>
  <si>
    <t>858 0401 0720300590 100</t>
  </si>
  <si>
    <t>858 0401 0720300590 200</t>
  </si>
  <si>
    <t>858 0401 0720300590 800</t>
  </si>
  <si>
    <t>858 1006 0720300590 600</t>
  </si>
  <si>
    <t>858 0311 0720400590 100</t>
  </si>
  <si>
    <t>858 0311 0720400590 200</t>
  </si>
  <si>
    <t>858 0311 0720400590 800</t>
  </si>
  <si>
    <t>858 0311 0730250860 300</t>
  </si>
  <si>
    <t>858 0412 07302R0860 200</t>
  </si>
  <si>
    <t>858 0412 07302R0860 300</t>
  </si>
  <si>
    <t>Сохранение уровня безработицы (по методологии Международной организации труда) в 2016 году, на уровне не менее, 4,7.
Сохранение уровня регистрируемой безработицы в 2016 году, на уровне не менее 1,1</t>
  </si>
  <si>
    <t xml:space="preserve">Обеспечение достижения значений показателей 
1. Отношение числа занятых в экономике региона к численности населения региона в трудоспособном возрасте (мужчины 16 - 59 лет, женщины 16 - 54 лет), на уровне не менее 79,6.
2. Численность пострадавших в результате несчастных случаев на производстве с утратой трудоспособности на 1 рабочий день и более (в т.ч. со смертельным исходом) в расчете на 1 тыс. работающих не более 1,47
</t>
  </si>
  <si>
    <t xml:space="preserve"> Информирование о положении на рынке труда в регистрируемом секторе (определенный круг лиц) не менее 85 500 получателей и не менее 90% ЭАН (неопределенный круг лиц)</t>
  </si>
  <si>
    <t xml:space="preserve">  Проведение не менее 130 ярмарок вакансий</t>
  </si>
  <si>
    <t xml:space="preserve">Организация  профессиональной ориентации граждан в целях выбора сферы деятельности (профессии), трудоустройства, прохождения профессионального обучения и получения дополнительного профессионального образования </t>
  </si>
  <si>
    <t xml:space="preserve"> Профессиональная ориентация в целях выбора сферы деятельности (профессии), трудоустройства, прохождения профессионального обучения и получения дополнительного профессионального образования 35880 граждан</t>
  </si>
  <si>
    <t xml:space="preserve"> Психологическая поддержка 2600 безработных граждан</t>
  </si>
  <si>
    <t xml:space="preserve">Профессиональное обучение и дополнительное профессиональное образование безработных граждан, включая обучение в другой местности, с использованием механизма государственно-частного партнерства
</t>
  </si>
  <si>
    <t xml:space="preserve"> Профессиональное обучение и дополнительное профессиональное образование 2600 безработных граждан, включая обучение в другой местности </t>
  </si>
  <si>
    <t xml:space="preserve"> Трудоустройство не менее 6910 несовершеннолетних граждан в свободное от учебы время</t>
  </si>
  <si>
    <t xml:space="preserve"> Трудоустройство на временные рабочие места не менее 755 безработных граждан,  испытывающих трудности в поиске работы</t>
  </si>
  <si>
    <t xml:space="preserve"> Трудоустройство не менее 40 безработных граждан в возрасте от 18 до 20 лет, имеющих среднее профессиональное образование и ищущих работу впервые</t>
  </si>
  <si>
    <t xml:space="preserve">  Социальная адаптация  2600 безработных граждан</t>
  </si>
  <si>
    <t xml:space="preserve">  Содействие самозанятости 468 гражданам, обратившимся в органы службы занятости и признанных в установленном порядке безработными</t>
  </si>
  <si>
    <t xml:space="preserve"> Содействие  безработным гражданам в переезде и безработным гражданам и членам их семей в переселении в другую местность для трудоустройства по направлению органов службы занятости </t>
  </si>
  <si>
    <t xml:space="preserve"> Профессиональное обучение и дополнительное профессиональное образование 350 женщин, находящихся в отпуске по уходу за ребенком до достижения им возраста трех лет</t>
  </si>
  <si>
    <t xml:space="preserve"> Развитие трудовых ресурсов Воронежской области и реализация демографической политики </t>
  </si>
  <si>
    <t>Изучение потребности  регионального рынка труда в трудовых ресурсах для обеспечения  кадрами необходимой квалификации и уровня образования, в том числе: 1. Мониторинг потребности предприятий и  организаций Воронежской области  в квалифицированных и высококвалифицированных работниках по профессиональным группам. 2. Мониторинг создания новых рабочих мест, в том числе  высокопроизводительных  рабочих мест. 3. Разработка прогноза баланса трудовых ресурсов на трехлетний период (ежегодно)</t>
  </si>
  <si>
    <t>Основное 
мероприятие 1.2.</t>
  </si>
  <si>
    <t xml:space="preserve">Реализация дополнительных
мероприятий в сфере занятости населения
</t>
  </si>
  <si>
    <t>Содействие занятости инвалидов, обратившихся в органы службы занятости населения</t>
  </si>
  <si>
    <t>Реализация мероприятия по содействию в трудоустройстве незанятых инвалидов будет осуществляться в рамках оказания государственной услуги по содействию занятости  граждан, обратившихся в органы службы занятости населения</t>
  </si>
  <si>
    <t>Основное 
мероприятие 1.3.</t>
  </si>
  <si>
    <t xml:space="preserve">Социальные выплаты
безработным гражданам
</t>
  </si>
  <si>
    <t>Осуществление социальных выплат в виде пособия по безработице ,стипендии в период прохождения профессионального обучения и получения дополнительного профессионального образования по направлению органов службы занятости , пенсии, назначенной по предложению органов службы занятости</t>
  </si>
  <si>
    <t xml:space="preserve">Осуществление социальных выплат
гражданам, признанным в установленном порядке безработными
</t>
  </si>
  <si>
    <t>Основное 
мероприятие 1.4.</t>
  </si>
  <si>
    <t>Совершенствование правового регулирования охраны труда, содействие обеспечению объективной оценки производственных рисков на рабочих местах в организациях области на основе проведения специальной оценки условий труда. Реализация превентивных мер по снижению травматизма и заболеваемости на производстве, совершенствование лечебно-профилактического обслуживания работающего населения. Совершенствование системы обучения, профессиональной подготовки по охране труда, развитие информационного обеспечения охраны труда и пропаганда культуры безопасного труда</t>
  </si>
  <si>
    <t>Комплекс мероприятий  1.4.1.</t>
  </si>
  <si>
    <t>Совершенствование правового регулирования охраны труда, содействие обеспечению объективной оценки производственных рисков на рабочих местах в организациях области на основе проведения специальной оценки условий труда</t>
  </si>
  <si>
    <t>В заседаниях областного координационного совета по охране труда, в рамках областного трехстороннего соглашения, и иных совместных мероприятиях ежегодно примут участие более 2000 руководителей  ИОГВ, местного самоуправления, государственных органов надзора и контроля, областного совета профсоюзов, объединений работодателей, служб охраны труда предприятий и других специалистов</t>
  </si>
  <si>
    <t>Внесение изменений и дополнений в отдельные нормативные правовые акты по охране труда области и их актуализация, ежеквартальное издание информационного бюллетеня по охране труда департамента труда и занятости населения Воронежской области</t>
  </si>
  <si>
    <t>Реализация мер экономической заинтересованности работодателей в улучшении условий и охраны труда-  установление страхователям скидок или надбавок к страховому тарифу на обязательное социальное страхование от несчастных случаев на производстве и профессиональных заболеваний</t>
  </si>
  <si>
    <t>Координация деятельности организаций, оказывающих услуги работодателям в сфере охраны и условий труда, в том числе по проведению спецоценки условий труда.Осуществление государственной экспертизы условий труда,участие    в рассмотрении правильности предоставления работникам компенсаций за вредные и опасные условия труда, в том числе участие в судебных разбирательствах.</t>
  </si>
  <si>
    <t xml:space="preserve"> Реализация превентивных мер по снижению травматизма и заболеваемости на производстве, совершенствование лечебно-профилактического обслуживания работающего населения</t>
  </si>
  <si>
    <t>Содействие работодателям в осуществлении  предупредительных мер по улучшению условий труда, с финансированием за счет средств Фонда социального страхования Российской Федерации</t>
  </si>
  <si>
    <t>Развитие профпатологической помощи на базе центра профпатологии БУЗ ВО ВОКБ N 1, 
проведение периодических осмотров работников, а также лиц со стажем работы во вредных условиях труда 5 и более лет. Проведение экспертизы связи заболевания с профессией и экспертизы профпригодности по результатам периодических медицинских осмотров. Обучение врачей территориальных ЛПУ, участвующих в комиссиях по проведению профосмотров</t>
  </si>
  <si>
    <t>За счет средств ГУ ВРО ФСС РФ будет проводиться оказание  медицинской помощи  при лечении последствий тяжелых несчастных случаев на производстве, оказание амбулаторно-поликлинической помощи, санаторно-курортное лечение и др. до восстановления трудоспособности или установления стойкой утраты трудоспособности</t>
  </si>
  <si>
    <t>Приобретение современного профессионального инструментария, высокотехнологичного измерительного оборудования и приборов контроля производственных рисков на рабочих местах</t>
  </si>
  <si>
    <t xml:space="preserve"> Совершенствование системы обучения, профессиональной подготовки по охране труда</t>
  </si>
  <si>
    <t xml:space="preserve">Координация деятельности учебно-методических центров по обучению, действующих на территории области, работа в комиссиях по проверке знаний;  выдача обучающим организациям заключений о соответствии требованиям нормативных правовых актов РФ и ВО, регламентирующих порядок проведения обучения по охране труда; согласование учебных планов и программ обучения по охране труда;
 оценка качества обучения и проверка знаний требований охраны труда
</t>
  </si>
  <si>
    <t>Повышение квалификации и обучение специалистов отдела государственной политики в сфере охраны и условий труда во всероссийских профильных учебных центрах (г. Москва, г. Иваново, г. Санкт-Петербург)</t>
  </si>
  <si>
    <t>Специалистами ФБУЗ "Центр гигиены и эпидемиологии в Воронежской области" будет проводиться профессиональная гигиеническая подготовка работников отдельных отраслей и организаций</t>
  </si>
  <si>
    <t xml:space="preserve"> Развитие информационного обеспечения охраны труда и пропаганда культуры безопасного труда</t>
  </si>
  <si>
    <t xml:space="preserve">Организация и проведение совещаний, семинаров, круглых столов с руководителями и специалистами организаций области по отраслевому и зональному принципу </t>
  </si>
  <si>
    <t xml:space="preserve"> Регистрация организаций-участников конкурса, сравнительный анализ и систематизация представленных на конкурс материалов, оценка уровня организации работы по охране труда в соответствии с установленными показателями. Подготовка  предложений для рассмотрения итогов областного смотра-конкурса на заседание областного координационного совета по охране труда
</t>
  </si>
  <si>
    <t xml:space="preserve">Смотр-конкурс проводится среди уполномоченных по охране труда членских организаций  ТООП "Воронежский облсовпроф" по двум номинациям ("Лучший уполномоченный по охране труда ТООП "Воронежский облсовпроф" в производственной и непроизводственной сферах). </t>
  </si>
  <si>
    <t>Организация участия представителей ИОГВ области и заинтересованных организаций области в ежегодно проводимых в г. Москве  во ВВЦ международных специализированных выставках "Безопасность и охрана труда"</t>
  </si>
  <si>
    <t xml:space="preserve"> "Обеспечение реализации государственной программы"
</t>
  </si>
  <si>
    <t>Основное 
мероприятие 2.1</t>
  </si>
  <si>
    <t>Финансовое обеспечение деятельности департамента труда и занятости населения ВО</t>
  </si>
  <si>
    <t>Основное 
мероприятие 2.2</t>
  </si>
  <si>
    <t xml:space="preserve"> Финансовое обеспечение выполнения других расходных обязательств Воронежской области исполнительными органами государственной власти, иными главными распорядителями средств областного бюджета - исполнителями
</t>
  </si>
  <si>
    <t>Основное 
мероприятие 2.3</t>
  </si>
  <si>
    <t xml:space="preserve"> Финансовое обеспечение деятельности подведомственных учреждений
</t>
  </si>
  <si>
    <t>Финансовое обеспечение деятельности ГКУ ВО Центров занятости населения, АУ ВО ЦОМТ (всего 36 подведомственных учреждений)</t>
  </si>
  <si>
    <t>Основное 
мероприятие 2.4</t>
  </si>
  <si>
    <t>Основное мероприятие "Финансовое обеспечение деятельности КУ ВО "Центр содействия добровольному переселению соотечественников"</t>
  </si>
  <si>
    <t>Финансовое обеспечение деятельности КУ ВО "Центр содействия добровольному переселению соотечественников"</t>
  </si>
  <si>
    <t>ПОДПРОГРАММА 3</t>
  </si>
  <si>
    <t>Основное 
мероприятие 3.1</t>
  </si>
  <si>
    <t>Основное 
мероприятие 3.2</t>
  </si>
  <si>
    <t xml:space="preserve">Организация профессиональной ориентации
в целях выбора сферы деятельности (профессии),
трудоустройства, прохождения профессионального обучения и получения дополнительного профессионального образования
</t>
  </si>
  <si>
    <t xml:space="preserve">Единовременная выплата участникам
подпрограммы на временное размещение
</t>
  </si>
  <si>
    <t xml:space="preserve">Единовременная выплата участникам
подпрограммы, имеющим детей в возрасте до 14 лет,
а также имеющим членов семьи пенсионного возраста,
прибывших на территорию области
</t>
  </si>
  <si>
    <t xml:space="preserve">Выделение переселенцам жилых помещений
для временного размещения
</t>
  </si>
  <si>
    <t>Основное 
мероприятие 3.3</t>
  </si>
  <si>
    <t>Информирование не менее 1650 соотечественников об условиях  подпрограммы</t>
  </si>
  <si>
    <t>858 0412 07303R0860 200</t>
  </si>
  <si>
    <t>Предоставление 1650 консультаций соотечественникам, обеспечение деятельности информационно-справочной службы</t>
  </si>
  <si>
    <t xml:space="preserve">Реализация мероприятий по улучшению условий и охраны труда работающего населения области </t>
  </si>
  <si>
    <t xml:space="preserve"> Финансовое обеспечение деятельности подведомственных учреждений.
</t>
  </si>
  <si>
    <t>Оказание содействия добровольному переселению в Воронежскую область соотечественников, проживающих за рубежом</t>
  </si>
  <si>
    <t xml:space="preserve">Организация профессиональной ориентации
в целях выбора сферы деятельности (профессии),
трудоустройства, прохождения профессионального обучения
и получения дополнительного профессионального образования
</t>
  </si>
  <si>
    <t xml:space="preserve">Профессиональное обучение и
дополнительное профессиональное образование, выплата
стипендии в период прохождения профессионального обучения и
получения дополнительного профессионального образования
</t>
  </si>
  <si>
    <t>Отчет о выполнении Плана реализации государственной программы Воронежской области 
"Содействие занятости населения" по статьям расходов
по состоянию на 01 января 2017 года</t>
  </si>
  <si>
    <r>
      <t>согласно бюджетной росписи расходов областного бюджета на отчетную дату текущего года, тыс. рублей</t>
    </r>
    <r>
      <rPr>
        <vertAlign val="superscript"/>
        <sz val="20"/>
        <rFont val="Times New Roman"/>
        <family val="1"/>
        <charset val="204"/>
      </rPr>
      <t>1</t>
    </r>
  </si>
  <si>
    <r>
      <t>доведенный департаментом финансов Воронежской области предельный объем финансирования (поквартальный кассовый план  на отчетную дату нарастающим итогом), тыс. рублей</t>
    </r>
    <r>
      <rPr>
        <vertAlign val="superscript"/>
        <sz val="20"/>
        <rFont val="Times New Roman"/>
        <family val="1"/>
        <charset val="204"/>
      </rPr>
      <t>1</t>
    </r>
  </si>
  <si>
    <r>
      <rPr>
        <vertAlign val="superscript"/>
        <sz val="20"/>
        <rFont val="Times New Roman"/>
        <family val="1"/>
        <charset val="204"/>
      </rPr>
      <t>1</t>
    </r>
    <r>
      <rPr>
        <sz val="20"/>
        <rFont val="Times New Roman"/>
        <family val="1"/>
        <charset val="204"/>
      </rPr>
      <t xml:space="preserve"> Для расходов за счет резервных фондов, зарезервированных средств, средств на обслуживание государственного долга Воронежской области и расходов, предусмотренных на исполнение судебных решений по искам к казне Воронежской области, значение  принимается равным кассовому исполнению на отчетную дату.</t>
    </r>
  </si>
  <si>
    <r>
      <t xml:space="preserve">Уровень освоения бюджетных ассигнований, % </t>
    </r>
    <r>
      <rPr>
        <vertAlign val="superscript"/>
        <sz val="20"/>
        <rFont val="Times New Roman"/>
        <family val="1"/>
        <charset val="204"/>
      </rPr>
      <t>2</t>
    </r>
  </si>
  <si>
    <r>
      <t xml:space="preserve">согласно бюджетной росписи расходов областного бюджета на отчетную дату текущего года, тыс. рублей </t>
    </r>
    <r>
      <rPr>
        <vertAlign val="superscript"/>
        <sz val="20"/>
        <rFont val="Times New Roman"/>
        <family val="1"/>
        <charset val="204"/>
      </rPr>
      <t>1</t>
    </r>
  </si>
  <si>
    <r>
      <t xml:space="preserve">доведенный департаментом финансов Воронежской области предельный объем финансирования (поквартальный кассовый план  на отчетную дату нарастающим итогом), тыс. рублей </t>
    </r>
    <r>
      <rPr>
        <vertAlign val="superscript"/>
        <sz val="20"/>
        <rFont val="Times New Roman"/>
        <family val="1"/>
        <charset val="204"/>
      </rPr>
      <t>1</t>
    </r>
  </si>
  <si>
    <r>
      <rPr>
        <sz val="20"/>
        <rFont val="Times New Roman"/>
        <family val="1"/>
        <charset val="204"/>
      </rPr>
      <t xml:space="preserve"> Трудоустройство на временные рабочие места не менее  5055  безработных граждан и граждан, ищущих работу,</t>
    </r>
    <r>
      <rPr>
        <sz val="20"/>
        <color rgb="FFFF0000"/>
        <rFont val="Times New Roman"/>
        <family val="1"/>
        <charset val="204"/>
      </rPr>
      <t xml:space="preserve"> </t>
    </r>
    <r>
      <rPr>
        <sz val="20"/>
        <rFont val="Times New Roman"/>
        <family val="1"/>
        <charset val="204"/>
      </rPr>
      <t>в том числе 331 человек - по межбюджетным трансфертам.</t>
    </r>
  </si>
  <si>
    <r>
      <rPr>
        <vertAlign val="superscript"/>
        <sz val="20"/>
        <rFont val="Times New Roman"/>
        <family val="1"/>
        <charset val="204"/>
      </rPr>
      <t>2</t>
    </r>
    <r>
      <rPr>
        <sz val="20"/>
        <rFont val="Times New Roman"/>
        <family val="1"/>
        <charset val="204"/>
      </rPr>
      <t xml:space="preserve"> Уровень освоения бюджетных ассигнований расчитывается как отношение объема кассового исполнения к доведенному департаментом финансов Воронежской области предельному объему финансирования, умноженное на 100.».</t>
    </r>
  </si>
  <si>
    <r>
      <t>Вид  показателя (индикатора)</t>
    </r>
    <r>
      <rPr>
        <vertAlign val="superscript"/>
        <sz val="20"/>
        <rFont val="Times New Roman"/>
        <family val="1"/>
        <charset val="204"/>
      </rPr>
      <t>1</t>
    </r>
    <r>
      <rPr>
        <sz val="20"/>
        <rFont val="Times New Roman"/>
        <family val="1"/>
        <charset val="204"/>
      </rPr>
      <t xml:space="preserve"> </t>
    </r>
  </si>
  <si>
    <r>
      <t>план</t>
    </r>
    <r>
      <rPr>
        <vertAlign val="superscript"/>
        <sz val="20"/>
        <rFont val="Times New Roman"/>
        <family val="1"/>
        <charset val="204"/>
      </rPr>
      <t>2</t>
    </r>
  </si>
  <si>
    <r>
      <rPr>
        <vertAlign val="superscript"/>
        <sz val="20"/>
        <rFont val="Times New Roman"/>
        <family val="1"/>
        <charset val="204"/>
      </rPr>
      <t>1</t>
    </r>
    <r>
      <rPr>
        <sz val="20"/>
        <rFont val="Times New Roman"/>
        <family val="1"/>
        <charset val="204"/>
      </rPr>
      <t xml:space="preserve"> В графе указывается вид для показателя (индикатора), значение которого оценивается в абсолютных или относительных величинах:
- показатель (индикатор), желаемой тенденцией развития которого является увеличение значения, обозначается буквой «У»;
- показатель (индикатор), желаемой тенденцией развития которого является снижение значения, обозначается буквой «С».</t>
    </r>
  </si>
  <si>
    <r>
      <rPr>
        <vertAlign val="superscript"/>
        <sz val="20"/>
        <rFont val="Times New Roman"/>
        <family val="1"/>
        <charset val="204"/>
      </rPr>
      <t xml:space="preserve">2 </t>
    </r>
    <r>
      <rPr>
        <sz val="20"/>
        <rFont val="Times New Roman"/>
        <family val="1"/>
        <charset val="204"/>
      </rPr>
      <t xml:space="preserve">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   в отчетном периоде, не установлено, то указывается фактическое значение данного показателя за предыдущий отчетный период.  </t>
    </r>
  </si>
  <si>
    <r>
      <t>предусмотрено на год</t>
    </r>
    <r>
      <rPr>
        <vertAlign val="superscript"/>
        <sz val="20"/>
        <rFont val="Times New Roman"/>
        <family val="1"/>
        <charset val="204"/>
      </rPr>
      <t>1</t>
    </r>
  </si>
  <si>
    <r>
      <t>фактически профинансировано</t>
    </r>
    <r>
      <rPr>
        <vertAlign val="superscript"/>
        <sz val="20"/>
        <rFont val="Times New Roman"/>
        <family val="1"/>
        <charset val="204"/>
      </rPr>
      <t>2</t>
    </r>
  </si>
  <si>
    <r>
      <t>объем выполненных работ</t>
    </r>
    <r>
      <rPr>
        <vertAlign val="superscript"/>
        <sz val="20"/>
        <rFont val="Times New Roman"/>
        <family val="1"/>
        <charset val="204"/>
      </rPr>
      <t>3</t>
    </r>
  </si>
  <si>
    <r>
      <rPr>
        <vertAlign val="superscript"/>
        <sz val="20"/>
        <rFont val="Times New Roman"/>
        <family val="1"/>
        <charset val="204"/>
      </rPr>
      <t>1</t>
    </r>
    <r>
      <rPr>
        <sz val="20"/>
        <rFont val="Times New Roman"/>
        <family val="1"/>
        <charset val="204"/>
      </rPr>
      <t xml:space="preserve"> Предусмотрено на год - объемы расходов, предусмотренные нормативными правовыми актами или соглашениями из соответствующих источников на реализацию мероприятий государственной программы (областной бюджет - расходы, предусмотренные бюджетной росписью расходов областного бюджета на отчетную дату).</t>
    </r>
  </si>
  <si>
    <r>
      <t xml:space="preserve"> </t>
    </r>
    <r>
      <rPr>
        <vertAlign val="superscript"/>
        <sz val="20"/>
        <rFont val="Times New Roman"/>
        <family val="1"/>
        <charset val="204"/>
      </rPr>
      <t>2</t>
    </r>
    <r>
      <rPr>
        <sz val="20"/>
        <rFont val="Times New Roman"/>
        <family val="1"/>
        <charset val="204"/>
      </rPr>
      <t xml:space="preserve">  Фактически профинансировано - объемы расходов, произведенные из соответствующих источников на реализацию мероприятий государственной программы за отчетный период (областной бюджет - кассовое исполнение на отчетную дату). 
</t>
    </r>
  </si>
  <si>
    <r>
      <t xml:space="preserve"> </t>
    </r>
    <r>
      <rPr>
        <vertAlign val="superscript"/>
        <sz val="20"/>
        <rFont val="Times New Roman"/>
        <family val="1"/>
        <charset val="204"/>
      </rPr>
      <t xml:space="preserve">3 </t>
    </r>
    <r>
      <rPr>
        <sz val="20"/>
        <rFont val="Times New Roman"/>
        <family val="1"/>
        <charset val="204"/>
      </rPr>
      <t>Объем выполненных работ - объем, подтвержденный актами выполненных работ или другими финансовыми документами, на отчетную дату.</t>
    </r>
  </si>
  <si>
    <r>
      <rPr>
        <vertAlign val="superscript"/>
        <sz val="20"/>
        <rFont val="Times New Roman"/>
        <family val="1"/>
        <charset val="204"/>
      </rPr>
      <t>4</t>
    </r>
    <r>
      <rPr>
        <sz val="20"/>
        <rFont val="Times New Roman"/>
        <family val="1"/>
        <charset val="204"/>
      </rPr>
      <t xml:space="preserve"> Для расходов за счет резервных фондов, зарезервированных средств, средств на обслуживание государственного долга Воронежской области и расходов, предусмотренных на исполнение судебных решений по искам к казне Воронежской области значение,  принимается равным кассовому исполнению на отчетную дату.</t>
    </r>
  </si>
  <si>
    <t>Информация
о расходах федерального, областного и местных бюджетов, бюджетов территориальных государственных внебюджетных фондов, юридических и физических лиц на реализацию целей государственной программы Воронежской области "Содействие занятости населения"
по состоянию на 01 января 2017 года</t>
  </si>
  <si>
    <t>858 0401 0710470490 200</t>
  </si>
  <si>
    <t xml:space="preserve"> Оказание содействия в переезде (переселении) в другую местность для замещения свободных рабочих мест  не менее 49 безработным гражданам.</t>
  </si>
  <si>
    <t>Привлечение на территорию Воронежской области не менее 12000 соотечественников</t>
  </si>
  <si>
    <t xml:space="preserve"> Оказание   содействия в обустройстве,   трудоустройстве, предоставление информационной, консультационной, юридической помощи не менее 9060 прибывшим участникам подпрограммы и членам их семей</t>
  </si>
  <si>
    <t xml:space="preserve">Предоставление 2773 дополнительных гарантий и мер социальной поддержки прибывшим соотечественникам, временное размещение не менее 120 прибывших соотечественников </t>
  </si>
  <si>
    <t>Оказание услуг по профессиональной ориентации
в целях выбора сферы деятельности (профессии),
трудоустройства, прохождения профессионального обучения и получения дополнительного профессионального образования не менее 360 соотечественникам</t>
  </si>
  <si>
    <t>Предоставление профессионального обучения и дополнительного профессионального образования с выплатой стипендии в период профессионального обучения и дополнительного профессионального образования 19 соотечественникам</t>
  </si>
  <si>
    <t>Предоставление 571 единовременной выплаты за счет средств федерального бюджета</t>
  </si>
  <si>
    <t>Предоставление 1205 единовременных выплат участникам подпрограммы, имеющим детей в возрасте до 14 лет, а также членов семьи пенсионного возраста, прибывшим на территорию области.</t>
  </si>
  <si>
    <t>Организация приема и временное размещение не менее 120 соотечественников в помещении по адресу: г.Воронеж, пер.Отличников, 37</t>
  </si>
  <si>
    <t xml:space="preserve">Единовременная выплата на жилищное обустройство участникам подпрограммы и членам их семей, переселившимся в сельскую местность Воронежской области
</t>
  </si>
  <si>
    <t>Предоставление  участникам подпрограммы и членам их семей, переселившимся в сельскую местность Воронежской области, 497 единовременных выплат за счет средств федерального бюджета, при покупки жилья, приобретения (получения) земельного участка или обустройства уже имеющегося  жилья</t>
  </si>
  <si>
    <t xml:space="preserve">Единовременная выплата  участникам
подпрограммы и членам их семей на медицинское освидетельствование для выявления инфекционных заболеваний, представляющих опасность для окружающих
</t>
  </si>
  <si>
    <t xml:space="preserve">Предоставление участникам подпрограммы и членам их семей 121 единовременной выплаты на медицинское освидетельствование </t>
  </si>
  <si>
    <t xml:space="preserve">Проведение не менее одной презентации подпрограммы </t>
  </si>
  <si>
    <t xml:space="preserve">территориальные  государственные внебюджетные фонды                        </t>
  </si>
  <si>
    <t xml:space="preserve">территориальные государственные внебюджетные фонды                        </t>
  </si>
  <si>
    <t xml:space="preserve">Профессиональное обучение и дополнительное профессиональное образование безработных граждан, включая обучение в другой местности </t>
  </si>
  <si>
    <t>Мероприятие 1.1.16</t>
  </si>
  <si>
    <t>Реализация дополнительных
мероприятий в сфере занятости населения</t>
  </si>
  <si>
    <t xml:space="preserve">территориальные    государственные внебюджетные фонды                        </t>
  </si>
  <si>
    <t>Основное 
мероприятие 1.3</t>
  </si>
  <si>
    <t>Социальные выплаты
безработным гражданам</t>
  </si>
  <si>
    <t>Основное 
мероприятие 1.4</t>
  </si>
  <si>
    <t>Содействие занятости населения</t>
  </si>
  <si>
    <r>
      <t xml:space="preserve">областной бюджет </t>
    </r>
    <r>
      <rPr>
        <b/>
        <vertAlign val="superscript"/>
        <sz val="20"/>
        <rFont val="Times New Roman"/>
        <family val="1"/>
        <charset val="204"/>
      </rPr>
      <t>4</t>
    </r>
  </si>
  <si>
    <t>Доля финансовой обеспеченности деятельности КУ ВО ЦСДПС</t>
  </si>
  <si>
    <t>Мероприятие 1.4.4.4</t>
  </si>
  <si>
    <t>С</t>
  </si>
  <si>
    <t>%</t>
  </si>
  <si>
    <t>У</t>
  </si>
  <si>
    <t>единиц</t>
  </si>
  <si>
    <t>1,0</t>
  </si>
  <si>
    <t>76,0</t>
  </si>
  <si>
    <t>76,2</t>
  </si>
  <si>
    <t>34,0</t>
  </si>
  <si>
    <t>6,3</t>
  </si>
  <si>
    <t>90,0</t>
  </si>
  <si>
    <t>79,6</t>
  </si>
  <si>
    <t>0,5</t>
  </si>
  <si>
    <t>0,0</t>
  </si>
  <si>
    <t>0,17</t>
  </si>
  <si>
    <t>50,6</t>
  </si>
  <si>
    <t>54,4</t>
  </si>
  <si>
    <t>6,0</t>
  </si>
  <si>
    <t>95</t>
  </si>
  <si>
    <t>99,1</t>
  </si>
  <si>
    <t>0</t>
  </si>
  <si>
    <t>99,6</t>
  </si>
  <si>
    <t>99,9</t>
  </si>
  <si>
    <t>100</t>
  </si>
  <si>
    <t>Ответственные за исполнение мероприятий Плана реализации  государственной программы Воронежской области "Содействие занятости населения" на 2016 год</t>
  </si>
  <si>
    <t xml:space="preserve">          ».</t>
  </si>
  <si>
    <t>4.8</t>
  </si>
  <si>
    <t>Финансовое обеспечение деятельности казенного учреждения Воронежской области "Центр содействия добровольному переселению соотечественников"</t>
  </si>
  <si>
    <t xml:space="preserve">человек
</t>
  </si>
  <si>
    <t>12000</t>
  </si>
  <si>
    <t>15887</t>
  </si>
  <si>
    <t xml:space="preserve">Доля прибывших участников подпрограммы трудоспособного возраста в общей численности прибывших участников подпрограммы
</t>
  </si>
  <si>
    <t>99,0</t>
  </si>
  <si>
    <t xml:space="preserve">Доля прибывших и зарегистрированных в территориальном органе ФМС России по Воронежской области или поставленных на учет в качестве участника Государственной программы по оказанию содействия добровольному переселению в Российскую Федерацию соотечественников, проживающих за рубежом, и (или) члена семьи участника Государственной программы по оказанию содействия добровольному переселению в Российскую Федерацию соотечественников, проживающих за рубежом, в территориальном органе МВД России по Воронежской области соотечественников, которым было оказано содействие в приеме, обустройстве, занятости и обеспечении жизнедеятельности, в плановой численности прибывших по подпрограмме соотечественников
</t>
  </si>
  <si>
    <t>75,5</t>
  </si>
  <si>
    <t>90,7</t>
  </si>
  <si>
    <t>70</t>
  </si>
  <si>
    <t>99,5</t>
  </si>
  <si>
    <t xml:space="preserve">1. Доля расходов бюджета Воронежской области на реализацию предусмотренных подпрограммой мероприятий, связанных с предоставлением дополнительных гарантий и мер социальной поддержки переселившимся соотечественникам (участникам подпрограммы и членам их семей), предоставлением им временного жилья и оказанием помощи в жилищном обустройстве, в общем размере расходов бюджета Воронежской области на реализацию мероприятий, предусмотренных подпрограммой
</t>
  </si>
  <si>
    <t xml:space="preserve">2. Доля соотечественников, получивших услуги по профессиональной ориентации в целях выбора сферы деятельности (профессии), трудоустройства, прохождения профессионального обучения и получения дополнительного профессионального образования, в плановой численности прибывших по подпрограмме соотечественников
</t>
  </si>
  <si>
    <t>3</t>
  </si>
  <si>
    <t>7,5</t>
  </si>
  <si>
    <t xml:space="preserve">3. Доля соотечественников, получивших услуги по профессиональному обучению и дополнительному профессиональному образованию, в общей численности направленных на обучение соотечественников
</t>
  </si>
  <si>
    <t xml:space="preserve">4. Количество участников подпрограммы и членов их семей, которым выделены помещения для временного размещения
</t>
  </si>
  <si>
    <t>человек</t>
  </si>
  <si>
    <t>120</t>
  </si>
  <si>
    <t>275</t>
  </si>
  <si>
    <t xml:space="preserve">Количество соотечественников, проинформированных об условиях подпрограммы
</t>
  </si>
  <si>
    <t>1650</t>
  </si>
  <si>
    <t>4617</t>
  </si>
  <si>
    <t>с</t>
  </si>
  <si>
    <t>0,066</t>
  </si>
  <si>
    <t>63</t>
  </si>
  <si>
    <t>47</t>
  </si>
  <si>
    <t>у</t>
  </si>
  <si>
    <t>66959</t>
  </si>
  <si>
    <t>60</t>
  </si>
  <si>
    <t>6582</t>
  </si>
  <si>
    <t>чел</t>
  </si>
  <si>
    <t>159586</t>
  </si>
  <si>
    <t>18,1</t>
  </si>
  <si>
    <t>62,96</t>
  </si>
  <si>
    <t>24</t>
  </si>
  <si>
    <t>128824</t>
  </si>
  <si>
    <t>17,18</t>
  </si>
  <si>
    <t>91152</t>
  </si>
  <si>
    <t>81,6</t>
  </si>
  <si>
    <t>8004</t>
  </si>
  <si>
    <t>1,47</t>
  </si>
  <si>
    <t>0,06</t>
  </si>
  <si>
    <t>1,4</t>
  </si>
  <si>
    <t>104,8</t>
  </si>
  <si>
    <t>0,34</t>
  </si>
  <si>
    <t xml:space="preserve"> Количество соотечественников, прибывших на территорию Воронежской области и зарегистрированных в территориальном органе Федеральной миграционной службы по Воронежской области (далее - территориальный орган ФМС России по Воронежской области) или поставленных на учет в качестве участника Государственной программы по оказанию содействия добровольному переселению в Российскую Федерацию соотечественников, проживающих за рубежом, и (или) члена семьи участника Государственной программы по оказанию содействия добровольному переселению в Российскую Федерацию соотечественников, проживающих за рубежом, в территориальном органе Министерства внутренних дел Российской Федерации по Воронежской области</t>
  </si>
  <si>
    <t>Программа используется для оказания содействия в обустройстве соотечественников, вынужденно покинувших территорию Украины в экстренно-массовом порядке. В настоящее время со статусом временное убежище в области проживает около 17 тыс. человек. Большинство из них потенциальные участники программы. Учитывая статус данной категории граждан, они оказывают существенное влияние на целевой индикатор программы.   Превышение на 32 %  планового значения показателя  объясняется устойчивым ростом прибытия мигрантов из юго-восточной Украины.</t>
  </si>
  <si>
    <t>от "___" __________ 2017 г. № 84-12/_______</t>
  </si>
  <si>
    <t>Таблица 8</t>
  </si>
  <si>
    <t>Таблица 10</t>
  </si>
  <si>
    <t>прохождения профессионального обучения и получения дополнительного профессионального образования по направлению органов службы занятости - 2,7 тыс. гражданам, в виде пенсии, назначенной по предложению органов службы занятости, - 0,4 тыс. гражданам</t>
  </si>
  <si>
    <t xml:space="preserve">Осуществление социальных выплат в виде пособия по безработице - 37,9 тыс. безработным гражданам, в виде стипендии в период </t>
  </si>
  <si>
    <t xml:space="preserve">Превышение значения показателя связано с ростом количества соотечественников, прибывших на территорию Воронежской области </t>
  </si>
  <si>
    <t>Плановые значения установлены согласно методике Минтруда на основании актуализированной Типовой  программы улучшения охраны и условий труда для субъектов РФ</t>
  </si>
  <si>
    <t>Плановые значения установлены согласно методике Минтруда на основании актуализированной Типовой  программы улучшения охраны и условий труда для субъектов РФ. Показатель носит противоречивый характер свидетельствуя как о снижении уровня профессиональной заболеваемости, так и о снижении выявляемости профзаболеваний.</t>
  </si>
  <si>
    <t xml:space="preserve">и получения дополнительного профессионального образования </t>
  </si>
  <si>
    <t xml:space="preserve">Организация  профессиональной ориентации граждан в целях выбора сферы деятельности (профессии), трудоустройства, прохождения профессионального обучения  </t>
  </si>
  <si>
    <t>вредных и (или) опасных производственных факторов на рабочих местах в соответствие государственным нормативным требованиям охраны труда</t>
  </si>
  <si>
    <t xml:space="preserve">Оказание консультационной и организационной помощи организациям, проводящим специальную оценку условий труда, в том числе по разработке и реализации мероприятий по приведению уровней воздействия </t>
  </si>
  <si>
    <t xml:space="preserve"> заболеваний на базе центра профпатологии БУЗ ВО ВОКБ N 1</t>
  </si>
  <si>
    <t xml:space="preserve">Развитие системы оказания учреждениями здравоохранения области профпатологической помощи, системы медицинской реабилитации пострадавших на производстве от профессиональных </t>
  </si>
  <si>
    <t>внедрению современных технологий обучения, обучение персонала приемам и навыкам оказания первой помощи при травмах и неотложных состояниях"</t>
  </si>
  <si>
    <t>Комплекс мероприятий по решению задачи "Совершенствование системы обучения, профессиональной подготовки по охране труда,</t>
  </si>
  <si>
    <t>порядке безработными, и гражданам, признанным в установленном порядке безработыми, прошедшим профессиональное обучение или получившим дополнительное профессиональное образование по направлению органов службы занятости, единовременной финансовой помощи при их государственной регистрации в качестве юридического лица, индивидуального предпринимателя либо крестьянского (фермерского) хозяйства, а также единовременной финансовой помощи на подготовку документов для соответствующей государственной регистрации</t>
  </si>
  <si>
    <t xml:space="preserve">Содействие самозанятости безработных граждан, включая оказание гражданам, признанным в установленном порядке безработными, и гражданам, признанным в установленном </t>
  </si>
  <si>
    <t>профессиональных заболеваний</t>
  </si>
  <si>
    <t xml:space="preserve">Установление ГУ ВРО ФСС РФ страхователям области скидок и надбавок к страховым тарифам на обязательное социальное страхование от несчастных случаев на производстве и </t>
  </si>
  <si>
    <t>Обеспечение профессиональной гигиенической подготовки работников, занятых  во вредныхусловиях труда</t>
  </si>
  <si>
    <t>Приложение  к письму ДТЗН ВО</t>
  </si>
  <si>
    <t>Заместитель руководителя департамента Ефремова Надежда Михайловна, Заместитель руководителя-начальник отдела  Маслова Елена Валерьевна</t>
  </si>
  <si>
    <t>Содействие самозанятости безработных граждан, включая оказание гражданам, признанным в установленном порядке безработными, и гражданам, признанным в установленном порядке безработными, прошедшим профессиональное обучение или получившим дополнительное профессиональное образование по направлению органов службы занятости, единовременной финансовой помощи при их государственной регистрации в качестве юридического лица, индивидуального предпринимателя либо крестьянского (фермерского) хозяйства, а также единовременной финансовой помощи на подготовку документов для соответствующей государственной регистрации</t>
  </si>
  <si>
    <t xml:space="preserve">Единовременная выплата участникам подпрограммы, имеющим детей в возрасте до 14 лет,
а также имеющим членов семьи пенсионного возраста, прибывших на территорию области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</si>
</sst>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0.0"/>
  </numFmts>
  <fonts count="39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20"/>
      <name val="Times New Roman"/>
      <family val="1"/>
      <charset val="204"/>
    </font>
    <font>
      <sz val="20"/>
      <name val="Arial Cyr"/>
      <charset val="204"/>
    </font>
    <font>
      <vertAlign val="superscript"/>
      <sz val="20"/>
      <name val="Times New Roman"/>
      <family val="1"/>
      <charset val="204"/>
    </font>
    <font>
      <b/>
      <sz val="2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20"/>
      <color rgb="FFFF0000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20"/>
      <name val="Arial Cyr"/>
      <charset val="204"/>
    </font>
    <font>
      <sz val="20"/>
      <color rgb="FFFF0000"/>
      <name val="Times New Roman"/>
      <family val="1"/>
      <charset val="204"/>
    </font>
    <font>
      <sz val="20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  <font>
      <sz val="20"/>
      <color rgb="FFFF0000"/>
      <name val="Arial Cyr"/>
      <charset val="204"/>
    </font>
    <font>
      <sz val="20"/>
      <color theme="1"/>
      <name val="Calibri"/>
      <family val="2"/>
      <charset val="204"/>
      <scheme val="minor"/>
    </font>
    <font>
      <b/>
      <vertAlign val="superscript"/>
      <sz val="20"/>
      <name val="Times New Roman"/>
      <family val="1"/>
      <charset val="204"/>
    </font>
    <font>
      <sz val="28"/>
      <color theme="1"/>
      <name val="Calibri"/>
      <family val="2"/>
      <charset val="204"/>
      <scheme val="minor"/>
    </font>
    <font>
      <sz val="28"/>
      <color theme="1"/>
      <name val="Times New Roman"/>
      <family val="1"/>
      <charset val="204"/>
    </font>
    <font>
      <sz val="26"/>
      <color theme="1"/>
      <name val="Times New Roman"/>
      <family val="1"/>
      <charset val="204"/>
    </font>
    <font>
      <sz val="28"/>
      <name val="Times New Roman"/>
      <family val="1"/>
      <charset val="204"/>
    </font>
    <font>
      <sz val="26"/>
      <name val="Times New Roman"/>
      <family val="1"/>
      <charset val="204"/>
    </font>
    <font>
      <sz val="36"/>
      <name val="Times New Roman"/>
      <family val="1"/>
      <charset val="204"/>
    </font>
    <font>
      <sz val="36"/>
      <color theme="1"/>
      <name val="Calibri"/>
      <family val="2"/>
      <charset val="204"/>
      <scheme val="minor"/>
    </font>
    <font>
      <sz val="26"/>
      <name val="Arial Cyr"/>
      <charset val="204"/>
    </font>
    <font>
      <b/>
      <sz val="26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8"/>
      <name val="Times New Roman"/>
      <family val="1"/>
      <charset val="204"/>
    </font>
    <font>
      <sz val="22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3">
    <xf numFmtId="0" fontId="0" fillId="0" borderId="0"/>
    <xf numFmtId="0" fontId="7" fillId="0" borderId="0"/>
    <xf numFmtId="164" fontId="9" fillId="0" borderId="0" applyFont="0" applyFill="0" applyBorder="0" applyAlignment="0" applyProtection="0"/>
    <xf numFmtId="0" fontId="6" fillId="0" borderId="0"/>
    <xf numFmtId="0" fontId="5" fillId="0" borderId="0"/>
    <xf numFmtId="0" fontId="8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10">
    <xf numFmtId="0" fontId="0" fillId="0" borderId="0" xfId="0"/>
    <xf numFmtId="0" fontId="10" fillId="0" borderId="0" xfId="0" applyFont="1"/>
    <xf numFmtId="0" fontId="10" fillId="0" borderId="0" xfId="0" applyFont="1" applyAlignment="1">
      <alignment horizontal="right"/>
    </xf>
    <xf numFmtId="0" fontId="11" fillId="0" borderId="0" xfId="0" applyFont="1"/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vertical="center" wrapText="1"/>
    </xf>
    <xf numFmtId="0" fontId="10" fillId="0" borderId="0" xfId="0" applyFont="1" applyFill="1"/>
    <xf numFmtId="0" fontId="11" fillId="0" borderId="0" xfId="0" applyFont="1" applyBorder="1"/>
    <xf numFmtId="0" fontId="10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horizontal="left" vertical="center" wrapText="1"/>
    </xf>
    <xf numFmtId="165" fontId="13" fillId="5" borderId="1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165" fontId="13" fillId="3" borderId="1" xfId="0" applyNumberFormat="1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165" fontId="10" fillId="3" borderId="1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left" vertical="center" wrapText="1"/>
    </xf>
    <xf numFmtId="165" fontId="13" fillId="0" borderId="1" xfId="0" applyNumberFormat="1" applyFont="1" applyFill="1" applyBorder="1" applyAlignment="1">
      <alignment horizontal="center" vertical="center" wrapText="1"/>
    </xf>
    <xf numFmtId="2" fontId="13" fillId="3" borderId="1" xfId="0" applyNumberFormat="1" applyFont="1" applyFill="1" applyBorder="1" applyAlignment="1">
      <alignment horizontal="center" vertical="center" wrapText="1"/>
    </xf>
    <xf numFmtId="0" fontId="11" fillId="0" borderId="3" xfId="0" applyFont="1" applyBorder="1"/>
    <xf numFmtId="0" fontId="10" fillId="0" borderId="0" xfId="0" applyFont="1" applyAlignment="1">
      <alignment wrapText="1"/>
    </xf>
    <xf numFmtId="0" fontId="10" fillId="0" borderId="0" xfId="0" applyFont="1" applyFill="1" applyAlignment="1">
      <alignment horizontal="right"/>
    </xf>
    <xf numFmtId="0" fontId="11" fillId="0" borderId="0" xfId="0" applyFont="1" applyFill="1"/>
    <xf numFmtId="0" fontId="10" fillId="0" borderId="0" xfId="0" applyFont="1" applyFill="1" applyAlignment="1">
      <alignment vertical="center" wrapText="1"/>
    </xf>
    <xf numFmtId="0" fontId="11" fillId="0" borderId="0" xfId="0" applyFont="1" applyFill="1" applyBorder="1"/>
    <xf numFmtId="0" fontId="10" fillId="0" borderId="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vertical="top" wrapText="1"/>
    </xf>
    <xf numFmtId="49" fontId="16" fillId="5" borderId="1" xfId="0" applyNumberFormat="1" applyFont="1" applyFill="1" applyBorder="1" applyAlignment="1">
      <alignment horizontal="center" vertical="center" wrapText="1"/>
    </xf>
    <xf numFmtId="165" fontId="16" fillId="5" borderId="1" xfId="0" applyNumberFormat="1" applyFont="1" applyFill="1" applyBorder="1" applyAlignment="1">
      <alignment horizontal="center" vertical="center" wrapText="1"/>
    </xf>
    <xf numFmtId="0" fontId="17" fillId="0" borderId="0" xfId="0" applyFont="1" applyFill="1"/>
    <xf numFmtId="0" fontId="16" fillId="0" borderId="1" xfId="0" applyFont="1" applyFill="1" applyBorder="1" applyAlignment="1">
      <alignment vertical="top" wrapText="1"/>
    </xf>
    <xf numFmtId="49" fontId="16" fillId="0" borderId="1" xfId="0" applyNumberFormat="1" applyFont="1" applyFill="1" applyBorder="1" applyAlignment="1">
      <alignment horizontal="center" vertical="center" wrapText="1"/>
    </xf>
    <xf numFmtId="165" fontId="16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top" wrapText="1"/>
    </xf>
    <xf numFmtId="49" fontId="14" fillId="0" borderId="1" xfId="0" applyNumberFormat="1" applyFont="1" applyFill="1" applyBorder="1" applyAlignment="1">
      <alignment horizontal="center" vertical="center" wrapText="1"/>
    </xf>
    <xf numFmtId="165" fontId="14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top" wrapText="1"/>
    </xf>
    <xf numFmtId="49" fontId="10" fillId="0" borderId="1" xfId="0" applyNumberFormat="1" applyFont="1" applyFill="1" applyBorder="1" applyAlignment="1">
      <alignment horizontal="center" vertical="center" wrapText="1"/>
    </xf>
    <xf numFmtId="165" fontId="10" fillId="0" borderId="1" xfId="0" applyNumberFormat="1" applyFont="1" applyFill="1" applyBorder="1" applyAlignment="1">
      <alignment horizontal="center" vertical="center" wrapText="1"/>
    </xf>
    <xf numFmtId="0" fontId="19" fillId="0" borderId="0" xfId="0" applyFont="1" applyFill="1"/>
    <xf numFmtId="0" fontId="20" fillId="0" borderId="0" xfId="0" applyFont="1" applyFill="1"/>
    <xf numFmtId="49" fontId="13" fillId="0" borderId="1" xfId="0" applyNumberFormat="1" applyFont="1" applyFill="1" applyBorder="1" applyAlignment="1">
      <alignment horizontal="center" vertical="center" wrapText="1"/>
    </xf>
    <xf numFmtId="0" fontId="21" fillId="0" borderId="0" xfId="0" applyFont="1" applyFill="1"/>
    <xf numFmtId="0" fontId="22" fillId="0" borderId="0" xfId="0" applyFont="1" applyFill="1"/>
    <xf numFmtId="0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vertical="center"/>
    </xf>
    <xf numFmtId="49" fontId="10" fillId="0" borderId="0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Fill="1" applyBorder="1" applyAlignment="1">
      <alignment horizontal="center" wrapText="1"/>
    </xf>
    <xf numFmtId="49" fontId="10" fillId="0" borderId="0" xfId="0" applyNumberFormat="1" applyFont="1" applyFill="1" applyBorder="1" applyAlignment="1">
      <alignment horizontal="left" vertical="center" wrapText="1"/>
    </xf>
    <xf numFmtId="49" fontId="10" fillId="0" borderId="0" xfId="0" applyNumberFormat="1" applyFont="1" applyFill="1" applyBorder="1" applyAlignment="1">
      <alignment horizontal="left" vertical="top"/>
    </xf>
    <xf numFmtId="49" fontId="10" fillId="0" borderId="0" xfId="0" applyNumberFormat="1" applyFont="1" applyFill="1" applyBorder="1" applyAlignment="1">
      <alignment horizontal="center" vertical="top"/>
    </xf>
    <xf numFmtId="49" fontId="10" fillId="0" borderId="0" xfId="0" applyNumberFormat="1" applyFont="1" applyFill="1" applyBorder="1" applyAlignment="1">
      <alignment horizontal="center" vertical="top" wrapText="1"/>
    </xf>
    <xf numFmtId="49" fontId="10" fillId="3" borderId="5" xfId="0" applyNumberFormat="1" applyFont="1" applyFill="1" applyBorder="1" applyAlignment="1">
      <alignment horizontal="center" vertical="top" wrapText="1"/>
    </xf>
    <xf numFmtId="0" fontId="10" fillId="2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Continuous" vertical="center" wrapText="1"/>
    </xf>
    <xf numFmtId="0" fontId="13" fillId="0" borderId="0" xfId="0" applyFont="1" applyFill="1" applyAlignment="1">
      <alignment horizontal="left"/>
    </xf>
    <xf numFmtId="0" fontId="10" fillId="3" borderId="0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49" fontId="10" fillId="0" borderId="4" xfId="0" applyNumberFormat="1" applyFont="1" applyFill="1" applyBorder="1" applyAlignment="1">
      <alignment horizontal="left" vertical="top" wrapText="1"/>
    </xf>
    <xf numFmtId="0" fontId="11" fillId="4" borderId="0" xfId="0" applyFont="1" applyFill="1"/>
    <xf numFmtId="49" fontId="10" fillId="0" borderId="1" xfId="0" applyNumberFormat="1" applyFont="1" applyFill="1" applyBorder="1" applyAlignment="1">
      <alignment horizontal="center" vertical="top" wrapText="1"/>
    </xf>
    <xf numFmtId="49" fontId="10" fillId="4" borderId="0" xfId="0" applyNumberFormat="1" applyFont="1" applyFill="1" applyBorder="1" applyAlignment="1">
      <alignment horizontal="center" wrapText="1"/>
    </xf>
    <xf numFmtId="49" fontId="10" fillId="0" borderId="1" xfId="0" applyNumberFormat="1" applyFont="1" applyFill="1" applyBorder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left" vertical="top"/>
    </xf>
    <xf numFmtId="49" fontId="10" fillId="3" borderId="0" xfId="0" applyNumberFormat="1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left" vertical="top" wrapText="1"/>
    </xf>
    <xf numFmtId="49" fontId="10" fillId="0" borderId="10" xfId="0" applyNumberFormat="1" applyFont="1" applyFill="1" applyBorder="1" applyAlignment="1">
      <alignment vertical="top" wrapText="1"/>
    </xf>
    <xf numFmtId="49" fontId="10" fillId="3" borderId="0" xfId="0" applyNumberFormat="1" applyFont="1" applyFill="1" applyBorder="1" applyAlignment="1">
      <alignment horizontal="center" wrapText="1"/>
    </xf>
    <xf numFmtId="49" fontId="10" fillId="3" borderId="0" xfId="0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Continuous" vertical="center" wrapText="1"/>
    </xf>
    <xf numFmtId="0" fontId="22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49" fontId="10" fillId="2" borderId="1" xfId="0" applyNumberFormat="1" applyFont="1" applyFill="1" applyBorder="1" applyAlignment="1">
      <alignment horizontal="left" vertical="top" wrapText="1"/>
    </xf>
    <xf numFmtId="49" fontId="10" fillId="3" borderId="1" xfId="0" applyNumberFormat="1" applyFont="1" applyFill="1" applyBorder="1" applyAlignment="1">
      <alignment vertical="top" wrapText="1"/>
    </xf>
    <xf numFmtId="0" fontId="10" fillId="0" borderId="1" xfId="0" applyFont="1" applyBorder="1" applyAlignment="1">
      <alignment horizontal="center" vertical="top" wrapText="1"/>
    </xf>
    <xf numFmtId="49" fontId="10" fillId="0" borderId="8" xfId="0" applyNumberFormat="1" applyFont="1" applyFill="1" applyBorder="1" applyAlignment="1">
      <alignment vertical="center" wrapText="1"/>
    </xf>
    <xf numFmtId="0" fontId="10" fillId="2" borderId="8" xfId="0" applyFont="1" applyFill="1" applyBorder="1" applyAlignment="1">
      <alignment vertical="center" wrapText="1"/>
    </xf>
    <xf numFmtId="49" fontId="10" fillId="0" borderId="0" xfId="0" applyNumberFormat="1" applyFont="1" applyFill="1" applyBorder="1" applyAlignment="1">
      <alignment vertical="center" wrapText="1"/>
    </xf>
    <xf numFmtId="49" fontId="10" fillId="0" borderId="0" xfId="0" applyNumberFormat="1" applyFont="1" applyBorder="1" applyAlignment="1">
      <alignment horizontal="center" vertical="center" wrapText="1"/>
    </xf>
    <xf numFmtId="49" fontId="10" fillId="0" borderId="0" xfId="0" applyNumberFormat="1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top" wrapText="1"/>
    </xf>
    <xf numFmtId="165" fontId="10" fillId="0" borderId="1" xfId="0" applyNumberFormat="1" applyFont="1" applyFill="1" applyBorder="1" applyAlignment="1">
      <alignment horizontal="center" vertical="center"/>
    </xf>
    <xf numFmtId="165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vertical="top" wrapText="1"/>
    </xf>
    <xf numFmtId="49" fontId="16" fillId="6" borderId="1" xfId="0" applyNumberFormat="1" applyFont="1" applyFill="1" applyBorder="1" applyAlignment="1">
      <alignment horizontal="center"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165" fontId="13" fillId="6" borderId="1" xfId="0" applyNumberFormat="1" applyFont="1" applyFill="1" applyBorder="1" applyAlignment="1">
      <alignment horizontal="center" vertical="center"/>
    </xf>
    <xf numFmtId="165" fontId="13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left" vertical="center" wrapText="1"/>
    </xf>
    <xf numFmtId="165" fontId="13" fillId="6" borderId="1" xfId="0" applyNumberFormat="1" applyFont="1" applyFill="1" applyBorder="1" applyAlignment="1">
      <alignment horizontal="center" vertical="center" wrapText="1"/>
    </xf>
    <xf numFmtId="49" fontId="13" fillId="5" borderId="5" xfId="0" applyNumberFormat="1" applyFont="1" applyFill="1" applyBorder="1" applyAlignment="1">
      <alignment horizontal="center" vertical="top" wrapText="1"/>
    </xf>
    <xf numFmtId="49" fontId="13" fillId="6" borderId="4" xfId="0" applyNumberFormat="1" applyFont="1" applyFill="1" applyBorder="1" applyAlignment="1">
      <alignment horizontal="left" vertical="top" wrapText="1"/>
    </xf>
    <xf numFmtId="0" fontId="13" fillId="6" borderId="1" xfId="0" applyFont="1" applyFill="1" applyBorder="1" applyAlignment="1">
      <alignment vertical="top"/>
    </xf>
    <xf numFmtId="0" fontId="13" fillId="6" borderId="1" xfId="0" applyFont="1" applyFill="1" applyBorder="1" applyAlignment="1">
      <alignment horizontal="center" vertical="top"/>
    </xf>
    <xf numFmtId="0" fontId="13" fillId="4" borderId="0" xfId="0" applyFont="1" applyFill="1" applyBorder="1" applyAlignment="1">
      <alignment horizontal="left"/>
    </xf>
    <xf numFmtId="0" fontId="17" fillId="4" borderId="0" xfId="0" applyFont="1" applyFill="1"/>
    <xf numFmtId="49" fontId="13" fillId="5" borderId="4" xfId="0" applyNumberFormat="1" applyFont="1" applyFill="1" applyBorder="1" applyAlignment="1">
      <alignment horizontal="left" vertical="top" wrapText="1"/>
    </xf>
    <xf numFmtId="49" fontId="13" fillId="5" borderId="1" xfId="0" applyNumberFormat="1" applyFont="1" applyFill="1" applyBorder="1" applyAlignment="1">
      <alignment horizontal="center" vertical="top" wrapText="1"/>
    </xf>
    <xf numFmtId="49" fontId="13" fillId="4" borderId="0" xfId="0" applyNumberFormat="1" applyFont="1" applyFill="1" applyBorder="1" applyAlignment="1">
      <alignment horizontal="center" wrapText="1"/>
    </xf>
    <xf numFmtId="49" fontId="13" fillId="0" borderId="0" xfId="0" applyNumberFormat="1" applyFont="1" applyFill="1" applyBorder="1" applyAlignment="1">
      <alignment horizontal="center" wrapText="1"/>
    </xf>
    <xf numFmtId="0" fontId="17" fillId="0" borderId="0" xfId="0" applyFont="1"/>
    <xf numFmtId="49" fontId="13" fillId="5" borderId="1" xfId="0" applyNumberFormat="1" applyFont="1" applyFill="1" applyBorder="1" applyAlignment="1">
      <alignment horizontal="left" vertical="top" wrapText="1"/>
    </xf>
    <xf numFmtId="0" fontId="13" fillId="6" borderId="1" xfId="0" applyFont="1" applyFill="1" applyBorder="1" applyAlignment="1">
      <alignment horizontal="left" vertical="top" wrapText="1"/>
    </xf>
    <xf numFmtId="0" fontId="13" fillId="6" borderId="1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49" fontId="13" fillId="6" borderId="1" xfId="0" applyNumberFormat="1" applyFont="1" applyFill="1" applyBorder="1" applyAlignment="1">
      <alignment horizontal="left" vertical="top" wrapText="1"/>
    </xf>
    <xf numFmtId="49" fontId="13" fillId="6" borderId="1" xfId="0" applyNumberFormat="1" applyFont="1" applyFill="1" applyBorder="1" applyAlignment="1">
      <alignment horizontal="left" vertical="top" wrapText="1" inden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3" fillId="5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top" wrapText="1"/>
    </xf>
    <xf numFmtId="49" fontId="10" fillId="0" borderId="1" xfId="0" applyNumberFormat="1" applyFont="1" applyFill="1" applyBorder="1" applyAlignment="1">
      <alignment horizontal="center" vertical="top"/>
    </xf>
    <xf numFmtId="49" fontId="10" fillId="0" borderId="1" xfId="0" applyNumberFormat="1" applyFont="1" applyFill="1" applyBorder="1" applyAlignment="1">
      <alignment horizontal="center" vertical="top" wrapText="1"/>
    </xf>
    <xf numFmtId="0" fontId="25" fillId="0" borderId="0" xfId="0" applyFont="1" applyFill="1"/>
    <xf numFmtId="0" fontId="25" fillId="0" borderId="0" xfId="0" applyFont="1" applyFill="1" applyAlignment="1">
      <alignment horizontal="center"/>
    </xf>
    <xf numFmtId="0" fontId="26" fillId="0" borderId="0" xfId="0" applyFont="1" applyFill="1" applyAlignment="1"/>
    <xf numFmtId="0" fontId="27" fillId="0" borderId="0" xfId="0" applyFont="1" applyFill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29" fillId="0" borderId="0" xfId="0" applyFont="1" applyFill="1" applyAlignment="1">
      <alignment horizontal="right"/>
    </xf>
    <xf numFmtId="0" fontId="28" fillId="0" borderId="0" xfId="0" applyFont="1" applyFill="1" applyAlignment="1">
      <alignment horizontal="center"/>
    </xf>
    <xf numFmtId="0" fontId="28" fillId="0" borderId="0" xfId="0" applyFont="1" applyFill="1" applyAlignment="1">
      <alignment horizontal="right"/>
    </xf>
    <xf numFmtId="0" fontId="31" fillId="0" borderId="0" xfId="0" applyFont="1"/>
    <xf numFmtId="0" fontId="29" fillId="0" borderId="0" xfId="0" applyFont="1" applyAlignment="1">
      <alignment vertical="center" wrapText="1"/>
    </xf>
    <xf numFmtId="0" fontId="29" fillId="0" borderId="0" xfId="0" applyFont="1" applyFill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32" fillId="0" borderId="0" xfId="0" applyFont="1"/>
    <xf numFmtId="0" fontId="29" fillId="3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0" fillId="0" borderId="0" xfId="0" applyFont="1" applyBorder="1"/>
    <xf numFmtId="0" fontId="8" fillId="3" borderId="0" xfId="0" applyFont="1" applyFill="1" applyBorder="1" applyAlignment="1">
      <alignment vertical="center" wrapText="1"/>
    </xf>
    <xf numFmtId="0" fontId="33" fillId="0" borderId="5" xfId="0" applyFont="1" applyFill="1" applyBorder="1" applyAlignment="1">
      <alignment horizontal="left" vertical="top" wrapText="1"/>
    </xf>
    <xf numFmtId="0" fontId="33" fillId="0" borderId="10" xfId="0" applyFont="1" applyFill="1" applyBorder="1" applyAlignment="1">
      <alignment horizontal="center" vertical="top" wrapText="1"/>
    </xf>
    <xf numFmtId="0" fontId="33" fillId="0" borderId="4" xfId="0" applyFont="1" applyFill="1" applyBorder="1" applyAlignment="1">
      <alignment horizontal="left" vertical="center" wrapText="1"/>
    </xf>
    <xf numFmtId="0" fontId="34" fillId="0" borderId="0" xfId="0" applyFont="1" applyFill="1" applyBorder="1" applyAlignment="1">
      <alignment vertical="center" wrapText="1"/>
    </xf>
    <xf numFmtId="49" fontId="33" fillId="0" borderId="10" xfId="0" applyNumberFormat="1" applyFont="1" applyFill="1" applyBorder="1" applyAlignment="1">
      <alignment horizontal="left" vertical="top" wrapText="1"/>
    </xf>
    <xf numFmtId="49" fontId="33" fillId="0" borderId="5" xfId="0" applyNumberFormat="1" applyFont="1" applyFill="1" applyBorder="1" applyAlignment="1">
      <alignment horizontal="center" vertical="top" wrapText="1"/>
    </xf>
    <xf numFmtId="0" fontId="33" fillId="0" borderId="1" xfId="0" applyFont="1" applyFill="1" applyBorder="1" applyAlignment="1">
      <alignment horizontal="left" vertical="top" wrapText="1"/>
    </xf>
    <xf numFmtId="0" fontId="33" fillId="0" borderId="1" xfId="0" applyFont="1" applyFill="1" applyBorder="1" applyAlignment="1">
      <alignment horizontal="left" vertical="center" wrapText="1"/>
    </xf>
    <xf numFmtId="49" fontId="33" fillId="3" borderId="10" xfId="0" applyNumberFormat="1" applyFont="1" applyFill="1" applyBorder="1" applyAlignment="1">
      <alignment horizontal="left" vertical="top" wrapText="1"/>
    </xf>
    <xf numFmtId="49" fontId="33" fillId="3" borderId="5" xfId="0" applyNumberFormat="1" applyFont="1" applyFill="1" applyBorder="1" applyAlignment="1">
      <alignment horizontal="center" vertical="top" wrapText="1"/>
    </xf>
    <xf numFmtId="0" fontId="33" fillId="3" borderId="1" xfId="0" applyFont="1" applyFill="1" applyBorder="1" applyAlignment="1">
      <alignment horizontal="left" vertical="top" wrapText="1"/>
    </xf>
    <xf numFmtId="0" fontId="33" fillId="3" borderId="1" xfId="0" applyFont="1" applyFill="1" applyBorder="1" applyAlignment="1">
      <alignment horizontal="left" vertical="center" wrapText="1"/>
    </xf>
    <xf numFmtId="0" fontId="34" fillId="3" borderId="0" xfId="0" applyFont="1" applyFill="1" applyBorder="1" applyAlignment="1">
      <alignment vertical="center" wrapText="1"/>
    </xf>
    <xf numFmtId="49" fontId="29" fillId="3" borderId="10" xfId="0" applyNumberFormat="1" applyFont="1" applyFill="1" applyBorder="1" applyAlignment="1">
      <alignment horizontal="left" vertical="top" wrapText="1"/>
    </xf>
    <xf numFmtId="49" fontId="29" fillId="3" borderId="5" xfId="0" applyNumberFormat="1" applyFont="1" applyFill="1" applyBorder="1" applyAlignment="1">
      <alignment horizontal="center" vertical="top" wrapText="1"/>
    </xf>
    <xf numFmtId="0" fontId="29" fillId="3" borderId="1" xfId="0" applyFont="1" applyFill="1" applyBorder="1" applyAlignment="1">
      <alignment horizontal="left" vertical="top" wrapText="1"/>
    </xf>
    <xf numFmtId="0" fontId="29" fillId="3" borderId="1" xfId="0" applyFont="1" applyFill="1" applyBorder="1" applyAlignment="1">
      <alignment horizontal="left" vertical="center" wrapText="1"/>
    </xf>
    <xf numFmtId="49" fontId="29" fillId="3" borderId="1" xfId="0" applyNumberFormat="1" applyFont="1" applyFill="1" applyBorder="1" applyAlignment="1">
      <alignment horizontal="left" vertical="top" wrapText="1"/>
    </xf>
    <xf numFmtId="0" fontId="29" fillId="3" borderId="1" xfId="0" applyFont="1" applyFill="1" applyBorder="1" applyAlignment="1">
      <alignment horizontal="center" vertical="top" wrapText="1"/>
    </xf>
    <xf numFmtId="49" fontId="29" fillId="3" borderId="1" xfId="0" applyNumberFormat="1" applyFont="1" applyFill="1" applyBorder="1" applyAlignment="1">
      <alignment horizontal="center" vertical="top" wrapText="1"/>
    </xf>
    <xf numFmtId="0" fontId="29" fillId="3" borderId="5" xfId="0" applyNumberFormat="1" applyFont="1" applyFill="1" applyBorder="1" applyAlignment="1">
      <alignment horizontal="center" vertical="top" wrapText="1"/>
    </xf>
    <xf numFmtId="0" fontId="35" fillId="0" borderId="0" xfId="0" applyFont="1" applyFill="1" applyBorder="1" applyAlignment="1">
      <alignment vertical="center" wrapText="1"/>
    </xf>
    <xf numFmtId="49" fontId="33" fillId="0" borderId="1" xfId="0" applyNumberFormat="1" applyFont="1" applyFill="1" applyBorder="1" applyAlignment="1">
      <alignment horizontal="left" vertical="top" wrapText="1"/>
    </xf>
    <xf numFmtId="49" fontId="33" fillId="0" borderId="1" xfId="0" applyNumberFormat="1" applyFont="1" applyFill="1" applyBorder="1" applyAlignment="1">
      <alignment horizontal="center" vertical="top" wrapText="1"/>
    </xf>
    <xf numFmtId="0" fontId="36" fillId="0" borderId="0" xfId="0" applyFont="1" applyFill="1" applyBorder="1" applyAlignment="1">
      <alignment vertical="center" wrapText="1"/>
    </xf>
    <xf numFmtId="49" fontId="33" fillId="2" borderId="1" xfId="0" applyNumberFormat="1" applyFont="1" applyFill="1" applyBorder="1" applyAlignment="1">
      <alignment horizontal="left" vertical="top" wrapText="1"/>
    </xf>
    <xf numFmtId="0" fontId="36" fillId="3" borderId="0" xfId="0" applyFont="1" applyFill="1" applyBorder="1" applyAlignment="1">
      <alignment vertical="center" wrapText="1"/>
    </xf>
    <xf numFmtId="0" fontId="27" fillId="0" borderId="5" xfId="0" applyFont="1" applyFill="1" applyBorder="1" applyAlignment="1">
      <alignment horizontal="left" vertical="top" wrapText="1"/>
    </xf>
    <xf numFmtId="49" fontId="27" fillId="0" borderId="5" xfId="0" applyNumberFormat="1" applyFont="1" applyFill="1" applyBorder="1" applyAlignment="1">
      <alignment horizontal="center" vertical="top" wrapText="1"/>
    </xf>
    <xf numFmtId="0" fontId="0" fillId="0" borderId="0" xfId="0" applyFont="1" applyFill="1"/>
    <xf numFmtId="49" fontId="27" fillId="0" borderId="5" xfId="0" applyNumberFormat="1" applyFont="1" applyFill="1" applyBorder="1" applyAlignment="1">
      <alignment horizontal="left" vertical="top" wrapText="1"/>
    </xf>
    <xf numFmtId="0" fontId="0" fillId="0" borderId="0" xfId="0" applyFill="1"/>
    <xf numFmtId="0" fontId="35" fillId="3" borderId="0" xfId="0" applyFont="1" applyFill="1" applyBorder="1" applyAlignment="1">
      <alignment vertical="center" wrapText="1"/>
    </xf>
    <xf numFmtId="49" fontId="27" fillId="0" borderId="1" xfId="0" applyNumberFormat="1" applyFont="1" applyFill="1" applyBorder="1" applyAlignment="1">
      <alignment horizontal="left" vertical="top" wrapText="1"/>
    </xf>
    <xf numFmtId="49" fontId="27" fillId="0" borderId="1" xfId="0" applyNumberFormat="1" applyFont="1" applyFill="1" applyBorder="1" applyAlignment="1">
      <alignment horizontal="center" vertical="top" wrapText="1"/>
    </xf>
    <xf numFmtId="0" fontId="32" fillId="0" borderId="0" xfId="0" applyFont="1" applyAlignment="1">
      <alignment horizontal="center"/>
    </xf>
    <xf numFmtId="0" fontId="27" fillId="0" borderId="9" xfId="0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 vertical="top" wrapText="1"/>
    </xf>
    <xf numFmtId="49" fontId="10" fillId="0" borderId="1" xfId="0" applyNumberFormat="1" applyFont="1" applyFill="1" applyBorder="1" applyAlignment="1">
      <alignment horizontal="left" vertical="top" wrapText="1"/>
    </xf>
    <xf numFmtId="49" fontId="10" fillId="0" borderId="5" xfId="0" applyNumberFormat="1" applyFont="1" applyFill="1" applyBorder="1" applyAlignment="1">
      <alignment horizontal="center" vertical="top" wrapText="1"/>
    </xf>
    <xf numFmtId="0" fontId="13" fillId="6" borderId="6" xfId="0" applyFont="1" applyFill="1" applyBorder="1" applyAlignment="1">
      <alignment vertical="top" wrapText="1"/>
    </xf>
    <xf numFmtId="49" fontId="10" fillId="0" borderId="1" xfId="0" applyNumberFormat="1" applyFont="1" applyFill="1" applyBorder="1" applyAlignment="1">
      <alignment horizontal="center" vertical="top" wrapText="1"/>
    </xf>
    <xf numFmtId="49" fontId="13" fillId="6" borderId="1" xfId="0" applyNumberFormat="1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top" wrapText="1"/>
    </xf>
    <xf numFmtId="49" fontId="10" fillId="0" borderId="1" xfId="0" applyNumberFormat="1" applyFont="1" applyFill="1" applyBorder="1" applyAlignment="1">
      <alignment horizontal="center" vertical="top" wrapText="1"/>
    </xf>
    <xf numFmtId="0" fontId="37" fillId="6" borderId="1" xfId="0" applyNumberFormat="1" applyFont="1" applyFill="1" applyBorder="1" applyAlignment="1">
      <alignment vertical="top" wrapText="1"/>
    </xf>
    <xf numFmtId="49" fontId="13" fillId="6" borderId="1" xfId="0" applyNumberFormat="1" applyFont="1" applyFill="1" applyBorder="1" applyAlignment="1">
      <alignment vertical="top"/>
    </xf>
    <xf numFmtId="49" fontId="10" fillId="0" borderId="2" xfId="0" applyNumberFormat="1" applyFont="1" applyFill="1" applyBorder="1" applyAlignment="1">
      <alignment horizontal="center" vertical="top" wrapText="1"/>
    </xf>
    <xf numFmtId="49" fontId="10" fillId="0" borderId="1" xfId="0" applyNumberFormat="1" applyFont="1" applyFill="1" applyBorder="1" applyAlignment="1">
      <alignment horizontal="center" vertical="top" wrapText="1"/>
    </xf>
    <xf numFmtId="49" fontId="10" fillId="0" borderId="1" xfId="0" applyNumberFormat="1" applyFont="1" applyFill="1" applyBorder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center" vertical="top" wrapText="1"/>
    </xf>
    <xf numFmtId="0" fontId="29" fillId="0" borderId="0" xfId="0" applyFont="1" applyAlignment="1">
      <alignment horizontal="right"/>
    </xf>
    <xf numFmtId="0" fontId="29" fillId="3" borderId="1" xfId="0" applyFont="1" applyFill="1" applyBorder="1" applyAlignment="1">
      <alignment horizontal="left" vertical="top" wrapText="1"/>
    </xf>
    <xf numFmtId="0" fontId="29" fillId="3" borderId="1" xfId="0" applyFont="1" applyFill="1" applyBorder="1" applyAlignment="1">
      <alignment horizontal="center" vertical="top" wrapText="1"/>
    </xf>
    <xf numFmtId="0" fontId="29" fillId="0" borderId="0" xfId="0" applyFont="1" applyFill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right"/>
    </xf>
    <xf numFmtId="0" fontId="37" fillId="6" borderId="0" xfId="0" applyFont="1" applyFill="1" applyAlignment="1">
      <alignment vertical="top" wrapText="1"/>
    </xf>
    <xf numFmtId="49" fontId="10" fillId="0" borderId="2" xfId="0" applyNumberFormat="1" applyFont="1" applyFill="1" applyBorder="1" applyAlignment="1">
      <alignment horizontal="left" vertical="top" wrapText="1"/>
    </xf>
    <xf numFmtId="49" fontId="14" fillId="0" borderId="1" xfId="0" applyNumberFormat="1" applyFont="1" applyFill="1" applyBorder="1" applyAlignment="1">
      <alignment vertical="top" wrapText="1"/>
    </xf>
    <xf numFmtId="49" fontId="10" fillId="0" borderId="1" xfId="0" applyNumberFormat="1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top" wrapText="1"/>
    </xf>
    <xf numFmtId="49" fontId="14" fillId="0" borderId="1" xfId="0" applyNumberFormat="1" applyFont="1" applyFill="1" applyBorder="1" applyAlignment="1">
      <alignment horizontal="center" vertical="top" wrapText="1"/>
    </xf>
    <xf numFmtId="0" fontId="13" fillId="6" borderId="1" xfId="0" applyFont="1" applyFill="1" applyBorder="1" applyAlignment="1">
      <alignment horizontal="left" vertical="top" wrapText="1" indent="1"/>
    </xf>
    <xf numFmtId="49" fontId="10" fillId="0" borderId="1" xfId="0" applyNumberFormat="1" applyFont="1" applyBorder="1" applyAlignment="1">
      <alignment horizontal="center" vertical="top" wrapText="1"/>
    </xf>
    <xf numFmtId="0" fontId="13" fillId="5" borderId="1" xfId="0" applyFont="1" applyFill="1" applyBorder="1" applyAlignment="1">
      <alignment horizontal="left" vertical="top" wrapText="1"/>
    </xf>
    <xf numFmtId="49" fontId="13" fillId="5" borderId="1" xfId="0" applyNumberFormat="1" applyFont="1" applyFill="1" applyBorder="1" applyAlignment="1">
      <alignment horizontal="left" vertical="top" wrapText="1" indent="1"/>
    </xf>
    <xf numFmtId="0" fontId="13" fillId="5" borderId="1" xfId="0" applyFont="1" applyFill="1" applyBorder="1" applyAlignment="1">
      <alignment horizontal="left" vertical="top" wrapText="1" indent="1"/>
    </xf>
    <xf numFmtId="49" fontId="13" fillId="0" borderId="1" xfId="0" applyNumberFormat="1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left" vertical="top" wrapText="1"/>
    </xf>
    <xf numFmtId="49" fontId="13" fillId="2" borderId="1" xfId="0" applyNumberFormat="1" applyFont="1" applyFill="1" applyBorder="1" applyAlignment="1">
      <alignment horizontal="left" vertical="top" wrapText="1"/>
    </xf>
    <xf numFmtId="49" fontId="13" fillId="2" borderId="1" xfId="0" applyNumberFormat="1" applyFont="1" applyFill="1" applyBorder="1" applyAlignment="1">
      <alignment horizontal="left" vertical="top" wrapText="1" indent="1"/>
    </xf>
    <xf numFmtId="49" fontId="13" fillId="0" borderId="1" xfId="0" applyNumberFormat="1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 indent="1"/>
    </xf>
    <xf numFmtId="49" fontId="13" fillId="0" borderId="1" xfId="0" applyNumberFormat="1" applyFont="1" applyFill="1" applyBorder="1" applyAlignment="1">
      <alignment horizontal="left" vertical="top" wrapText="1" inden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49" fontId="10" fillId="2" borderId="1" xfId="0" applyNumberFormat="1" applyFont="1" applyFill="1" applyBorder="1" applyAlignment="1">
      <alignment horizontal="left" vertical="top" wrapText="1" indent="1"/>
    </xf>
    <xf numFmtId="0" fontId="10" fillId="2" borderId="1" xfId="0" applyFont="1" applyFill="1" applyBorder="1" applyAlignment="1">
      <alignment horizontal="left" vertical="top" wrapText="1" indent="1"/>
    </xf>
    <xf numFmtId="49" fontId="10" fillId="0" borderId="1" xfId="0" applyNumberFormat="1" applyFont="1" applyFill="1" applyBorder="1" applyAlignment="1">
      <alignment horizontal="left" vertical="top" wrapText="1" indent="1"/>
    </xf>
    <xf numFmtId="0" fontId="10" fillId="0" borderId="1" xfId="0" applyFont="1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left" vertical="top" wrapText="1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0" fontId="30" fillId="0" borderId="0" xfId="0" applyFont="1" applyFill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vertical="top" wrapText="1"/>
    </xf>
    <xf numFmtId="0" fontId="13" fillId="6" borderId="2" xfId="0" applyFont="1" applyFill="1" applyBorder="1" applyAlignment="1">
      <alignment vertical="top" wrapText="1"/>
    </xf>
    <xf numFmtId="49" fontId="13" fillId="5" borderId="5" xfId="0" applyNumberFormat="1" applyFont="1" applyFill="1" applyBorder="1" applyAlignment="1">
      <alignment vertical="top" wrapText="1"/>
    </xf>
    <xf numFmtId="49" fontId="13" fillId="5" borderId="6" xfId="0" applyNumberFormat="1" applyFont="1" applyFill="1" applyBorder="1" applyAlignment="1">
      <alignment vertical="top" wrapText="1"/>
    </xf>
    <xf numFmtId="49" fontId="13" fillId="5" borderId="5" xfId="0" applyNumberFormat="1" applyFont="1" applyFill="1" applyBorder="1" applyAlignment="1">
      <alignment horizontal="center" vertical="top" wrapText="1"/>
    </xf>
    <xf numFmtId="49" fontId="13" fillId="5" borderId="6" xfId="0" applyNumberFormat="1" applyFont="1" applyFill="1" applyBorder="1" applyAlignment="1">
      <alignment horizontal="center" vertical="top" wrapText="1"/>
    </xf>
    <xf numFmtId="0" fontId="13" fillId="6" borderId="5" xfId="0" applyFont="1" applyFill="1" applyBorder="1" applyAlignment="1">
      <alignment horizontal="center" vertical="top" wrapText="1"/>
    </xf>
    <xf numFmtId="0" fontId="13" fillId="6" borderId="6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center" vertical="top" wrapText="1"/>
    </xf>
    <xf numFmtId="49" fontId="10" fillId="0" borderId="1" xfId="0" applyNumberFormat="1" applyFont="1" applyFill="1" applyBorder="1" applyAlignment="1">
      <alignment horizontal="left" vertical="top" wrapText="1"/>
    </xf>
    <xf numFmtId="49" fontId="10" fillId="0" borderId="5" xfId="0" applyNumberFormat="1" applyFont="1" applyFill="1" applyBorder="1" applyAlignment="1">
      <alignment horizontal="center" vertical="top" wrapText="1"/>
    </xf>
    <xf numFmtId="49" fontId="10" fillId="0" borderId="6" xfId="0" applyNumberFormat="1" applyFont="1" applyFill="1" applyBorder="1" applyAlignment="1">
      <alignment horizontal="center" vertical="top" wrapText="1"/>
    </xf>
    <xf numFmtId="49" fontId="10" fillId="0" borderId="2" xfId="0" applyNumberFormat="1" applyFont="1" applyFill="1" applyBorder="1" applyAlignment="1">
      <alignment horizontal="center" vertical="top" wrapText="1"/>
    </xf>
    <xf numFmtId="49" fontId="14" fillId="0" borderId="1" xfId="0" applyNumberFormat="1" applyFont="1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center" vertical="top" wrapText="1"/>
    </xf>
    <xf numFmtId="0" fontId="13" fillId="6" borderId="1" xfId="0" applyFont="1" applyFill="1" applyBorder="1" applyAlignment="1">
      <alignment horizontal="center" vertical="top" wrapText="1"/>
    </xf>
    <xf numFmtId="0" fontId="16" fillId="6" borderId="1" xfId="0" applyFont="1" applyFill="1" applyBorder="1" applyAlignment="1">
      <alignment horizontal="center" vertical="top" wrapText="1"/>
    </xf>
    <xf numFmtId="0" fontId="16" fillId="5" borderId="1" xfId="0" applyFont="1" applyFill="1" applyBorder="1" applyAlignment="1">
      <alignment horizontal="center" vertical="top" wrapText="1"/>
    </xf>
    <xf numFmtId="0" fontId="13" fillId="5" borderId="1" xfId="0" applyFont="1" applyFill="1" applyBorder="1" applyAlignment="1">
      <alignment horizontal="center" vertical="top" wrapText="1"/>
    </xf>
    <xf numFmtId="49" fontId="16" fillId="6" borderId="1" xfId="0" applyNumberFormat="1" applyFont="1" applyFill="1" applyBorder="1" applyAlignment="1">
      <alignment horizontal="center" vertical="top" wrapText="1"/>
    </xf>
    <xf numFmtId="49" fontId="16" fillId="5" borderId="1" xfId="0" applyNumberFormat="1" applyFont="1" applyFill="1" applyBorder="1" applyAlignment="1">
      <alignment horizontal="center" vertical="top" wrapText="1"/>
    </xf>
    <xf numFmtId="49" fontId="16" fillId="0" borderId="1" xfId="0" applyNumberFormat="1" applyFont="1" applyFill="1" applyBorder="1" applyAlignment="1">
      <alignment horizontal="center" vertical="top" wrapText="1"/>
    </xf>
    <xf numFmtId="0" fontId="13" fillId="0" borderId="1" xfId="0" applyFont="1" applyFill="1" applyBorder="1" applyAlignment="1">
      <alignment horizontal="center" vertical="top" wrapText="1"/>
    </xf>
    <xf numFmtId="0" fontId="16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top" wrapText="1"/>
    </xf>
    <xf numFmtId="0" fontId="14" fillId="0" borderId="1" xfId="0" applyFont="1" applyFill="1" applyBorder="1" applyAlignment="1">
      <alignment horizontal="left" vertical="top" wrapText="1"/>
    </xf>
    <xf numFmtId="0" fontId="16" fillId="5" borderId="1" xfId="0" applyFont="1" applyFill="1" applyBorder="1" applyAlignment="1">
      <alignment horizontal="left" vertical="top" wrapText="1"/>
    </xf>
    <xf numFmtId="49" fontId="13" fillId="0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 vertical="top" wrapText="1"/>
    </xf>
    <xf numFmtId="0" fontId="14" fillId="0" borderId="1" xfId="0" applyNumberFormat="1" applyFont="1" applyFill="1" applyBorder="1" applyAlignment="1">
      <alignment horizontal="center" vertical="top" wrapText="1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left" wrapText="1"/>
    </xf>
    <xf numFmtId="49" fontId="10" fillId="0" borderId="0" xfId="0" applyNumberFormat="1" applyFont="1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center" vertical="center" wrapText="1"/>
    </xf>
    <xf numFmtId="0" fontId="38" fillId="0" borderId="0" xfId="0" applyFont="1" applyFill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top" wrapText="1"/>
    </xf>
    <xf numFmtId="49" fontId="13" fillId="3" borderId="1" xfId="0" applyNumberFormat="1" applyFont="1" applyFill="1" applyBorder="1" applyAlignment="1">
      <alignment horizontal="center" vertical="top" wrapText="1"/>
    </xf>
    <xf numFmtId="49" fontId="10" fillId="3" borderId="1" xfId="0" applyNumberFormat="1" applyFont="1" applyFill="1" applyBorder="1" applyAlignment="1" applyProtection="1">
      <alignment horizontal="center" vertical="top" wrapText="1"/>
      <protection locked="0"/>
    </xf>
    <xf numFmtId="49" fontId="10" fillId="3" borderId="1" xfId="0" applyNumberFormat="1" applyFont="1" applyFill="1" applyBorder="1" applyAlignment="1" applyProtection="1">
      <alignment horizontal="center" vertical="top" wrapText="1"/>
    </xf>
    <xf numFmtId="49" fontId="13" fillId="5" borderId="1" xfId="0" applyNumberFormat="1" applyFont="1" applyFill="1" applyBorder="1" applyAlignment="1">
      <alignment horizontal="center" vertical="top" wrapText="1"/>
    </xf>
    <xf numFmtId="0" fontId="10" fillId="3" borderId="1" xfId="0" applyNumberFormat="1" applyFont="1" applyFill="1" applyBorder="1" applyAlignment="1">
      <alignment horizontal="center" vertical="top" wrapText="1"/>
    </xf>
    <xf numFmtId="0" fontId="23" fillId="0" borderId="1" xfId="0" applyNumberFormat="1" applyFont="1" applyBorder="1"/>
    <xf numFmtId="0" fontId="10" fillId="0" borderId="0" xfId="0" applyFont="1" applyFill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left" wrapText="1"/>
    </xf>
    <xf numFmtId="0" fontId="38" fillId="0" borderId="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 wrapText="1"/>
    </xf>
    <xf numFmtId="49" fontId="14" fillId="0" borderId="5" xfId="0" applyNumberFormat="1" applyFont="1" applyFill="1" applyBorder="1" applyAlignment="1">
      <alignment horizontal="center" vertical="top" wrapText="1"/>
    </xf>
    <xf numFmtId="49" fontId="14" fillId="0" borderId="6" xfId="0" applyNumberFormat="1" applyFont="1" applyFill="1" applyBorder="1" applyAlignment="1">
      <alignment horizontal="center" vertical="top" wrapText="1"/>
    </xf>
    <xf numFmtId="49" fontId="14" fillId="0" borderId="2" xfId="0" applyNumberFormat="1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6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0" fillId="0" borderId="1" xfId="1" applyFont="1" applyBorder="1" applyAlignment="1">
      <alignment horizontal="center" vertical="center" wrapText="1"/>
    </xf>
    <xf numFmtId="49" fontId="13" fillId="6" borderId="1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center" wrapText="1"/>
    </xf>
    <xf numFmtId="0" fontId="10" fillId="0" borderId="0" xfId="0" applyNumberFormat="1" applyFont="1" applyFill="1" applyBorder="1" applyAlignment="1">
      <alignment horizontal="left" vertical="top" wrapText="1"/>
    </xf>
  </cellXfs>
  <cellStyles count="23">
    <cellStyle name="Обычный" xfId="0" builtinId="0"/>
    <cellStyle name="Обычный 2" xfId="1"/>
    <cellStyle name="Обычный 2 2" xfId="3"/>
    <cellStyle name="Обычный 2 2 2" xfId="7"/>
    <cellStyle name="Обычный 2 2 2 2" xfId="9"/>
    <cellStyle name="Обычный 2 2 2 2 2" xfId="19"/>
    <cellStyle name="Обычный 2 2 2 3" xfId="17"/>
    <cellStyle name="Обычный 2 2 3" xfId="10"/>
    <cellStyle name="Обычный 2 2 3 2" xfId="20"/>
    <cellStyle name="Обычный 2 2 4" xfId="14"/>
    <cellStyle name="Обычный 2 3" xfId="4"/>
    <cellStyle name="Обычный 2 3 2" xfId="15"/>
    <cellStyle name="Обычный 2 4" xfId="11"/>
    <cellStyle name="Обычный 2 4 2" xfId="21"/>
    <cellStyle name="Обычный 2 5" xfId="12"/>
    <cellStyle name="Обычный 2 5 2" xfId="22"/>
    <cellStyle name="Обычный 2 6" xfId="13"/>
    <cellStyle name="Обычный 3" xfId="5"/>
    <cellStyle name="Обычный 4" xfId="6"/>
    <cellStyle name="Обычный 4 2" xfId="16"/>
    <cellStyle name="Обычный 5" xfId="8"/>
    <cellStyle name="Обычный 5 2" xfId="18"/>
    <cellStyle name="Финансов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A1:D70"/>
  <sheetViews>
    <sheetView tabSelected="1" view="pageBreakPreview" zoomScale="36" zoomScaleNormal="85" zoomScaleSheetLayoutView="36" workbookViewId="0">
      <selection activeCell="B11" sqref="B11"/>
    </sheetView>
  </sheetViews>
  <sheetFormatPr defaultRowHeight="32.4" x14ac:dyDescent="0.55000000000000004"/>
  <cols>
    <col min="1" max="1" width="54.5546875" style="139" customWidth="1"/>
    <col min="2" max="2" width="238.44140625" style="179" customWidth="1"/>
    <col min="3" max="3" width="101.109375" style="139" customWidth="1"/>
    <col min="4" max="4" width="79.109375" style="139" customWidth="1"/>
    <col min="5" max="7" width="135.6640625" customWidth="1"/>
  </cols>
  <sheetData>
    <row r="1" spans="1:4" s="127" customFormat="1" ht="36.6" x14ac:dyDescent="0.7">
      <c r="B1" s="128"/>
      <c r="C1" s="129"/>
      <c r="D1" s="130" t="s">
        <v>450</v>
      </c>
    </row>
    <row r="2" spans="1:4" s="127" customFormat="1" ht="36.6" x14ac:dyDescent="0.7">
      <c r="B2" s="131"/>
      <c r="C2" s="129"/>
      <c r="D2" s="132" t="s">
        <v>429</v>
      </c>
    </row>
    <row r="3" spans="1:4" s="127" customFormat="1" ht="56.25" customHeight="1" x14ac:dyDescent="0.7">
      <c r="B3" s="131"/>
      <c r="C3" s="129"/>
      <c r="D3" s="196" t="s">
        <v>430</v>
      </c>
    </row>
    <row r="4" spans="1:4" s="127" customFormat="1" ht="36.6" x14ac:dyDescent="0.7">
      <c r="B4" s="131"/>
      <c r="C4" s="133"/>
      <c r="D4" s="134"/>
    </row>
    <row r="5" spans="1:4" s="135" customFormat="1" ht="26.25" customHeight="1" x14ac:dyDescent="0.85">
      <c r="A5" s="238" t="s">
        <v>378</v>
      </c>
      <c r="B5" s="238"/>
      <c r="C5" s="238"/>
      <c r="D5" s="238"/>
    </row>
    <row r="6" spans="1:4" ht="52.5" customHeight="1" x14ac:dyDescent="0.55000000000000004">
      <c r="A6" s="136"/>
      <c r="B6" s="137"/>
      <c r="C6" s="137"/>
      <c r="D6" s="138"/>
    </row>
    <row r="7" spans="1:4" x14ac:dyDescent="0.25">
      <c r="A7" s="236" t="s">
        <v>5</v>
      </c>
      <c r="B7" s="236" t="s">
        <v>23</v>
      </c>
      <c r="C7" s="237" t="s">
        <v>49</v>
      </c>
      <c r="D7" s="237"/>
    </row>
    <row r="8" spans="1:4" s="142" customFormat="1" ht="97.2" x14ac:dyDescent="0.25">
      <c r="A8" s="236"/>
      <c r="B8" s="236"/>
      <c r="C8" s="140" t="s">
        <v>50</v>
      </c>
      <c r="D8" s="141" t="s">
        <v>51</v>
      </c>
    </row>
    <row r="9" spans="1:4" s="143" customFormat="1" x14ac:dyDescent="0.25">
      <c r="A9" s="140">
        <v>1</v>
      </c>
      <c r="B9" s="141">
        <v>2</v>
      </c>
      <c r="C9" s="140">
        <v>3</v>
      </c>
      <c r="D9" s="140">
        <v>4</v>
      </c>
    </row>
    <row r="10" spans="1:4" s="147" customFormat="1" ht="95.4" x14ac:dyDescent="0.25">
      <c r="A10" s="144" t="s">
        <v>41</v>
      </c>
      <c r="B10" s="145" t="s">
        <v>351</v>
      </c>
      <c r="C10" s="144" t="s">
        <v>56</v>
      </c>
      <c r="D10" s="146" t="s">
        <v>57</v>
      </c>
    </row>
    <row r="11" spans="1:4" s="147" customFormat="1" ht="190.8" x14ac:dyDescent="0.25">
      <c r="A11" s="148" t="s">
        <v>43</v>
      </c>
      <c r="B11" s="149" t="s">
        <v>58</v>
      </c>
      <c r="C11" s="150" t="s">
        <v>59</v>
      </c>
      <c r="D11" s="151" t="s">
        <v>451</v>
      </c>
    </row>
    <row r="12" spans="1:4" s="156" customFormat="1" ht="95.4" x14ac:dyDescent="0.25">
      <c r="A12" s="152" t="s">
        <v>3</v>
      </c>
      <c r="B12" s="153" t="s">
        <v>60</v>
      </c>
      <c r="C12" s="154" t="s">
        <v>59</v>
      </c>
      <c r="D12" s="155" t="s">
        <v>61</v>
      </c>
    </row>
    <row r="13" spans="1:4" s="143" customFormat="1" ht="64.8" x14ac:dyDescent="0.25">
      <c r="A13" s="157" t="s">
        <v>9</v>
      </c>
      <c r="B13" s="158" t="s">
        <v>62</v>
      </c>
      <c r="C13" s="159" t="s">
        <v>59</v>
      </c>
      <c r="D13" s="160" t="s">
        <v>61</v>
      </c>
    </row>
    <row r="14" spans="1:4" s="143" customFormat="1" ht="64.8" x14ac:dyDescent="0.25">
      <c r="A14" s="157" t="s">
        <v>10</v>
      </c>
      <c r="B14" s="158" t="s">
        <v>63</v>
      </c>
      <c r="C14" s="159" t="s">
        <v>59</v>
      </c>
      <c r="D14" s="160" t="s">
        <v>61</v>
      </c>
    </row>
    <row r="15" spans="1:4" s="143" customFormat="1" ht="78.75" customHeight="1" x14ac:dyDescent="0.25">
      <c r="A15" s="157" t="s">
        <v>64</v>
      </c>
      <c r="B15" s="158" t="s">
        <v>65</v>
      </c>
      <c r="C15" s="159" t="s">
        <v>59</v>
      </c>
      <c r="D15" s="160" t="s">
        <v>61</v>
      </c>
    </row>
    <row r="16" spans="1:4" s="143" customFormat="1" ht="64.8" x14ac:dyDescent="0.25">
      <c r="A16" s="157" t="s">
        <v>66</v>
      </c>
      <c r="B16" s="158" t="s">
        <v>67</v>
      </c>
      <c r="C16" s="159" t="s">
        <v>59</v>
      </c>
      <c r="D16" s="160" t="s">
        <v>61</v>
      </c>
    </row>
    <row r="17" spans="1:4" s="143" customFormat="1" ht="64.8" x14ac:dyDescent="0.25">
      <c r="A17" s="157" t="s">
        <v>68</v>
      </c>
      <c r="B17" s="158" t="s">
        <v>69</v>
      </c>
      <c r="C17" s="159" t="s">
        <v>59</v>
      </c>
      <c r="D17" s="160" t="s">
        <v>61</v>
      </c>
    </row>
    <row r="18" spans="1:4" s="143" customFormat="1" ht="64.8" x14ac:dyDescent="0.25">
      <c r="A18" s="157" t="s">
        <v>70</v>
      </c>
      <c r="B18" s="158" t="s">
        <v>71</v>
      </c>
      <c r="C18" s="159" t="s">
        <v>59</v>
      </c>
      <c r="D18" s="160" t="s">
        <v>61</v>
      </c>
    </row>
    <row r="19" spans="1:4" s="143" customFormat="1" ht="64.8" x14ac:dyDescent="0.25">
      <c r="A19" s="157" t="s">
        <v>72</v>
      </c>
      <c r="B19" s="158" t="s">
        <v>73</v>
      </c>
      <c r="C19" s="159" t="s">
        <v>59</v>
      </c>
      <c r="D19" s="160" t="s">
        <v>61</v>
      </c>
    </row>
    <row r="20" spans="1:4" s="143" customFormat="1" ht="64.8" x14ac:dyDescent="0.25">
      <c r="A20" s="157" t="s">
        <v>74</v>
      </c>
      <c r="B20" s="158" t="s">
        <v>75</v>
      </c>
      <c r="C20" s="159" t="s">
        <v>59</v>
      </c>
      <c r="D20" s="160" t="s">
        <v>61</v>
      </c>
    </row>
    <row r="21" spans="1:4" s="143" customFormat="1" ht="64.8" x14ac:dyDescent="0.25">
      <c r="A21" s="157" t="s">
        <v>76</v>
      </c>
      <c r="B21" s="158" t="s">
        <v>77</v>
      </c>
      <c r="C21" s="159" t="s">
        <v>59</v>
      </c>
      <c r="D21" s="160" t="s">
        <v>61</v>
      </c>
    </row>
    <row r="22" spans="1:4" s="143" customFormat="1" ht="64.8" x14ac:dyDescent="0.25">
      <c r="A22" s="157" t="s">
        <v>78</v>
      </c>
      <c r="B22" s="158" t="s">
        <v>79</v>
      </c>
      <c r="C22" s="159" t="s">
        <v>59</v>
      </c>
      <c r="D22" s="160" t="s">
        <v>61</v>
      </c>
    </row>
    <row r="23" spans="1:4" s="143" customFormat="1" ht="226.8" x14ac:dyDescent="0.25">
      <c r="A23" s="161" t="s">
        <v>80</v>
      </c>
      <c r="B23" s="198" t="s">
        <v>452</v>
      </c>
      <c r="C23" s="197" t="s">
        <v>59</v>
      </c>
      <c r="D23" s="160" t="s">
        <v>61</v>
      </c>
    </row>
    <row r="24" spans="1:4" s="143" customFormat="1" ht="64.8" x14ac:dyDescent="0.25">
      <c r="A24" s="161" t="s">
        <v>82</v>
      </c>
      <c r="B24" s="163" t="s">
        <v>83</v>
      </c>
      <c r="C24" s="159" t="s">
        <v>59</v>
      </c>
      <c r="D24" s="159" t="s">
        <v>84</v>
      </c>
    </row>
    <row r="25" spans="1:4" s="143" customFormat="1" ht="64.8" x14ac:dyDescent="0.25">
      <c r="A25" s="157" t="s">
        <v>85</v>
      </c>
      <c r="B25" s="158" t="s">
        <v>86</v>
      </c>
      <c r="C25" s="159" t="s">
        <v>59</v>
      </c>
      <c r="D25" s="159" t="s">
        <v>61</v>
      </c>
    </row>
    <row r="26" spans="1:4" s="143" customFormat="1" ht="105" customHeight="1" x14ac:dyDescent="0.25">
      <c r="A26" s="157" t="s">
        <v>87</v>
      </c>
      <c r="B26" s="162" t="s">
        <v>88</v>
      </c>
      <c r="C26" s="159" t="s">
        <v>59</v>
      </c>
      <c r="D26" s="159" t="s">
        <v>61</v>
      </c>
    </row>
    <row r="27" spans="1:4" s="143" customFormat="1" ht="64.8" x14ac:dyDescent="0.25">
      <c r="A27" s="157" t="s">
        <v>89</v>
      </c>
      <c r="B27" s="158" t="s">
        <v>90</v>
      </c>
      <c r="C27" s="159" t="s">
        <v>59</v>
      </c>
      <c r="D27" s="159" t="s">
        <v>61</v>
      </c>
    </row>
    <row r="28" spans="1:4" s="143" customFormat="1" ht="67.5" customHeight="1" x14ac:dyDescent="0.25">
      <c r="A28" s="157" t="s">
        <v>91</v>
      </c>
      <c r="B28" s="158" t="s">
        <v>92</v>
      </c>
      <c r="C28" s="159" t="s">
        <v>59</v>
      </c>
      <c r="D28" s="159" t="s">
        <v>93</v>
      </c>
    </row>
    <row r="29" spans="1:4" s="156" customFormat="1" ht="69.75" customHeight="1" x14ac:dyDescent="0.25">
      <c r="A29" s="152" t="s">
        <v>94</v>
      </c>
      <c r="B29" s="153" t="s">
        <v>95</v>
      </c>
      <c r="C29" s="154" t="s">
        <v>59</v>
      </c>
      <c r="D29" s="154" t="s">
        <v>61</v>
      </c>
    </row>
    <row r="30" spans="1:4" s="143" customFormat="1" ht="64.8" x14ac:dyDescent="0.25">
      <c r="A30" s="157" t="s">
        <v>96</v>
      </c>
      <c r="B30" s="158" t="s">
        <v>97</v>
      </c>
      <c r="C30" s="159" t="s">
        <v>59</v>
      </c>
      <c r="D30" s="159" t="s">
        <v>98</v>
      </c>
    </row>
    <row r="31" spans="1:4" s="156" customFormat="1" ht="78" customHeight="1" x14ac:dyDescent="0.25">
      <c r="A31" s="152" t="s">
        <v>99</v>
      </c>
      <c r="B31" s="153" t="s">
        <v>100</v>
      </c>
      <c r="C31" s="154" t="s">
        <v>59</v>
      </c>
      <c r="D31" s="154" t="s">
        <v>101</v>
      </c>
    </row>
    <row r="32" spans="1:4" s="143" customFormat="1" ht="64.8" x14ac:dyDescent="0.25">
      <c r="A32" s="157" t="s">
        <v>102</v>
      </c>
      <c r="B32" s="158" t="s">
        <v>103</v>
      </c>
      <c r="C32" s="159" t="s">
        <v>59</v>
      </c>
      <c r="D32" s="159" t="s">
        <v>101</v>
      </c>
    </row>
    <row r="33" spans="1:4" s="156" customFormat="1" ht="72" customHeight="1" x14ac:dyDescent="0.25">
      <c r="A33" s="152" t="s">
        <v>104</v>
      </c>
      <c r="B33" s="153" t="s">
        <v>105</v>
      </c>
      <c r="C33" s="154" t="s">
        <v>59</v>
      </c>
      <c r="D33" s="154" t="s">
        <v>106</v>
      </c>
    </row>
    <row r="34" spans="1:4" s="143" customFormat="1" ht="97.2" x14ac:dyDescent="0.25">
      <c r="A34" s="157" t="s">
        <v>107</v>
      </c>
      <c r="B34" s="164" t="s">
        <v>108</v>
      </c>
      <c r="C34" s="159" t="s">
        <v>59</v>
      </c>
      <c r="D34" s="159" t="s">
        <v>106</v>
      </c>
    </row>
    <row r="35" spans="1:4" s="143" customFormat="1" ht="64.8" x14ac:dyDescent="0.25">
      <c r="A35" s="157" t="s">
        <v>109</v>
      </c>
      <c r="B35" s="158" t="s">
        <v>110</v>
      </c>
      <c r="C35" s="159" t="s">
        <v>59</v>
      </c>
      <c r="D35" s="159" t="s">
        <v>106</v>
      </c>
    </row>
    <row r="36" spans="1:4" s="143" customFormat="1" ht="64.8" x14ac:dyDescent="0.25">
      <c r="A36" s="157" t="s">
        <v>111</v>
      </c>
      <c r="B36" s="158" t="s">
        <v>112</v>
      </c>
      <c r="C36" s="159" t="s">
        <v>59</v>
      </c>
      <c r="D36" s="159" t="s">
        <v>106</v>
      </c>
    </row>
    <row r="37" spans="1:4" s="143" customFormat="1" ht="131.25" customHeight="1" x14ac:dyDescent="0.25">
      <c r="A37" s="157" t="s">
        <v>113</v>
      </c>
      <c r="B37" s="158" t="s">
        <v>114</v>
      </c>
      <c r="C37" s="159" t="s">
        <v>59</v>
      </c>
      <c r="D37" s="159" t="s">
        <v>106</v>
      </c>
    </row>
    <row r="38" spans="1:4" s="143" customFormat="1" ht="105" customHeight="1" x14ac:dyDescent="0.25">
      <c r="A38" s="157" t="s">
        <v>115</v>
      </c>
      <c r="B38" s="164" t="s">
        <v>116</v>
      </c>
      <c r="C38" s="159" t="s">
        <v>59</v>
      </c>
      <c r="D38" s="159" t="s">
        <v>106</v>
      </c>
    </row>
    <row r="39" spans="1:4" s="143" customFormat="1" ht="97.2" x14ac:dyDescent="0.25">
      <c r="A39" s="157" t="s">
        <v>117</v>
      </c>
      <c r="B39" s="164" t="s">
        <v>118</v>
      </c>
      <c r="C39" s="159" t="s">
        <v>59</v>
      </c>
      <c r="D39" s="159" t="s">
        <v>106</v>
      </c>
    </row>
    <row r="40" spans="1:4" s="143" customFormat="1" ht="97.2" x14ac:dyDescent="0.25">
      <c r="A40" s="157" t="s">
        <v>119</v>
      </c>
      <c r="B40" s="164" t="s">
        <v>120</v>
      </c>
      <c r="C40" s="159" t="s">
        <v>59</v>
      </c>
      <c r="D40" s="159" t="s">
        <v>106</v>
      </c>
    </row>
    <row r="41" spans="1:4" s="143" customFormat="1" ht="97.2" x14ac:dyDescent="0.25">
      <c r="A41" s="157" t="s">
        <v>121</v>
      </c>
      <c r="B41" s="158" t="s">
        <v>122</v>
      </c>
      <c r="C41" s="159" t="s">
        <v>59</v>
      </c>
      <c r="D41" s="159" t="s">
        <v>106</v>
      </c>
    </row>
    <row r="42" spans="1:4" s="143" customFormat="1" ht="64.8" x14ac:dyDescent="0.25">
      <c r="A42" s="157" t="s">
        <v>123</v>
      </c>
      <c r="B42" s="158" t="s">
        <v>124</v>
      </c>
      <c r="C42" s="159" t="s">
        <v>59</v>
      </c>
      <c r="D42" s="159" t="s">
        <v>106</v>
      </c>
    </row>
    <row r="43" spans="1:4" s="143" customFormat="1" ht="105" customHeight="1" x14ac:dyDescent="0.25">
      <c r="A43" s="157" t="s">
        <v>125</v>
      </c>
      <c r="B43" s="158" t="s">
        <v>126</v>
      </c>
      <c r="C43" s="159" t="s">
        <v>59</v>
      </c>
      <c r="D43" s="159" t="s">
        <v>106</v>
      </c>
    </row>
    <row r="44" spans="1:4" s="143" customFormat="1" ht="111" customHeight="1" x14ac:dyDescent="0.25">
      <c r="A44" s="157" t="s">
        <v>127</v>
      </c>
      <c r="B44" s="164" t="s">
        <v>128</v>
      </c>
      <c r="C44" s="159" t="s">
        <v>59</v>
      </c>
      <c r="D44" s="159" t="s">
        <v>106</v>
      </c>
    </row>
    <row r="45" spans="1:4" s="143" customFormat="1" ht="64.8" x14ac:dyDescent="0.25">
      <c r="A45" s="157" t="s">
        <v>129</v>
      </c>
      <c r="B45" s="158" t="s">
        <v>130</v>
      </c>
      <c r="C45" s="159" t="s">
        <v>59</v>
      </c>
      <c r="D45" s="159" t="s">
        <v>106</v>
      </c>
    </row>
    <row r="46" spans="1:4" s="143" customFormat="1" ht="64.8" x14ac:dyDescent="0.25">
      <c r="A46" s="157" t="s">
        <v>131</v>
      </c>
      <c r="B46" s="158" t="s">
        <v>132</v>
      </c>
      <c r="C46" s="159" t="s">
        <v>59</v>
      </c>
      <c r="D46" s="159" t="s">
        <v>106</v>
      </c>
    </row>
    <row r="47" spans="1:4" s="143" customFormat="1" ht="64.8" x14ac:dyDescent="0.25">
      <c r="A47" s="157" t="s">
        <v>133</v>
      </c>
      <c r="B47" s="158" t="s">
        <v>134</v>
      </c>
      <c r="C47" s="159" t="s">
        <v>59</v>
      </c>
      <c r="D47" s="159" t="s">
        <v>106</v>
      </c>
    </row>
    <row r="48" spans="1:4" s="143" customFormat="1" ht="64.8" x14ac:dyDescent="0.25">
      <c r="A48" s="161" t="s">
        <v>135</v>
      </c>
      <c r="B48" s="163" t="s">
        <v>136</v>
      </c>
      <c r="C48" s="159" t="s">
        <v>59</v>
      </c>
      <c r="D48" s="159" t="s">
        <v>106</v>
      </c>
    </row>
    <row r="49" spans="1:4" s="143" customFormat="1" ht="64.8" x14ac:dyDescent="0.25">
      <c r="A49" s="157" t="s">
        <v>137</v>
      </c>
      <c r="B49" s="158" t="s">
        <v>138</v>
      </c>
      <c r="C49" s="159" t="s">
        <v>59</v>
      </c>
      <c r="D49" s="159" t="s">
        <v>106</v>
      </c>
    </row>
    <row r="50" spans="1:4" s="143" customFormat="1" ht="64.8" x14ac:dyDescent="0.25">
      <c r="A50" s="157" t="s">
        <v>139</v>
      </c>
      <c r="B50" s="158" t="s">
        <v>140</v>
      </c>
      <c r="C50" s="159" t="s">
        <v>59</v>
      </c>
      <c r="D50" s="159" t="s">
        <v>106</v>
      </c>
    </row>
    <row r="51" spans="1:4" s="143" customFormat="1" ht="64.8" x14ac:dyDescent="0.25">
      <c r="A51" s="157" t="s">
        <v>141</v>
      </c>
      <c r="B51" s="158" t="s">
        <v>142</v>
      </c>
      <c r="C51" s="159" t="s">
        <v>59</v>
      </c>
      <c r="D51" s="159" t="s">
        <v>106</v>
      </c>
    </row>
    <row r="52" spans="1:4" s="143" customFormat="1" ht="97.2" x14ac:dyDescent="0.25">
      <c r="A52" s="157" t="s">
        <v>143</v>
      </c>
      <c r="B52" s="158" t="s">
        <v>144</v>
      </c>
      <c r="C52" s="159" t="s">
        <v>59</v>
      </c>
      <c r="D52" s="159" t="s">
        <v>106</v>
      </c>
    </row>
    <row r="53" spans="1:4" s="165" customFormat="1" ht="78" customHeight="1" x14ac:dyDescent="0.25">
      <c r="A53" s="148" t="s">
        <v>20</v>
      </c>
      <c r="B53" s="149" t="s">
        <v>145</v>
      </c>
      <c r="C53" s="150" t="s">
        <v>59</v>
      </c>
      <c r="D53" s="150" t="s">
        <v>101</v>
      </c>
    </row>
    <row r="54" spans="1:4" s="168" customFormat="1" ht="84" customHeight="1" x14ac:dyDescent="0.25">
      <c r="A54" s="166" t="s">
        <v>4</v>
      </c>
      <c r="B54" s="167" t="s">
        <v>146</v>
      </c>
      <c r="C54" s="150" t="s">
        <v>59</v>
      </c>
      <c r="D54" s="150" t="s">
        <v>101</v>
      </c>
    </row>
    <row r="55" spans="1:4" s="168" customFormat="1" ht="76.5" customHeight="1" x14ac:dyDescent="0.25">
      <c r="A55" s="166" t="s">
        <v>147</v>
      </c>
      <c r="B55" s="167" t="s">
        <v>148</v>
      </c>
      <c r="C55" s="150" t="s">
        <v>59</v>
      </c>
      <c r="D55" s="150" t="s">
        <v>101</v>
      </c>
    </row>
    <row r="56" spans="1:4" s="168" customFormat="1" ht="95.4" x14ac:dyDescent="0.25">
      <c r="A56" s="166" t="s">
        <v>149</v>
      </c>
      <c r="B56" s="167" t="s">
        <v>150</v>
      </c>
      <c r="C56" s="150" t="s">
        <v>59</v>
      </c>
      <c r="D56" s="150" t="s">
        <v>101</v>
      </c>
    </row>
    <row r="57" spans="1:4" s="165" customFormat="1" ht="95.4" x14ac:dyDescent="0.25">
      <c r="A57" s="148" t="s">
        <v>151</v>
      </c>
      <c r="B57" s="149" t="s">
        <v>152</v>
      </c>
      <c r="C57" s="150" t="s">
        <v>59</v>
      </c>
      <c r="D57" s="150" t="s">
        <v>93</v>
      </c>
    </row>
    <row r="58" spans="1:4" s="170" customFormat="1" ht="80.25" customHeight="1" x14ac:dyDescent="0.25">
      <c r="A58" s="169" t="s">
        <v>153</v>
      </c>
      <c r="B58" s="167" t="s">
        <v>154</v>
      </c>
      <c r="C58" s="154" t="s">
        <v>59</v>
      </c>
      <c r="D58" s="154" t="s">
        <v>84</v>
      </c>
    </row>
    <row r="59" spans="1:4" s="170" customFormat="1" ht="63.6" x14ac:dyDescent="0.25">
      <c r="A59" s="169" t="s">
        <v>155</v>
      </c>
      <c r="B59" s="167" t="s">
        <v>156</v>
      </c>
      <c r="C59" s="154" t="s">
        <v>59</v>
      </c>
      <c r="D59" s="154" t="s">
        <v>84</v>
      </c>
    </row>
    <row r="60" spans="1:4" s="173" customFormat="1" ht="92.25" customHeight="1" x14ac:dyDescent="0.25">
      <c r="A60" s="171" t="s">
        <v>157</v>
      </c>
      <c r="B60" s="172" t="s">
        <v>158</v>
      </c>
      <c r="C60" s="159" t="s">
        <v>59</v>
      </c>
      <c r="D60" s="159" t="s">
        <v>84</v>
      </c>
    </row>
    <row r="61" spans="1:4" s="173" customFormat="1" ht="64.8" x14ac:dyDescent="0.25">
      <c r="A61" s="174" t="s">
        <v>159</v>
      </c>
      <c r="B61" s="172" t="s">
        <v>160</v>
      </c>
      <c r="C61" s="159" t="s">
        <v>59</v>
      </c>
      <c r="D61" s="159" t="s">
        <v>84</v>
      </c>
    </row>
    <row r="62" spans="1:4" s="175" customFormat="1" ht="64.8" x14ac:dyDescent="0.25">
      <c r="A62" s="171" t="s">
        <v>161</v>
      </c>
      <c r="B62" s="172" t="s">
        <v>162</v>
      </c>
      <c r="C62" s="159" t="s">
        <v>59</v>
      </c>
      <c r="D62" s="159" t="s">
        <v>84</v>
      </c>
    </row>
    <row r="63" spans="1:4" s="173" customFormat="1" ht="97.2" x14ac:dyDescent="0.25">
      <c r="A63" s="174" t="s">
        <v>163</v>
      </c>
      <c r="B63" s="172" t="s">
        <v>453</v>
      </c>
      <c r="C63" s="159" t="s">
        <v>59</v>
      </c>
      <c r="D63" s="159" t="s">
        <v>84</v>
      </c>
    </row>
    <row r="64" spans="1:4" s="173" customFormat="1" ht="64.8" x14ac:dyDescent="0.25">
      <c r="A64" s="174" t="s">
        <v>165</v>
      </c>
      <c r="B64" s="172" t="s">
        <v>166</v>
      </c>
      <c r="C64" s="159" t="s">
        <v>59</v>
      </c>
      <c r="D64" s="159" t="s">
        <v>84</v>
      </c>
    </row>
    <row r="65" spans="1:4" s="173" customFormat="1" ht="64.8" x14ac:dyDescent="0.25">
      <c r="A65" s="174" t="s">
        <v>167</v>
      </c>
      <c r="B65" s="172" t="s">
        <v>168</v>
      </c>
      <c r="C65" s="159" t="s">
        <v>59</v>
      </c>
      <c r="D65" s="159" t="s">
        <v>84</v>
      </c>
    </row>
    <row r="66" spans="1:4" s="173" customFormat="1" ht="97.2" x14ac:dyDescent="0.25">
      <c r="A66" s="174" t="s">
        <v>169</v>
      </c>
      <c r="B66" s="172" t="s">
        <v>170</v>
      </c>
      <c r="C66" s="159" t="s">
        <v>59</v>
      </c>
      <c r="D66" s="159" t="s">
        <v>84</v>
      </c>
    </row>
    <row r="67" spans="1:4" s="176" customFormat="1" ht="95.4" x14ac:dyDescent="0.25">
      <c r="A67" s="169" t="s">
        <v>171</v>
      </c>
      <c r="B67" s="167" t="s">
        <v>172</v>
      </c>
      <c r="C67" s="154" t="s">
        <v>59</v>
      </c>
      <c r="D67" s="154" t="s">
        <v>84</v>
      </c>
    </row>
    <row r="68" spans="1:4" ht="64.8" x14ac:dyDescent="0.25">
      <c r="A68" s="177" t="s">
        <v>173</v>
      </c>
      <c r="B68" s="178" t="s">
        <v>174</v>
      </c>
      <c r="C68" s="159" t="s">
        <v>59</v>
      </c>
      <c r="D68" s="159" t="s">
        <v>84</v>
      </c>
    </row>
    <row r="69" spans="1:4" ht="64.8" x14ac:dyDescent="0.25">
      <c r="A69" s="177" t="s">
        <v>175</v>
      </c>
      <c r="B69" s="178" t="s">
        <v>176</v>
      </c>
      <c r="C69" s="159" t="s">
        <v>59</v>
      </c>
      <c r="D69" s="159" t="s">
        <v>84</v>
      </c>
    </row>
    <row r="70" spans="1:4" x14ac:dyDescent="0.55000000000000004">
      <c r="D70" s="180" t="s">
        <v>379</v>
      </c>
    </row>
  </sheetData>
  <mergeCells count="4">
    <mergeCell ref="A7:A8"/>
    <mergeCell ref="B7:B8"/>
    <mergeCell ref="C7:D7"/>
    <mergeCell ref="A5:D5"/>
  </mergeCells>
  <printOptions horizontalCentered="1"/>
  <pageMargins left="0.39370078740157483" right="0.39370078740157483" top="0.59055118110236227" bottom="0.27559055118110237" header="0.59055118110236227" footer="0.27559055118110237"/>
  <pageSetup paperSize="9" scale="30" firstPageNumber="163" fitToHeight="0" orientation="landscape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A1:K51"/>
  <sheetViews>
    <sheetView view="pageBreakPreview" zoomScale="40" zoomScaleNormal="85" zoomScaleSheetLayoutView="40" workbookViewId="0">
      <selection activeCell="B16" sqref="B16:B19"/>
    </sheetView>
  </sheetViews>
  <sheetFormatPr defaultColWidth="66.109375" defaultRowHeight="24.6" x14ac:dyDescent="0.4"/>
  <cols>
    <col min="1" max="1" width="66.109375" style="3"/>
    <col min="2" max="2" width="54.6640625" style="3" customWidth="1"/>
    <col min="3" max="3" width="79.6640625" style="3" customWidth="1"/>
    <col min="4" max="4" width="41.44140625" style="3" customWidth="1"/>
    <col min="5" max="8" width="31.44140625" style="3" customWidth="1"/>
    <col min="9" max="9" width="69.109375" style="3" customWidth="1"/>
    <col min="10" max="16384" width="66.109375" style="3"/>
  </cols>
  <sheetData>
    <row r="1" spans="1:11" s="127" customFormat="1" ht="36.6" x14ac:dyDescent="0.7">
      <c r="B1" s="128"/>
      <c r="C1" s="129"/>
      <c r="D1" s="130"/>
      <c r="E1" s="129"/>
      <c r="F1" s="130"/>
      <c r="G1" s="129"/>
      <c r="H1" s="130"/>
      <c r="I1" s="201"/>
    </row>
    <row r="2" spans="1:11" s="127" customFormat="1" ht="36.6" x14ac:dyDescent="0.7">
      <c r="B2" s="200"/>
      <c r="C2" s="129"/>
      <c r="D2" s="199"/>
      <c r="E2" s="129"/>
      <c r="F2" s="199"/>
      <c r="G2" s="129"/>
      <c r="H2" s="199"/>
      <c r="I2" s="24"/>
    </row>
    <row r="3" spans="1:11" ht="25.2" x14ac:dyDescent="0.45">
      <c r="A3" s="26"/>
      <c r="B3" s="26"/>
      <c r="C3" s="59"/>
      <c r="D3" s="1"/>
      <c r="E3" s="1"/>
      <c r="F3" s="1"/>
      <c r="G3" s="60"/>
      <c r="H3" s="60"/>
      <c r="I3" s="2" t="s">
        <v>16</v>
      </c>
      <c r="J3" s="60"/>
    </row>
    <row r="4" spans="1:11" ht="25.2" x14ac:dyDescent="0.45">
      <c r="A4" s="26"/>
      <c r="B4" s="26"/>
      <c r="C4" s="6"/>
      <c r="D4" s="6"/>
      <c r="E4" s="6"/>
      <c r="F4" s="6"/>
      <c r="G4" s="4"/>
      <c r="H4" s="4"/>
      <c r="I4" s="4"/>
      <c r="J4" s="4"/>
    </row>
    <row r="5" spans="1:11" ht="100.8" x14ac:dyDescent="0.4">
      <c r="A5" s="61" t="s">
        <v>208</v>
      </c>
      <c r="B5" s="61"/>
      <c r="C5" s="61"/>
      <c r="D5" s="61"/>
      <c r="E5" s="61"/>
      <c r="F5" s="61"/>
      <c r="G5" s="61"/>
      <c r="H5" s="61"/>
      <c r="I5" s="61"/>
      <c r="J5" s="61"/>
    </row>
    <row r="6" spans="1:11" ht="25.2" x14ac:dyDescent="0.45">
      <c r="A6" s="5"/>
      <c r="B6" s="5"/>
      <c r="C6" s="6"/>
      <c r="D6" s="62"/>
      <c r="E6" s="62"/>
      <c r="F6" s="62"/>
      <c r="G6" s="4"/>
      <c r="H6" s="4"/>
      <c r="I6" s="4"/>
      <c r="J6" s="4"/>
    </row>
    <row r="7" spans="1:11" s="7" customFormat="1" ht="25.2" x14ac:dyDescent="0.4">
      <c r="A7" s="239" t="s">
        <v>5</v>
      </c>
      <c r="B7" s="240" t="s">
        <v>42</v>
      </c>
      <c r="C7" s="240" t="s">
        <v>2</v>
      </c>
      <c r="D7" s="239" t="s">
        <v>39</v>
      </c>
      <c r="E7" s="250" t="s">
        <v>315</v>
      </c>
      <c r="F7" s="250" t="s">
        <v>44</v>
      </c>
      <c r="G7" s="253" t="s">
        <v>52</v>
      </c>
      <c r="H7" s="254"/>
      <c r="I7" s="239" t="s">
        <v>13</v>
      </c>
      <c r="J7" s="63"/>
    </row>
    <row r="8" spans="1:11" ht="25.2" x14ac:dyDescent="0.4">
      <c r="A8" s="239"/>
      <c r="B8" s="240"/>
      <c r="C8" s="240"/>
      <c r="D8" s="239"/>
      <c r="E8" s="251"/>
      <c r="F8" s="251"/>
      <c r="G8" s="255"/>
      <c r="H8" s="256"/>
      <c r="I8" s="239"/>
      <c r="J8" s="63"/>
    </row>
    <row r="9" spans="1:11" s="7" customFormat="1" ht="151.19999999999999" x14ac:dyDescent="0.4">
      <c r="A9" s="239"/>
      <c r="B9" s="240"/>
      <c r="C9" s="240"/>
      <c r="D9" s="239"/>
      <c r="E9" s="252"/>
      <c r="F9" s="252"/>
      <c r="G9" s="8" t="s">
        <v>316</v>
      </c>
      <c r="H9" s="8" t="s">
        <v>37</v>
      </c>
      <c r="I9" s="239"/>
      <c r="J9" s="64"/>
      <c r="K9" s="63"/>
    </row>
    <row r="10" spans="1:11" s="9" customFormat="1" ht="25.2" x14ac:dyDescent="0.25">
      <c r="A10" s="65">
        <v>1</v>
      </c>
      <c r="B10" s="65">
        <v>2</v>
      </c>
      <c r="C10" s="8">
        <v>3</v>
      </c>
      <c r="D10" s="8">
        <v>4</v>
      </c>
      <c r="E10" s="8">
        <v>5</v>
      </c>
      <c r="F10" s="8">
        <v>6</v>
      </c>
      <c r="G10" s="8">
        <v>7</v>
      </c>
      <c r="H10" s="8">
        <v>8</v>
      </c>
      <c r="I10" s="8">
        <v>9</v>
      </c>
      <c r="J10" s="63"/>
    </row>
    <row r="11" spans="1:11" s="110" customFormat="1" ht="49.2" x14ac:dyDescent="0.4">
      <c r="A11" s="241" t="s">
        <v>41</v>
      </c>
      <c r="B11" s="247" t="s">
        <v>351</v>
      </c>
      <c r="C11" s="106" t="s">
        <v>177</v>
      </c>
      <c r="D11" s="107"/>
      <c r="E11" s="108" t="s">
        <v>355</v>
      </c>
      <c r="F11" s="108" t="s">
        <v>356</v>
      </c>
      <c r="G11" s="108">
        <v>4.7</v>
      </c>
      <c r="H11" s="108">
        <v>4.5</v>
      </c>
      <c r="I11" s="107"/>
      <c r="J11" s="109"/>
    </row>
    <row r="12" spans="1:11" s="110" customFormat="1" ht="61.5" customHeight="1" x14ac:dyDescent="0.4">
      <c r="A12" s="242"/>
      <c r="B12" s="248"/>
      <c r="C12" s="106" t="s">
        <v>178</v>
      </c>
      <c r="D12" s="107"/>
      <c r="E12" s="108" t="s">
        <v>355</v>
      </c>
      <c r="F12" s="108" t="s">
        <v>356</v>
      </c>
      <c r="G12" s="108">
        <v>1.1000000000000001</v>
      </c>
      <c r="H12" s="108">
        <v>1.1000000000000001</v>
      </c>
      <c r="I12" s="191"/>
      <c r="J12" s="109"/>
    </row>
    <row r="13" spans="1:11" s="110" customFormat="1" ht="408" customHeight="1" x14ac:dyDescent="0.4">
      <c r="A13" s="184"/>
      <c r="B13" s="249"/>
      <c r="C13" s="190" t="s">
        <v>427</v>
      </c>
      <c r="D13" s="186" t="s">
        <v>380</v>
      </c>
      <c r="E13" s="186" t="s">
        <v>357</v>
      </c>
      <c r="F13" s="186" t="s">
        <v>382</v>
      </c>
      <c r="G13" s="186" t="s">
        <v>383</v>
      </c>
      <c r="H13" s="186" t="s">
        <v>384</v>
      </c>
      <c r="I13" s="202" t="s">
        <v>428</v>
      </c>
      <c r="J13" s="109"/>
    </row>
    <row r="14" spans="1:11" s="110" customFormat="1" ht="147" customHeight="1" x14ac:dyDescent="0.4">
      <c r="A14" s="243" t="s">
        <v>43</v>
      </c>
      <c r="B14" s="245" t="s">
        <v>58</v>
      </c>
      <c r="C14" s="111" t="s">
        <v>179</v>
      </c>
      <c r="D14" s="112"/>
      <c r="E14" s="112" t="s">
        <v>357</v>
      </c>
      <c r="F14" s="112"/>
      <c r="G14" s="112" t="s">
        <v>365</v>
      </c>
      <c r="H14" s="112" t="s">
        <v>365</v>
      </c>
      <c r="I14" s="112"/>
      <c r="J14" s="113"/>
    </row>
    <row r="15" spans="1:11" s="115" customFormat="1" ht="123" x14ac:dyDescent="0.4">
      <c r="A15" s="244"/>
      <c r="B15" s="246"/>
      <c r="C15" s="111" t="s">
        <v>180</v>
      </c>
      <c r="D15" s="112"/>
      <c r="E15" s="112" t="s">
        <v>404</v>
      </c>
      <c r="F15" s="112" t="s">
        <v>358</v>
      </c>
      <c r="G15" s="112" t="s">
        <v>422</v>
      </c>
      <c r="H15" s="112" t="s">
        <v>424</v>
      </c>
      <c r="I15" s="112"/>
      <c r="J15" s="114"/>
    </row>
    <row r="16" spans="1:11" s="67" customFormat="1" ht="52.5" customHeight="1" x14ac:dyDescent="0.45">
      <c r="A16" s="258" t="s">
        <v>3</v>
      </c>
      <c r="B16" s="258" t="s">
        <v>60</v>
      </c>
      <c r="C16" s="194" t="s">
        <v>181</v>
      </c>
      <c r="D16" s="193"/>
      <c r="E16" s="193" t="s">
        <v>355</v>
      </c>
      <c r="F16" s="193" t="s">
        <v>358</v>
      </c>
      <c r="G16" s="193" t="s">
        <v>359</v>
      </c>
      <c r="H16" s="193" t="s">
        <v>366</v>
      </c>
      <c r="I16" s="193"/>
      <c r="J16" s="69"/>
    </row>
    <row r="17" spans="1:10" s="25" customFormat="1" ht="100.8" x14ac:dyDescent="0.45">
      <c r="A17" s="258"/>
      <c r="B17" s="258"/>
      <c r="C17" s="194" t="s">
        <v>182</v>
      </c>
      <c r="D17" s="193"/>
      <c r="E17" s="193" t="s">
        <v>357</v>
      </c>
      <c r="F17" s="193" t="s">
        <v>356</v>
      </c>
      <c r="G17" s="193" t="s">
        <v>360</v>
      </c>
      <c r="H17" s="193" t="s">
        <v>361</v>
      </c>
      <c r="I17" s="193"/>
      <c r="J17" s="53"/>
    </row>
    <row r="18" spans="1:10" s="67" customFormat="1" ht="126" x14ac:dyDescent="0.45">
      <c r="A18" s="258"/>
      <c r="B18" s="258"/>
      <c r="C18" s="194" t="s">
        <v>183</v>
      </c>
      <c r="D18" s="193"/>
      <c r="E18" s="193" t="s">
        <v>355</v>
      </c>
      <c r="F18" s="193" t="s">
        <v>356</v>
      </c>
      <c r="G18" s="193" t="s">
        <v>363</v>
      </c>
      <c r="H18" s="193" t="s">
        <v>371</v>
      </c>
      <c r="I18" s="193"/>
      <c r="J18" s="69"/>
    </row>
    <row r="19" spans="1:10" s="67" customFormat="1" ht="109.5" customHeight="1" x14ac:dyDescent="0.45">
      <c r="A19" s="258"/>
      <c r="B19" s="258"/>
      <c r="C19" s="194" t="s">
        <v>184</v>
      </c>
      <c r="D19" s="193"/>
      <c r="E19" s="193" t="s">
        <v>355</v>
      </c>
      <c r="F19" s="193" t="s">
        <v>356</v>
      </c>
      <c r="G19" s="193" t="s">
        <v>367</v>
      </c>
      <c r="H19" s="193" t="s">
        <v>367</v>
      </c>
      <c r="I19" s="193"/>
      <c r="J19" s="69"/>
    </row>
    <row r="20" spans="1:10" ht="151.19999999999999" x14ac:dyDescent="0.45">
      <c r="A20" s="258"/>
      <c r="B20" s="258"/>
      <c r="C20" s="203" t="s">
        <v>185</v>
      </c>
      <c r="D20" s="192"/>
      <c r="E20" s="192" t="s">
        <v>357</v>
      </c>
      <c r="F20" s="192" t="s">
        <v>356</v>
      </c>
      <c r="G20" s="192" t="s">
        <v>368</v>
      </c>
      <c r="H20" s="192" t="s">
        <v>426</v>
      </c>
      <c r="I20" s="192"/>
      <c r="J20" s="53"/>
    </row>
    <row r="21" spans="1:10" ht="75.599999999999994" x14ac:dyDescent="0.45">
      <c r="A21" s="258"/>
      <c r="B21" s="258"/>
      <c r="C21" s="70" t="s">
        <v>186</v>
      </c>
      <c r="D21" s="71"/>
      <c r="E21" s="124" t="s">
        <v>357</v>
      </c>
      <c r="F21" s="124" t="s">
        <v>356</v>
      </c>
      <c r="G21" s="125" t="s">
        <v>364</v>
      </c>
      <c r="H21" s="125" t="s">
        <v>364</v>
      </c>
      <c r="I21" s="71"/>
      <c r="J21" s="72"/>
    </row>
    <row r="22" spans="1:10" ht="151.19999999999999" x14ac:dyDescent="0.45">
      <c r="A22" s="259" t="s">
        <v>94</v>
      </c>
      <c r="B22" s="258" t="s">
        <v>95</v>
      </c>
      <c r="C22" s="70" t="s">
        <v>187</v>
      </c>
      <c r="D22" s="68"/>
      <c r="E22" s="124" t="s">
        <v>357</v>
      </c>
      <c r="F22" s="124" t="s">
        <v>356</v>
      </c>
      <c r="G22" s="124" t="s">
        <v>369</v>
      </c>
      <c r="H22" s="124" t="s">
        <v>370</v>
      </c>
      <c r="I22" s="68"/>
      <c r="J22" s="53"/>
    </row>
    <row r="23" spans="1:10" s="67" customFormat="1" ht="75.599999999999994" x14ac:dyDescent="0.45">
      <c r="A23" s="259"/>
      <c r="B23" s="258"/>
      <c r="C23" s="70" t="s">
        <v>188</v>
      </c>
      <c r="D23" s="68"/>
      <c r="E23" s="124" t="s">
        <v>357</v>
      </c>
      <c r="F23" s="124" t="s">
        <v>358</v>
      </c>
      <c r="G23" s="124" t="s">
        <v>190</v>
      </c>
      <c r="H23" s="124" t="s">
        <v>190</v>
      </c>
      <c r="I23" s="68"/>
      <c r="J23" s="69"/>
    </row>
    <row r="24" spans="1:10" s="67" customFormat="1" ht="75.599999999999994" x14ac:dyDescent="0.45">
      <c r="A24" s="259"/>
      <c r="B24" s="258"/>
      <c r="C24" s="70" t="s">
        <v>189</v>
      </c>
      <c r="D24" s="68"/>
      <c r="E24" s="124" t="s">
        <v>357</v>
      </c>
      <c r="F24" s="124" t="s">
        <v>358</v>
      </c>
      <c r="G24" s="124" t="s">
        <v>190</v>
      </c>
      <c r="H24" s="124" t="s">
        <v>190</v>
      </c>
      <c r="I24" s="68"/>
      <c r="J24" s="69"/>
    </row>
    <row r="25" spans="1:10" s="67" customFormat="1" ht="138.75" customHeight="1" x14ac:dyDescent="0.45">
      <c r="A25" s="259"/>
      <c r="B25" s="258"/>
      <c r="C25" s="70" t="s">
        <v>191</v>
      </c>
      <c r="D25" s="68"/>
      <c r="E25" s="124" t="s">
        <v>357</v>
      </c>
      <c r="F25" s="124" t="s">
        <v>356</v>
      </c>
      <c r="G25" s="124" t="s">
        <v>190</v>
      </c>
      <c r="H25" s="124" t="s">
        <v>190</v>
      </c>
      <c r="I25" s="68"/>
      <c r="J25" s="69"/>
    </row>
    <row r="26" spans="1:10" ht="100.8" x14ac:dyDescent="0.45">
      <c r="A26" s="74" t="s">
        <v>99</v>
      </c>
      <c r="B26" s="58" t="s">
        <v>100</v>
      </c>
      <c r="C26" s="66" t="s">
        <v>192</v>
      </c>
      <c r="D26" s="68"/>
      <c r="E26" s="124" t="s">
        <v>355</v>
      </c>
      <c r="F26" s="124" t="s">
        <v>356</v>
      </c>
      <c r="G26" s="124" t="s">
        <v>362</v>
      </c>
      <c r="H26" s="188" t="s">
        <v>362</v>
      </c>
      <c r="I26" s="68"/>
      <c r="J26" s="53"/>
    </row>
    <row r="27" spans="1:10" ht="126" x14ac:dyDescent="0.45">
      <c r="A27" s="259" t="s">
        <v>104</v>
      </c>
      <c r="B27" s="258" t="s">
        <v>105</v>
      </c>
      <c r="C27" s="70" t="s">
        <v>193</v>
      </c>
      <c r="D27" s="68"/>
      <c r="E27" s="185" t="s">
        <v>404</v>
      </c>
      <c r="F27" s="185" t="s">
        <v>358</v>
      </c>
      <c r="G27" s="185" t="s">
        <v>422</v>
      </c>
      <c r="H27" s="189" t="s">
        <v>424</v>
      </c>
      <c r="I27" s="68"/>
      <c r="J27" s="53"/>
    </row>
    <row r="28" spans="1:10" ht="100.8" x14ac:dyDescent="0.45">
      <c r="A28" s="259"/>
      <c r="B28" s="258"/>
      <c r="C28" s="70" t="s">
        <v>194</v>
      </c>
      <c r="D28" s="68"/>
      <c r="E28" s="185" t="s">
        <v>404</v>
      </c>
      <c r="F28" s="185" t="s">
        <v>358</v>
      </c>
      <c r="G28" s="185" t="s">
        <v>405</v>
      </c>
      <c r="H28" s="189" t="s">
        <v>423</v>
      </c>
      <c r="I28" s="68"/>
      <c r="J28" s="53"/>
    </row>
    <row r="29" spans="1:10" ht="100.8" x14ac:dyDescent="0.45">
      <c r="A29" s="258"/>
      <c r="B29" s="258"/>
      <c r="C29" s="70" t="s">
        <v>195</v>
      </c>
      <c r="D29" s="68"/>
      <c r="E29" s="185" t="s">
        <v>404</v>
      </c>
      <c r="F29" s="185" t="s">
        <v>358</v>
      </c>
      <c r="G29" s="185" t="s">
        <v>406</v>
      </c>
      <c r="H29" s="185" t="s">
        <v>415</v>
      </c>
      <c r="I29" s="68"/>
      <c r="J29" s="53"/>
    </row>
    <row r="30" spans="1:10" ht="371.25" customHeight="1" x14ac:dyDescent="0.45">
      <c r="A30" s="258"/>
      <c r="B30" s="258"/>
      <c r="C30" s="70" t="s">
        <v>196</v>
      </c>
      <c r="D30" s="68"/>
      <c r="E30" s="185" t="s">
        <v>404</v>
      </c>
      <c r="F30" s="185" t="s">
        <v>358</v>
      </c>
      <c r="G30" s="185" t="s">
        <v>407</v>
      </c>
      <c r="H30" s="185" t="s">
        <v>416</v>
      </c>
      <c r="I30" s="205" t="s">
        <v>436</v>
      </c>
      <c r="J30" s="53"/>
    </row>
    <row r="31" spans="1:10" ht="126" x14ac:dyDescent="0.45">
      <c r="A31" s="260"/>
      <c r="B31" s="260"/>
      <c r="C31" s="70" t="s">
        <v>197</v>
      </c>
      <c r="D31" s="68"/>
      <c r="E31" s="185" t="s">
        <v>408</v>
      </c>
      <c r="F31" s="193" t="s">
        <v>358</v>
      </c>
      <c r="G31" s="185" t="s">
        <v>409</v>
      </c>
      <c r="H31" s="185" t="s">
        <v>419</v>
      </c>
      <c r="I31" s="205" t="s">
        <v>435</v>
      </c>
      <c r="J31" s="53"/>
    </row>
    <row r="32" spans="1:10" ht="126" x14ac:dyDescent="0.45">
      <c r="A32" s="261"/>
      <c r="B32" s="261"/>
      <c r="C32" s="70" t="s">
        <v>198</v>
      </c>
      <c r="D32" s="68"/>
      <c r="E32" s="185" t="s">
        <v>408</v>
      </c>
      <c r="F32" s="187" t="s">
        <v>356</v>
      </c>
      <c r="G32" s="185" t="s">
        <v>410</v>
      </c>
      <c r="H32" s="185" t="s">
        <v>420</v>
      </c>
      <c r="I32" s="205" t="s">
        <v>435</v>
      </c>
      <c r="J32" s="53"/>
    </row>
    <row r="33" spans="1:10" ht="126" x14ac:dyDescent="0.45">
      <c r="A33" s="261"/>
      <c r="B33" s="261"/>
      <c r="C33" s="70" t="s">
        <v>199</v>
      </c>
      <c r="D33" s="68"/>
      <c r="E33" s="185" t="s">
        <v>408</v>
      </c>
      <c r="F33" s="185" t="s">
        <v>358</v>
      </c>
      <c r="G33" s="185" t="s">
        <v>411</v>
      </c>
      <c r="H33" s="185" t="s">
        <v>421</v>
      </c>
      <c r="I33" s="205" t="s">
        <v>435</v>
      </c>
      <c r="J33" s="53"/>
    </row>
    <row r="34" spans="1:10" ht="126" x14ac:dyDescent="0.45">
      <c r="A34" s="261"/>
      <c r="B34" s="261"/>
      <c r="C34" s="70" t="s">
        <v>200</v>
      </c>
      <c r="D34" s="68"/>
      <c r="E34" s="185" t="s">
        <v>404</v>
      </c>
      <c r="F34" s="185" t="s">
        <v>412</v>
      </c>
      <c r="G34" s="185" t="s">
        <v>413</v>
      </c>
      <c r="H34" s="185" t="s">
        <v>417</v>
      </c>
      <c r="I34" s="205" t="s">
        <v>435</v>
      </c>
      <c r="J34" s="53"/>
    </row>
    <row r="35" spans="1:10" ht="75.599999999999994" x14ac:dyDescent="0.45">
      <c r="A35" s="262"/>
      <c r="B35" s="262"/>
      <c r="C35" s="70" t="s">
        <v>201</v>
      </c>
      <c r="D35" s="68"/>
      <c r="E35" s="185" t="s">
        <v>404</v>
      </c>
      <c r="F35" s="185" t="s">
        <v>356</v>
      </c>
      <c r="G35" s="185" t="s">
        <v>414</v>
      </c>
      <c r="H35" s="185" t="s">
        <v>418</v>
      </c>
      <c r="I35" s="68"/>
      <c r="J35" s="53"/>
    </row>
    <row r="36" spans="1:10" s="115" customFormat="1" ht="49.2" x14ac:dyDescent="0.4">
      <c r="A36" s="112" t="s">
        <v>20</v>
      </c>
      <c r="B36" s="112" t="s">
        <v>202</v>
      </c>
      <c r="C36" s="116" t="s">
        <v>203</v>
      </c>
      <c r="D36" s="112"/>
      <c r="E36" s="112"/>
      <c r="F36" s="112" t="s">
        <v>356</v>
      </c>
      <c r="G36" s="112" t="s">
        <v>377</v>
      </c>
      <c r="H36" s="112" t="s">
        <v>425</v>
      </c>
      <c r="I36" s="112"/>
      <c r="J36" s="114"/>
    </row>
    <row r="37" spans="1:10" ht="201.6" x14ac:dyDescent="0.45">
      <c r="A37" s="68" t="s">
        <v>4</v>
      </c>
      <c r="B37" s="68" t="s">
        <v>146</v>
      </c>
      <c r="C37" s="70" t="s">
        <v>204</v>
      </c>
      <c r="D37" s="68"/>
      <c r="E37" s="68" t="s">
        <v>357</v>
      </c>
      <c r="F37" s="68" t="s">
        <v>356</v>
      </c>
      <c r="G37" s="68" t="s">
        <v>372</v>
      </c>
      <c r="H37" s="68" t="s">
        <v>373</v>
      </c>
      <c r="I37" s="68"/>
      <c r="J37" s="75"/>
    </row>
    <row r="38" spans="1:10" ht="126" x14ac:dyDescent="0.45">
      <c r="A38" s="68" t="s">
        <v>205</v>
      </c>
      <c r="B38" s="68" t="s">
        <v>148</v>
      </c>
      <c r="C38" s="70" t="s">
        <v>206</v>
      </c>
      <c r="D38" s="68"/>
      <c r="E38" s="68" t="s">
        <v>355</v>
      </c>
      <c r="F38" s="68" t="s">
        <v>356</v>
      </c>
      <c r="G38" s="68" t="s">
        <v>374</v>
      </c>
      <c r="H38" s="68" t="s">
        <v>374</v>
      </c>
      <c r="I38" s="68"/>
      <c r="J38" s="75"/>
    </row>
    <row r="39" spans="1:10" ht="126" x14ac:dyDescent="0.45">
      <c r="A39" s="68" t="s">
        <v>147</v>
      </c>
      <c r="B39" s="68" t="s">
        <v>148</v>
      </c>
      <c r="C39" s="70" t="s">
        <v>207</v>
      </c>
      <c r="D39" s="68"/>
      <c r="E39" s="68" t="s">
        <v>357</v>
      </c>
      <c r="F39" s="68" t="s">
        <v>356</v>
      </c>
      <c r="G39" s="68" t="s">
        <v>372</v>
      </c>
      <c r="H39" s="68" t="s">
        <v>375</v>
      </c>
      <c r="I39" s="68"/>
      <c r="J39" s="75"/>
    </row>
    <row r="40" spans="1:10" ht="171.75" customHeight="1" x14ac:dyDescent="0.45">
      <c r="A40" s="68" t="s">
        <v>149</v>
      </c>
      <c r="B40" s="183" t="s">
        <v>381</v>
      </c>
      <c r="C40" s="73" t="s">
        <v>353</v>
      </c>
      <c r="D40" s="68"/>
      <c r="E40" s="126" t="s">
        <v>357</v>
      </c>
      <c r="F40" s="126" t="s">
        <v>356</v>
      </c>
      <c r="G40" s="126" t="s">
        <v>372</v>
      </c>
      <c r="H40" s="68" t="s">
        <v>376</v>
      </c>
      <c r="I40" s="68"/>
      <c r="J40" s="75"/>
    </row>
    <row r="41" spans="1:10" s="115" customFormat="1" ht="160.19999999999999" customHeight="1" x14ac:dyDescent="0.4">
      <c r="A41" s="112" t="s">
        <v>290</v>
      </c>
      <c r="B41" s="105" t="s">
        <v>152</v>
      </c>
      <c r="C41" s="116" t="s">
        <v>385</v>
      </c>
      <c r="D41" s="112"/>
      <c r="E41" s="112" t="s">
        <v>357</v>
      </c>
      <c r="F41" s="112" t="s">
        <v>356</v>
      </c>
      <c r="G41" s="112" t="s">
        <v>372</v>
      </c>
      <c r="H41" s="112" t="s">
        <v>386</v>
      </c>
      <c r="I41" s="112"/>
      <c r="J41" s="114"/>
    </row>
    <row r="42" spans="1:10" ht="132.6" customHeight="1" x14ac:dyDescent="0.45">
      <c r="A42" s="68" t="s">
        <v>153</v>
      </c>
      <c r="B42" s="68" t="s">
        <v>154</v>
      </c>
      <c r="C42" s="182" t="s">
        <v>387</v>
      </c>
      <c r="D42" s="68"/>
      <c r="E42" s="181" t="s">
        <v>357</v>
      </c>
      <c r="F42" s="181" t="s">
        <v>356</v>
      </c>
      <c r="G42" s="181" t="s">
        <v>388</v>
      </c>
      <c r="H42" s="181" t="s">
        <v>389</v>
      </c>
      <c r="I42" s="195" t="s">
        <v>434</v>
      </c>
      <c r="J42" s="75"/>
    </row>
    <row r="43" spans="1:10" ht="138" customHeight="1" x14ac:dyDescent="0.45">
      <c r="A43" s="68" t="s">
        <v>155</v>
      </c>
      <c r="B43" s="68" t="s">
        <v>156</v>
      </c>
      <c r="C43" s="182" t="s">
        <v>392</v>
      </c>
      <c r="D43" s="68"/>
      <c r="E43" s="181" t="s">
        <v>357</v>
      </c>
      <c r="F43" s="181" t="s">
        <v>356</v>
      </c>
      <c r="G43" s="181" t="s">
        <v>390</v>
      </c>
      <c r="H43" s="181" t="s">
        <v>391</v>
      </c>
      <c r="I43" s="195" t="s">
        <v>434</v>
      </c>
      <c r="J43" s="75"/>
    </row>
    <row r="44" spans="1:10" ht="102" customHeight="1" x14ac:dyDescent="0.45">
      <c r="A44" s="181"/>
      <c r="B44" s="181"/>
      <c r="C44" s="182" t="s">
        <v>393</v>
      </c>
      <c r="D44" s="181"/>
      <c r="E44" s="181" t="s">
        <v>357</v>
      </c>
      <c r="F44" s="181" t="s">
        <v>356</v>
      </c>
      <c r="G44" s="181" t="s">
        <v>394</v>
      </c>
      <c r="H44" s="181" t="s">
        <v>395</v>
      </c>
      <c r="I44" s="195" t="s">
        <v>434</v>
      </c>
      <c r="J44" s="75"/>
    </row>
    <row r="45" spans="1:10" ht="151.19999999999999" x14ac:dyDescent="0.45">
      <c r="A45" s="181"/>
      <c r="B45" s="181"/>
      <c r="C45" s="182" t="s">
        <v>396</v>
      </c>
      <c r="D45" s="181"/>
      <c r="E45" s="181" t="s">
        <v>357</v>
      </c>
      <c r="F45" s="181" t="s">
        <v>356</v>
      </c>
      <c r="G45" s="181" t="s">
        <v>372</v>
      </c>
      <c r="H45" s="181" t="s">
        <v>377</v>
      </c>
      <c r="I45" s="181"/>
      <c r="J45" s="75"/>
    </row>
    <row r="46" spans="1:10" ht="100.8" x14ac:dyDescent="0.45">
      <c r="A46" s="181"/>
      <c r="B46" s="181"/>
      <c r="C46" s="182" t="s">
        <v>397</v>
      </c>
      <c r="D46" s="181"/>
      <c r="E46" s="181" t="s">
        <v>357</v>
      </c>
      <c r="F46" s="181" t="s">
        <v>398</v>
      </c>
      <c r="G46" s="181" t="s">
        <v>399</v>
      </c>
      <c r="H46" s="181" t="s">
        <v>400</v>
      </c>
      <c r="I46" s="195" t="s">
        <v>434</v>
      </c>
      <c r="J46" s="75"/>
    </row>
    <row r="47" spans="1:10" ht="201.6" x14ac:dyDescent="0.45">
      <c r="A47" s="68" t="s">
        <v>171</v>
      </c>
      <c r="B47" s="68" t="s">
        <v>172</v>
      </c>
      <c r="C47" s="182" t="s">
        <v>401</v>
      </c>
      <c r="D47" s="68"/>
      <c r="E47" s="181" t="s">
        <v>357</v>
      </c>
      <c r="F47" s="181" t="s">
        <v>398</v>
      </c>
      <c r="G47" s="181" t="s">
        <v>402</v>
      </c>
      <c r="H47" s="181" t="s">
        <v>403</v>
      </c>
      <c r="I47" s="195" t="s">
        <v>434</v>
      </c>
      <c r="J47" s="75"/>
    </row>
    <row r="48" spans="1:10" ht="25.2" x14ac:dyDescent="0.45">
      <c r="A48" s="76"/>
      <c r="B48" s="76"/>
      <c r="C48" s="72"/>
      <c r="D48" s="72"/>
      <c r="E48" s="72"/>
      <c r="F48" s="72"/>
      <c r="G48" s="72"/>
      <c r="H48" s="72"/>
      <c r="I48" s="72"/>
      <c r="J48" s="72"/>
    </row>
    <row r="49" spans="1:10" x14ac:dyDescent="0.4">
      <c r="A49" s="22"/>
      <c r="B49" s="22"/>
      <c r="C49" s="22"/>
    </row>
    <row r="50" spans="1:10" ht="26.25" customHeight="1" x14ac:dyDescent="0.45">
      <c r="A50" s="257" t="s">
        <v>317</v>
      </c>
      <c r="B50" s="257"/>
      <c r="C50" s="257"/>
      <c r="D50" s="257"/>
      <c r="E50" s="257"/>
      <c r="F50" s="257"/>
      <c r="G50" s="257"/>
      <c r="H50" s="257"/>
      <c r="I50" s="257"/>
      <c r="J50" s="77"/>
    </row>
    <row r="51" spans="1:10" ht="52.2" customHeight="1" x14ac:dyDescent="0.4">
      <c r="A51" s="257" t="s">
        <v>318</v>
      </c>
      <c r="B51" s="257"/>
      <c r="C51" s="257"/>
      <c r="D51" s="257"/>
      <c r="E51" s="257"/>
      <c r="F51" s="257"/>
      <c r="G51" s="257"/>
      <c r="H51" s="257"/>
      <c r="I51" s="257"/>
    </row>
  </sheetData>
  <mergeCells count="26">
    <mergeCell ref="A51:I51"/>
    <mergeCell ref="A50:I50"/>
    <mergeCell ref="A16:A19"/>
    <mergeCell ref="B16:B19"/>
    <mergeCell ref="A20:A21"/>
    <mergeCell ref="B20:B21"/>
    <mergeCell ref="A29:A30"/>
    <mergeCell ref="B29:B30"/>
    <mergeCell ref="A22:A25"/>
    <mergeCell ref="B22:B25"/>
    <mergeCell ref="A27:A28"/>
    <mergeCell ref="B27:B28"/>
    <mergeCell ref="A31:A35"/>
    <mergeCell ref="B31:B35"/>
    <mergeCell ref="I7:I9"/>
    <mergeCell ref="B7:B9"/>
    <mergeCell ref="A11:A12"/>
    <mergeCell ref="A14:A15"/>
    <mergeCell ref="B14:B15"/>
    <mergeCell ref="B11:B13"/>
    <mergeCell ref="F7:F9"/>
    <mergeCell ref="G7:H8"/>
    <mergeCell ref="A7:A9"/>
    <mergeCell ref="C7:C9"/>
    <mergeCell ref="D7:D9"/>
    <mergeCell ref="E7:E9"/>
  </mergeCells>
  <printOptions horizontalCentered="1"/>
  <pageMargins left="0.2" right="0.16" top="0.33" bottom="0.32" header="0.3" footer="0.27559055118110237"/>
  <pageSetup paperSize="9" scale="33" firstPageNumber="163" fitToHeight="0" orientation="landscape" r:id="rId1"/>
  <headerFooter differentFirst="1" scaleWithDoc="0">
    <oddHeader>&amp;C&amp;P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autoPageBreaks="0" fitToPage="1"/>
  </sheetPr>
  <dimension ref="A1:U211"/>
  <sheetViews>
    <sheetView view="pageBreakPreview" zoomScale="40" zoomScaleNormal="85" zoomScaleSheetLayoutView="40" workbookViewId="0">
      <pane xSplit="4" ySplit="8" topLeftCell="E9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ColWidth="9.109375" defaultRowHeight="24.6" x14ac:dyDescent="0.4"/>
  <cols>
    <col min="1" max="1" width="29.44140625" style="25" customWidth="1"/>
    <col min="2" max="2" width="48.109375" style="25" customWidth="1"/>
    <col min="3" max="3" width="56.33203125" style="25" customWidth="1"/>
    <col min="4" max="4" width="56.44140625" style="25" customWidth="1"/>
    <col min="5" max="5" width="49.44140625" style="25" customWidth="1"/>
    <col min="6" max="6" width="20.44140625" style="25" customWidth="1"/>
    <col min="7" max="8" width="18.33203125" style="25" customWidth="1"/>
    <col min="9" max="9" width="20.44140625" style="25" customWidth="1"/>
    <col min="10" max="11" width="17.88671875" style="25" customWidth="1"/>
    <col min="12" max="12" width="20.44140625" style="25" customWidth="1"/>
    <col min="13" max="14" width="19" style="25" customWidth="1"/>
    <col min="15" max="15" width="20.44140625" style="25" customWidth="1"/>
    <col min="16" max="17" width="17.88671875" style="25" customWidth="1"/>
    <col min="18" max="20" width="16.88671875" style="25" customWidth="1"/>
    <col min="21" max="21" width="20.44140625" style="25" customWidth="1"/>
    <col min="22" max="16384" width="9.109375" style="25"/>
  </cols>
  <sheetData>
    <row r="1" spans="1:21" ht="25.2" x14ac:dyDescent="0.45">
      <c r="T1" s="201"/>
    </row>
    <row r="2" spans="1:21" ht="25.2" x14ac:dyDescent="0.4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T2" s="2" t="s">
        <v>431</v>
      </c>
    </row>
    <row r="3" spans="1:21" ht="82.5" customHeight="1" x14ac:dyDescent="0.4">
      <c r="A3" s="286" t="s">
        <v>209</v>
      </c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</row>
    <row r="4" spans="1:21" s="27" customFormat="1" ht="25.2" x14ac:dyDescent="0.4">
      <c r="A4" s="285" t="s">
        <v>5</v>
      </c>
      <c r="B4" s="285" t="s">
        <v>23</v>
      </c>
      <c r="C4" s="285" t="s">
        <v>33</v>
      </c>
      <c r="D4" s="285" t="s">
        <v>45</v>
      </c>
      <c r="E4" s="285" t="s">
        <v>54</v>
      </c>
      <c r="F4" s="285" t="s">
        <v>35</v>
      </c>
      <c r="G4" s="285"/>
      <c r="H4" s="285"/>
      <c r="I4" s="285"/>
      <c r="J4" s="285"/>
      <c r="K4" s="285"/>
      <c r="L4" s="285"/>
      <c r="M4" s="285"/>
      <c r="N4" s="285"/>
      <c r="O4" s="285"/>
      <c r="P4" s="285"/>
      <c r="Q4" s="285"/>
      <c r="R4" s="285" t="s">
        <v>310</v>
      </c>
      <c r="S4" s="285"/>
      <c r="T4" s="285"/>
    </row>
    <row r="5" spans="1:21" s="27" customFormat="1" ht="25.2" x14ac:dyDescent="0.4">
      <c r="A5" s="285"/>
      <c r="B5" s="285"/>
      <c r="C5" s="285"/>
      <c r="D5" s="285"/>
      <c r="E5" s="285"/>
      <c r="F5" s="285" t="s">
        <v>40</v>
      </c>
      <c r="G5" s="285"/>
      <c r="H5" s="285"/>
      <c r="I5" s="285" t="s">
        <v>311</v>
      </c>
      <c r="J5" s="285"/>
      <c r="K5" s="285"/>
      <c r="L5" s="285" t="s">
        <v>312</v>
      </c>
      <c r="M5" s="285"/>
      <c r="N5" s="285"/>
      <c r="O5" s="285" t="s">
        <v>38</v>
      </c>
      <c r="P5" s="285"/>
      <c r="Q5" s="285"/>
      <c r="R5" s="285"/>
      <c r="S5" s="285"/>
      <c r="T5" s="285"/>
    </row>
    <row r="6" spans="1:21" s="27" customFormat="1" ht="25.2" x14ac:dyDescent="0.4">
      <c r="A6" s="285"/>
      <c r="B6" s="285"/>
      <c r="C6" s="285"/>
      <c r="D6" s="285"/>
      <c r="E6" s="285"/>
      <c r="F6" s="285" t="s">
        <v>1</v>
      </c>
      <c r="G6" s="285" t="s">
        <v>32</v>
      </c>
      <c r="H6" s="285"/>
      <c r="I6" s="285" t="s">
        <v>1</v>
      </c>
      <c r="J6" s="285" t="s">
        <v>32</v>
      </c>
      <c r="K6" s="285"/>
      <c r="L6" s="285" t="s">
        <v>1</v>
      </c>
      <c r="M6" s="285" t="s">
        <v>32</v>
      </c>
      <c r="N6" s="285"/>
      <c r="O6" s="285" t="s">
        <v>1</v>
      </c>
      <c r="P6" s="285" t="s">
        <v>32</v>
      </c>
      <c r="Q6" s="285"/>
      <c r="R6" s="285" t="s">
        <v>1</v>
      </c>
      <c r="S6" s="285" t="s">
        <v>32</v>
      </c>
      <c r="T6" s="285"/>
    </row>
    <row r="7" spans="1:21" ht="75.599999999999994" x14ac:dyDescent="0.4">
      <c r="A7" s="285"/>
      <c r="B7" s="285"/>
      <c r="C7" s="285"/>
      <c r="D7" s="285"/>
      <c r="E7" s="285"/>
      <c r="F7" s="285"/>
      <c r="G7" s="28" t="s">
        <v>30</v>
      </c>
      <c r="H7" s="28" t="s">
        <v>6</v>
      </c>
      <c r="I7" s="285"/>
      <c r="J7" s="28" t="s">
        <v>30</v>
      </c>
      <c r="K7" s="28" t="s">
        <v>6</v>
      </c>
      <c r="L7" s="285"/>
      <c r="M7" s="28" t="s">
        <v>30</v>
      </c>
      <c r="N7" s="28" t="s">
        <v>6</v>
      </c>
      <c r="O7" s="285"/>
      <c r="P7" s="28" t="s">
        <v>30</v>
      </c>
      <c r="Q7" s="28" t="s">
        <v>6</v>
      </c>
      <c r="R7" s="285"/>
      <c r="S7" s="28" t="s">
        <v>30</v>
      </c>
      <c r="T7" s="28" t="s">
        <v>6</v>
      </c>
    </row>
    <row r="8" spans="1:21" s="29" customFormat="1" ht="25.2" x14ac:dyDescent="0.25">
      <c r="A8" s="28">
        <v>1</v>
      </c>
      <c r="B8" s="28">
        <v>2</v>
      </c>
      <c r="C8" s="28">
        <v>3</v>
      </c>
      <c r="D8" s="28">
        <v>4</v>
      </c>
      <c r="E8" s="28">
        <v>5</v>
      </c>
      <c r="F8" s="28">
        <v>6</v>
      </c>
      <c r="G8" s="28">
        <v>7</v>
      </c>
      <c r="H8" s="28">
        <v>8</v>
      </c>
      <c r="I8" s="28">
        <v>9</v>
      </c>
      <c r="J8" s="28">
        <v>10</v>
      </c>
      <c r="K8" s="28">
        <v>11</v>
      </c>
      <c r="L8" s="28">
        <v>12</v>
      </c>
      <c r="M8" s="28">
        <v>13</v>
      </c>
      <c r="N8" s="28">
        <v>14</v>
      </c>
      <c r="O8" s="28">
        <v>15</v>
      </c>
      <c r="P8" s="28">
        <v>16</v>
      </c>
      <c r="Q8" s="28">
        <v>17</v>
      </c>
      <c r="R8" s="28">
        <v>18</v>
      </c>
      <c r="S8" s="28">
        <v>19</v>
      </c>
      <c r="T8" s="28">
        <v>20</v>
      </c>
    </row>
    <row r="9" spans="1:21" s="33" customFormat="1" ht="302.25" customHeight="1" x14ac:dyDescent="0.4">
      <c r="A9" s="269" t="s">
        <v>11</v>
      </c>
      <c r="B9" s="269" t="s">
        <v>55</v>
      </c>
      <c r="C9" s="265" t="s">
        <v>210</v>
      </c>
      <c r="D9" s="97" t="s">
        <v>46</v>
      </c>
      <c r="E9" s="98"/>
      <c r="F9" s="99">
        <f t="shared" ref="F9:K9" si="0">F31+F173+F143</f>
        <v>949195.89999999991</v>
      </c>
      <c r="G9" s="99">
        <f t="shared" si="0"/>
        <v>647307.29999999993</v>
      </c>
      <c r="H9" s="99">
        <f t="shared" si="0"/>
        <v>301888.59999999998</v>
      </c>
      <c r="I9" s="99">
        <f t="shared" si="0"/>
        <v>949195.89999999991</v>
      </c>
      <c r="J9" s="99">
        <f t="shared" si="0"/>
        <v>647307.29999999993</v>
      </c>
      <c r="K9" s="99">
        <f t="shared" si="0"/>
        <v>301888.59999999998</v>
      </c>
      <c r="L9" s="99">
        <f t="shared" ref="L9:Q9" si="1">L31+L173+L143</f>
        <v>949195.89999999991</v>
      </c>
      <c r="M9" s="99">
        <f t="shared" si="1"/>
        <v>647307.29999999993</v>
      </c>
      <c r="N9" s="99">
        <f t="shared" si="1"/>
        <v>301888.59999999998</v>
      </c>
      <c r="O9" s="99">
        <f t="shared" si="1"/>
        <v>947990.39999999991</v>
      </c>
      <c r="P9" s="99">
        <f t="shared" si="1"/>
        <v>647268.59999999986</v>
      </c>
      <c r="Q9" s="99">
        <f t="shared" si="1"/>
        <v>300721.8</v>
      </c>
      <c r="R9" s="100">
        <f t="shared" ref="R9:R72" si="2">O9/L9*100</f>
        <v>99.87299776579313</v>
      </c>
      <c r="S9" s="100">
        <f t="shared" ref="S9:S38" si="3">P9/M9*100</f>
        <v>99.994021386750916</v>
      </c>
      <c r="T9" s="100">
        <f t="shared" ref="T9:T72" si="4">Q9/N9*100</f>
        <v>99.61349981416987</v>
      </c>
    </row>
    <row r="10" spans="1:21" s="33" customFormat="1" ht="107.25" customHeight="1" x14ac:dyDescent="0.4">
      <c r="A10" s="269"/>
      <c r="B10" s="269"/>
      <c r="C10" s="265"/>
      <c r="D10" s="266" t="s">
        <v>211</v>
      </c>
      <c r="E10" s="98"/>
      <c r="F10" s="99">
        <f>SUM(F11:F30)</f>
        <v>949195.89999999991</v>
      </c>
      <c r="G10" s="99">
        <f t="shared" ref="G10:K10" si="5">SUM(G11:G30)</f>
        <v>647307.29999999993</v>
      </c>
      <c r="H10" s="99">
        <f t="shared" si="5"/>
        <v>301888.60000000003</v>
      </c>
      <c r="I10" s="99">
        <f t="shared" si="5"/>
        <v>949195.89999999991</v>
      </c>
      <c r="J10" s="99">
        <f t="shared" si="5"/>
        <v>647307.29999999993</v>
      </c>
      <c r="K10" s="99">
        <f t="shared" si="5"/>
        <v>301888.60000000003</v>
      </c>
      <c r="L10" s="99">
        <f t="shared" ref="L10:Q10" si="6">SUM(L11:L30)</f>
        <v>949195.89999999991</v>
      </c>
      <c r="M10" s="99">
        <f t="shared" si="6"/>
        <v>647307.29999999993</v>
      </c>
      <c r="N10" s="99">
        <f t="shared" si="6"/>
        <v>301888.60000000003</v>
      </c>
      <c r="O10" s="99">
        <f t="shared" si="6"/>
        <v>947990.39999999991</v>
      </c>
      <c r="P10" s="99">
        <f t="shared" si="6"/>
        <v>647268.59999999986</v>
      </c>
      <c r="Q10" s="99">
        <f t="shared" si="6"/>
        <v>300721.80000000005</v>
      </c>
      <c r="R10" s="100">
        <f t="shared" si="2"/>
        <v>99.87299776579313</v>
      </c>
      <c r="S10" s="100">
        <f t="shared" si="3"/>
        <v>99.994021386750916</v>
      </c>
      <c r="T10" s="100">
        <f t="shared" si="4"/>
        <v>99.61349981416987</v>
      </c>
    </row>
    <row r="11" spans="1:21" s="33" customFormat="1" hidden="1" x14ac:dyDescent="0.4">
      <c r="A11" s="269"/>
      <c r="B11" s="269"/>
      <c r="C11" s="265"/>
      <c r="D11" s="266"/>
      <c r="E11" s="98" t="s">
        <v>212</v>
      </c>
      <c r="F11" s="99">
        <f>F33</f>
        <v>31652.799999999999</v>
      </c>
      <c r="G11" s="99">
        <f t="shared" ref="G11:K11" si="7">G33</f>
        <v>0</v>
      </c>
      <c r="H11" s="99">
        <f t="shared" si="7"/>
        <v>31652.799999999999</v>
      </c>
      <c r="I11" s="99">
        <f t="shared" si="7"/>
        <v>31652.799999999999</v>
      </c>
      <c r="J11" s="99">
        <f t="shared" si="7"/>
        <v>0</v>
      </c>
      <c r="K11" s="99">
        <f t="shared" si="7"/>
        <v>31652.799999999999</v>
      </c>
      <c r="L11" s="99">
        <f t="shared" ref="L11:Q11" si="8">L33</f>
        <v>31652.799999999999</v>
      </c>
      <c r="M11" s="99">
        <f t="shared" si="8"/>
        <v>0</v>
      </c>
      <c r="N11" s="99">
        <f t="shared" si="8"/>
        <v>31652.799999999999</v>
      </c>
      <c r="O11" s="99">
        <f t="shared" si="8"/>
        <v>31629.000000000004</v>
      </c>
      <c r="P11" s="99">
        <f t="shared" si="8"/>
        <v>0</v>
      </c>
      <c r="Q11" s="99">
        <f t="shared" si="8"/>
        <v>31629.000000000004</v>
      </c>
      <c r="R11" s="100">
        <f t="shared" si="2"/>
        <v>99.924809179598668</v>
      </c>
      <c r="S11" s="100">
        <v>0</v>
      </c>
      <c r="T11" s="100">
        <f t="shared" si="4"/>
        <v>99.924809179598668</v>
      </c>
    </row>
    <row r="12" spans="1:21" s="33" customFormat="1" hidden="1" x14ac:dyDescent="0.4">
      <c r="A12" s="269"/>
      <c r="B12" s="269"/>
      <c r="C12" s="265"/>
      <c r="D12" s="266"/>
      <c r="E12" s="98" t="s">
        <v>213</v>
      </c>
      <c r="F12" s="99">
        <f t="shared" ref="F12:K16" si="9">F34</f>
        <v>13246.400000000001</v>
      </c>
      <c r="G12" s="99">
        <f t="shared" si="9"/>
        <v>0</v>
      </c>
      <c r="H12" s="99">
        <f t="shared" si="9"/>
        <v>13246.400000000001</v>
      </c>
      <c r="I12" s="99">
        <f t="shared" si="9"/>
        <v>13246.400000000001</v>
      </c>
      <c r="J12" s="99">
        <f t="shared" si="9"/>
        <v>0</v>
      </c>
      <c r="K12" s="99">
        <f t="shared" si="9"/>
        <v>13246.400000000001</v>
      </c>
      <c r="L12" s="99">
        <f t="shared" ref="L12:Q12" si="10">L34</f>
        <v>13246.400000000001</v>
      </c>
      <c r="M12" s="99">
        <f t="shared" si="10"/>
        <v>0</v>
      </c>
      <c r="N12" s="99">
        <f t="shared" si="10"/>
        <v>13246.400000000001</v>
      </c>
      <c r="O12" s="99">
        <f t="shared" si="10"/>
        <v>13224.3</v>
      </c>
      <c r="P12" s="99">
        <f t="shared" si="10"/>
        <v>0</v>
      </c>
      <c r="Q12" s="99">
        <f t="shared" si="10"/>
        <v>13224.3</v>
      </c>
      <c r="R12" s="100">
        <f t="shared" si="2"/>
        <v>99.833162217659122</v>
      </c>
      <c r="S12" s="100">
        <v>0</v>
      </c>
      <c r="T12" s="100">
        <f t="shared" si="4"/>
        <v>99.833162217659122</v>
      </c>
    </row>
    <row r="13" spans="1:21" s="33" customFormat="1" hidden="1" x14ac:dyDescent="0.4">
      <c r="A13" s="269"/>
      <c r="B13" s="269"/>
      <c r="C13" s="265"/>
      <c r="D13" s="266"/>
      <c r="E13" s="98" t="s">
        <v>214</v>
      </c>
      <c r="F13" s="99">
        <f t="shared" si="9"/>
        <v>2053.5</v>
      </c>
      <c r="G13" s="99">
        <f t="shared" si="9"/>
        <v>0</v>
      </c>
      <c r="H13" s="99">
        <f t="shared" si="9"/>
        <v>2053.5</v>
      </c>
      <c r="I13" s="99">
        <f t="shared" si="9"/>
        <v>2053.5</v>
      </c>
      <c r="J13" s="99">
        <f t="shared" si="9"/>
        <v>0</v>
      </c>
      <c r="K13" s="99">
        <f t="shared" si="9"/>
        <v>2053.5</v>
      </c>
      <c r="L13" s="99">
        <f t="shared" ref="L13:Q13" si="11">L35</f>
        <v>2053.5</v>
      </c>
      <c r="M13" s="99">
        <f t="shared" si="11"/>
        <v>0</v>
      </c>
      <c r="N13" s="99">
        <f t="shared" si="11"/>
        <v>2053.5</v>
      </c>
      <c r="O13" s="99">
        <f t="shared" si="11"/>
        <v>2051.3000000000002</v>
      </c>
      <c r="P13" s="99">
        <f t="shared" si="11"/>
        <v>0</v>
      </c>
      <c r="Q13" s="99">
        <f t="shared" si="11"/>
        <v>2051.3000000000002</v>
      </c>
      <c r="R13" s="100">
        <f t="shared" si="2"/>
        <v>99.892865838811801</v>
      </c>
      <c r="S13" s="100">
        <v>0</v>
      </c>
      <c r="T13" s="100">
        <f t="shared" si="4"/>
        <v>99.892865838811801</v>
      </c>
    </row>
    <row r="14" spans="1:21" s="33" customFormat="1" hidden="1" x14ac:dyDescent="0.4">
      <c r="A14" s="269"/>
      <c r="B14" s="269"/>
      <c r="C14" s="265"/>
      <c r="D14" s="266"/>
      <c r="E14" s="98" t="s">
        <v>215</v>
      </c>
      <c r="F14" s="99">
        <f t="shared" si="9"/>
        <v>53534.7</v>
      </c>
      <c r="G14" s="99">
        <f t="shared" si="9"/>
        <v>53534.7</v>
      </c>
      <c r="H14" s="99">
        <f t="shared" si="9"/>
        <v>0</v>
      </c>
      <c r="I14" s="99">
        <f t="shared" si="9"/>
        <v>53534.7</v>
      </c>
      <c r="J14" s="99">
        <f t="shared" si="9"/>
        <v>53534.7</v>
      </c>
      <c r="K14" s="99">
        <f t="shared" si="9"/>
        <v>0</v>
      </c>
      <c r="L14" s="99">
        <f t="shared" ref="L14:Q14" si="12">L36</f>
        <v>53534.7</v>
      </c>
      <c r="M14" s="99">
        <f t="shared" si="12"/>
        <v>53534.7</v>
      </c>
      <c r="N14" s="99">
        <f t="shared" si="12"/>
        <v>0</v>
      </c>
      <c r="O14" s="99">
        <f t="shared" si="12"/>
        <v>53503.9</v>
      </c>
      <c r="P14" s="99">
        <f t="shared" si="12"/>
        <v>53503.9</v>
      </c>
      <c r="Q14" s="99">
        <f t="shared" si="12"/>
        <v>0</v>
      </c>
      <c r="R14" s="100">
        <f t="shared" si="2"/>
        <v>99.94246722219421</v>
      </c>
      <c r="S14" s="100">
        <f t="shared" si="3"/>
        <v>99.94246722219421</v>
      </c>
      <c r="T14" s="100">
        <v>0</v>
      </c>
    </row>
    <row r="15" spans="1:21" s="33" customFormat="1" hidden="1" x14ac:dyDescent="0.4">
      <c r="A15" s="269"/>
      <c r="B15" s="269"/>
      <c r="C15" s="265"/>
      <c r="D15" s="266"/>
      <c r="E15" s="98" t="s">
        <v>216</v>
      </c>
      <c r="F15" s="99">
        <f t="shared" si="9"/>
        <v>2554.6999999999998</v>
      </c>
      <c r="G15" s="99">
        <f t="shared" si="9"/>
        <v>2554.6999999999998</v>
      </c>
      <c r="H15" s="99">
        <f t="shared" si="9"/>
        <v>0</v>
      </c>
      <c r="I15" s="99">
        <f t="shared" si="9"/>
        <v>2554.6999999999998</v>
      </c>
      <c r="J15" s="99">
        <f t="shared" si="9"/>
        <v>2554.6999999999998</v>
      </c>
      <c r="K15" s="99">
        <f t="shared" si="9"/>
        <v>0</v>
      </c>
      <c r="L15" s="99">
        <f t="shared" ref="L15:Q15" si="13">L37</f>
        <v>2554.6999999999998</v>
      </c>
      <c r="M15" s="99">
        <f t="shared" si="13"/>
        <v>2554.6999999999998</v>
      </c>
      <c r="N15" s="99">
        <f t="shared" si="13"/>
        <v>0</v>
      </c>
      <c r="O15" s="99">
        <f t="shared" si="13"/>
        <v>2552.8000000000002</v>
      </c>
      <c r="P15" s="99">
        <f t="shared" si="13"/>
        <v>2552.8000000000002</v>
      </c>
      <c r="Q15" s="99">
        <f t="shared" si="13"/>
        <v>0</v>
      </c>
      <c r="R15" s="100">
        <f t="shared" si="2"/>
        <v>99.925627275218247</v>
      </c>
      <c r="S15" s="100">
        <f t="shared" si="3"/>
        <v>99.925627275218247</v>
      </c>
      <c r="T15" s="100">
        <v>0</v>
      </c>
    </row>
    <row r="16" spans="1:21" s="33" customFormat="1" hidden="1" x14ac:dyDescent="0.4">
      <c r="A16" s="269"/>
      <c r="B16" s="269"/>
      <c r="C16" s="265"/>
      <c r="D16" s="266"/>
      <c r="E16" s="98" t="s">
        <v>217</v>
      </c>
      <c r="F16" s="99">
        <f t="shared" si="9"/>
        <v>559522.19999999995</v>
      </c>
      <c r="G16" s="99">
        <f t="shared" si="9"/>
        <v>559522.19999999995</v>
      </c>
      <c r="H16" s="99">
        <f t="shared" si="9"/>
        <v>0</v>
      </c>
      <c r="I16" s="99">
        <f t="shared" si="9"/>
        <v>559522.19999999995</v>
      </c>
      <c r="J16" s="99">
        <f t="shared" si="9"/>
        <v>559522.19999999995</v>
      </c>
      <c r="K16" s="99">
        <f t="shared" si="9"/>
        <v>0</v>
      </c>
      <c r="L16" s="99">
        <f t="shared" ref="L16:Q16" si="14">L38</f>
        <v>559522.19999999995</v>
      </c>
      <c r="M16" s="99">
        <f t="shared" si="14"/>
        <v>559522.19999999995</v>
      </c>
      <c r="N16" s="99">
        <f t="shared" si="14"/>
        <v>0</v>
      </c>
      <c r="O16" s="99">
        <f t="shared" si="14"/>
        <v>559517.19999999995</v>
      </c>
      <c r="P16" s="99">
        <f t="shared" si="14"/>
        <v>559517.19999999995</v>
      </c>
      <c r="Q16" s="99">
        <f t="shared" si="14"/>
        <v>0</v>
      </c>
      <c r="R16" s="100">
        <f t="shared" si="2"/>
        <v>99.999106380408136</v>
      </c>
      <c r="S16" s="100">
        <f t="shared" si="3"/>
        <v>99.999106380408136</v>
      </c>
      <c r="T16" s="100">
        <v>0</v>
      </c>
    </row>
    <row r="17" spans="1:20" s="33" customFormat="1" hidden="1" x14ac:dyDescent="0.4">
      <c r="A17" s="269"/>
      <c r="B17" s="269"/>
      <c r="C17" s="265"/>
      <c r="D17" s="266"/>
      <c r="E17" s="98" t="s">
        <v>218</v>
      </c>
      <c r="F17" s="99">
        <f>F145</f>
        <v>47385</v>
      </c>
      <c r="G17" s="99">
        <f t="shared" ref="G17:K17" si="15">G145</f>
        <v>0</v>
      </c>
      <c r="H17" s="99">
        <f t="shared" si="15"/>
        <v>47385</v>
      </c>
      <c r="I17" s="99">
        <f t="shared" si="15"/>
        <v>47385</v>
      </c>
      <c r="J17" s="99">
        <f t="shared" si="15"/>
        <v>0</v>
      </c>
      <c r="K17" s="99">
        <f t="shared" si="15"/>
        <v>47385</v>
      </c>
      <c r="L17" s="99">
        <f t="shared" ref="L17:Q17" si="16">L145</f>
        <v>47385</v>
      </c>
      <c r="M17" s="99">
        <f t="shared" si="16"/>
        <v>0</v>
      </c>
      <c r="N17" s="99">
        <f t="shared" si="16"/>
        <v>47385</v>
      </c>
      <c r="O17" s="99">
        <f t="shared" si="16"/>
        <v>46969</v>
      </c>
      <c r="P17" s="99">
        <f t="shared" si="16"/>
        <v>0</v>
      </c>
      <c r="Q17" s="99">
        <f t="shared" si="16"/>
        <v>46969</v>
      </c>
      <c r="R17" s="100">
        <f t="shared" si="2"/>
        <v>99.122085048010973</v>
      </c>
      <c r="S17" s="100">
        <v>0</v>
      </c>
      <c r="T17" s="100">
        <f t="shared" si="4"/>
        <v>99.122085048010973</v>
      </c>
    </row>
    <row r="18" spans="1:20" s="33" customFormat="1" hidden="1" x14ac:dyDescent="0.4">
      <c r="A18" s="269"/>
      <c r="B18" s="269"/>
      <c r="C18" s="265"/>
      <c r="D18" s="266"/>
      <c r="E18" s="98" t="s">
        <v>219</v>
      </c>
      <c r="F18" s="99">
        <f t="shared" ref="F18:K26" si="17">F146</f>
        <v>4347</v>
      </c>
      <c r="G18" s="99">
        <f t="shared" si="17"/>
        <v>0</v>
      </c>
      <c r="H18" s="99">
        <f t="shared" si="17"/>
        <v>4347</v>
      </c>
      <c r="I18" s="99">
        <f t="shared" si="17"/>
        <v>4347</v>
      </c>
      <c r="J18" s="99">
        <f t="shared" si="17"/>
        <v>0</v>
      </c>
      <c r="K18" s="99">
        <f t="shared" si="17"/>
        <v>4347</v>
      </c>
      <c r="L18" s="99">
        <f t="shared" ref="L18:Q18" si="18">L146</f>
        <v>4347</v>
      </c>
      <c r="M18" s="99">
        <f t="shared" si="18"/>
        <v>0</v>
      </c>
      <c r="N18" s="99">
        <f t="shared" si="18"/>
        <v>4347</v>
      </c>
      <c r="O18" s="99">
        <f t="shared" si="18"/>
        <v>4318.1000000000004</v>
      </c>
      <c r="P18" s="99">
        <f t="shared" si="18"/>
        <v>0</v>
      </c>
      <c r="Q18" s="99">
        <f t="shared" si="18"/>
        <v>4318.1000000000004</v>
      </c>
      <c r="R18" s="100">
        <f t="shared" si="2"/>
        <v>99.33517368299978</v>
      </c>
      <c r="S18" s="100">
        <v>0</v>
      </c>
      <c r="T18" s="100">
        <f t="shared" si="4"/>
        <v>99.33517368299978</v>
      </c>
    </row>
    <row r="19" spans="1:20" s="33" customFormat="1" hidden="1" x14ac:dyDescent="0.4">
      <c r="A19" s="269"/>
      <c r="B19" s="269"/>
      <c r="C19" s="265"/>
      <c r="D19" s="266"/>
      <c r="E19" s="98" t="s">
        <v>220</v>
      </c>
      <c r="F19" s="99">
        <f t="shared" si="17"/>
        <v>781</v>
      </c>
      <c r="G19" s="99">
        <f t="shared" si="17"/>
        <v>0</v>
      </c>
      <c r="H19" s="99">
        <f t="shared" si="17"/>
        <v>781</v>
      </c>
      <c r="I19" s="99">
        <f t="shared" si="17"/>
        <v>781</v>
      </c>
      <c r="J19" s="99">
        <f t="shared" si="17"/>
        <v>0</v>
      </c>
      <c r="K19" s="99">
        <f t="shared" si="17"/>
        <v>781</v>
      </c>
      <c r="L19" s="99">
        <f t="shared" ref="L19:Q19" si="19">L147</f>
        <v>781</v>
      </c>
      <c r="M19" s="99">
        <f t="shared" si="19"/>
        <v>0</v>
      </c>
      <c r="N19" s="99">
        <f t="shared" si="19"/>
        <v>781</v>
      </c>
      <c r="O19" s="99">
        <f t="shared" si="19"/>
        <v>755</v>
      </c>
      <c r="P19" s="99">
        <f t="shared" si="19"/>
        <v>0</v>
      </c>
      <c r="Q19" s="99">
        <f t="shared" si="19"/>
        <v>755</v>
      </c>
      <c r="R19" s="100">
        <f t="shared" si="2"/>
        <v>96.670934699103711</v>
      </c>
      <c r="S19" s="100">
        <v>0</v>
      </c>
      <c r="T19" s="100">
        <f t="shared" si="4"/>
        <v>96.670934699103711</v>
      </c>
    </row>
    <row r="20" spans="1:20" s="33" customFormat="1" hidden="1" x14ac:dyDescent="0.4">
      <c r="A20" s="269"/>
      <c r="B20" s="269"/>
      <c r="C20" s="265"/>
      <c r="D20" s="266"/>
      <c r="E20" s="98" t="s">
        <v>221</v>
      </c>
      <c r="F20" s="99">
        <f t="shared" si="17"/>
        <v>151772</v>
      </c>
      <c r="G20" s="99">
        <f t="shared" si="17"/>
        <v>0</v>
      </c>
      <c r="H20" s="99">
        <f t="shared" si="17"/>
        <v>151772</v>
      </c>
      <c r="I20" s="99">
        <f t="shared" si="17"/>
        <v>151772</v>
      </c>
      <c r="J20" s="99">
        <f t="shared" si="17"/>
        <v>0</v>
      </c>
      <c r="K20" s="99">
        <f t="shared" si="17"/>
        <v>151772</v>
      </c>
      <c r="L20" s="99">
        <f t="shared" ref="L20:Q20" si="20">L148</f>
        <v>151772</v>
      </c>
      <c r="M20" s="99">
        <f t="shared" si="20"/>
        <v>0</v>
      </c>
      <c r="N20" s="99">
        <f t="shared" si="20"/>
        <v>151772</v>
      </c>
      <c r="O20" s="99">
        <f t="shared" si="20"/>
        <v>151243</v>
      </c>
      <c r="P20" s="99">
        <f t="shared" si="20"/>
        <v>0</v>
      </c>
      <c r="Q20" s="99">
        <f t="shared" si="20"/>
        <v>151243</v>
      </c>
      <c r="R20" s="100">
        <f t="shared" si="2"/>
        <v>99.651450860501285</v>
      </c>
      <c r="S20" s="100">
        <v>0</v>
      </c>
      <c r="T20" s="100">
        <f t="shared" si="4"/>
        <v>99.651450860501285</v>
      </c>
    </row>
    <row r="21" spans="1:20" s="33" customFormat="1" hidden="1" x14ac:dyDescent="0.4">
      <c r="A21" s="269"/>
      <c r="B21" s="269"/>
      <c r="C21" s="265"/>
      <c r="D21" s="266"/>
      <c r="E21" s="98" t="s">
        <v>222</v>
      </c>
      <c r="F21" s="99">
        <f t="shared" si="17"/>
        <v>32900.800000000003</v>
      </c>
      <c r="G21" s="99">
        <f t="shared" si="17"/>
        <v>0</v>
      </c>
      <c r="H21" s="99">
        <f t="shared" si="17"/>
        <v>32900.800000000003</v>
      </c>
      <c r="I21" s="99">
        <f t="shared" si="17"/>
        <v>32900.800000000003</v>
      </c>
      <c r="J21" s="99">
        <f t="shared" si="17"/>
        <v>0</v>
      </c>
      <c r="K21" s="99">
        <f t="shared" si="17"/>
        <v>32900.800000000003</v>
      </c>
      <c r="L21" s="99">
        <f t="shared" ref="L21:Q21" si="21">L149</f>
        <v>32900.800000000003</v>
      </c>
      <c r="M21" s="99">
        <f t="shared" si="21"/>
        <v>0</v>
      </c>
      <c r="N21" s="99">
        <f t="shared" si="21"/>
        <v>32900.800000000003</v>
      </c>
      <c r="O21" s="99">
        <f t="shared" si="21"/>
        <v>32807</v>
      </c>
      <c r="P21" s="99">
        <f t="shared" si="21"/>
        <v>0</v>
      </c>
      <c r="Q21" s="99">
        <f t="shared" si="21"/>
        <v>32807</v>
      </c>
      <c r="R21" s="100">
        <f t="shared" si="2"/>
        <v>99.714900549530711</v>
      </c>
      <c r="S21" s="100">
        <v>0</v>
      </c>
      <c r="T21" s="100">
        <f t="shared" si="4"/>
        <v>99.714900549530711</v>
      </c>
    </row>
    <row r="22" spans="1:20" s="33" customFormat="1" hidden="1" x14ac:dyDescent="0.4">
      <c r="A22" s="269"/>
      <c r="B22" s="269"/>
      <c r="C22" s="265"/>
      <c r="D22" s="266"/>
      <c r="E22" s="98" t="s">
        <v>223</v>
      </c>
      <c r="F22" s="99">
        <f t="shared" si="17"/>
        <v>2270</v>
      </c>
      <c r="G22" s="99">
        <f t="shared" si="17"/>
        <v>0</v>
      </c>
      <c r="H22" s="99">
        <f t="shared" si="17"/>
        <v>2270</v>
      </c>
      <c r="I22" s="99">
        <f t="shared" si="17"/>
        <v>2270</v>
      </c>
      <c r="J22" s="99">
        <f t="shared" si="17"/>
        <v>0</v>
      </c>
      <c r="K22" s="99">
        <f t="shared" si="17"/>
        <v>2270</v>
      </c>
      <c r="L22" s="99">
        <f t="shared" ref="L22:Q22" si="22">L150</f>
        <v>2270</v>
      </c>
      <c r="M22" s="99">
        <f t="shared" si="22"/>
        <v>0</v>
      </c>
      <c r="N22" s="99">
        <f t="shared" si="22"/>
        <v>2270</v>
      </c>
      <c r="O22" s="99">
        <f t="shared" si="22"/>
        <v>2250.5</v>
      </c>
      <c r="P22" s="99">
        <f t="shared" si="22"/>
        <v>0</v>
      </c>
      <c r="Q22" s="99">
        <f t="shared" si="22"/>
        <v>2250.5</v>
      </c>
      <c r="R22" s="100">
        <f t="shared" si="2"/>
        <v>99.140969162995589</v>
      </c>
      <c r="S22" s="100">
        <v>0</v>
      </c>
      <c r="T22" s="100">
        <f t="shared" si="4"/>
        <v>99.140969162995589</v>
      </c>
    </row>
    <row r="23" spans="1:20" s="33" customFormat="1" hidden="1" x14ac:dyDescent="0.4">
      <c r="A23" s="269"/>
      <c r="B23" s="269"/>
      <c r="C23" s="265"/>
      <c r="D23" s="266"/>
      <c r="E23" s="98" t="s">
        <v>224</v>
      </c>
      <c r="F23" s="99">
        <f t="shared" si="17"/>
        <v>7086</v>
      </c>
      <c r="G23" s="99">
        <f t="shared" si="17"/>
        <v>0</v>
      </c>
      <c r="H23" s="99">
        <f t="shared" si="17"/>
        <v>7086</v>
      </c>
      <c r="I23" s="99">
        <f t="shared" si="17"/>
        <v>7086</v>
      </c>
      <c r="J23" s="99">
        <f t="shared" si="17"/>
        <v>0</v>
      </c>
      <c r="K23" s="99">
        <f t="shared" si="17"/>
        <v>7086</v>
      </c>
      <c r="L23" s="99">
        <f t="shared" ref="L23:Q23" si="23">L151</f>
        <v>7086</v>
      </c>
      <c r="M23" s="99">
        <f t="shared" si="23"/>
        <v>0</v>
      </c>
      <c r="N23" s="99">
        <f t="shared" si="23"/>
        <v>7086</v>
      </c>
      <c r="O23" s="99">
        <f t="shared" si="23"/>
        <v>7086</v>
      </c>
      <c r="P23" s="99">
        <f t="shared" si="23"/>
        <v>0</v>
      </c>
      <c r="Q23" s="99">
        <f t="shared" si="23"/>
        <v>7086</v>
      </c>
      <c r="R23" s="100">
        <f t="shared" si="2"/>
        <v>100</v>
      </c>
      <c r="S23" s="100">
        <v>0</v>
      </c>
      <c r="T23" s="100">
        <f t="shared" si="4"/>
        <v>100</v>
      </c>
    </row>
    <row r="24" spans="1:20" s="33" customFormat="1" hidden="1" x14ac:dyDescent="0.4">
      <c r="A24" s="269"/>
      <c r="B24" s="269"/>
      <c r="C24" s="265"/>
      <c r="D24" s="266"/>
      <c r="E24" s="98" t="s">
        <v>225</v>
      </c>
      <c r="F24" s="99">
        <f t="shared" si="17"/>
        <v>4953.3999999999996</v>
      </c>
      <c r="G24" s="99">
        <f t="shared" si="17"/>
        <v>0</v>
      </c>
      <c r="H24" s="99">
        <f t="shared" si="17"/>
        <v>4953.3999999999996</v>
      </c>
      <c r="I24" s="99">
        <f t="shared" si="17"/>
        <v>4953.3999999999996</v>
      </c>
      <c r="J24" s="99">
        <f t="shared" si="17"/>
        <v>0</v>
      </c>
      <c r="K24" s="99">
        <f t="shared" si="17"/>
        <v>4953.3999999999996</v>
      </c>
      <c r="L24" s="99">
        <f t="shared" ref="L24:Q24" si="24">L152</f>
        <v>4953.3999999999996</v>
      </c>
      <c r="M24" s="99">
        <f t="shared" si="24"/>
        <v>0</v>
      </c>
      <c r="N24" s="99">
        <f t="shared" si="24"/>
        <v>4953.3999999999996</v>
      </c>
      <c r="O24" s="99">
        <f t="shared" si="24"/>
        <v>4948.8999999999996</v>
      </c>
      <c r="P24" s="99">
        <f t="shared" si="24"/>
        <v>0</v>
      </c>
      <c r="Q24" s="99">
        <f t="shared" si="24"/>
        <v>4948.8999999999996</v>
      </c>
      <c r="R24" s="100">
        <f t="shared" si="2"/>
        <v>99.90915330883837</v>
      </c>
      <c r="S24" s="100">
        <v>0</v>
      </c>
      <c r="T24" s="100">
        <f t="shared" si="4"/>
        <v>99.90915330883837</v>
      </c>
    </row>
    <row r="25" spans="1:20" s="33" customFormat="1" hidden="1" x14ac:dyDescent="0.4">
      <c r="A25" s="269"/>
      <c r="B25" s="269"/>
      <c r="C25" s="265"/>
      <c r="D25" s="266"/>
      <c r="E25" s="98" t="s">
        <v>226</v>
      </c>
      <c r="F25" s="99">
        <f t="shared" si="17"/>
        <v>1354.6</v>
      </c>
      <c r="G25" s="99">
        <f t="shared" si="17"/>
        <v>0</v>
      </c>
      <c r="H25" s="99">
        <f t="shared" si="17"/>
        <v>1354.6</v>
      </c>
      <c r="I25" s="99">
        <f t="shared" si="17"/>
        <v>1354.6</v>
      </c>
      <c r="J25" s="99">
        <f t="shared" si="17"/>
        <v>0</v>
      </c>
      <c r="K25" s="99">
        <f t="shared" si="17"/>
        <v>1354.6</v>
      </c>
      <c r="L25" s="99">
        <f t="shared" ref="L25:Q25" si="25">L153</f>
        <v>1354.6</v>
      </c>
      <c r="M25" s="99">
        <f t="shared" si="25"/>
        <v>0</v>
      </c>
      <c r="N25" s="99">
        <f t="shared" si="25"/>
        <v>1354.6</v>
      </c>
      <c r="O25" s="99">
        <f t="shared" si="25"/>
        <v>1354.6</v>
      </c>
      <c r="P25" s="99">
        <f t="shared" si="25"/>
        <v>0</v>
      </c>
      <c r="Q25" s="99">
        <f t="shared" si="25"/>
        <v>1354.6</v>
      </c>
      <c r="R25" s="100">
        <f t="shared" si="2"/>
        <v>100</v>
      </c>
      <c r="S25" s="100">
        <v>0</v>
      </c>
      <c r="T25" s="100">
        <f t="shared" si="4"/>
        <v>100</v>
      </c>
    </row>
    <row r="26" spans="1:20" s="33" customFormat="1" hidden="1" x14ac:dyDescent="0.4">
      <c r="A26" s="269"/>
      <c r="B26" s="269"/>
      <c r="C26" s="265"/>
      <c r="D26" s="266"/>
      <c r="E26" s="98" t="s">
        <v>227</v>
      </c>
      <c r="F26" s="99">
        <f t="shared" si="17"/>
        <v>365</v>
      </c>
      <c r="G26" s="99">
        <f t="shared" si="17"/>
        <v>0</v>
      </c>
      <c r="H26" s="99">
        <f t="shared" si="17"/>
        <v>365</v>
      </c>
      <c r="I26" s="99">
        <f t="shared" si="17"/>
        <v>365</v>
      </c>
      <c r="J26" s="99">
        <f t="shared" si="17"/>
        <v>0</v>
      </c>
      <c r="K26" s="99">
        <f t="shared" si="17"/>
        <v>365</v>
      </c>
      <c r="L26" s="99">
        <f t="shared" ref="L26:Q26" si="26">L154</f>
        <v>365</v>
      </c>
      <c r="M26" s="99">
        <f t="shared" si="26"/>
        <v>0</v>
      </c>
      <c r="N26" s="99">
        <f t="shared" si="26"/>
        <v>365</v>
      </c>
      <c r="O26" s="99">
        <f t="shared" si="26"/>
        <v>365</v>
      </c>
      <c r="P26" s="99">
        <f t="shared" si="26"/>
        <v>0</v>
      </c>
      <c r="Q26" s="99">
        <f t="shared" si="26"/>
        <v>365</v>
      </c>
      <c r="R26" s="100">
        <f t="shared" si="2"/>
        <v>100</v>
      </c>
      <c r="S26" s="100">
        <v>0</v>
      </c>
      <c r="T26" s="100">
        <f t="shared" si="4"/>
        <v>100</v>
      </c>
    </row>
    <row r="27" spans="1:20" s="33" customFormat="1" hidden="1" x14ac:dyDescent="0.4">
      <c r="A27" s="269"/>
      <c r="B27" s="269"/>
      <c r="C27" s="265"/>
      <c r="D27" s="266"/>
      <c r="E27" s="98" t="s">
        <v>229</v>
      </c>
      <c r="F27" s="99">
        <f>F176</f>
        <v>355.7</v>
      </c>
      <c r="G27" s="99">
        <f t="shared" ref="G27:K27" si="27">G176</f>
        <v>0</v>
      </c>
      <c r="H27" s="99">
        <f t="shared" si="27"/>
        <v>355.7</v>
      </c>
      <c r="I27" s="99">
        <f t="shared" si="27"/>
        <v>355.7</v>
      </c>
      <c r="J27" s="99">
        <f t="shared" si="27"/>
        <v>0</v>
      </c>
      <c r="K27" s="99">
        <f t="shared" si="27"/>
        <v>355.7</v>
      </c>
      <c r="L27" s="99">
        <f t="shared" ref="L27:Q27" si="28">L176</f>
        <v>355.7</v>
      </c>
      <c r="M27" s="99">
        <f t="shared" si="28"/>
        <v>0</v>
      </c>
      <c r="N27" s="99">
        <f t="shared" si="28"/>
        <v>355.7</v>
      </c>
      <c r="O27" s="99">
        <f t="shared" si="28"/>
        <v>355.7</v>
      </c>
      <c r="P27" s="99">
        <f t="shared" si="28"/>
        <v>0</v>
      </c>
      <c r="Q27" s="99">
        <f t="shared" si="28"/>
        <v>355.7</v>
      </c>
      <c r="R27" s="100">
        <f t="shared" si="2"/>
        <v>100</v>
      </c>
      <c r="S27" s="100">
        <v>0</v>
      </c>
      <c r="T27" s="100">
        <f t="shared" si="4"/>
        <v>100</v>
      </c>
    </row>
    <row r="28" spans="1:20" s="33" customFormat="1" hidden="1" x14ac:dyDescent="0.4">
      <c r="A28" s="269"/>
      <c r="B28" s="269"/>
      <c r="C28" s="265"/>
      <c r="D28" s="266"/>
      <c r="E28" s="98" t="s">
        <v>228</v>
      </c>
      <c r="F28" s="99">
        <f>F175</f>
        <v>31695.7</v>
      </c>
      <c r="G28" s="99">
        <f t="shared" ref="G28:K28" si="29">G175</f>
        <v>31695.7</v>
      </c>
      <c r="H28" s="99">
        <f t="shared" si="29"/>
        <v>0</v>
      </c>
      <c r="I28" s="99">
        <f t="shared" si="29"/>
        <v>31695.7</v>
      </c>
      <c r="J28" s="99">
        <f t="shared" si="29"/>
        <v>31695.7</v>
      </c>
      <c r="K28" s="99">
        <f t="shared" si="29"/>
        <v>0</v>
      </c>
      <c r="L28" s="99">
        <f t="shared" ref="L28:Q28" si="30">L175</f>
        <v>31695.7</v>
      </c>
      <c r="M28" s="99">
        <f t="shared" si="30"/>
        <v>31695.7</v>
      </c>
      <c r="N28" s="99">
        <f t="shared" si="30"/>
        <v>0</v>
      </c>
      <c r="O28" s="99">
        <f t="shared" si="30"/>
        <v>31694.7</v>
      </c>
      <c r="P28" s="99">
        <f t="shared" si="30"/>
        <v>31694.7</v>
      </c>
      <c r="Q28" s="99">
        <f t="shared" si="30"/>
        <v>0</v>
      </c>
      <c r="R28" s="100">
        <f t="shared" si="2"/>
        <v>99.996844997901917</v>
      </c>
      <c r="S28" s="100">
        <f t="shared" si="3"/>
        <v>99.996844997901917</v>
      </c>
      <c r="T28" s="100">
        <v>0</v>
      </c>
    </row>
    <row r="29" spans="1:20" s="33" customFormat="1" hidden="1" x14ac:dyDescent="0.4">
      <c r="A29" s="269"/>
      <c r="B29" s="269"/>
      <c r="C29" s="265"/>
      <c r="D29" s="266"/>
      <c r="E29" s="98" t="s">
        <v>230</v>
      </c>
      <c r="F29" s="99">
        <f>F177</f>
        <v>1313</v>
      </c>
      <c r="G29" s="99">
        <f t="shared" ref="G29:K29" si="31">G177</f>
        <v>0</v>
      </c>
      <c r="H29" s="99">
        <f t="shared" si="31"/>
        <v>1313</v>
      </c>
      <c r="I29" s="99">
        <f t="shared" si="31"/>
        <v>1313</v>
      </c>
      <c r="J29" s="99">
        <f t="shared" si="31"/>
        <v>0</v>
      </c>
      <c r="K29" s="99">
        <f t="shared" si="31"/>
        <v>1313</v>
      </c>
      <c r="L29" s="99">
        <f t="shared" ref="L29:Q29" si="32">L177</f>
        <v>1313</v>
      </c>
      <c r="M29" s="99">
        <f t="shared" si="32"/>
        <v>0</v>
      </c>
      <c r="N29" s="99">
        <f t="shared" si="32"/>
        <v>1313</v>
      </c>
      <c r="O29" s="99">
        <f t="shared" si="32"/>
        <v>1313</v>
      </c>
      <c r="P29" s="99">
        <f t="shared" si="32"/>
        <v>0</v>
      </c>
      <c r="Q29" s="99">
        <f t="shared" si="32"/>
        <v>1313</v>
      </c>
      <c r="R29" s="100">
        <f t="shared" si="2"/>
        <v>100</v>
      </c>
      <c r="S29" s="100">
        <v>0</v>
      </c>
      <c r="T29" s="100">
        <f t="shared" si="4"/>
        <v>100</v>
      </c>
    </row>
    <row r="30" spans="1:20" s="33" customFormat="1" hidden="1" x14ac:dyDescent="0.4">
      <c r="A30" s="269"/>
      <c r="B30" s="269"/>
      <c r="C30" s="265"/>
      <c r="D30" s="266"/>
      <c r="E30" s="98" t="s">
        <v>327</v>
      </c>
      <c r="F30" s="99">
        <f>F142</f>
        <v>52.4</v>
      </c>
      <c r="G30" s="99">
        <f t="shared" ref="G30:K30" si="33">G142</f>
        <v>0</v>
      </c>
      <c r="H30" s="99">
        <f t="shared" si="33"/>
        <v>52.4</v>
      </c>
      <c r="I30" s="99">
        <f t="shared" si="33"/>
        <v>52.4</v>
      </c>
      <c r="J30" s="99">
        <f t="shared" si="33"/>
        <v>0</v>
      </c>
      <c r="K30" s="99">
        <f t="shared" si="33"/>
        <v>52.4</v>
      </c>
      <c r="L30" s="99">
        <f t="shared" ref="L30:Q30" si="34">L142</f>
        <v>52.4</v>
      </c>
      <c r="M30" s="99">
        <f t="shared" si="34"/>
        <v>0</v>
      </c>
      <c r="N30" s="99">
        <f t="shared" si="34"/>
        <v>52.4</v>
      </c>
      <c r="O30" s="99">
        <f t="shared" si="34"/>
        <v>51.4</v>
      </c>
      <c r="P30" s="99">
        <f t="shared" si="34"/>
        <v>0</v>
      </c>
      <c r="Q30" s="99">
        <f t="shared" si="34"/>
        <v>51.4</v>
      </c>
      <c r="R30" s="100">
        <f t="shared" si="2"/>
        <v>98.091603053435122</v>
      </c>
      <c r="S30" s="100">
        <v>0</v>
      </c>
      <c r="T30" s="100">
        <f t="shared" si="4"/>
        <v>98.091603053435122</v>
      </c>
    </row>
    <row r="31" spans="1:20" s="33" customFormat="1" ht="51" customHeight="1" x14ac:dyDescent="0.4">
      <c r="A31" s="270" t="s">
        <v>15</v>
      </c>
      <c r="B31" s="270" t="s">
        <v>58</v>
      </c>
      <c r="C31" s="268" t="s">
        <v>231</v>
      </c>
      <c r="D31" s="30" t="s">
        <v>46</v>
      </c>
      <c r="E31" s="31"/>
      <c r="F31" s="32">
        <f t="shared" ref="F31:K31" si="35">F40+F89+F93+F103</f>
        <v>662616.69999999995</v>
      </c>
      <c r="G31" s="32">
        <f t="shared" si="35"/>
        <v>615611.6</v>
      </c>
      <c r="H31" s="32">
        <f t="shared" si="35"/>
        <v>47005.1</v>
      </c>
      <c r="I31" s="32">
        <f t="shared" si="35"/>
        <v>662616.69999999995</v>
      </c>
      <c r="J31" s="32">
        <f t="shared" si="35"/>
        <v>615611.6</v>
      </c>
      <c r="K31" s="32">
        <f t="shared" si="35"/>
        <v>47005.1</v>
      </c>
      <c r="L31" s="32">
        <f t="shared" ref="L31:Q31" si="36">L40+L89+L93+L103</f>
        <v>662616.69999999995</v>
      </c>
      <c r="M31" s="32">
        <f t="shared" si="36"/>
        <v>615611.6</v>
      </c>
      <c r="N31" s="32">
        <f t="shared" si="36"/>
        <v>47005.1</v>
      </c>
      <c r="O31" s="32">
        <f t="shared" si="36"/>
        <v>662529.89999999991</v>
      </c>
      <c r="P31" s="32">
        <f t="shared" si="36"/>
        <v>615573.89999999991</v>
      </c>
      <c r="Q31" s="32">
        <f t="shared" si="36"/>
        <v>46956.000000000007</v>
      </c>
      <c r="R31" s="101">
        <f t="shared" si="2"/>
        <v>99.986900420710782</v>
      </c>
      <c r="S31" s="101">
        <f t="shared" si="3"/>
        <v>99.993876008834121</v>
      </c>
      <c r="T31" s="101">
        <f t="shared" si="4"/>
        <v>99.895543249562309</v>
      </c>
    </row>
    <row r="32" spans="1:20" s="33" customFormat="1" ht="26.25" customHeight="1" x14ac:dyDescent="0.4">
      <c r="A32" s="270"/>
      <c r="B32" s="270"/>
      <c r="C32" s="268"/>
      <c r="D32" s="267" t="s">
        <v>211</v>
      </c>
      <c r="E32" s="31"/>
      <c r="F32" s="32">
        <f>SUM(F33:F39)</f>
        <v>662616.69999999995</v>
      </c>
      <c r="G32" s="32">
        <f t="shared" ref="G32:K32" si="37">SUM(G33:G39)</f>
        <v>615611.6</v>
      </c>
      <c r="H32" s="32">
        <f t="shared" si="37"/>
        <v>47005.1</v>
      </c>
      <c r="I32" s="32">
        <f t="shared" si="37"/>
        <v>662616.69999999995</v>
      </c>
      <c r="J32" s="32">
        <f t="shared" si="37"/>
        <v>615611.6</v>
      </c>
      <c r="K32" s="32">
        <f t="shared" si="37"/>
        <v>47005.1</v>
      </c>
      <c r="L32" s="32">
        <f t="shared" ref="L32:Q32" si="38">SUM(L33:L39)</f>
        <v>662616.69999999995</v>
      </c>
      <c r="M32" s="32">
        <f t="shared" si="38"/>
        <v>615611.6</v>
      </c>
      <c r="N32" s="32">
        <f t="shared" si="38"/>
        <v>47005.1</v>
      </c>
      <c r="O32" s="32">
        <f t="shared" si="38"/>
        <v>662529.9</v>
      </c>
      <c r="P32" s="32">
        <f t="shared" si="38"/>
        <v>615573.89999999991</v>
      </c>
      <c r="Q32" s="32">
        <f t="shared" si="38"/>
        <v>46956.000000000007</v>
      </c>
      <c r="R32" s="101">
        <f t="shared" si="2"/>
        <v>99.986900420710811</v>
      </c>
      <c r="S32" s="101">
        <f t="shared" si="3"/>
        <v>99.993876008834121</v>
      </c>
      <c r="T32" s="101">
        <f t="shared" si="4"/>
        <v>99.895543249562309</v>
      </c>
    </row>
    <row r="33" spans="1:20" s="33" customFormat="1" x14ac:dyDescent="0.4">
      <c r="A33" s="270"/>
      <c r="B33" s="270"/>
      <c r="C33" s="268"/>
      <c r="D33" s="267"/>
      <c r="E33" s="31" t="s">
        <v>212</v>
      </c>
      <c r="F33" s="32">
        <f>F42</f>
        <v>31652.799999999999</v>
      </c>
      <c r="G33" s="32">
        <f t="shared" ref="G33:K33" si="39">G42</f>
        <v>0</v>
      </c>
      <c r="H33" s="32">
        <f t="shared" si="39"/>
        <v>31652.799999999999</v>
      </c>
      <c r="I33" s="32">
        <f t="shared" si="39"/>
        <v>31652.799999999999</v>
      </c>
      <c r="J33" s="32">
        <f t="shared" si="39"/>
        <v>0</v>
      </c>
      <c r="K33" s="32">
        <f t="shared" si="39"/>
        <v>31652.799999999999</v>
      </c>
      <c r="L33" s="32">
        <f t="shared" ref="L33:Q33" si="40">L42</f>
        <v>31652.799999999999</v>
      </c>
      <c r="M33" s="32">
        <f t="shared" si="40"/>
        <v>0</v>
      </c>
      <c r="N33" s="32">
        <f t="shared" si="40"/>
        <v>31652.799999999999</v>
      </c>
      <c r="O33" s="32">
        <f t="shared" si="40"/>
        <v>31629.000000000004</v>
      </c>
      <c r="P33" s="32">
        <f t="shared" si="40"/>
        <v>0</v>
      </c>
      <c r="Q33" s="32">
        <f t="shared" si="40"/>
        <v>31629.000000000004</v>
      </c>
      <c r="R33" s="101">
        <f t="shared" si="2"/>
        <v>99.924809179598668</v>
      </c>
      <c r="S33" s="101">
        <v>0</v>
      </c>
      <c r="T33" s="101">
        <f t="shared" si="4"/>
        <v>99.924809179598668</v>
      </c>
    </row>
    <row r="34" spans="1:20" s="33" customFormat="1" x14ac:dyDescent="0.4">
      <c r="A34" s="270"/>
      <c r="B34" s="270"/>
      <c r="C34" s="268"/>
      <c r="D34" s="267"/>
      <c r="E34" s="31" t="s">
        <v>213</v>
      </c>
      <c r="F34" s="32">
        <f t="shared" ref="F34:K35" si="41">F43</f>
        <v>13246.400000000001</v>
      </c>
      <c r="G34" s="32">
        <f t="shared" si="41"/>
        <v>0</v>
      </c>
      <c r="H34" s="32">
        <f t="shared" si="41"/>
        <v>13246.400000000001</v>
      </c>
      <c r="I34" s="32">
        <f t="shared" si="41"/>
        <v>13246.400000000001</v>
      </c>
      <c r="J34" s="32">
        <f t="shared" si="41"/>
        <v>0</v>
      </c>
      <c r="K34" s="32">
        <f t="shared" si="41"/>
        <v>13246.400000000001</v>
      </c>
      <c r="L34" s="32">
        <f t="shared" ref="L34:Q34" si="42">L43</f>
        <v>13246.400000000001</v>
      </c>
      <c r="M34" s="32">
        <f t="shared" si="42"/>
        <v>0</v>
      </c>
      <c r="N34" s="32">
        <f t="shared" si="42"/>
        <v>13246.400000000001</v>
      </c>
      <c r="O34" s="32">
        <f t="shared" si="42"/>
        <v>13224.3</v>
      </c>
      <c r="P34" s="32">
        <f t="shared" si="42"/>
        <v>0</v>
      </c>
      <c r="Q34" s="32">
        <f t="shared" si="42"/>
        <v>13224.3</v>
      </c>
      <c r="R34" s="101">
        <f t="shared" si="2"/>
        <v>99.833162217659122</v>
      </c>
      <c r="S34" s="101">
        <v>0</v>
      </c>
      <c r="T34" s="101">
        <f t="shared" si="4"/>
        <v>99.833162217659122</v>
      </c>
    </row>
    <row r="35" spans="1:20" s="33" customFormat="1" x14ac:dyDescent="0.4">
      <c r="A35" s="270"/>
      <c r="B35" s="270"/>
      <c r="C35" s="268"/>
      <c r="D35" s="267"/>
      <c r="E35" s="31" t="s">
        <v>214</v>
      </c>
      <c r="F35" s="32">
        <f t="shared" si="41"/>
        <v>2053.5</v>
      </c>
      <c r="G35" s="32">
        <f t="shared" si="41"/>
        <v>0</v>
      </c>
      <c r="H35" s="32">
        <f t="shared" si="41"/>
        <v>2053.5</v>
      </c>
      <c r="I35" s="32">
        <f t="shared" si="41"/>
        <v>2053.5</v>
      </c>
      <c r="J35" s="32">
        <f t="shared" si="41"/>
        <v>0</v>
      </c>
      <c r="K35" s="32">
        <f t="shared" si="41"/>
        <v>2053.5</v>
      </c>
      <c r="L35" s="32">
        <f t="shared" ref="L35:Q35" si="43">L44</f>
        <v>2053.5</v>
      </c>
      <c r="M35" s="32">
        <f t="shared" si="43"/>
        <v>0</v>
      </c>
      <c r="N35" s="32">
        <f t="shared" si="43"/>
        <v>2053.5</v>
      </c>
      <c r="O35" s="32">
        <f t="shared" si="43"/>
        <v>2051.3000000000002</v>
      </c>
      <c r="P35" s="32">
        <f t="shared" si="43"/>
        <v>0</v>
      </c>
      <c r="Q35" s="32">
        <f t="shared" si="43"/>
        <v>2051.3000000000002</v>
      </c>
      <c r="R35" s="101">
        <f t="shared" si="2"/>
        <v>99.892865838811801</v>
      </c>
      <c r="S35" s="101">
        <v>0</v>
      </c>
      <c r="T35" s="101">
        <f t="shared" si="4"/>
        <v>99.892865838811801</v>
      </c>
    </row>
    <row r="36" spans="1:20" s="33" customFormat="1" x14ac:dyDescent="0.4">
      <c r="A36" s="270"/>
      <c r="B36" s="270"/>
      <c r="C36" s="268"/>
      <c r="D36" s="267"/>
      <c r="E36" s="31" t="s">
        <v>215</v>
      </c>
      <c r="F36" s="32">
        <f>F95</f>
        <v>53534.7</v>
      </c>
      <c r="G36" s="32">
        <f t="shared" ref="G36:K36" si="44">G95</f>
        <v>53534.7</v>
      </c>
      <c r="H36" s="32">
        <f t="shared" si="44"/>
        <v>0</v>
      </c>
      <c r="I36" s="32">
        <f t="shared" si="44"/>
        <v>53534.7</v>
      </c>
      <c r="J36" s="32">
        <f t="shared" si="44"/>
        <v>53534.7</v>
      </c>
      <c r="K36" s="32">
        <f t="shared" si="44"/>
        <v>0</v>
      </c>
      <c r="L36" s="32">
        <f t="shared" ref="L36:Q36" si="45">L95</f>
        <v>53534.7</v>
      </c>
      <c r="M36" s="32">
        <f t="shared" si="45"/>
        <v>53534.7</v>
      </c>
      <c r="N36" s="32">
        <f t="shared" si="45"/>
        <v>0</v>
      </c>
      <c r="O36" s="32">
        <f t="shared" si="45"/>
        <v>53503.9</v>
      </c>
      <c r="P36" s="32">
        <f t="shared" si="45"/>
        <v>53503.9</v>
      </c>
      <c r="Q36" s="32">
        <f t="shared" si="45"/>
        <v>0</v>
      </c>
      <c r="R36" s="101">
        <f t="shared" si="2"/>
        <v>99.94246722219421</v>
      </c>
      <c r="S36" s="101">
        <f t="shared" si="3"/>
        <v>99.94246722219421</v>
      </c>
      <c r="T36" s="101">
        <v>0</v>
      </c>
    </row>
    <row r="37" spans="1:20" s="33" customFormat="1" x14ac:dyDescent="0.4">
      <c r="A37" s="270"/>
      <c r="B37" s="270"/>
      <c r="C37" s="268"/>
      <c r="D37" s="267"/>
      <c r="E37" s="31" t="s">
        <v>216</v>
      </c>
      <c r="F37" s="32">
        <f t="shared" ref="F37:K38" si="46">F96</f>
        <v>2554.6999999999998</v>
      </c>
      <c r="G37" s="32">
        <f t="shared" si="46"/>
        <v>2554.6999999999998</v>
      </c>
      <c r="H37" s="32">
        <f t="shared" si="46"/>
        <v>0</v>
      </c>
      <c r="I37" s="32">
        <f t="shared" si="46"/>
        <v>2554.6999999999998</v>
      </c>
      <c r="J37" s="32">
        <f t="shared" si="46"/>
        <v>2554.6999999999998</v>
      </c>
      <c r="K37" s="32">
        <f t="shared" si="46"/>
        <v>0</v>
      </c>
      <c r="L37" s="32">
        <f t="shared" ref="L37:Q37" si="47">L96</f>
        <v>2554.6999999999998</v>
      </c>
      <c r="M37" s="32">
        <f t="shared" si="47"/>
        <v>2554.6999999999998</v>
      </c>
      <c r="N37" s="32">
        <f t="shared" si="47"/>
        <v>0</v>
      </c>
      <c r="O37" s="32">
        <f t="shared" si="47"/>
        <v>2552.8000000000002</v>
      </c>
      <c r="P37" s="32">
        <f t="shared" si="47"/>
        <v>2552.8000000000002</v>
      </c>
      <c r="Q37" s="32">
        <f t="shared" si="47"/>
        <v>0</v>
      </c>
      <c r="R37" s="101">
        <f t="shared" si="2"/>
        <v>99.925627275218247</v>
      </c>
      <c r="S37" s="101">
        <f t="shared" si="3"/>
        <v>99.925627275218247</v>
      </c>
      <c r="T37" s="101">
        <v>0</v>
      </c>
    </row>
    <row r="38" spans="1:20" s="33" customFormat="1" x14ac:dyDescent="0.4">
      <c r="A38" s="270"/>
      <c r="B38" s="270"/>
      <c r="C38" s="268"/>
      <c r="D38" s="267"/>
      <c r="E38" s="31" t="s">
        <v>217</v>
      </c>
      <c r="F38" s="32">
        <f t="shared" si="46"/>
        <v>559522.19999999995</v>
      </c>
      <c r="G38" s="32">
        <f t="shared" si="46"/>
        <v>559522.19999999995</v>
      </c>
      <c r="H38" s="32">
        <f t="shared" si="46"/>
        <v>0</v>
      </c>
      <c r="I38" s="32">
        <f t="shared" si="46"/>
        <v>559522.19999999995</v>
      </c>
      <c r="J38" s="32">
        <f t="shared" si="46"/>
        <v>559522.19999999995</v>
      </c>
      <c r="K38" s="32">
        <f t="shared" si="46"/>
        <v>0</v>
      </c>
      <c r="L38" s="32">
        <f t="shared" ref="L38:Q38" si="48">L97</f>
        <v>559522.19999999995</v>
      </c>
      <c r="M38" s="32">
        <f t="shared" si="48"/>
        <v>559522.19999999995</v>
      </c>
      <c r="N38" s="32">
        <f t="shared" si="48"/>
        <v>0</v>
      </c>
      <c r="O38" s="32">
        <f t="shared" si="48"/>
        <v>559517.19999999995</v>
      </c>
      <c r="P38" s="32">
        <f t="shared" si="48"/>
        <v>559517.19999999995</v>
      </c>
      <c r="Q38" s="32">
        <f t="shared" si="48"/>
        <v>0</v>
      </c>
      <c r="R38" s="101">
        <f t="shared" si="2"/>
        <v>99.999106380408136</v>
      </c>
      <c r="S38" s="101">
        <f t="shared" si="3"/>
        <v>99.999106380408136</v>
      </c>
      <c r="T38" s="101">
        <v>0</v>
      </c>
    </row>
    <row r="39" spans="1:20" s="33" customFormat="1" x14ac:dyDescent="0.4">
      <c r="A39" s="270"/>
      <c r="B39" s="270"/>
      <c r="C39" s="268"/>
      <c r="D39" s="267"/>
      <c r="E39" s="31" t="s">
        <v>327</v>
      </c>
      <c r="F39" s="32">
        <f>F103</f>
        <v>52.4</v>
      </c>
      <c r="G39" s="32">
        <f t="shared" ref="G39:K39" si="49">G103</f>
        <v>0</v>
      </c>
      <c r="H39" s="32">
        <f t="shared" si="49"/>
        <v>52.4</v>
      </c>
      <c r="I39" s="32">
        <f t="shared" si="49"/>
        <v>52.4</v>
      </c>
      <c r="J39" s="32">
        <f t="shared" si="49"/>
        <v>0</v>
      </c>
      <c r="K39" s="32">
        <f t="shared" si="49"/>
        <v>52.4</v>
      </c>
      <c r="L39" s="32">
        <f t="shared" ref="L39:Q39" si="50">L103</f>
        <v>52.4</v>
      </c>
      <c r="M39" s="32">
        <f t="shared" si="50"/>
        <v>0</v>
      </c>
      <c r="N39" s="32">
        <f t="shared" si="50"/>
        <v>52.4</v>
      </c>
      <c r="O39" s="32">
        <f t="shared" si="50"/>
        <v>51.4</v>
      </c>
      <c r="P39" s="32">
        <f t="shared" si="50"/>
        <v>0</v>
      </c>
      <c r="Q39" s="32">
        <f t="shared" si="50"/>
        <v>51.4</v>
      </c>
      <c r="R39" s="101">
        <f t="shared" si="2"/>
        <v>98.091603053435122</v>
      </c>
      <c r="S39" s="101">
        <v>0</v>
      </c>
      <c r="T39" s="101">
        <f t="shared" si="4"/>
        <v>98.091603053435122</v>
      </c>
    </row>
    <row r="40" spans="1:20" s="33" customFormat="1" ht="126.75" customHeight="1" x14ac:dyDescent="0.4">
      <c r="A40" s="271" t="s">
        <v>21</v>
      </c>
      <c r="B40" s="271" t="s">
        <v>60</v>
      </c>
      <c r="C40" s="272" t="s">
        <v>232</v>
      </c>
      <c r="D40" s="34" t="s">
        <v>46</v>
      </c>
      <c r="E40" s="35"/>
      <c r="F40" s="36">
        <f>F42+F43+F44</f>
        <v>46952.7</v>
      </c>
      <c r="G40" s="36">
        <f t="shared" ref="G40:K40" si="51">G42+G43+G44</f>
        <v>0</v>
      </c>
      <c r="H40" s="36">
        <f t="shared" si="51"/>
        <v>46952.7</v>
      </c>
      <c r="I40" s="36">
        <f t="shared" si="51"/>
        <v>46952.7</v>
      </c>
      <c r="J40" s="36">
        <f t="shared" si="51"/>
        <v>0</v>
      </c>
      <c r="K40" s="36">
        <f t="shared" si="51"/>
        <v>46952.7</v>
      </c>
      <c r="L40" s="36">
        <f t="shared" ref="L40:Q40" si="52">L42+L43+L44</f>
        <v>46952.7</v>
      </c>
      <c r="M40" s="36">
        <f t="shared" si="52"/>
        <v>0</v>
      </c>
      <c r="N40" s="36">
        <f t="shared" si="52"/>
        <v>46952.7</v>
      </c>
      <c r="O40" s="36">
        <f t="shared" si="52"/>
        <v>46904.600000000006</v>
      </c>
      <c r="P40" s="36">
        <f t="shared" si="52"/>
        <v>0</v>
      </c>
      <c r="Q40" s="36">
        <f t="shared" si="52"/>
        <v>46904.600000000006</v>
      </c>
      <c r="R40" s="95">
        <f t="shared" si="2"/>
        <v>99.89755647705033</v>
      </c>
      <c r="S40" s="95">
        <v>0</v>
      </c>
      <c r="T40" s="95">
        <f t="shared" si="4"/>
        <v>99.89755647705033</v>
      </c>
    </row>
    <row r="41" spans="1:20" s="33" customFormat="1" x14ac:dyDescent="0.4">
      <c r="A41" s="271"/>
      <c r="B41" s="271"/>
      <c r="C41" s="272"/>
      <c r="D41" s="273" t="s">
        <v>211</v>
      </c>
      <c r="E41" s="35"/>
      <c r="F41" s="36">
        <f>F40</f>
        <v>46952.7</v>
      </c>
      <c r="G41" s="36">
        <f t="shared" ref="G41:K41" si="53">G40</f>
        <v>0</v>
      </c>
      <c r="H41" s="36">
        <f t="shared" si="53"/>
        <v>46952.7</v>
      </c>
      <c r="I41" s="36">
        <f t="shared" si="53"/>
        <v>46952.7</v>
      </c>
      <c r="J41" s="36">
        <f t="shared" si="53"/>
        <v>0</v>
      </c>
      <c r="K41" s="36">
        <f t="shared" si="53"/>
        <v>46952.7</v>
      </c>
      <c r="L41" s="36">
        <f t="shared" ref="L41:Q41" si="54">L40</f>
        <v>46952.7</v>
      </c>
      <c r="M41" s="36">
        <f t="shared" si="54"/>
        <v>0</v>
      </c>
      <c r="N41" s="36">
        <f t="shared" si="54"/>
        <v>46952.7</v>
      </c>
      <c r="O41" s="36">
        <f t="shared" si="54"/>
        <v>46904.600000000006</v>
      </c>
      <c r="P41" s="36">
        <f t="shared" si="54"/>
        <v>0</v>
      </c>
      <c r="Q41" s="36">
        <f t="shared" si="54"/>
        <v>46904.600000000006</v>
      </c>
      <c r="R41" s="95">
        <f t="shared" si="2"/>
        <v>99.89755647705033</v>
      </c>
      <c r="S41" s="95">
        <v>0</v>
      </c>
      <c r="T41" s="95">
        <f t="shared" si="4"/>
        <v>99.89755647705033</v>
      </c>
    </row>
    <row r="42" spans="1:20" s="33" customFormat="1" x14ac:dyDescent="0.4">
      <c r="A42" s="271"/>
      <c r="B42" s="271"/>
      <c r="C42" s="272"/>
      <c r="D42" s="273"/>
      <c r="E42" s="35" t="s">
        <v>212</v>
      </c>
      <c r="F42" s="36">
        <f>F45+F47+F49+F51+F53+F57+F62+F66+F70+F72+F75+F79+F81</f>
        <v>31652.799999999999</v>
      </c>
      <c r="G42" s="36">
        <f t="shared" ref="G42:K42" si="55">G45+G47+G49+G51+G53+G57+G62+G66+G70+G72+G75+G79+G81</f>
        <v>0</v>
      </c>
      <c r="H42" s="36">
        <f t="shared" si="55"/>
        <v>31652.799999999999</v>
      </c>
      <c r="I42" s="36">
        <f t="shared" si="55"/>
        <v>31652.799999999999</v>
      </c>
      <c r="J42" s="36">
        <f t="shared" si="55"/>
        <v>0</v>
      </c>
      <c r="K42" s="36">
        <f t="shared" si="55"/>
        <v>31652.799999999999</v>
      </c>
      <c r="L42" s="36">
        <f t="shared" ref="L42:Q42" si="56">L45+L47+L49+L51+L53+L57+L62+L66+L70+L72+L75+L79+L81</f>
        <v>31652.799999999999</v>
      </c>
      <c r="M42" s="36">
        <f t="shared" si="56"/>
        <v>0</v>
      </c>
      <c r="N42" s="36">
        <f t="shared" si="56"/>
        <v>31652.799999999999</v>
      </c>
      <c r="O42" s="36">
        <f t="shared" si="56"/>
        <v>31629.000000000004</v>
      </c>
      <c r="P42" s="36">
        <f t="shared" si="56"/>
        <v>0</v>
      </c>
      <c r="Q42" s="36">
        <f t="shared" si="56"/>
        <v>31629.000000000004</v>
      </c>
      <c r="R42" s="95">
        <f t="shared" si="2"/>
        <v>99.924809179598668</v>
      </c>
      <c r="S42" s="95">
        <v>0</v>
      </c>
      <c r="T42" s="95">
        <f t="shared" si="4"/>
        <v>99.924809179598668</v>
      </c>
    </row>
    <row r="43" spans="1:20" s="33" customFormat="1" x14ac:dyDescent="0.4">
      <c r="A43" s="271"/>
      <c r="B43" s="271"/>
      <c r="C43" s="272"/>
      <c r="D43" s="273"/>
      <c r="E43" s="35" t="s">
        <v>213</v>
      </c>
      <c r="F43" s="36">
        <f t="shared" ref="F43:K43" si="57">F58+F63+F67+F71+F80+F76</f>
        <v>13246.400000000001</v>
      </c>
      <c r="G43" s="36">
        <f t="shared" si="57"/>
        <v>0</v>
      </c>
      <c r="H43" s="36">
        <f t="shared" si="57"/>
        <v>13246.400000000001</v>
      </c>
      <c r="I43" s="36">
        <f t="shared" si="57"/>
        <v>13246.400000000001</v>
      </c>
      <c r="J43" s="36">
        <f t="shared" si="57"/>
        <v>0</v>
      </c>
      <c r="K43" s="36">
        <f t="shared" si="57"/>
        <v>13246.400000000001</v>
      </c>
      <c r="L43" s="36">
        <f t="shared" ref="L43:Q43" si="58">L58+L63+L67+L71+L80+L76</f>
        <v>13246.400000000001</v>
      </c>
      <c r="M43" s="36">
        <f t="shared" si="58"/>
        <v>0</v>
      </c>
      <c r="N43" s="36">
        <f t="shared" si="58"/>
        <v>13246.400000000001</v>
      </c>
      <c r="O43" s="36">
        <f t="shared" si="58"/>
        <v>13224.3</v>
      </c>
      <c r="P43" s="36">
        <f t="shared" si="58"/>
        <v>0</v>
      </c>
      <c r="Q43" s="36">
        <f t="shared" si="58"/>
        <v>13224.3</v>
      </c>
      <c r="R43" s="95">
        <f t="shared" si="2"/>
        <v>99.833162217659122</v>
      </c>
      <c r="S43" s="95">
        <v>0</v>
      </c>
      <c r="T43" s="95">
        <f t="shared" si="4"/>
        <v>99.833162217659122</v>
      </c>
    </row>
    <row r="44" spans="1:20" s="33" customFormat="1" x14ac:dyDescent="0.4">
      <c r="A44" s="271"/>
      <c r="B44" s="271"/>
      <c r="C44" s="272"/>
      <c r="D44" s="273"/>
      <c r="E44" s="35" t="s">
        <v>214</v>
      </c>
      <c r="F44" s="37">
        <f>F59</f>
        <v>2053.5</v>
      </c>
      <c r="G44" s="37">
        <f>G59</f>
        <v>0</v>
      </c>
      <c r="H44" s="37">
        <f t="shared" ref="H44:K44" si="59">H59</f>
        <v>2053.5</v>
      </c>
      <c r="I44" s="37">
        <f t="shared" si="59"/>
        <v>2053.5</v>
      </c>
      <c r="J44" s="37">
        <f t="shared" si="59"/>
        <v>0</v>
      </c>
      <c r="K44" s="37">
        <f t="shared" si="59"/>
        <v>2053.5</v>
      </c>
      <c r="L44" s="37">
        <f t="shared" ref="L44:Q44" si="60">L59</f>
        <v>2053.5</v>
      </c>
      <c r="M44" s="37">
        <f t="shared" si="60"/>
        <v>0</v>
      </c>
      <c r="N44" s="37">
        <f t="shared" si="60"/>
        <v>2053.5</v>
      </c>
      <c r="O44" s="37">
        <f t="shared" si="60"/>
        <v>2051.3000000000002</v>
      </c>
      <c r="P44" s="37">
        <f t="shared" si="60"/>
        <v>0</v>
      </c>
      <c r="Q44" s="37">
        <f t="shared" si="60"/>
        <v>2051.3000000000002</v>
      </c>
      <c r="R44" s="95">
        <f t="shared" si="2"/>
        <v>99.892865838811801</v>
      </c>
      <c r="S44" s="95">
        <v>0</v>
      </c>
      <c r="T44" s="95">
        <f t="shared" si="4"/>
        <v>99.892865838811801</v>
      </c>
    </row>
    <row r="45" spans="1:20" ht="50.4" x14ac:dyDescent="0.4">
      <c r="A45" s="263" t="s">
        <v>9</v>
      </c>
      <c r="B45" s="263" t="s">
        <v>62</v>
      </c>
      <c r="C45" s="264" t="s">
        <v>233</v>
      </c>
      <c r="D45" s="38" t="s">
        <v>46</v>
      </c>
      <c r="E45" s="39"/>
      <c r="F45" s="40">
        <f>F46</f>
        <v>740</v>
      </c>
      <c r="G45" s="40">
        <f t="shared" ref="G45:H45" si="61">G46</f>
        <v>0</v>
      </c>
      <c r="H45" s="40">
        <f t="shared" si="61"/>
        <v>740</v>
      </c>
      <c r="I45" s="40">
        <f>I46</f>
        <v>740</v>
      </c>
      <c r="J45" s="40">
        <f t="shared" ref="J45" si="62">J46</f>
        <v>0</v>
      </c>
      <c r="K45" s="40">
        <f t="shared" ref="K45" si="63">K46</f>
        <v>740</v>
      </c>
      <c r="L45" s="40">
        <f>L46</f>
        <v>740</v>
      </c>
      <c r="M45" s="40">
        <f t="shared" ref="M45" si="64">M46</f>
        <v>0</v>
      </c>
      <c r="N45" s="40">
        <f t="shared" ref="N45" si="65">N46</f>
        <v>740</v>
      </c>
      <c r="O45" s="40">
        <f>O46</f>
        <v>739.6</v>
      </c>
      <c r="P45" s="40">
        <f t="shared" ref="P45" si="66">P46</f>
        <v>0</v>
      </c>
      <c r="Q45" s="40">
        <f t="shared" ref="Q45" si="67">Q46</f>
        <v>739.6</v>
      </c>
      <c r="R45" s="94">
        <f t="shared" si="2"/>
        <v>99.945945945945951</v>
      </c>
      <c r="S45" s="94">
        <v>0</v>
      </c>
      <c r="T45" s="94">
        <f t="shared" si="4"/>
        <v>99.945945945945951</v>
      </c>
    </row>
    <row r="46" spans="1:20" ht="75.599999999999994" x14ac:dyDescent="0.4">
      <c r="A46" s="263"/>
      <c r="B46" s="263"/>
      <c r="C46" s="264"/>
      <c r="D46" s="38" t="s">
        <v>211</v>
      </c>
      <c r="E46" s="39" t="s">
        <v>212</v>
      </c>
      <c r="F46" s="40">
        <f>G46+H46</f>
        <v>740</v>
      </c>
      <c r="G46" s="40">
        <v>0</v>
      </c>
      <c r="H46" s="40">
        <v>740</v>
      </c>
      <c r="I46" s="40">
        <f>J46+K46</f>
        <v>740</v>
      </c>
      <c r="J46" s="40">
        <v>0</v>
      </c>
      <c r="K46" s="40">
        <v>740</v>
      </c>
      <c r="L46" s="40">
        <f>M46+N46</f>
        <v>740</v>
      </c>
      <c r="M46" s="40">
        <v>0</v>
      </c>
      <c r="N46" s="40">
        <v>740</v>
      </c>
      <c r="O46" s="40">
        <f>P46+Q46</f>
        <v>739.6</v>
      </c>
      <c r="P46" s="40">
        <v>0</v>
      </c>
      <c r="Q46" s="40">
        <v>739.6</v>
      </c>
      <c r="R46" s="94">
        <f t="shared" si="2"/>
        <v>99.945945945945951</v>
      </c>
      <c r="S46" s="94">
        <v>0</v>
      </c>
      <c r="T46" s="94">
        <f t="shared" si="4"/>
        <v>99.945945945945951</v>
      </c>
    </row>
    <row r="47" spans="1:20" ht="50.4" x14ac:dyDescent="0.4">
      <c r="A47" s="263" t="s">
        <v>10</v>
      </c>
      <c r="B47" s="263" t="s">
        <v>63</v>
      </c>
      <c r="C47" s="264" t="s">
        <v>234</v>
      </c>
      <c r="D47" s="38" t="s">
        <v>46</v>
      </c>
      <c r="E47" s="39"/>
      <c r="F47" s="40">
        <f>F48</f>
        <v>500</v>
      </c>
      <c r="G47" s="40">
        <f t="shared" ref="G47:H47" si="68">G48</f>
        <v>0</v>
      </c>
      <c r="H47" s="40">
        <f t="shared" si="68"/>
        <v>500</v>
      </c>
      <c r="I47" s="40">
        <f>I48</f>
        <v>500</v>
      </c>
      <c r="J47" s="40">
        <f t="shared" ref="J47" si="69">J48</f>
        <v>0</v>
      </c>
      <c r="K47" s="40">
        <f t="shared" ref="K47" si="70">K48</f>
        <v>500</v>
      </c>
      <c r="L47" s="40">
        <f>L48</f>
        <v>500</v>
      </c>
      <c r="M47" s="40">
        <f t="shared" ref="M47" si="71">M48</f>
        <v>0</v>
      </c>
      <c r="N47" s="40">
        <f t="shared" ref="N47" si="72">N48</f>
        <v>500</v>
      </c>
      <c r="O47" s="40">
        <f>O48</f>
        <v>500</v>
      </c>
      <c r="P47" s="40">
        <f t="shared" ref="P47" si="73">P48</f>
        <v>0</v>
      </c>
      <c r="Q47" s="40">
        <f t="shared" ref="Q47" si="74">Q48</f>
        <v>500</v>
      </c>
      <c r="R47" s="94">
        <f t="shared" si="2"/>
        <v>100</v>
      </c>
      <c r="S47" s="94">
        <v>0</v>
      </c>
      <c r="T47" s="94">
        <f t="shared" si="4"/>
        <v>100</v>
      </c>
    </row>
    <row r="48" spans="1:20" ht="75.599999999999994" x14ac:dyDescent="0.4">
      <c r="A48" s="263"/>
      <c r="B48" s="263"/>
      <c r="C48" s="264"/>
      <c r="D48" s="38" t="s">
        <v>211</v>
      </c>
      <c r="E48" s="39" t="s">
        <v>212</v>
      </c>
      <c r="F48" s="40">
        <f>G48+H48</f>
        <v>500</v>
      </c>
      <c r="G48" s="40">
        <v>0</v>
      </c>
      <c r="H48" s="40">
        <v>500</v>
      </c>
      <c r="I48" s="40">
        <f>J48+K48</f>
        <v>500</v>
      </c>
      <c r="J48" s="40">
        <v>0</v>
      </c>
      <c r="K48" s="40">
        <v>500</v>
      </c>
      <c r="L48" s="40">
        <f>M48+N48</f>
        <v>500</v>
      </c>
      <c r="M48" s="40">
        <v>0</v>
      </c>
      <c r="N48" s="40">
        <v>500</v>
      </c>
      <c r="O48" s="40">
        <f>P48+Q48</f>
        <v>500</v>
      </c>
      <c r="P48" s="40">
        <v>0</v>
      </c>
      <c r="Q48" s="40">
        <v>500</v>
      </c>
      <c r="R48" s="94">
        <f t="shared" si="2"/>
        <v>100</v>
      </c>
      <c r="S48" s="94">
        <v>0</v>
      </c>
      <c r="T48" s="94">
        <f t="shared" si="4"/>
        <v>100</v>
      </c>
    </row>
    <row r="49" spans="1:20" ht="50.4" x14ac:dyDescent="0.4">
      <c r="A49" s="263" t="s">
        <v>64</v>
      </c>
      <c r="B49" s="274" t="s">
        <v>235</v>
      </c>
      <c r="C49" s="264" t="s">
        <v>236</v>
      </c>
      <c r="D49" s="38" t="s">
        <v>46</v>
      </c>
      <c r="E49" s="39"/>
      <c r="F49" s="40">
        <f>F50</f>
        <v>568.4</v>
      </c>
      <c r="G49" s="40">
        <f t="shared" ref="G49:H49" si="75">G50</f>
        <v>0</v>
      </c>
      <c r="H49" s="40">
        <f t="shared" si="75"/>
        <v>568.4</v>
      </c>
      <c r="I49" s="40">
        <f>I50</f>
        <v>568.4</v>
      </c>
      <c r="J49" s="40">
        <f t="shared" ref="J49" si="76">J50</f>
        <v>0</v>
      </c>
      <c r="K49" s="40">
        <f t="shared" ref="K49" si="77">K50</f>
        <v>568.4</v>
      </c>
      <c r="L49" s="40">
        <f>L50</f>
        <v>568.4</v>
      </c>
      <c r="M49" s="40">
        <f t="shared" ref="M49" si="78">M50</f>
        <v>0</v>
      </c>
      <c r="N49" s="40">
        <f t="shared" ref="N49" si="79">N50</f>
        <v>568.4</v>
      </c>
      <c r="O49" s="40">
        <f>O50</f>
        <v>568.4</v>
      </c>
      <c r="P49" s="40">
        <f t="shared" ref="P49" si="80">P50</f>
        <v>0</v>
      </c>
      <c r="Q49" s="40">
        <f t="shared" ref="Q49" si="81">Q50</f>
        <v>568.4</v>
      </c>
      <c r="R49" s="94">
        <f t="shared" si="2"/>
        <v>100</v>
      </c>
      <c r="S49" s="94">
        <v>0</v>
      </c>
      <c r="T49" s="94">
        <f t="shared" si="4"/>
        <v>100</v>
      </c>
    </row>
    <row r="50" spans="1:20" ht="75.599999999999994" x14ac:dyDescent="0.4">
      <c r="A50" s="263"/>
      <c r="B50" s="274"/>
      <c r="C50" s="264"/>
      <c r="D50" s="38" t="s">
        <v>211</v>
      </c>
      <c r="E50" s="39" t="s">
        <v>212</v>
      </c>
      <c r="F50" s="40">
        <f>G50+H50</f>
        <v>568.4</v>
      </c>
      <c r="G50" s="40">
        <v>0</v>
      </c>
      <c r="H50" s="40">
        <v>568.4</v>
      </c>
      <c r="I50" s="40">
        <f>J50+K50</f>
        <v>568.4</v>
      </c>
      <c r="J50" s="40">
        <v>0</v>
      </c>
      <c r="K50" s="40">
        <v>568.4</v>
      </c>
      <c r="L50" s="40">
        <f>M50+N50</f>
        <v>568.4</v>
      </c>
      <c r="M50" s="40">
        <v>0</v>
      </c>
      <c r="N50" s="40">
        <v>568.4</v>
      </c>
      <c r="O50" s="40">
        <f>P50+Q50</f>
        <v>568.4</v>
      </c>
      <c r="P50" s="40">
        <v>0</v>
      </c>
      <c r="Q50" s="40">
        <v>568.4</v>
      </c>
      <c r="R50" s="94">
        <f t="shared" si="2"/>
        <v>100</v>
      </c>
      <c r="S50" s="94">
        <v>0</v>
      </c>
      <c r="T50" s="94">
        <f t="shared" si="4"/>
        <v>100</v>
      </c>
    </row>
    <row r="51" spans="1:20" ht="50.4" x14ac:dyDescent="0.4">
      <c r="A51" s="263" t="s">
        <v>66</v>
      </c>
      <c r="B51" s="263" t="s">
        <v>67</v>
      </c>
      <c r="C51" s="264" t="s">
        <v>237</v>
      </c>
      <c r="D51" s="38" t="s">
        <v>46</v>
      </c>
      <c r="E51" s="39"/>
      <c r="F51" s="40">
        <f>F52</f>
        <v>298.8</v>
      </c>
      <c r="G51" s="40">
        <f t="shared" ref="G51:H51" si="82">G52</f>
        <v>0</v>
      </c>
      <c r="H51" s="40">
        <f t="shared" si="82"/>
        <v>298.8</v>
      </c>
      <c r="I51" s="40">
        <f>I52</f>
        <v>298.8</v>
      </c>
      <c r="J51" s="40">
        <f t="shared" ref="J51" si="83">J52</f>
        <v>0</v>
      </c>
      <c r="K51" s="40">
        <f t="shared" ref="K51" si="84">K52</f>
        <v>298.8</v>
      </c>
      <c r="L51" s="40">
        <f>L52</f>
        <v>298.8</v>
      </c>
      <c r="M51" s="40">
        <f t="shared" ref="M51" si="85">M52</f>
        <v>0</v>
      </c>
      <c r="N51" s="40">
        <f t="shared" ref="N51" si="86">N52</f>
        <v>298.8</v>
      </c>
      <c r="O51" s="40">
        <f>O52</f>
        <v>298.8</v>
      </c>
      <c r="P51" s="40">
        <f t="shared" ref="P51" si="87">P52</f>
        <v>0</v>
      </c>
      <c r="Q51" s="40">
        <f t="shared" ref="Q51" si="88">Q52</f>
        <v>298.8</v>
      </c>
      <c r="R51" s="94">
        <f t="shared" si="2"/>
        <v>100</v>
      </c>
      <c r="S51" s="94">
        <v>0</v>
      </c>
      <c r="T51" s="94">
        <f t="shared" si="4"/>
        <v>100</v>
      </c>
    </row>
    <row r="52" spans="1:20" ht="75.599999999999994" x14ac:dyDescent="0.4">
      <c r="A52" s="263"/>
      <c r="B52" s="263"/>
      <c r="C52" s="264"/>
      <c r="D52" s="38" t="s">
        <v>211</v>
      </c>
      <c r="E52" s="39" t="s">
        <v>212</v>
      </c>
      <c r="F52" s="40">
        <f>G52+H52</f>
        <v>298.8</v>
      </c>
      <c r="G52" s="40">
        <v>0</v>
      </c>
      <c r="H52" s="40">
        <v>298.8</v>
      </c>
      <c r="I52" s="40">
        <f>J52+K52</f>
        <v>298.8</v>
      </c>
      <c r="J52" s="40">
        <v>0</v>
      </c>
      <c r="K52" s="40">
        <v>298.8</v>
      </c>
      <c r="L52" s="40">
        <f>M52+N52</f>
        <v>298.8</v>
      </c>
      <c r="M52" s="40">
        <v>0</v>
      </c>
      <c r="N52" s="40">
        <v>298.8</v>
      </c>
      <c r="O52" s="40">
        <f>P52+Q52</f>
        <v>298.8</v>
      </c>
      <c r="P52" s="40">
        <v>0</v>
      </c>
      <c r="Q52" s="40">
        <v>298.8</v>
      </c>
      <c r="R52" s="94">
        <f t="shared" si="2"/>
        <v>100</v>
      </c>
      <c r="S52" s="94">
        <v>0</v>
      </c>
      <c r="T52" s="94">
        <f t="shared" si="4"/>
        <v>100</v>
      </c>
    </row>
    <row r="53" spans="1:20" ht="50.4" x14ac:dyDescent="0.4">
      <c r="A53" s="263" t="s">
        <v>68</v>
      </c>
      <c r="B53" s="274" t="s">
        <v>238</v>
      </c>
      <c r="C53" s="264" t="s">
        <v>239</v>
      </c>
      <c r="D53" s="38" t="s">
        <v>46</v>
      </c>
      <c r="E53" s="39"/>
      <c r="F53" s="40">
        <f>F54</f>
        <v>21450.9</v>
      </c>
      <c r="G53" s="40">
        <f t="shared" ref="G53:H53" si="89">G54</f>
        <v>0</v>
      </c>
      <c r="H53" s="40">
        <f t="shared" si="89"/>
        <v>21450.9</v>
      </c>
      <c r="I53" s="40">
        <f>I54</f>
        <v>21450.9</v>
      </c>
      <c r="J53" s="40">
        <f t="shared" ref="J53" si="90">J54</f>
        <v>0</v>
      </c>
      <c r="K53" s="40">
        <f t="shared" ref="K53" si="91">K54</f>
        <v>21450.9</v>
      </c>
      <c r="L53" s="40">
        <f>L54</f>
        <v>21450.9</v>
      </c>
      <c r="M53" s="40">
        <f t="shared" ref="M53" si="92">M54</f>
        <v>0</v>
      </c>
      <c r="N53" s="40">
        <f t="shared" ref="N53" si="93">N54</f>
        <v>21450.9</v>
      </c>
      <c r="O53" s="40">
        <f>O54</f>
        <v>21447.9</v>
      </c>
      <c r="P53" s="40">
        <f t="shared" ref="P53" si="94">P54</f>
        <v>0</v>
      </c>
      <c r="Q53" s="40">
        <f t="shared" ref="Q53" si="95">Q54</f>
        <v>21447.9</v>
      </c>
      <c r="R53" s="94">
        <f t="shared" si="2"/>
        <v>99.986014572815122</v>
      </c>
      <c r="S53" s="94">
        <v>0</v>
      </c>
      <c r="T53" s="94">
        <f t="shared" si="4"/>
        <v>99.986014572815122</v>
      </c>
    </row>
    <row r="54" spans="1:20" ht="75.599999999999994" x14ac:dyDescent="0.4">
      <c r="A54" s="263"/>
      <c r="B54" s="274"/>
      <c r="C54" s="264"/>
      <c r="D54" s="38" t="s">
        <v>211</v>
      </c>
      <c r="E54" s="39" t="s">
        <v>212</v>
      </c>
      <c r="F54" s="40">
        <f>G54+H54</f>
        <v>21450.9</v>
      </c>
      <c r="G54" s="40">
        <v>0</v>
      </c>
      <c r="H54" s="40">
        <v>21450.9</v>
      </c>
      <c r="I54" s="40">
        <f>J54+K54</f>
        <v>21450.9</v>
      </c>
      <c r="J54" s="40">
        <v>0</v>
      </c>
      <c r="K54" s="40">
        <v>21450.9</v>
      </c>
      <c r="L54" s="40">
        <f>M54+N54</f>
        <v>21450.9</v>
      </c>
      <c r="M54" s="40">
        <v>0</v>
      </c>
      <c r="N54" s="40">
        <v>21450.9</v>
      </c>
      <c r="O54" s="40">
        <f>P54+Q54</f>
        <v>21447.9</v>
      </c>
      <c r="P54" s="40">
        <v>0</v>
      </c>
      <c r="Q54" s="40">
        <v>21447.9</v>
      </c>
      <c r="R54" s="94">
        <f t="shared" si="2"/>
        <v>99.986014572815122</v>
      </c>
      <c r="S54" s="94">
        <v>0</v>
      </c>
      <c r="T54" s="94">
        <f t="shared" si="4"/>
        <v>99.986014572815122</v>
      </c>
    </row>
    <row r="55" spans="1:20" ht="50.4" x14ac:dyDescent="0.4">
      <c r="A55" s="263" t="s">
        <v>70</v>
      </c>
      <c r="B55" s="274" t="s">
        <v>71</v>
      </c>
      <c r="C55" s="275" t="s">
        <v>313</v>
      </c>
      <c r="D55" s="38" t="s">
        <v>46</v>
      </c>
      <c r="E55" s="39"/>
      <c r="F55" s="40">
        <f>F56</f>
        <v>8384</v>
      </c>
      <c r="G55" s="40">
        <f t="shared" ref="G55:Q55" si="96">G56</f>
        <v>0</v>
      </c>
      <c r="H55" s="40">
        <f t="shared" si="96"/>
        <v>8384</v>
      </c>
      <c r="I55" s="40">
        <f t="shared" si="96"/>
        <v>8384</v>
      </c>
      <c r="J55" s="40">
        <f t="shared" si="96"/>
        <v>0</v>
      </c>
      <c r="K55" s="40">
        <f t="shared" si="96"/>
        <v>8384</v>
      </c>
      <c r="L55" s="40">
        <f t="shared" si="96"/>
        <v>8384</v>
      </c>
      <c r="M55" s="40">
        <f t="shared" si="96"/>
        <v>0</v>
      </c>
      <c r="N55" s="40">
        <f t="shared" si="96"/>
        <v>8384</v>
      </c>
      <c r="O55" s="40">
        <f t="shared" si="96"/>
        <v>8377.4</v>
      </c>
      <c r="P55" s="40">
        <f t="shared" si="96"/>
        <v>0</v>
      </c>
      <c r="Q55" s="40">
        <f t="shared" si="96"/>
        <v>8377.4</v>
      </c>
      <c r="R55" s="94">
        <f t="shared" si="2"/>
        <v>99.921278625954187</v>
      </c>
      <c r="S55" s="94">
        <v>0</v>
      </c>
      <c r="T55" s="94">
        <f t="shared" si="4"/>
        <v>99.921278625954187</v>
      </c>
    </row>
    <row r="56" spans="1:20" ht="25.2" x14ac:dyDescent="0.4">
      <c r="A56" s="263"/>
      <c r="B56" s="274"/>
      <c r="C56" s="275"/>
      <c r="D56" s="276" t="s">
        <v>211</v>
      </c>
      <c r="E56" s="39"/>
      <c r="F56" s="40">
        <f>F57+F58+F59</f>
        <v>8384</v>
      </c>
      <c r="G56" s="40">
        <f t="shared" ref="G56:Q56" si="97">G57+G58+G59</f>
        <v>0</v>
      </c>
      <c r="H56" s="40">
        <f t="shared" si="97"/>
        <v>8384</v>
      </c>
      <c r="I56" s="40">
        <f t="shared" si="97"/>
        <v>8384</v>
      </c>
      <c r="J56" s="40">
        <f t="shared" si="97"/>
        <v>0</v>
      </c>
      <c r="K56" s="40">
        <f t="shared" si="97"/>
        <v>8384</v>
      </c>
      <c r="L56" s="40">
        <f t="shared" si="97"/>
        <v>8384</v>
      </c>
      <c r="M56" s="40">
        <f t="shared" si="97"/>
        <v>0</v>
      </c>
      <c r="N56" s="40">
        <f t="shared" si="97"/>
        <v>8384</v>
      </c>
      <c r="O56" s="40">
        <f t="shared" si="97"/>
        <v>8377.4</v>
      </c>
      <c r="P56" s="40">
        <f t="shared" si="97"/>
        <v>0</v>
      </c>
      <c r="Q56" s="40">
        <f t="shared" si="97"/>
        <v>8377.4</v>
      </c>
      <c r="R56" s="94">
        <f t="shared" si="2"/>
        <v>99.921278625954187</v>
      </c>
      <c r="S56" s="94">
        <v>0</v>
      </c>
      <c r="T56" s="94">
        <f t="shared" si="4"/>
        <v>99.921278625954187</v>
      </c>
    </row>
    <row r="57" spans="1:20" ht="25.2" x14ac:dyDescent="0.4">
      <c r="A57" s="263"/>
      <c r="B57" s="274"/>
      <c r="C57" s="275"/>
      <c r="D57" s="276"/>
      <c r="E57" s="39" t="s">
        <v>212</v>
      </c>
      <c r="F57" s="40">
        <f>G57+H57</f>
        <v>32.1</v>
      </c>
      <c r="G57" s="40">
        <v>0</v>
      </c>
      <c r="H57" s="40">
        <v>32.1</v>
      </c>
      <c r="I57" s="40">
        <f t="shared" ref="I57:I59" si="98">J57+K57</f>
        <v>32.1</v>
      </c>
      <c r="J57" s="40">
        <v>0</v>
      </c>
      <c r="K57" s="40">
        <v>32.1</v>
      </c>
      <c r="L57" s="40">
        <f t="shared" ref="L57:L59" si="99">M57+N57</f>
        <v>32.1</v>
      </c>
      <c r="M57" s="40">
        <v>0</v>
      </c>
      <c r="N57" s="40">
        <v>32.1</v>
      </c>
      <c r="O57" s="40">
        <f t="shared" ref="O57:O59" si="100">P57+Q57</f>
        <v>29.2</v>
      </c>
      <c r="P57" s="40">
        <v>0</v>
      </c>
      <c r="Q57" s="40">
        <v>29.2</v>
      </c>
      <c r="R57" s="94">
        <f t="shared" si="2"/>
        <v>90.965732087227408</v>
      </c>
      <c r="S57" s="94">
        <v>0</v>
      </c>
      <c r="T57" s="94">
        <f t="shared" si="4"/>
        <v>90.965732087227408</v>
      </c>
    </row>
    <row r="58" spans="1:20" ht="25.2" x14ac:dyDescent="0.4">
      <c r="A58" s="263"/>
      <c r="B58" s="274"/>
      <c r="C58" s="275"/>
      <c r="D58" s="276"/>
      <c r="E58" s="39" t="s">
        <v>213</v>
      </c>
      <c r="F58" s="40">
        <f>G58+H58</f>
        <v>6298.4</v>
      </c>
      <c r="G58" s="40">
        <v>0</v>
      </c>
      <c r="H58" s="40">
        <v>6298.4</v>
      </c>
      <c r="I58" s="40">
        <f t="shared" si="98"/>
        <v>6298.4</v>
      </c>
      <c r="J58" s="40">
        <v>0</v>
      </c>
      <c r="K58" s="40">
        <v>6298.4</v>
      </c>
      <c r="L58" s="40">
        <f t="shared" si="99"/>
        <v>6298.4</v>
      </c>
      <c r="M58" s="40">
        <v>0</v>
      </c>
      <c r="N58" s="40">
        <v>6298.4</v>
      </c>
      <c r="O58" s="40">
        <f t="shared" si="100"/>
        <v>6296.9</v>
      </c>
      <c r="P58" s="40">
        <v>0</v>
      </c>
      <c r="Q58" s="40">
        <v>6296.9</v>
      </c>
      <c r="R58" s="94">
        <f t="shared" si="2"/>
        <v>99.976184427791182</v>
      </c>
      <c r="S58" s="94">
        <v>0</v>
      </c>
      <c r="T58" s="94">
        <f t="shared" si="4"/>
        <v>99.976184427791182</v>
      </c>
    </row>
    <row r="59" spans="1:20" ht="25.2" x14ac:dyDescent="0.4">
      <c r="A59" s="263"/>
      <c r="B59" s="274"/>
      <c r="C59" s="275"/>
      <c r="D59" s="276"/>
      <c r="E59" s="39" t="s">
        <v>214</v>
      </c>
      <c r="F59" s="40">
        <f t="shared" ref="F59" si="101">G59+H59</f>
        <v>2053.5</v>
      </c>
      <c r="G59" s="41">
        <v>0</v>
      </c>
      <c r="H59" s="41">
        <v>2053.5</v>
      </c>
      <c r="I59" s="40">
        <f t="shared" si="98"/>
        <v>2053.5</v>
      </c>
      <c r="J59" s="41">
        <v>0</v>
      </c>
      <c r="K59" s="41">
        <v>2053.5</v>
      </c>
      <c r="L59" s="40">
        <f t="shared" si="99"/>
        <v>2053.5</v>
      </c>
      <c r="M59" s="41">
        <v>0</v>
      </c>
      <c r="N59" s="41">
        <v>2053.5</v>
      </c>
      <c r="O59" s="40">
        <f t="shared" si="100"/>
        <v>2051.3000000000002</v>
      </c>
      <c r="P59" s="41">
        <v>0</v>
      </c>
      <c r="Q59" s="41">
        <v>2051.3000000000002</v>
      </c>
      <c r="R59" s="94">
        <f t="shared" si="2"/>
        <v>99.892865838811801</v>
      </c>
      <c r="S59" s="94">
        <v>0</v>
      </c>
      <c r="T59" s="94">
        <f t="shared" si="4"/>
        <v>99.892865838811801</v>
      </c>
    </row>
    <row r="60" spans="1:20" ht="50.4" x14ac:dyDescent="0.4">
      <c r="A60" s="263" t="s">
        <v>72</v>
      </c>
      <c r="B60" s="274" t="s">
        <v>73</v>
      </c>
      <c r="C60" s="264" t="s">
        <v>240</v>
      </c>
      <c r="D60" s="212" t="s">
        <v>46</v>
      </c>
      <c r="E60" s="39"/>
      <c r="F60" s="40">
        <f>F61</f>
        <v>8981.6</v>
      </c>
      <c r="G60" s="40">
        <f t="shared" ref="G60:Q60" si="102">G61</f>
        <v>0</v>
      </c>
      <c r="H60" s="40">
        <f t="shared" si="102"/>
        <v>8981.6</v>
      </c>
      <c r="I60" s="40">
        <f t="shared" si="102"/>
        <v>8981.6</v>
      </c>
      <c r="J60" s="40">
        <f t="shared" si="102"/>
        <v>0</v>
      </c>
      <c r="K60" s="40">
        <f t="shared" si="102"/>
        <v>8981.6</v>
      </c>
      <c r="L60" s="40">
        <f t="shared" si="102"/>
        <v>8981.6</v>
      </c>
      <c r="M60" s="40">
        <f t="shared" si="102"/>
        <v>0</v>
      </c>
      <c r="N60" s="40">
        <f t="shared" si="102"/>
        <v>8981.6</v>
      </c>
      <c r="O60" s="40">
        <f t="shared" si="102"/>
        <v>8973.2000000000007</v>
      </c>
      <c r="P60" s="40">
        <f t="shared" si="102"/>
        <v>0</v>
      </c>
      <c r="Q60" s="40">
        <f t="shared" si="102"/>
        <v>8973.2000000000007</v>
      </c>
      <c r="R60" s="94">
        <f t="shared" si="2"/>
        <v>99.906475460942374</v>
      </c>
      <c r="S60" s="94">
        <v>0</v>
      </c>
      <c r="T60" s="94">
        <f t="shared" si="4"/>
        <v>99.906475460942374</v>
      </c>
    </row>
    <row r="61" spans="1:20" ht="25.2" x14ac:dyDescent="0.4">
      <c r="A61" s="263"/>
      <c r="B61" s="274"/>
      <c r="C61" s="264"/>
      <c r="D61" s="276" t="s">
        <v>211</v>
      </c>
      <c r="E61" s="39"/>
      <c r="F61" s="40">
        <f>F62+F63</f>
        <v>8981.6</v>
      </c>
      <c r="G61" s="40">
        <f t="shared" ref="G61:Q61" si="103">G62+G63</f>
        <v>0</v>
      </c>
      <c r="H61" s="40">
        <f t="shared" si="103"/>
        <v>8981.6</v>
      </c>
      <c r="I61" s="40">
        <f t="shared" si="103"/>
        <v>8981.6</v>
      </c>
      <c r="J61" s="40">
        <f t="shared" si="103"/>
        <v>0</v>
      </c>
      <c r="K61" s="40">
        <f t="shared" si="103"/>
        <v>8981.6</v>
      </c>
      <c r="L61" s="40">
        <f t="shared" si="103"/>
        <v>8981.6</v>
      </c>
      <c r="M61" s="40">
        <f t="shared" si="103"/>
        <v>0</v>
      </c>
      <c r="N61" s="40">
        <f t="shared" si="103"/>
        <v>8981.6</v>
      </c>
      <c r="O61" s="40">
        <f t="shared" si="103"/>
        <v>8973.2000000000007</v>
      </c>
      <c r="P61" s="40">
        <f t="shared" si="103"/>
        <v>0</v>
      </c>
      <c r="Q61" s="40">
        <f t="shared" si="103"/>
        <v>8973.2000000000007</v>
      </c>
      <c r="R61" s="94">
        <f t="shared" si="2"/>
        <v>99.906475460942374</v>
      </c>
      <c r="S61" s="94">
        <v>0</v>
      </c>
      <c r="T61" s="94">
        <f t="shared" si="4"/>
        <v>99.906475460942374</v>
      </c>
    </row>
    <row r="62" spans="1:20" ht="25.2" x14ac:dyDescent="0.4">
      <c r="A62" s="263"/>
      <c r="B62" s="274"/>
      <c r="C62" s="264"/>
      <c r="D62" s="276"/>
      <c r="E62" s="39" t="s">
        <v>212</v>
      </c>
      <c r="F62" s="40">
        <f>G62+H62</f>
        <v>5003.1000000000004</v>
      </c>
      <c r="G62" s="40">
        <v>0</v>
      </c>
      <c r="H62" s="40">
        <v>5003.1000000000004</v>
      </c>
      <c r="I62" s="40">
        <f t="shared" ref="I62:I63" si="104">J62+K62</f>
        <v>5003.1000000000004</v>
      </c>
      <c r="J62" s="40">
        <v>0</v>
      </c>
      <c r="K62" s="40">
        <v>5003.1000000000004</v>
      </c>
      <c r="L62" s="40">
        <f t="shared" ref="L62:L63" si="105">M62+N62</f>
        <v>5003.1000000000004</v>
      </c>
      <c r="M62" s="40">
        <v>0</v>
      </c>
      <c r="N62" s="40">
        <v>5003.1000000000004</v>
      </c>
      <c r="O62" s="40">
        <f t="shared" ref="O62:O63" si="106">P62+Q62</f>
        <v>4998.2</v>
      </c>
      <c r="P62" s="40">
        <v>0</v>
      </c>
      <c r="Q62" s="40">
        <v>4998.2</v>
      </c>
      <c r="R62" s="94">
        <f t="shared" si="2"/>
        <v>99.902060722352132</v>
      </c>
      <c r="S62" s="94">
        <v>0</v>
      </c>
      <c r="T62" s="94">
        <f t="shared" si="4"/>
        <v>99.902060722352132</v>
      </c>
    </row>
    <row r="63" spans="1:20" ht="25.2" x14ac:dyDescent="0.4">
      <c r="A63" s="263"/>
      <c r="B63" s="274"/>
      <c r="C63" s="264"/>
      <c r="D63" s="276"/>
      <c r="E63" s="39" t="s">
        <v>213</v>
      </c>
      <c r="F63" s="40">
        <f>G63+H63</f>
        <v>3978.5</v>
      </c>
      <c r="G63" s="40">
        <v>0</v>
      </c>
      <c r="H63" s="40">
        <v>3978.5</v>
      </c>
      <c r="I63" s="40">
        <f t="shared" si="104"/>
        <v>3978.5</v>
      </c>
      <c r="J63" s="40">
        <v>0</v>
      </c>
      <c r="K63" s="40">
        <v>3978.5</v>
      </c>
      <c r="L63" s="40">
        <f t="shared" si="105"/>
        <v>3978.5</v>
      </c>
      <c r="M63" s="40">
        <v>0</v>
      </c>
      <c r="N63" s="40">
        <v>3978.5</v>
      </c>
      <c r="O63" s="40">
        <f t="shared" si="106"/>
        <v>3975</v>
      </c>
      <c r="P63" s="40">
        <v>0</v>
      </c>
      <c r="Q63" s="40">
        <v>3975</v>
      </c>
      <c r="R63" s="94">
        <f t="shared" si="2"/>
        <v>99.912027145909263</v>
      </c>
      <c r="S63" s="94">
        <v>0</v>
      </c>
      <c r="T63" s="94">
        <f t="shared" si="4"/>
        <v>99.912027145909263</v>
      </c>
    </row>
    <row r="64" spans="1:20" ht="50.4" x14ac:dyDescent="0.4">
      <c r="A64" s="263" t="s">
        <v>74</v>
      </c>
      <c r="B64" s="274" t="s">
        <v>75</v>
      </c>
      <c r="C64" s="264" t="s">
        <v>241</v>
      </c>
      <c r="D64" s="38" t="s">
        <v>46</v>
      </c>
      <c r="E64" s="39"/>
      <c r="F64" s="40">
        <f>F65</f>
        <v>974</v>
      </c>
      <c r="G64" s="40">
        <f t="shared" ref="G64:Q64" si="107">G65</f>
        <v>0</v>
      </c>
      <c r="H64" s="40">
        <f t="shared" si="107"/>
        <v>974</v>
      </c>
      <c r="I64" s="40">
        <f t="shared" si="107"/>
        <v>974</v>
      </c>
      <c r="J64" s="40">
        <f t="shared" si="107"/>
        <v>0</v>
      </c>
      <c r="K64" s="40">
        <f t="shared" si="107"/>
        <v>974</v>
      </c>
      <c r="L64" s="40">
        <f t="shared" si="107"/>
        <v>974</v>
      </c>
      <c r="M64" s="40">
        <f t="shared" si="107"/>
        <v>0</v>
      </c>
      <c r="N64" s="40">
        <f t="shared" si="107"/>
        <v>974</v>
      </c>
      <c r="O64" s="40">
        <f t="shared" si="107"/>
        <v>971.4</v>
      </c>
      <c r="P64" s="40">
        <f t="shared" si="107"/>
        <v>0</v>
      </c>
      <c r="Q64" s="40">
        <f t="shared" si="107"/>
        <v>971.4</v>
      </c>
      <c r="R64" s="94">
        <f t="shared" si="2"/>
        <v>99.733059548254616</v>
      </c>
      <c r="S64" s="94">
        <v>0</v>
      </c>
      <c r="T64" s="94">
        <f t="shared" si="4"/>
        <v>99.733059548254616</v>
      </c>
    </row>
    <row r="65" spans="1:20" ht="25.2" x14ac:dyDescent="0.4">
      <c r="A65" s="263"/>
      <c r="B65" s="274"/>
      <c r="C65" s="264"/>
      <c r="D65" s="276" t="s">
        <v>211</v>
      </c>
      <c r="E65" s="39"/>
      <c r="F65" s="40">
        <f>F66+F67</f>
        <v>974</v>
      </c>
      <c r="G65" s="40">
        <f t="shared" ref="G65:Q65" si="108">G66+G67</f>
        <v>0</v>
      </c>
      <c r="H65" s="40">
        <f t="shared" si="108"/>
        <v>974</v>
      </c>
      <c r="I65" s="40">
        <f t="shared" si="108"/>
        <v>974</v>
      </c>
      <c r="J65" s="40">
        <f t="shared" si="108"/>
        <v>0</v>
      </c>
      <c r="K65" s="40">
        <f t="shared" si="108"/>
        <v>974</v>
      </c>
      <c r="L65" s="40">
        <f t="shared" si="108"/>
        <v>974</v>
      </c>
      <c r="M65" s="40">
        <f t="shared" si="108"/>
        <v>0</v>
      </c>
      <c r="N65" s="40">
        <f t="shared" si="108"/>
        <v>974</v>
      </c>
      <c r="O65" s="40">
        <f t="shared" si="108"/>
        <v>971.4</v>
      </c>
      <c r="P65" s="40">
        <f t="shared" si="108"/>
        <v>0</v>
      </c>
      <c r="Q65" s="40">
        <f t="shared" si="108"/>
        <v>971.4</v>
      </c>
      <c r="R65" s="94">
        <f t="shared" si="2"/>
        <v>99.733059548254616</v>
      </c>
      <c r="S65" s="94">
        <v>0</v>
      </c>
      <c r="T65" s="94">
        <f t="shared" si="4"/>
        <v>99.733059548254616</v>
      </c>
    </row>
    <row r="66" spans="1:20" ht="25.2" x14ac:dyDescent="0.4">
      <c r="A66" s="263"/>
      <c r="B66" s="274"/>
      <c r="C66" s="264"/>
      <c r="D66" s="276"/>
      <c r="E66" s="39" t="s">
        <v>212</v>
      </c>
      <c r="F66" s="40">
        <f>G66+H66</f>
        <v>4.8</v>
      </c>
      <c r="G66" s="40">
        <v>0</v>
      </c>
      <c r="H66" s="40">
        <v>4.8</v>
      </c>
      <c r="I66" s="40">
        <f t="shared" ref="I66:I67" si="109">J66+K66</f>
        <v>4.8</v>
      </c>
      <c r="J66" s="40">
        <v>0</v>
      </c>
      <c r="K66" s="40">
        <v>4.8</v>
      </c>
      <c r="L66" s="40">
        <f t="shared" ref="L66:L67" si="110">M66+N66</f>
        <v>4.8</v>
      </c>
      <c r="M66" s="40">
        <v>0</v>
      </c>
      <c r="N66" s="40">
        <v>4.8</v>
      </c>
      <c r="O66" s="40">
        <f t="shared" ref="O66:O67" si="111">P66+Q66</f>
        <v>4.4000000000000004</v>
      </c>
      <c r="P66" s="40">
        <v>0</v>
      </c>
      <c r="Q66" s="40">
        <v>4.4000000000000004</v>
      </c>
      <c r="R66" s="94">
        <f t="shared" si="2"/>
        <v>91.666666666666671</v>
      </c>
      <c r="S66" s="94">
        <v>0</v>
      </c>
      <c r="T66" s="94">
        <f t="shared" si="4"/>
        <v>91.666666666666671</v>
      </c>
    </row>
    <row r="67" spans="1:20" ht="25.2" x14ac:dyDescent="0.4">
      <c r="A67" s="263"/>
      <c r="B67" s="274"/>
      <c r="C67" s="264"/>
      <c r="D67" s="276"/>
      <c r="E67" s="39" t="s">
        <v>213</v>
      </c>
      <c r="F67" s="40">
        <f>G67+H67</f>
        <v>969.2</v>
      </c>
      <c r="G67" s="40">
        <v>0</v>
      </c>
      <c r="H67" s="40">
        <v>969.2</v>
      </c>
      <c r="I67" s="40">
        <f t="shared" si="109"/>
        <v>969.2</v>
      </c>
      <c r="J67" s="40">
        <v>0</v>
      </c>
      <c r="K67" s="40">
        <v>969.2</v>
      </c>
      <c r="L67" s="40">
        <f t="shared" si="110"/>
        <v>969.2</v>
      </c>
      <c r="M67" s="40">
        <v>0</v>
      </c>
      <c r="N67" s="40">
        <v>969.2</v>
      </c>
      <c r="O67" s="40">
        <f t="shared" si="111"/>
        <v>967</v>
      </c>
      <c r="P67" s="40">
        <v>0</v>
      </c>
      <c r="Q67" s="40">
        <v>967</v>
      </c>
      <c r="R67" s="94">
        <f t="shared" si="2"/>
        <v>99.773008666941791</v>
      </c>
      <c r="S67" s="94">
        <v>0</v>
      </c>
      <c r="T67" s="94">
        <f t="shared" si="4"/>
        <v>99.773008666941791</v>
      </c>
    </row>
    <row r="68" spans="1:20" ht="50.4" x14ac:dyDescent="0.4">
      <c r="A68" s="263" t="s">
        <v>76</v>
      </c>
      <c r="B68" s="274" t="s">
        <v>77</v>
      </c>
      <c r="C68" s="264" t="s">
        <v>242</v>
      </c>
      <c r="D68" s="38" t="s">
        <v>46</v>
      </c>
      <c r="E68" s="39"/>
      <c r="F68" s="40">
        <f>F69</f>
        <v>50</v>
      </c>
      <c r="G68" s="40">
        <f t="shared" ref="G68:Q68" si="112">G69</f>
        <v>0</v>
      </c>
      <c r="H68" s="40">
        <f t="shared" si="112"/>
        <v>50</v>
      </c>
      <c r="I68" s="40">
        <f t="shared" si="112"/>
        <v>50</v>
      </c>
      <c r="J68" s="40">
        <f t="shared" si="112"/>
        <v>0</v>
      </c>
      <c r="K68" s="40">
        <f t="shared" si="112"/>
        <v>50</v>
      </c>
      <c r="L68" s="40">
        <f t="shared" si="112"/>
        <v>50</v>
      </c>
      <c r="M68" s="40">
        <f t="shared" si="112"/>
        <v>0</v>
      </c>
      <c r="N68" s="40">
        <f t="shared" si="112"/>
        <v>50</v>
      </c>
      <c r="O68" s="40">
        <f t="shared" si="112"/>
        <v>48.7</v>
      </c>
      <c r="P68" s="40">
        <f t="shared" si="112"/>
        <v>0</v>
      </c>
      <c r="Q68" s="40">
        <f t="shared" si="112"/>
        <v>48.7</v>
      </c>
      <c r="R68" s="94">
        <f t="shared" si="2"/>
        <v>97.4</v>
      </c>
      <c r="S68" s="94">
        <v>0</v>
      </c>
      <c r="T68" s="94">
        <f t="shared" si="4"/>
        <v>97.4</v>
      </c>
    </row>
    <row r="69" spans="1:20" ht="25.2" x14ac:dyDescent="0.4">
      <c r="A69" s="263"/>
      <c r="B69" s="274"/>
      <c r="C69" s="264"/>
      <c r="D69" s="276" t="s">
        <v>211</v>
      </c>
      <c r="E69" s="39"/>
      <c r="F69" s="40">
        <f>F70+F71</f>
        <v>50</v>
      </c>
      <c r="G69" s="40">
        <f t="shared" ref="G69:Q69" si="113">G70+G71</f>
        <v>0</v>
      </c>
      <c r="H69" s="40">
        <f t="shared" si="113"/>
        <v>50</v>
      </c>
      <c r="I69" s="40">
        <f t="shared" si="113"/>
        <v>50</v>
      </c>
      <c r="J69" s="40">
        <f t="shared" si="113"/>
        <v>0</v>
      </c>
      <c r="K69" s="40">
        <f t="shared" si="113"/>
        <v>50</v>
      </c>
      <c r="L69" s="40">
        <f t="shared" si="113"/>
        <v>50</v>
      </c>
      <c r="M69" s="40">
        <f t="shared" si="113"/>
        <v>0</v>
      </c>
      <c r="N69" s="40">
        <f t="shared" si="113"/>
        <v>50</v>
      </c>
      <c r="O69" s="40">
        <f t="shared" si="113"/>
        <v>48.7</v>
      </c>
      <c r="P69" s="40">
        <f t="shared" si="113"/>
        <v>0</v>
      </c>
      <c r="Q69" s="40">
        <f t="shared" si="113"/>
        <v>48.7</v>
      </c>
      <c r="R69" s="94">
        <f t="shared" si="2"/>
        <v>97.4</v>
      </c>
      <c r="S69" s="94">
        <v>0</v>
      </c>
      <c r="T69" s="94">
        <f t="shared" si="4"/>
        <v>97.4</v>
      </c>
    </row>
    <row r="70" spans="1:20" ht="25.2" x14ac:dyDescent="0.4">
      <c r="A70" s="263"/>
      <c r="B70" s="274"/>
      <c r="C70" s="264"/>
      <c r="D70" s="276"/>
      <c r="E70" s="39" t="s">
        <v>212</v>
      </c>
      <c r="F70" s="40">
        <f>G70+H70</f>
        <v>0.3</v>
      </c>
      <c r="G70" s="40">
        <v>0</v>
      </c>
      <c r="H70" s="40">
        <v>0.3</v>
      </c>
      <c r="I70" s="40">
        <f t="shared" ref="I70:I71" si="114">J70+K70</f>
        <v>0.3</v>
      </c>
      <c r="J70" s="40">
        <v>0</v>
      </c>
      <c r="K70" s="40">
        <v>0.3</v>
      </c>
      <c r="L70" s="40">
        <f t="shared" ref="L70:L71" si="115">M70+N70</f>
        <v>0.3</v>
      </c>
      <c r="M70" s="40">
        <v>0</v>
      </c>
      <c r="N70" s="40">
        <v>0.3</v>
      </c>
      <c r="O70" s="40">
        <f t="shared" ref="O70:O71" si="116">P70+Q70</f>
        <v>0.2</v>
      </c>
      <c r="P70" s="40">
        <v>0</v>
      </c>
      <c r="Q70" s="40">
        <v>0.2</v>
      </c>
      <c r="R70" s="94">
        <f t="shared" si="2"/>
        <v>66.666666666666671</v>
      </c>
      <c r="S70" s="94">
        <v>0</v>
      </c>
      <c r="T70" s="94">
        <f t="shared" si="4"/>
        <v>66.666666666666671</v>
      </c>
    </row>
    <row r="71" spans="1:20" ht="25.2" x14ac:dyDescent="0.4">
      <c r="A71" s="263"/>
      <c r="B71" s="274"/>
      <c r="C71" s="264"/>
      <c r="D71" s="276"/>
      <c r="E71" s="39" t="s">
        <v>213</v>
      </c>
      <c r="F71" s="40">
        <f>G71+H71</f>
        <v>49.7</v>
      </c>
      <c r="G71" s="40">
        <v>0</v>
      </c>
      <c r="H71" s="40">
        <v>49.7</v>
      </c>
      <c r="I71" s="40">
        <f t="shared" si="114"/>
        <v>49.7</v>
      </c>
      <c r="J71" s="40">
        <v>0</v>
      </c>
      <c r="K71" s="40">
        <v>49.7</v>
      </c>
      <c r="L71" s="40">
        <f t="shared" si="115"/>
        <v>49.7</v>
      </c>
      <c r="M71" s="40">
        <v>0</v>
      </c>
      <c r="N71" s="40">
        <v>49.7</v>
      </c>
      <c r="O71" s="40">
        <f t="shared" si="116"/>
        <v>48.5</v>
      </c>
      <c r="P71" s="40">
        <v>0</v>
      </c>
      <c r="Q71" s="40">
        <v>48.5</v>
      </c>
      <c r="R71" s="94">
        <f t="shared" si="2"/>
        <v>97.585513078470825</v>
      </c>
      <c r="S71" s="94">
        <v>0</v>
      </c>
      <c r="T71" s="94">
        <f t="shared" si="4"/>
        <v>97.585513078470825</v>
      </c>
    </row>
    <row r="72" spans="1:20" ht="75.599999999999994" x14ac:dyDescent="0.4">
      <c r="A72" s="216" t="s">
        <v>78</v>
      </c>
      <c r="B72" s="216" t="s">
        <v>79</v>
      </c>
      <c r="C72" s="234" t="s">
        <v>243</v>
      </c>
      <c r="D72" s="38"/>
      <c r="E72" s="39" t="s">
        <v>212</v>
      </c>
      <c r="F72" s="40">
        <v>113</v>
      </c>
      <c r="G72" s="40">
        <v>0</v>
      </c>
      <c r="H72" s="40">
        <v>113</v>
      </c>
      <c r="I72" s="40">
        <v>113</v>
      </c>
      <c r="J72" s="40">
        <v>0</v>
      </c>
      <c r="K72" s="40">
        <v>113</v>
      </c>
      <c r="L72" s="40">
        <v>113</v>
      </c>
      <c r="M72" s="40">
        <v>0</v>
      </c>
      <c r="N72" s="40">
        <v>113</v>
      </c>
      <c r="O72" s="40">
        <v>113</v>
      </c>
      <c r="P72" s="40">
        <v>0</v>
      </c>
      <c r="Q72" s="40">
        <v>113</v>
      </c>
      <c r="R72" s="94">
        <f t="shared" si="2"/>
        <v>100</v>
      </c>
      <c r="S72" s="94">
        <v>0</v>
      </c>
      <c r="T72" s="94">
        <f t="shared" si="4"/>
        <v>100</v>
      </c>
    </row>
    <row r="73" spans="1:20" ht="50.4" x14ac:dyDescent="0.4">
      <c r="A73" s="263" t="s">
        <v>80</v>
      </c>
      <c r="B73" s="274" t="s">
        <v>81</v>
      </c>
      <c r="C73" s="264" t="s">
        <v>244</v>
      </c>
      <c r="D73" s="38" t="s">
        <v>46</v>
      </c>
      <c r="E73" s="39"/>
      <c r="F73" s="40">
        <f>F75+F76</f>
        <v>0</v>
      </c>
      <c r="G73" s="40">
        <f t="shared" ref="G73:K73" si="117">G75+G76</f>
        <v>0</v>
      </c>
      <c r="H73" s="40">
        <f t="shared" si="117"/>
        <v>0</v>
      </c>
      <c r="I73" s="40">
        <f t="shared" si="117"/>
        <v>0</v>
      </c>
      <c r="J73" s="40">
        <f t="shared" si="117"/>
        <v>0</v>
      </c>
      <c r="K73" s="40">
        <f t="shared" si="117"/>
        <v>0</v>
      </c>
      <c r="L73" s="40">
        <f t="shared" ref="L73:Q73" si="118">L75+L76</f>
        <v>0</v>
      </c>
      <c r="M73" s="40">
        <f t="shared" si="118"/>
        <v>0</v>
      </c>
      <c r="N73" s="40">
        <f t="shared" si="118"/>
        <v>0</v>
      </c>
      <c r="O73" s="40">
        <f t="shared" si="118"/>
        <v>0</v>
      </c>
      <c r="P73" s="40">
        <f t="shared" si="118"/>
        <v>0</v>
      </c>
      <c r="Q73" s="40">
        <f t="shared" si="118"/>
        <v>0</v>
      </c>
      <c r="R73" s="94">
        <v>0</v>
      </c>
      <c r="S73" s="94">
        <v>0</v>
      </c>
      <c r="T73" s="94">
        <v>0</v>
      </c>
    </row>
    <row r="74" spans="1:20" ht="25.2" x14ac:dyDescent="0.4">
      <c r="A74" s="263"/>
      <c r="B74" s="274"/>
      <c r="C74" s="264"/>
      <c r="D74" s="276" t="s">
        <v>211</v>
      </c>
      <c r="E74" s="39"/>
      <c r="F74" s="40">
        <f>F73</f>
        <v>0</v>
      </c>
      <c r="G74" s="40">
        <f t="shared" ref="G74:K74" si="119">G73</f>
        <v>0</v>
      </c>
      <c r="H74" s="40">
        <f t="shared" si="119"/>
        <v>0</v>
      </c>
      <c r="I74" s="40">
        <f t="shared" si="119"/>
        <v>0</v>
      </c>
      <c r="J74" s="40">
        <f t="shared" si="119"/>
        <v>0</v>
      </c>
      <c r="K74" s="40">
        <f t="shared" si="119"/>
        <v>0</v>
      </c>
      <c r="L74" s="40">
        <f t="shared" ref="L74:Q74" si="120">L73</f>
        <v>0</v>
      </c>
      <c r="M74" s="40">
        <f t="shared" si="120"/>
        <v>0</v>
      </c>
      <c r="N74" s="40">
        <f t="shared" si="120"/>
        <v>0</v>
      </c>
      <c r="O74" s="40">
        <f t="shared" si="120"/>
        <v>0</v>
      </c>
      <c r="P74" s="40">
        <f t="shared" si="120"/>
        <v>0</v>
      </c>
      <c r="Q74" s="40">
        <f t="shared" si="120"/>
        <v>0</v>
      </c>
      <c r="R74" s="94">
        <v>0</v>
      </c>
      <c r="S74" s="94">
        <v>0</v>
      </c>
      <c r="T74" s="94">
        <v>0</v>
      </c>
    </row>
    <row r="75" spans="1:20" ht="25.2" x14ac:dyDescent="0.4">
      <c r="A75" s="263"/>
      <c r="B75" s="274"/>
      <c r="C75" s="264"/>
      <c r="D75" s="276"/>
      <c r="E75" s="39" t="s">
        <v>212</v>
      </c>
      <c r="F75" s="40">
        <f>G75+H75</f>
        <v>0</v>
      </c>
      <c r="G75" s="40">
        <v>0</v>
      </c>
      <c r="H75" s="40">
        <v>0</v>
      </c>
      <c r="I75" s="40">
        <f t="shared" ref="I75:I76" si="121">J75+K75</f>
        <v>0</v>
      </c>
      <c r="J75" s="40">
        <v>0</v>
      </c>
      <c r="K75" s="40">
        <v>0</v>
      </c>
      <c r="L75" s="40">
        <f t="shared" ref="L75:L76" si="122">M75+N75</f>
        <v>0</v>
      </c>
      <c r="M75" s="40">
        <v>0</v>
      </c>
      <c r="N75" s="40">
        <v>0</v>
      </c>
      <c r="O75" s="40">
        <f t="shared" ref="O75:O76" si="123">P75+Q75</f>
        <v>0</v>
      </c>
      <c r="P75" s="40">
        <v>0</v>
      </c>
      <c r="Q75" s="40">
        <v>0</v>
      </c>
      <c r="R75" s="94">
        <v>0</v>
      </c>
      <c r="S75" s="94">
        <v>0</v>
      </c>
      <c r="T75" s="94">
        <v>0</v>
      </c>
    </row>
    <row r="76" spans="1:20" ht="25.2" x14ac:dyDescent="0.4">
      <c r="A76" s="263"/>
      <c r="B76" s="274"/>
      <c r="C76" s="264"/>
      <c r="D76" s="276"/>
      <c r="E76" s="39" t="s">
        <v>213</v>
      </c>
      <c r="F76" s="40">
        <f>G76+H76</f>
        <v>0</v>
      </c>
      <c r="G76" s="40">
        <v>0</v>
      </c>
      <c r="H76" s="40">
        <v>0</v>
      </c>
      <c r="I76" s="40">
        <f t="shared" si="121"/>
        <v>0</v>
      </c>
      <c r="J76" s="40">
        <v>0</v>
      </c>
      <c r="K76" s="40">
        <v>0</v>
      </c>
      <c r="L76" s="40">
        <f t="shared" si="122"/>
        <v>0</v>
      </c>
      <c r="M76" s="40">
        <v>0</v>
      </c>
      <c r="N76" s="40">
        <v>0</v>
      </c>
      <c r="O76" s="40">
        <f t="shared" si="123"/>
        <v>0</v>
      </c>
      <c r="P76" s="40">
        <v>0</v>
      </c>
      <c r="Q76" s="40">
        <v>0</v>
      </c>
      <c r="R76" s="94">
        <v>0</v>
      </c>
      <c r="S76" s="94">
        <v>0</v>
      </c>
      <c r="T76" s="94">
        <v>0</v>
      </c>
    </row>
    <row r="77" spans="1:20" ht="50.4" x14ac:dyDescent="0.4">
      <c r="A77" s="263" t="s">
        <v>82</v>
      </c>
      <c r="B77" s="274" t="s">
        <v>245</v>
      </c>
      <c r="C77" s="264" t="s">
        <v>328</v>
      </c>
      <c r="D77" s="38" t="s">
        <v>46</v>
      </c>
      <c r="E77" s="39"/>
      <c r="F77" s="40">
        <f>F79+F80</f>
        <v>1960.3999999999999</v>
      </c>
      <c r="G77" s="40">
        <f t="shared" ref="G77:K77" si="124">G79+G80</f>
        <v>0</v>
      </c>
      <c r="H77" s="40">
        <f t="shared" si="124"/>
        <v>1960.3999999999999</v>
      </c>
      <c r="I77" s="40">
        <f t="shared" si="124"/>
        <v>1960.3999999999999</v>
      </c>
      <c r="J77" s="40">
        <f t="shared" si="124"/>
        <v>0</v>
      </c>
      <c r="K77" s="40">
        <f t="shared" si="124"/>
        <v>1960.3999999999999</v>
      </c>
      <c r="L77" s="40">
        <f t="shared" ref="L77:Q77" si="125">L79+L80</f>
        <v>1960.3999999999999</v>
      </c>
      <c r="M77" s="40">
        <f t="shared" si="125"/>
        <v>0</v>
      </c>
      <c r="N77" s="40">
        <f t="shared" si="125"/>
        <v>1960.3999999999999</v>
      </c>
      <c r="O77" s="40">
        <f t="shared" si="125"/>
        <v>1944.2</v>
      </c>
      <c r="P77" s="40">
        <f t="shared" si="125"/>
        <v>0</v>
      </c>
      <c r="Q77" s="40">
        <f t="shared" si="125"/>
        <v>1944.2</v>
      </c>
      <c r="R77" s="94">
        <f t="shared" ref="R77:R104" si="126">O77/L77*100</f>
        <v>99.173638033054488</v>
      </c>
      <c r="S77" s="94">
        <v>0</v>
      </c>
      <c r="T77" s="94">
        <f t="shared" ref="T77:T104" si="127">Q77/N77*100</f>
        <v>99.173638033054488</v>
      </c>
    </row>
    <row r="78" spans="1:20" ht="25.2" x14ac:dyDescent="0.4">
      <c r="A78" s="263"/>
      <c r="B78" s="274"/>
      <c r="C78" s="264"/>
      <c r="D78" s="276" t="s">
        <v>211</v>
      </c>
      <c r="E78" s="39"/>
      <c r="F78" s="40">
        <f>F77</f>
        <v>1960.3999999999999</v>
      </c>
      <c r="G78" s="40">
        <f t="shared" ref="G78:K78" si="128">G77</f>
        <v>0</v>
      </c>
      <c r="H78" s="40">
        <f t="shared" si="128"/>
        <v>1960.3999999999999</v>
      </c>
      <c r="I78" s="40">
        <f t="shared" si="128"/>
        <v>1960.3999999999999</v>
      </c>
      <c r="J78" s="40">
        <f t="shared" si="128"/>
        <v>0</v>
      </c>
      <c r="K78" s="40">
        <f t="shared" si="128"/>
        <v>1960.3999999999999</v>
      </c>
      <c r="L78" s="40">
        <f t="shared" ref="L78:Q78" si="129">L77</f>
        <v>1960.3999999999999</v>
      </c>
      <c r="M78" s="40">
        <f t="shared" si="129"/>
        <v>0</v>
      </c>
      <c r="N78" s="40">
        <f t="shared" si="129"/>
        <v>1960.3999999999999</v>
      </c>
      <c r="O78" s="40">
        <f t="shared" si="129"/>
        <v>1944.2</v>
      </c>
      <c r="P78" s="40">
        <f t="shared" si="129"/>
        <v>0</v>
      </c>
      <c r="Q78" s="40">
        <f t="shared" si="129"/>
        <v>1944.2</v>
      </c>
      <c r="R78" s="94">
        <f t="shared" si="126"/>
        <v>99.173638033054488</v>
      </c>
      <c r="S78" s="94">
        <v>0</v>
      </c>
      <c r="T78" s="94">
        <f t="shared" si="127"/>
        <v>99.173638033054488</v>
      </c>
    </row>
    <row r="79" spans="1:20" ht="25.2" x14ac:dyDescent="0.4">
      <c r="A79" s="263"/>
      <c r="B79" s="274"/>
      <c r="C79" s="264"/>
      <c r="D79" s="276"/>
      <c r="E79" s="39" t="s">
        <v>212</v>
      </c>
      <c r="F79" s="40">
        <f>G79+H79</f>
        <v>9.8000000000000007</v>
      </c>
      <c r="G79" s="40">
        <v>0</v>
      </c>
      <c r="H79" s="40">
        <v>9.8000000000000007</v>
      </c>
      <c r="I79" s="40">
        <f t="shared" ref="I79:I80" si="130">J79+K79</f>
        <v>9.8000000000000007</v>
      </c>
      <c r="J79" s="40">
        <v>0</v>
      </c>
      <c r="K79" s="40">
        <v>9.8000000000000007</v>
      </c>
      <c r="L79" s="40">
        <f t="shared" ref="L79:L80" si="131">M79+N79</f>
        <v>9.8000000000000007</v>
      </c>
      <c r="M79" s="40">
        <v>0</v>
      </c>
      <c r="N79" s="40">
        <v>9.8000000000000007</v>
      </c>
      <c r="O79" s="40">
        <f t="shared" ref="O79:O80" si="132">P79+Q79</f>
        <v>7.3</v>
      </c>
      <c r="P79" s="40">
        <v>0</v>
      </c>
      <c r="Q79" s="40">
        <v>7.3</v>
      </c>
      <c r="R79" s="94">
        <f t="shared" si="126"/>
        <v>74.489795918367335</v>
      </c>
      <c r="S79" s="94">
        <v>0</v>
      </c>
      <c r="T79" s="94">
        <f t="shared" si="127"/>
        <v>74.489795918367335</v>
      </c>
    </row>
    <row r="80" spans="1:20" ht="25.2" x14ac:dyDescent="0.4">
      <c r="A80" s="263"/>
      <c r="B80" s="274"/>
      <c r="C80" s="264"/>
      <c r="D80" s="276"/>
      <c r="E80" s="39" t="s">
        <v>213</v>
      </c>
      <c r="F80" s="40">
        <f>G80+H80</f>
        <v>1950.6</v>
      </c>
      <c r="G80" s="40">
        <v>0</v>
      </c>
      <c r="H80" s="40">
        <v>1950.6</v>
      </c>
      <c r="I80" s="40">
        <f t="shared" si="130"/>
        <v>1950.6</v>
      </c>
      <c r="J80" s="40">
        <v>0</v>
      </c>
      <c r="K80" s="40">
        <v>1950.6</v>
      </c>
      <c r="L80" s="40">
        <f t="shared" si="131"/>
        <v>1950.6</v>
      </c>
      <c r="M80" s="40">
        <v>0</v>
      </c>
      <c r="N80" s="40">
        <v>1950.6</v>
      </c>
      <c r="O80" s="40">
        <f t="shared" si="132"/>
        <v>1936.9</v>
      </c>
      <c r="P80" s="40">
        <v>0</v>
      </c>
      <c r="Q80" s="40">
        <v>1936.9</v>
      </c>
      <c r="R80" s="94">
        <f t="shared" si="126"/>
        <v>99.297652004511434</v>
      </c>
      <c r="S80" s="94">
        <v>0</v>
      </c>
      <c r="T80" s="94">
        <f t="shared" si="127"/>
        <v>99.297652004511434</v>
      </c>
    </row>
    <row r="81" spans="1:20" ht="50.4" x14ac:dyDescent="0.4">
      <c r="A81" s="263" t="s">
        <v>85</v>
      </c>
      <c r="B81" s="274" t="s">
        <v>86</v>
      </c>
      <c r="C81" s="264" t="s">
        <v>246</v>
      </c>
      <c r="D81" s="38" t="s">
        <v>46</v>
      </c>
      <c r="E81" s="39"/>
      <c r="F81" s="40">
        <f>F82</f>
        <v>2931.6</v>
      </c>
      <c r="G81" s="40">
        <f t="shared" ref="G81:Q81" si="133">G82</f>
        <v>0</v>
      </c>
      <c r="H81" s="40">
        <f t="shared" si="133"/>
        <v>2931.6</v>
      </c>
      <c r="I81" s="40">
        <f t="shared" si="133"/>
        <v>2931.6</v>
      </c>
      <c r="J81" s="40">
        <f t="shared" si="133"/>
        <v>0</v>
      </c>
      <c r="K81" s="40">
        <f t="shared" si="133"/>
        <v>2931.6</v>
      </c>
      <c r="L81" s="40">
        <f t="shared" si="133"/>
        <v>2931.6</v>
      </c>
      <c r="M81" s="40">
        <f t="shared" si="133"/>
        <v>0</v>
      </c>
      <c r="N81" s="40">
        <f t="shared" si="133"/>
        <v>2931.6</v>
      </c>
      <c r="O81" s="40">
        <f t="shared" si="133"/>
        <v>2922</v>
      </c>
      <c r="P81" s="40">
        <f t="shared" si="133"/>
        <v>0</v>
      </c>
      <c r="Q81" s="40">
        <f t="shared" si="133"/>
        <v>2922</v>
      </c>
      <c r="R81" s="94">
        <f t="shared" si="126"/>
        <v>99.672533769954981</v>
      </c>
      <c r="S81" s="94">
        <v>0</v>
      </c>
      <c r="T81" s="94">
        <f t="shared" si="127"/>
        <v>99.672533769954981</v>
      </c>
    </row>
    <row r="82" spans="1:20" ht="75.599999999999994" x14ac:dyDescent="0.4">
      <c r="A82" s="263"/>
      <c r="B82" s="274"/>
      <c r="C82" s="264"/>
      <c r="D82" s="38" t="s">
        <v>211</v>
      </c>
      <c r="E82" s="39" t="s">
        <v>212</v>
      </c>
      <c r="F82" s="40">
        <f>G82+H82</f>
        <v>2931.6</v>
      </c>
      <c r="G82" s="40">
        <v>0</v>
      </c>
      <c r="H82" s="40">
        <v>2931.6</v>
      </c>
      <c r="I82" s="40">
        <f>J82+K82</f>
        <v>2931.6</v>
      </c>
      <c r="J82" s="40">
        <v>0</v>
      </c>
      <c r="K82" s="40">
        <v>2931.6</v>
      </c>
      <c r="L82" s="40">
        <f>M82+N82</f>
        <v>2931.6</v>
      </c>
      <c r="M82" s="40">
        <v>0</v>
      </c>
      <c r="N82" s="40">
        <v>2931.6</v>
      </c>
      <c r="O82" s="40">
        <f>P82+Q82</f>
        <v>2922</v>
      </c>
      <c r="P82" s="40">
        <v>0</v>
      </c>
      <c r="Q82" s="40">
        <v>2922</v>
      </c>
      <c r="R82" s="94">
        <f t="shared" si="126"/>
        <v>99.672533769954981</v>
      </c>
      <c r="S82" s="94">
        <v>0</v>
      </c>
      <c r="T82" s="92">
        <f t="shared" si="127"/>
        <v>99.672533769954981</v>
      </c>
    </row>
    <row r="83" spans="1:20" ht="50.4" x14ac:dyDescent="0.4">
      <c r="A83" s="263" t="s">
        <v>87</v>
      </c>
      <c r="B83" s="274" t="s">
        <v>88</v>
      </c>
      <c r="C83" s="264" t="s">
        <v>190</v>
      </c>
      <c r="D83" s="38" t="s">
        <v>46</v>
      </c>
      <c r="E83" s="39" t="s">
        <v>190</v>
      </c>
      <c r="F83" s="40">
        <v>0</v>
      </c>
      <c r="G83" s="40">
        <v>0</v>
      </c>
      <c r="H83" s="40">
        <v>0</v>
      </c>
      <c r="I83" s="40">
        <v>0</v>
      </c>
      <c r="J83" s="40">
        <v>0</v>
      </c>
      <c r="K83" s="40">
        <v>0</v>
      </c>
      <c r="L83" s="40">
        <v>0</v>
      </c>
      <c r="M83" s="40">
        <v>0</v>
      </c>
      <c r="N83" s="40">
        <v>0</v>
      </c>
      <c r="O83" s="40">
        <v>0</v>
      </c>
      <c r="P83" s="40">
        <v>0</v>
      </c>
      <c r="Q83" s="40">
        <v>0</v>
      </c>
      <c r="R83" s="94">
        <v>0</v>
      </c>
      <c r="S83" s="94">
        <v>0</v>
      </c>
      <c r="T83" s="92">
        <v>0</v>
      </c>
    </row>
    <row r="84" spans="1:20" ht="75.599999999999994" x14ac:dyDescent="0.4">
      <c r="A84" s="263"/>
      <c r="B84" s="274"/>
      <c r="C84" s="264"/>
      <c r="D84" s="38" t="s">
        <v>211</v>
      </c>
      <c r="E84" s="39" t="s">
        <v>190</v>
      </c>
      <c r="F84" s="40">
        <f>F83</f>
        <v>0</v>
      </c>
      <c r="G84" s="40">
        <f t="shared" ref="G84:K84" si="134">G83</f>
        <v>0</v>
      </c>
      <c r="H84" s="40">
        <f t="shared" si="134"/>
        <v>0</v>
      </c>
      <c r="I84" s="40">
        <f t="shared" si="134"/>
        <v>0</v>
      </c>
      <c r="J84" s="40">
        <f t="shared" si="134"/>
        <v>0</v>
      </c>
      <c r="K84" s="40">
        <f t="shared" si="134"/>
        <v>0</v>
      </c>
      <c r="L84" s="40">
        <f t="shared" ref="L84:Q84" si="135">L83</f>
        <v>0</v>
      </c>
      <c r="M84" s="40">
        <f t="shared" si="135"/>
        <v>0</v>
      </c>
      <c r="N84" s="40">
        <f t="shared" si="135"/>
        <v>0</v>
      </c>
      <c r="O84" s="40">
        <f t="shared" si="135"/>
        <v>0</v>
      </c>
      <c r="P84" s="40">
        <f t="shared" si="135"/>
        <v>0</v>
      </c>
      <c r="Q84" s="40">
        <f t="shared" si="135"/>
        <v>0</v>
      </c>
      <c r="R84" s="94">
        <v>0</v>
      </c>
      <c r="S84" s="94">
        <v>0</v>
      </c>
      <c r="T84" s="92">
        <v>0</v>
      </c>
    </row>
    <row r="85" spans="1:20" ht="50.4" x14ac:dyDescent="0.4">
      <c r="A85" s="263" t="s">
        <v>89</v>
      </c>
      <c r="B85" s="274" t="s">
        <v>90</v>
      </c>
      <c r="C85" s="264" t="s">
        <v>190</v>
      </c>
      <c r="D85" s="38" t="s">
        <v>46</v>
      </c>
      <c r="E85" s="39" t="s">
        <v>190</v>
      </c>
      <c r="F85" s="40">
        <v>0</v>
      </c>
      <c r="G85" s="40">
        <v>0</v>
      </c>
      <c r="H85" s="40">
        <v>0</v>
      </c>
      <c r="I85" s="40">
        <v>0</v>
      </c>
      <c r="J85" s="40">
        <v>0</v>
      </c>
      <c r="K85" s="40">
        <v>0</v>
      </c>
      <c r="L85" s="40">
        <v>0</v>
      </c>
      <c r="M85" s="40">
        <v>0</v>
      </c>
      <c r="N85" s="40">
        <v>0</v>
      </c>
      <c r="O85" s="40">
        <v>0</v>
      </c>
      <c r="P85" s="40">
        <v>0</v>
      </c>
      <c r="Q85" s="40">
        <v>0</v>
      </c>
      <c r="R85" s="94">
        <v>0</v>
      </c>
      <c r="S85" s="94">
        <v>0</v>
      </c>
      <c r="T85" s="92">
        <v>0</v>
      </c>
    </row>
    <row r="86" spans="1:20" ht="75.599999999999994" x14ac:dyDescent="0.4">
      <c r="A86" s="263"/>
      <c r="B86" s="274"/>
      <c r="C86" s="264"/>
      <c r="D86" s="38" t="s">
        <v>211</v>
      </c>
      <c r="E86" s="39" t="s">
        <v>190</v>
      </c>
      <c r="F86" s="40">
        <f>F85</f>
        <v>0</v>
      </c>
      <c r="G86" s="40">
        <f t="shared" ref="G86:K86" si="136">G85</f>
        <v>0</v>
      </c>
      <c r="H86" s="40">
        <f t="shared" si="136"/>
        <v>0</v>
      </c>
      <c r="I86" s="40">
        <f t="shared" si="136"/>
        <v>0</v>
      </c>
      <c r="J86" s="40">
        <f t="shared" si="136"/>
        <v>0</v>
      </c>
      <c r="K86" s="40">
        <f t="shared" si="136"/>
        <v>0</v>
      </c>
      <c r="L86" s="40">
        <f t="shared" ref="L86:Q86" si="137">L85</f>
        <v>0</v>
      </c>
      <c r="M86" s="40">
        <f t="shared" si="137"/>
        <v>0</v>
      </c>
      <c r="N86" s="40">
        <f t="shared" si="137"/>
        <v>0</v>
      </c>
      <c r="O86" s="40">
        <f t="shared" si="137"/>
        <v>0</v>
      </c>
      <c r="P86" s="40">
        <f t="shared" si="137"/>
        <v>0</v>
      </c>
      <c r="Q86" s="40">
        <f t="shared" si="137"/>
        <v>0</v>
      </c>
      <c r="R86" s="94">
        <v>0</v>
      </c>
      <c r="S86" s="94">
        <v>0</v>
      </c>
      <c r="T86" s="92">
        <v>0</v>
      </c>
    </row>
    <row r="87" spans="1:20" s="45" customFormat="1" ht="50.4" x14ac:dyDescent="0.5">
      <c r="A87" s="258" t="s">
        <v>91</v>
      </c>
      <c r="B87" s="264" t="s">
        <v>247</v>
      </c>
      <c r="C87" s="264" t="s">
        <v>248</v>
      </c>
      <c r="D87" s="42" t="s">
        <v>46</v>
      </c>
      <c r="E87" s="43" t="s">
        <v>190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94">
        <v>0</v>
      </c>
      <c r="S87" s="94">
        <v>0</v>
      </c>
      <c r="T87" s="94">
        <v>0</v>
      </c>
    </row>
    <row r="88" spans="1:20" s="45" customFormat="1" ht="75.599999999999994" x14ac:dyDescent="0.5">
      <c r="A88" s="258"/>
      <c r="B88" s="264"/>
      <c r="C88" s="264"/>
      <c r="D88" s="42" t="s">
        <v>211</v>
      </c>
      <c r="E88" s="43" t="s">
        <v>190</v>
      </c>
      <c r="F88" s="44">
        <f>F87</f>
        <v>0</v>
      </c>
      <c r="G88" s="44">
        <f t="shared" ref="G88:K88" si="138">G87</f>
        <v>0</v>
      </c>
      <c r="H88" s="44">
        <f t="shared" si="138"/>
        <v>0</v>
      </c>
      <c r="I88" s="44">
        <f t="shared" si="138"/>
        <v>0</v>
      </c>
      <c r="J88" s="44">
        <f t="shared" si="138"/>
        <v>0</v>
      </c>
      <c r="K88" s="44">
        <f t="shared" si="138"/>
        <v>0</v>
      </c>
      <c r="L88" s="44">
        <f t="shared" ref="L88:Q88" si="139">L87</f>
        <v>0</v>
      </c>
      <c r="M88" s="44">
        <f t="shared" si="139"/>
        <v>0</v>
      </c>
      <c r="N88" s="44">
        <f t="shared" si="139"/>
        <v>0</v>
      </c>
      <c r="O88" s="44">
        <f t="shared" si="139"/>
        <v>0</v>
      </c>
      <c r="P88" s="44">
        <f t="shared" si="139"/>
        <v>0</v>
      </c>
      <c r="Q88" s="44">
        <f t="shared" si="139"/>
        <v>0</v>
      </c>
      <c r="R88" s="94">
        <v>0</v>
      </c>
      <c r="S88" s="94">
        <v>0</v>
      </c>
      <c r="T88" s="94">
        <v>0</v>
      </c>
    </row>
    <row r="89" spans="1:20" s="33" customFormat="1" ht="49.2" x14ac:dyDescent="0.4">
      <c r="A89" s="271" t="s">
        <v>249</v>
      </c>
      <c r="B89" s="271" t="s">
        <v>250</v>
      </c>
      <c r="C89" s="272" t="s">
        <v>251</v>
      </c>
      <c r="D89" s="34" t="s">
        <v>46</v>
      </c>
      <c r="E89" s="35" t="s">
        <v>190</v>
      </c>
      <c r="F89" s="36">
        <f>F91</f>
        <v>0</v>
      </c>
      <c r="G89" s="36">
        <f t="shared" ref="G89:K89" si="140">G91</f>
        <v>0</v>
      </c>
      <c r="H89" s="36">
        <f t="shared" si="140"/>
        <v>0</v>
      </c>
      <c r="I89" s="36">
        <f t="shared" si="140"/>
        <v>0</v>
      </c>
      <c r="J89" s="36">
        <f t="shared" si="140"/>
        <v>0</v>
      </c>
      <c r="K89" s="36">
        <f t="shared" si="140"/>
        <v>0</v>
      </c>
      <c r="L89" s="36">
        <f t="shared" ref="L89:Q89" si="141">L91</f>
        <v>0</v>
      </c>
      <c r="M89" s="36">
        <f t="shared" si="141"/>
        <v>0</v>
      </c>
      <c r="N89" s="36">
        <f t="shared" si="141"/>
        <v>0</v>
      </c>
      <c r="O89" s="36">
        <f t="shared" si="141"/>
        <v>0</v>
      </c>
      <c r="P89" s="36">
        <f t="shared" si="141"/>
        <v>0</v>
      </c>
      <c r="Q89" s="36">
        <f t="shared" si="141"/>
        <v>0</v>
      </c>
      <c r="R89" s="95">
        <v>0</v>
      </c>
      <c r="S89" s="95">
        <v>0</v>
      </c>
      <c r="T89" s="95">
        <v>0</v>
      </c>
    </row>
    <row r="90" spans="1:20" s="33" customFormat="1" ht="98.4" x14ac:dyDescent="0.4">
      <c r="A90" s="271"/>
      <c r="B90" s="271"/>
      <c r="C90" s="272"/>
      <c r="D90" s="34" t="s">
        <v>211</v>
      </c>
      <c r="E90" s="35" t="s">
        <v>190</v>
      </c>
      <c r="F90" s="36">
        <f>F89</f>
        <v>0</v>
      </c>
      <c r="G90" s="36">
        <f t="shared" ref="G90:K90" si="142">G89</f>
        <v>0</v>
      </c>
      <c r="H90" s="36">
        <f t="shared" si="142"/>
        <v>0</v>
      </c>
      <c r="I90" s="36">
        <f t="shared" si="142"/>
        <v>0</v>
      </c>
      <c r="J90" s="36">
        <f t="shared" si="142"/>
        <v>0</v>
      </c>
      <c r="K90" s="36">
        <f t="shared" si="142"/>
        <v>0</v>
      </c>
      <c r="L90" s="36">
        <f t="shared" ref="L90:Q90" si="143">L89</f>
        <v>0</v>
      </c>
      <c r="M90" s="36">
        <f t="shared" si="143"/>
        <v>0</v>
      </c>
      <c r="N90" s="36">
        <f t="shared" si="143"/>
        <v>0</v>
      </c>
      <c r="O90" s="36">
        <f t="shared" si="143"/>
        <v>0</v>
      </c>
      <c r="P90" s="36">
        <f t="shared" si="143"/>
        <v>0</v>
      </c>
      <c r="Q90" s="36">
        <f t="shared" si="143"/>
        <v>0</v>
      </c>
      <c r="R90" s="95">
        <v>0</v>
      </c>
      <c r="S90" s="95">
        <v>0</v>
      </c>
      <c r="T90" s="95">
        <v>0</v>
      </c>
    </row>
    <row r="91" spans="1:20" ht="50.4" x14ac:dyDescent="0.4">
      <c r="A91" s="263" t="s">
        <v>96</v>
      </c>
      <c r="B91" s="263" t="s">
        <v>97</v>
      </c>
      <c r="C91" s="264" t="s">
        <v>252</v>
      </c>
      <c r="D91" s="38" t="s">
        <v>46</v>
      </c>
      <c r="E91" s="39" t="s">
        <v>190</v>
      </c>
      <c r="F91" s="40">
        <v>0</v>
      </c>
      <c r="G91" s="40">
        <v>0</v>
      </c>
      <c r="H91" s="40">
        <v>0</v>
      </c>
      <c r="I91" s="40">
        <v>0</v>
      </c>
      <c r="J91" s="40">
        <v>0</v>
      </c>
      <c r="K91" s="40">
        <v>0</v>
      </c>
      <c r="L91" s="40">
        <v>0</v>
      </c>
      <c r="M91" s="40">
        <v>0</v>
      </c>
      <c r="N91" s="40">
        <v>0</v>
      </c>
      <c r="O91" s="40">
        <v>0</v>
      </c>
      <c r="P91" s="40">
        <v>0</v>
      </c>
      <c r="Q91" s="40">
        <v>0</v>
      </c>
      <c r="R91" s="94">
        <v>0</v>
      </c>
      <c r="S91" s="94">
        <v>0</v>
      </c>
      <c r="T91" s="94">
        <v>0</v>
      </c>
    </row>
    <row r="92" spans="1:20" ht="75.599999999999994" x14ac:dyDescent="0.4">
      <c r="A92" s="263"/>
      <c r="B92" s="263"/>
      <c r="C92" s="264"/>
      <c r="D92" s="38" t="s">
        <v>211</v>
      </c>
      <c r="E92" s="39" t="s">
        <v>190</v>
      </c>
      <c r="F92" s="40">
        <f>F91</f>
        <v>0</v>
      </c>
      <c r="G92" s="40">
        <f t="shared" ref="G92:K92" si="144">G91</f>
        <v>0</v>
      </c>
      <c r="H92" s="40">
        <f t="shared" si="144"/>
        <v>0</v>
      </c>
      <c r="I92" s="40">
        <f t="shared" si="144"/>
        <v>0</v>
      </c>
      <c r="J92" s="40">
        <f t="shared" si="144"/>
        <v>0</v>
      </c>
      <c r="K92" s="40">
        <f t="shared" si="144"/>
        <v>0</v>
      </c>
      <c r="L92" s="40">
        <f t="shared" ref="L92:Q92" si="145">L91</f>
        <v>0</v>
      </c>
      <c r="M92" s="40">
        <f t="shared" si="145"/>
        <v>0</v>
      </c>
      <c r="N92" s="40">
        <f t="shared" si="145"/>
        <v>0</v>
      </c>
      <c r="O92" s="40">
        <f t="shared" si="145"/>
        <v>0</v>
      </c>
      <c r="P92" s="40">
        <f t="shared" si="145"/>
        <v>0</v>
      </c>
      <c r="Q92" s="40">
        <f t="shared" si="145"/>
        <v>0</v>
      </c>
      <c r="R92" s="94">
        <v>0</v>
      </c>
      <c r="S92" s="94">
        <v>0</v>
      </c>
      <c r="T92" s="94">
        <v>0</v>
      </c>
    </row>
    <row r="93" spans="1:20" s="33" customFormat="1" ht="49.2" x14ac:dyDescent="0.4">
      <c r="A93" s="271" t="s">
        <v>253</v>
      </c>
      <c r="B93" s="271" t="s">
        <v>254</v>
      </c>
      <c r="C93" s="272" t="s">
        <v>255</v>
      </c>
      <c r="D93" s="34" t="s">
        <v>46</v>
      </c>
      <c r="E93" s="35"/>
      <c r="F93" s="36">
        <f>F98</f>
        <v>615611.6</v>
      </c>
      <c r="G93" s="36">
        <f t="shared" ref="G93:K93" si="146">G98</f>
        <v>615611.6</v>
      </c>
      <c r="H93" s="36">
        <f t="shared" si="146"/>
        <v>0</v>
      </c>
      <c r="I93" s="36">
        <f t="shared" si="146"/>
        <v>615611.6</v>
      </c>
      <c r="J93" s="36">
        <f t="shared" si="146"/>
        <v>615611.6</v>
      </c>
      <c r="K93" s="36">
        <f t="shared" si="146"/>
        <v>0</v>
      </c>
      <c r="L93" s="36">
        <f t="shared" ref="L93:Q93" si="147">L98</f>
        <v>615611.6</v>
      </c>
      <c r="M93" s="36">
        <f t="shared" si="147"/>
        <v>615611.6</v>
      </c>
      <c r="N93" s="36">
        <f t="shared" si="147"/>
        <v>0</v>
      </c>
      <c r="O93" s="36">
        <f t="shared" si="147"/>
        <v>615573.89999999991</v>
      </c>
      <c r="P93" s="36">
        <f t="shared" si="147"/>
        <v>615573.89999999991</v>
      </c>
      <c r="Q93" s="36">
        <f t="shared" si="147"/>
        <v>0</v>
      </c>
      <c r="R93" s="95">
        <f t="shared" si="126"/>
        <v>99.993876008834121</v>
      </c>
      <c r="S93" s="95">
        <f t="shared" ref="S93:S102" si="148">P93/M93*100</f>
        <v>99.993876008834121</v>
      </c>
      <c r="T93" s="95">
        <v>0</v>
      </c>
    </row>
    <row r="94" spans="1:20" s="33" customFormat="1" x14ac:dyDescent="0.4">
      <c r="A94" s="271"/>
      <c r="B94" s="271"/>
      <c r="C94" s="272"/>
      <c r="D94" s="273" t="s">
        <v>211</v>
      </c>
      <c r="E94" s="35"/>
      <c r="F94" s="36">
        <f>F93</f>
        <v>615611.6</v>
      </c>
      <c r="G94" s="36">
        <f t="shared" ref="G94:K94" si="149">G93</f>
        <v>615611.6</v>
      </c>
      <c r="H94" s="36">
        <f t="shared" si="149"/>
        <v>0</v>
      </c>
      <c r="I94" s="36">
        <f t="shared" si="149"/>
        <v>615611.6</v>
      </c>
      <c r="J94" s="36">
        <f t="shared" si="149"/>
        <v>615611.6</v>
      </c>
      <c r="K94" s="36">
        <f t="shared" si="149"/>
        <v>0</v>
      </c>
      <c r="L94" s="36">
        <f t="shared" ref="L94:Q94" si="150">L93</f>
        <v>615611.6</v>
      </c>
      <c r="M94" s="36">
        <f t="shared" si="150"/>
        <v>615611.6</v>
      </c>
      <c r="N94" s="36">
        <f t="shared" si="150"/>
        <v>0</v>
      </c>
      <c r="O94" s="36">
        <f t="shared" si="150"/>
        <v>615573.89999999991</v>
      </c>
      <c r="P94" s="36">
        <f t="shared" si="150"/>
        <v>615573.89999999991</v>
      </c>
      <c r="Q94" s="36">
        <f t="shared" si="150"/>
        <v>0</v>
      </c>
      <c r="R94" s="95">
        <f t="shared" si="126"/>
        <v>99.993876008834121</v>
      </c>
      <c r="S94" s="95">
        <f t="shared" si="148"/>
        <v>99.993876008834121</v>
      </c>
      <c r="T94" s="95">
        <v>0</v>
      </c>
    </row>
    <row r="95" spans="1:20" s="46" customFormat="1" ht="25.8" x14ac:dyDescent="0.5">
      <c r="A95" s="271"/>
      <c r="B95" s="271"/>
      <c r="C95" s="272"/>
      <c r="D95" s="273"/>
      <c r="E95" s="35" t="s">
        <v>215</v>
      </c>
      <c r="F95" s="36">
        <f t="shared" ref="F95:Q95" si="151">F100</f>
        <v>53534.7</v>
      </c>
      <c r="G95" s="36">
        <f t="shared" si="151"/>
        <v>53534.7</v>
      </c>
      <c r="H95" s="36">
        <f t="shared" si="151"/>
        <v>0</v>
      </c>
      <c r="I95" s="36">
        <f t="shared" si="151"/>
        <v>53534.7</v>
      </c>
      <c r="J95" s="36">
        <f t="shared" si="151"/>
        <v>53534.7</v>
      </c>
      <c r="K95" s="36">
        <f t="shared" si="151"/>
        <v>0</v>
      </c>
      <c r="L95" s="36">
        <f t="shared" si="151"/>
        <v>53534.7</v>
      </c>
      <c r="M95" s="36">
        <f t="shared" si="151"/>
        <v>53534.7</v>
      </c>
      <c r="N95" s="36">
        <f t="shared" si="151"/>
        <v>0</v>
      </c>
      <c r="O95" s="36">
        <f t="shared" si="151"/>
        <v>53503.9</v>
      </c>
      <c r="P95" s="36">
        <f t="shared" si="151"/>
        <v>53503.9</v>
      </c>
      <c r="Q95" s="36">
        <f t="shared" si="151"/>
        <v>0</v>
      </c>
      <c r="R95" s="95">
        <f t="shared" si="126"/>
        <v>99.94246722219421</v>
      </c>
      <c r="S95" s="95">
        <f t="shared" si="148"/>
        <v>99.94246722219421</v>
      </c>
      <c r="T95" s="95">
        <v>0</v>
      </c>
    </row>
    <row r="96" spans="1:20" s="46" customFormat="1" ht="25.8" x14ac:dyDescent="0.5">
      <c r="A96" s="271"/>
      <c r="B96" s="271"/>
      <c r="C96" s="272"/>
      <c r="D96" s="273"/>
      <c r="E96" s="35" t="s">
        <v>216</v>
      </c>
      <c r="F96" s="36">
        <f t="shared" ref="F96:Q96" si="152">F101</f>
        <v>2554.6999999999998</v>
      </c>
      <c r="G96" s="36">
        <f t="shared" si="152"/>
        <v>2554.6999999999998</v>
      </c>
      <c r="H96" s="36">
        <f t="shared" si="152"/>
        <v>0</v>
      </c>
      <c r="I96" s="36">
        <f t="shared" si="152"/>
        <v>2554.6999999999998</v>
      </c>
      <c r="J96" s="36">
        <f t="shared" si="152"/>
        <v>2554.6999999999998</v>
      </c>
      <c r="K96" s="36">
        <f t="shared" si="152"/>
        <v>0</v>
      </c>
      <c r="L96" s="36">
        <f t="shared" si="152"/>
        <v>2554.6999999999998</v>
      </c>
      <c r="M96" s="36">
        <f t="shared" si="152"/>
        <v>2554.6999999999998</v>
      </c>
      <c r="N96" s="36">
        <f t="shared" si="152"/>
        <v>0</v>
      </c>
      <c r="O96" s="36">
        <f t="shared" si="152"/>
        <v>2552.8000000000002</v>
      </c>
      <c r="P96" s="36">
        <f t="shared" si="152"/>
        <v>2552.8000000000002</v>
      </c>
      <c r="Q96" s="36">
        <f t="shared" si="152"/>
        <v>0</v>
      </c>
      <c r="R96" s="95">
        <f t="shared" si="126"/>
        <v>99.925627275218247</v>
      </c>
      <c r="S96" s="95">
        <f t="shared" si="148"/>
        <v>99.925627275218247</v>
      </c>
      <c r="T96" s="95">
        <v>0</v>
      </c>
    </row>
    <row r="97" spans="1:20" s="46" customFormat="1" ht="25.8" x14ac:dyDescent="0.5">
      <c r="A97" s="271"/>
      <c r="B97" s="271"/>
      <c r="C97" s="272"/>
      <c r="D97" s="273"/>
      <c r="E97" s="35" t="s">
        <v>217</v>
      </c>
      <c r="F97" s="36">
        <f>F102</f>
        <v>559522.19999999995</v>
      </c>
      <c r="G97" s="36">
        <f t="shared" ref="G97:Q97" si="153">G102</f>
        <v>559522.19999999995</v>
      </c>
      <c r="H97" s="36">
        <f t="shared" si="153"/>
        <v>0</v>
      </c>
      <c r="I97" s="36">
        <f t="shared" si="153"/>
        <v>559522.19999999995</v>
      </c>
      <c r="J97" s="36">
        <f t="shared" si="153"/>
        <v>559522.19999999995</v>
      </c>
      <c r="K97" s="36">
        <f t="shared" si="153"/>
        <v>0</v>
      </c>
      <c r="L97" s="36">
        <f t="shared" si="153"/>
        <v>559522.19999999995</v>
      </c>
      <c r="M97" s="36">
        <f t="shared" si="153"/>
        <v>559522.19999999995</v>
      </c>
      <c r="N97" s="36">
        <f t="shared" si="153"/>
        <v>0</v>
      </c>
      <c r="O97" s="36">
        <f t="shared" si="153"/>
        <v>559517.19999999995</v>
      </c>
      <c r="P97" s="36">
        <f t="shared" si="153"/>
        <v>559517.19999999995</v>
      </c>
      <c r="Q97" s="36">
        <f t="shared" si="153"/>
        <v>0</v>
      </c>
      <c r="R97" s="95">
        <f t="shared" si="126"/>
        <v>99.999106380408136</v>
      </c>
      <c r="S97" s="95">
        <f t="shared" si="148"/>
        <v>99.999106380408136</v>
      </c>
      <c r="T97" s="95">
        <v>0</v>
      </c>
    </row>
    <row r="98" spans="1:20" ht="52.5" customHeight="1" x14ac:dyDescent="0.4">
      <c r="A98" s="263" t="s">
        <v>102</v>
      </c>
      <c r="B98" s="263" t="s">
        <v>256</v>
      </c>
      <c r="C98" s="264" t="s">
        <v>433</v>
      </c>
      <c r="D98" s="38" t="s">
        <v>46</v>
      </c>
      <c r="E98" s="39"/>
      <c r="F98" s="40">
        <f>F100+F101+F102</f>
        <v>615611.6</v>
      </c>
      <c r="G98" s="40">
        <f t="shared" ref="G98:K98" si="154">G100+G101+G102</f>
        <v>615611.6</v>
      </c>
      <c r="H98" s="40">
        <f t="shared" si="154"/>
        <v>0</v>
      </c>
      <c r="I98" s="40">
        <f t="shared" si="154"/>
        <v>615611.6</v>
      </c>
      <c r="J98" s="40">
        <f t="shared" si="154"/>
        <v>615611.6</v>
      </c>
      <c r="K98" s="40">
        <f t="shared" si="154"/>
        <v>0</v>
      </c>
      <c r="L98" s="40">
        <f t="shared" ref="L98:Q98" si="155">L100+L101+L102</f>
        <v>615611.6</v>
      </c>
      <c r="M98" s="40">
        <f t="shared" si="155"/>
        <v>615611.6</v>
      </c>
      <c r="N98" s="40">
        <f t="shared" si="155"/>
        <v>0</v>
      </c>
      <c r="O98" s="40">
        <f t="shared" si="155"/>
        <v>615573.89999999991</v>
      </c>
      <c r="P98" s="40">
        <f t="shared" si="155"/>
        <v>615573.89999999991</v>
      </c>
      <c r="Q98" s="40">
        <f t="shared" si="155"/>
        <v>0</v>
      </c>
      <c r="R98" s="94">
        <f t="shared" si="126"/>
        <v>99.993876008834121</v>
      </c>
      <c r="S98" s="94">
        <f t="shared" si="148"/>
        <v>99.993876008834121</v>
      </c>
      <c r="T98" s="94">
        <v>0</v>
      </c>
    </row>
    <row r="99" spans="1:20" ht="28.5" customHeight="1" x14ac:dyDescent="0.4">
      <c r="A99" s="263"/>
      <c r="B99" s="263"/>
      <c r="C99" s="264"/>
      <c r="D99" s="274" t="s">
        <v>211</v>
      </c>
      <c r="E99" s="39"/>
      <c r="F99" s="40">
        <f>F98</f>
        <v>615611.6</v>
      </c>
      <c r="G99" s="40">
        <f t="shared" ref="G99:K99" si="156">G98</f>
        <v>615611.6</v>
      </c>
      <c r="H99" s="40">
        <f t="shared" si="156"/>
        <v>0</v>
      </c>
      <c r="I99" s="40">
        <f t="shared" si="156"/>
        <v>615611.6</v>
      </c>
      <c r="J99" s="40">
        <f t="shared" si="156"/>
        <v>615611.6</v>
      </c>
      <c r="K99" s="40">
        <f t="shared" si="156"/>
        <v>0</v>
      </c>
      <c r="L99" s="40">
        <f t="shared" ref="L99:Q99" si="157">L98</f>
        <v>615611.6</v>
      </c>
      <c r="M99" s="40">
        <f t="shared" si="157"/>
        <v>615611.6</v>
      </c>
      <c r="N99" s="40">
        <f t="shared" si="157"/>
        <v>0</v>
      </c>
      <c r="O99" s="40">
        <f t="shared" si="157"/>
        <v>615573.89999999991</v>
      </c>
      <c r="P99" s="40">
        <f t="shared" si="157"/>
        <v>615573.89999999991</v>
      </c>
      <c r="Q99" s="40">
        <f t="shared" si="157"/>
        <v>0</v>
      </c>
      <c r="R99" s="94">
        <f t="shared" si="126"/>
        <v>99.993876008834121</v>
      </c>
      <c r="S99" s="94">
        <f t="shared" si="148"/>
        <v>99.993876008834121</v>
      </c>
      <c r="T99" s="94">
        <v>0</v>
      </c>
    </row>
    <row r="100" spans="1:20" ht="25.2" x14ac:dyDescent="0.4">
      <c r="A100" s="263"/>
      <c r="B100" s="263"/>
      <c r="C100" s="264"/>
      <c r="D100" s="274"/>
      <c r="E100" s="39" t="s">
        <v>215</v>
      </c>
      <c r="F100" s="40">
        <f t="shared" ref="F100:F101" si="158">G100+H100</f>
        <v>53534.7</v>
      </c>
      <c r="G100" s="40">
        <v>53534.7</v>
      </c>
      <c r="H100" s="40">
        <v>0</v>
      </c>
      <c r="I100" s="40">
        <f t="shared" ref="I100:I102" si="159">J100+K100</f>
        <v>53534.7</v>
      </c>
      <c r="J100" s="40">
        <v>53534.7</v>
      </c>
      <c r="K100" s="40">
        <v>0</v>
      </c>
      <c r="L100" s="40">
        <f t="shared" ref="L100:L102" si="160">M100+N100</f>
        <v>53534.7</v>
      </c>
      <c r="M100" s="40">
        <v>53534.7</v>
      </c>
      <c r="N100" s="40">
        <v>0</v>
      </c>
      <c r="O100" s="40">
        <f t="shared" ref="O100:O102" si="161">P100+Q100</f>
        <v>53503.9</v>
      </c>
      <c r="P100" s="40">
        <v>53503.9</v>
      </c>
      <c r="Q100" s="40">
        <v>0</v>
      </c>
      <c r="R100" s="94">
        <f t="shared" si="126"/>
        <v>99.94246722219421</v>
      </c>
      <c r="S100" s="94">
        <f t="shared" si="148"/>
        <v>99.94246722219421</v>
      </c>
      <c r="T100" s="94">
        <v>0</v>
      </c>
    </row>
    <row r="101" spans="1:20" ht="30" customHeight="1" x14ac:dyDescent="0.4">
      <c r="A101" s="263"/>
      <c r="B101" s="263"/>
      <c r="C101" s="264"/>
      <c r="D101" s="274"/>
      <c r="E101" s="39" t="s">
        <v>216</v>
      </c>
      <c r="F101" s="40">
        <f t="shared" si="158"/>
        <v>2554.6999999999998</v>
      </c>
      <c r="G101" s="40">
        <v>2554.6999999999998</v>
      </c>
      <c r="H101" s="40">
        <v>0</v>
      </c>
      <c r="I101" s="40">
        <f t="shared" si="159"/>
        <v>2554.6999999999998</v>
      </c>
      <c r="J101" s="40">
        <v>2554.6999999999998</v>
      </c>
      <c r="K101" s="40">
        <v>0</v>
      </c>
      <c r="L101" s="40">
        <f t="shared" si="160"/>
        <v>2554.6999999999998</v>
      </c>
      <c r="M101" s="40">
        <v>2554.6999999999998</v>
      </c>
      <c r="N101" s="40">
        <v>0</v>
      </c>
      <c r="O101" s="40">
        <f t="shared" si="161"/>
        <v>2552.8000000000002</v>
      </c>
      <c r="P101" s="40">
        <v>2552.8000000000002</v>
      </c>
      <c r="Q101" s="40">
        <v>0</v>
      </c>
      <c r="R101" s="94">
        <f t="shared" si="126"/>
        <v>99.925627275218247</v>
      </c>
      <c r="S101" s="94">
        <f t="shared" si="148"/>
        <v>99.925627275218247</v>
      </c>
      <c r="T101" s="94">
        <v>0</v>
      </c>
    </row>
    <row r="102" spans="1:20" ht="279.75" customHeight="1" x14ac:dyDescent="0.4">
      <c r="A102" s="204"/>
      <c r="B102" s="204"/>
      <c r="C102" s="42" t="s">
        <v>432</v>
      </c>
      <c r="D102" s="38"/>
      <c r="E102" s="39" t="s">
        <v>217</v>
      </c>
      <c r="F102" s="40">
        <f>G102+H102</f>
        <v>559522.19999999995</v>
      </c>
      <c r="G102" s="40">
        <v>559522.19999999995</v>
      </c>
      <c r="H102" s="40">
        <v>0</v>
      </c>
      <c r="I102" s="40">
        <f t="shared" si="159"/>
        <v>559522.19999999995</v>
      </c>
      <c r="J102" s="40">
        <v>559522.19999999995</v>
      </c>
      <c r="K102" s="40">
        <v>0</v>
      </c>
      <c r="L102" s="40">
        <f t="shared" si="160"/>
        <v>559522.19999999995</v>
      </c>
      <c r="M102" s="40">
        <v>559522.19999999995</v>
      </c>
      <c r="N102" s="40">
        <v>0</v>
      </c>
      <c r="O102" s="40">
        <f t="shared" si="161"/>
        <v>559517.19999999995</v>
      </c>
      <c r="P102" s="40">
        <v>559517.19999999995</v>
      </c>
      <c r="Q102" s="40">
        <v>0</v>
      </c>
      <c r="R102" s="94">
        <f t="shared" si="126"/>
        <v>99.999106380408136</v>
      </c>
      <c r="S102" s="94">
        <f t="shared" si="148"/>
        <v>99.999106380408136</v>
      </c>
      <c r="T102" s="94">
        <v>0</v>
      </c>
    </row>
    <row r="103" spans="1:20" s="33" customFormat="1" ht="49.2" x14ac:dyDescent="0.4">
      <c r="A103" s="271" t="s">
        <v>257</v>
      </c>
      <c r="B103" s="271" t="s">
        <v>105</v>
      </c>
      <c r="C103" s="272" t="s">
        <v>258</v>
      </c>
      <c r="D103" s="34" t="s">
        <v>46</v>
      </c>
      <c r="E103" s="35" t="s">
        <v>327</v>
      </c>
      <c r="F103" s="36">
        <f>F104</f>
        <v>52.4</v>
      </c>
      <c r="G103" s="36">
        <f t="shared" ref="G103:Q103" si="162">G104</f>
        <v>0</v>
      </c>
      <c r="H103" s="36">
        <f t="shared" si="162"/>
        <v>52.4</v>
      </c>
      <c r="I103" s="36">
        <f t="shared" si="162"/>
        <v>52.4</v>
      </c>
      <c r="J103" s="36">
        <f t="shared" si="162"/>
        <v>0</v>
      </c>
      <c r="K103" s="36">
        <f t="shared" si="162"/>
        <v>52.4</v>
      </c>
      <c r="L103" s="36">
        <f t="shared" si="162"/>
        <v>52.4</v>
      </c>
      <c r="M103" s="36">
        <f t="shared" si="162"/>
        <v>0</v>
      </c>
      <c r="N103" s="36">
        <f t="shared" si="162"/>
        <v>52.4</v>
      </c>
      <c r="O103" s="36">
        <f t="shared" si="162"/>
        <v>51.4</v>
      </c>
      <c r="P103" s="36">
        <f t="shared" si="162"/>
        <v>0</v>
      </c>
      <c r="Q103" s="36">
        <f t="shared" si="162"/>
        <v>51.4</v>
      </c>
      <c r="R103" s="95">
        <f t="shared" si="126"/>
        <v>98.091603053435122</v>
      </c>
      <c r="S103" s="95">
        <v>0</v>
      </c>
      <c r="T103" s="95">
        <f t="shared" si="127"/>
        <v>98.091603053435122</v>
      </c>
    </row>
    <row r="104" spans="1:20" s="33" customFormat="1" ht="115.5" customHeight="1" x14ac:dyDescent="0.4">
      <c r="A104" s="271"/>
      <c r="B104" s="271"/>
      <c r="C104" s="272"/>
      <c r="D104" s="34" t="s">
        <v>211</v>
      </c>
      <c r="E104" s="35" t="s">
        <v>327</v>
      </c>
      <c r="F104" s="36">
        <f>F142</f>
        <v>52.4</v>
      </c>
      <c r="G104" s="36">
        <f t="shared" ref="G104:K104" si="163">G142</f>
        <v>0</v>
      </c>
      <c r="H104" s="36">
        <f t="shared" si="163"/>
        <v>52.4</v>
      </c>
      <c r="I104" s="36">
        <f t="shared" si="163"/>
        <v>52.4</v>
      </c>
      <c r="J104" s="36">
        <f t="shared" si="163"/>
        <v>0</v>
      </c>
      <c r="K104" s="36">
        <f t="shared" si="163"/>
        <v>52.4</v>
      </c>
      <c r="L104" s="36">
        <f t="shared" ref="L104:Q104" si="164">L142</f>
        <v>52.4</v>
      </c>
      <c r="M104" s="36">
        <f t="shared" si="164"/>
        <v>0</v>
      </c>
      <c r="N104" s="36">
        <f t="shared" si="164"/>
        <v>52.4</v>
      </c>
      <c r="O104" s="36">
        <f t="shared" si="164"/>
        <v>51.4</v>
      </c>
      <c r="P104" s="36">
        <f t="shared" si="164"/>
        <v>0</v>
      </c>
      <c r="Q104" s="36">
        <f t="shared" si="164"/>
        <v>51.4</v>
      </c>
      <c r="R104" s="95">
        <f t="shared" si="126"/>
        <v>98.091603053435122</v>
      </c>
      <c r="S104" s="95">
        <v>0</v>
      </c>
      <c r="T104" s="95">
        <f t="shared" si="127"/>
        <v>98.091603053435122</v>
      </c>
    </row>
    <row r="105" spans="1:20" ht="50.4" x14ac:dyDescent="0.4">
      <c r="A105" s="263" t="s">
        <v>259</v>
      </c>
      <c r="B105" s="280" t="s">
        <v>108</v>
      </c>
      <c r="C105" s="264" t="s">
        <v>260</v>
      </c>
      <c r="D105" s="38" t="s">
        <v>46</v>
      </c>
      <c r="E105" s="39" t="s">
        <v>190</v>
      </c>
      <c r="F105" s="40">
        <v>0</v>
      </c>
      <c r="G105" s="40">
        <v>0</v>
      </c>
      <c r="H105" s="40">
        <v>0</v>
      </c>
      <c r="I105" s="40">
        <v>0</v>
      </c>
      <c r="J105" s="40">
        <v>0</v>
      </c>
      <c r="K105" s="40">
        <v>0</v>
      </c>
      <c r="L105" s="40">
        <v>0</v>
      </c>
      <c r="M105" s="40">
        <v>0</v>
      </c>
      <c r="N105" s="40">
        <v>0</v>
      </c>
      <c r="O105" s="40">
        <v>0</v>
      </c>
      <c r="P105" s="40">
        <v>0</v>
      </c>
      <c r="Q105" s="40">
        <v>0</v>
      </c>
      <c r="R105" s="94">
        <v>0</v>
      </c>
      <c r="S105" s="94">
        <v>0</v>
      </c>
      <c r="T105" s="94">
        <v>0</v>
      </c>
    </row>
    <row r="106" spans="1:20" ht="75.599999999999994" x14ac:dyDescent="0.4">
      <c r="A106" s="263"/>
      <c r="B106" s="280"/>
      <c r="C106" s="264"/>
      <c r="D106" s="38" t="s">
        <v>211</v>
      </c>
      <c r="E106" s="39" t="s">
        <v>190</v>
      </c>
      <c r="F106" s="40">
        <f>F105</f>
        <v>0</v>
      </c>
      <c r="G106" s="40">
        <f t="shared" ref="G106:K106" si="165">G105</f>
        <v>0</v>
      </c>
      <c r="H106" s="40">
        <f t="shared" si="165"/>
        <v>0</v>
      </c>
      <c r="I106" s="40">
        <f t="shared" si="165"/>
        <v>0</v>
      </c>
      <c r="J106" s="40">
        <f t="shared" si="165"/>
        <v>0</v>
      </c>
      <c r="K106" s="40">
        <f t="shared" si="165"/>
        <v>0</v>
      </c>
      <c r="L106" s="40">
        <f t="shared" ref="L106:Q106" si="166">L105</f>
        <v>0</v>
      </c>
      <c r="M106" s="40">
        <f t="shared" si="166"/>
        <v>0</v>
      </c>
      <c r="N106" s="40">
        <f t="shared" si="166"/>
        <v>0</v>
      </c>
      <c r="O106" s="40">
        <f t="shared" si="166"/>
        <v>0</v>
      </c>
      <c r="P106" s="40">
        <f t="shared" si="166"/>
        <v>0</v>
      </c>
      <c r="Q106" s="40">
        <f t="shared" si="166"/>
        <v>0</v>
      </c>
      <c r="R106" s="94">
        <v>0</v>
      </c>
      <c r="S106" s="94">
        <v>0</v>
      </c>
      <c r="T106" s="94">
        <v>0</v>
      </c>
    </row>
    <row r="107" spans="1:20" ht="50.4" x14ac:dyDescent="0.4">
      <c r="A107" s="263" t="s">
        <v>109</v>
      </c>
      <c r="B107" s="263" t="s">
        <v>110</v>
      </c>
      <c r="C107" s="264" t="s">
        <v>261</v>
      </c>
      <c r="D107" s="38" t="s">
        <v>46</v>
      </c>
      <c r="E107" s="39" t="s">
        <v>190</v>
      </c>
      <c r="F107" s="40">
        <v>0</v>
      </c>
      <c r="G107" s="40">
        <v>0</v>
      </c>
      <c r="H107" s="40">
        <v>0</v>
      </c>
      <c r="I107" s="40">
        <v>0</v>
      </c>
      <c r="J107" s="40">
        <v>0</v>
      </c>
      <c r="K107" s="40">
        <v>0</v>
      </c>
      <c r="L107" s="40">
        <v>0</v>
      </c>
      <c r="M107" s="40">
        <v>0</v>
      </c>
      <c r="N107" s="40">
        <v>0</v>
      </c>
      <c r="O107" s="40">
        <v>0</v>
      </c>
      <c r="P107" s="40">
        <v>0</v>
      </c>
      <c r="Q107" s="40">
        <v>0</v>
      </c>
      <c r="R107" s="94">
        <v>0</v>
      </c>
      <c r="S107" s="94">
        <v>0</v>
      </c>
      <c r="T107" s="94">
        <v>0</v>
      </c>
    </row>
    <row r="108" spans="1:20" ht="75.599999999999994" x14ac:dyDescent="0.4">
      <c r="A108" s="263"/>
      <c r="B108" s="263"/>
      <c r="C108" s="264"/>
      <c r="D108" s="38" t="s">
        <v>211</v>
      </c>
      <c r="E108" s="39" t="s">
        <v>190</v>
      </c>
      <c r="F108" s="40">
        <f>F107</f>
        <v>0</v>
      </c>
      <c r="G108" s="40">
        <f t="shared" ref="G108:K108" si="167">G107</f>
        <v>0</v>
      </c>
      <c r="H108" s="40">
        <f t="shared" si="167"/>
        <v>0</v>
      </c>
      <c r="I108" s="40">
        <f t="shared" si="167"/>
        <v>0</v>
      </c>
      <c r="J108" s="40">
        <f t="shared" si="167"/>
        <v>0</v>
      </c>
      <c r="K108" s="40">
        <f t="shared" si="167"/>
        <v>0</v>
      </c>
      <c r="L108" s="40">
        <f t="shared" ref="L108:Q108" si="168">L107</f>
        <v>0</v>
      </c>
      <c r="M108" s="40">
        <f t="shared" si="168"/>
        <v>0</v>
      </c>
      <c r="N108" s="40">
        <f t="shared" si="168"/>
        <v>0</v>
      </c>
      <c r="O108" s="40">
        <f t="shared" si="168"/>
        <v>0</v>
      </c>
      <c r="P108" s="40">
        <f t="shared" si="168"/>
        <v>0</v>
      </c>
      <c r="Q108" s="40">
        <f t="shared" si="168"/>
        <v>0</v>
      </c>
      <c r="R108" s="94">
        <v>0</v>
      </c>
      <c r="S108" s="94">
        <v>0</v>
      </c>
      <c r="T108" s="94">
        <v>0</v>
      </c>
    </row>
    <row r="109" spans="1:20" ht="50.4" x14ac:dyDescent="0.4">
      <c r="A109" s="263" t="s">
        <v>111</v>
      </c>
      <c r="B109" s="263" t="s">
        <v>112</v>
      </c>
      <c r="C109" s="264" t="s">
        <v>262</v>
      </c>
      <c r="D109" s="38" t="s">
        <v>46</v>
      </c>
      <c r="E109" s="39" t="s">
        <v>190</v>
      </c>
      <c r="F109" s="40">
        <v>0</v>
      </c>
      <c r="G109" s="40">
        <v>0</v>
      </c>
      <c r="H109" s="40">
        <v>0</v>
      </c>
      <c r="I109" s="40">
        <v>0</v>
      </c>
      <c r="J109" s="40">
        <v>0</v>
      </c>
      <c r="K109" s="40">
        <v>0</v>
      </c>
      <c r="L109" s="40">
        <v>0</v>
      </c>
      <c r="M109" s="40">
        <v>0</v>
      </c>
      <c r="N109" s="40">
        <v>0</v>
      </c>
      <c r="O109" s="40">
        <v>0</v>
      </c>
      <c r="P109" s="40">
        <v>0</v>
      </c>
      <c r="Q109" s="40">
        <v>0</v>
      </c>
      <c r="R109" s="94">
        <v>0</v>
      </c>
      <c r="S109" s="94">
        <v>0</v>
      </c>
      <c r="T109" s="94">
        <v>0</v>
      </c>
    </row>
    <row r="110" spans="1:20" ht="75.599999999999994" x14ac:dyDescent="0.4">
      <c r="A110" s="263"/>
      <c r="B110" s="263"/>
      <c r="C110" s="264"/>
      <c r="D110" s="38" t="s">
        <v>211</v>
      </c>
      <c r="E110" s="39" t="s">
        <v>190</v>
      </c>
      <c r="F110" s="40">
        <f>F109</f>
        <v>0</v>
      </c>
      <c r="G110" s="40">
        <f t="shared" ref="G110:K110" si="169">G109</f>
        <v>0</v>
      </c>
      <c r="H110" s="40">
        <f t="shared" si="169"/>
        <v>0</v>
      </c>
      <c r="I110" s="40">
        <f t="shared" si="169"/>
        <v>0</v>
      </c>
      <c r="J110" s="40">
        <f t="shared" si="169"/>
        <v>0</v>
      </c>
      <c r="K110" s="40">
        <f t="shared" si="169"/>
        <v>0</v>
      </c>
      <c r="L110" s="40">
        <f t="shared" ref="L110:Q110" si="170">L109</f>
        <v>0</v>
      </c>
      <c r="M110" s="40">
        <f t="shared" si="170"/>
        <v>0</v>
      </c>
      <c r="N110" s="40">
        <f t="shared" si="170"/>
        <v>0</v>
      </c>
      <c r="O110" s="40">
        <f t="shared" si="170"/>
        <v>0</v>
      </c>
      <c r="P110" s="40">
        <f t="shared" si="170"/>
        <v>0</v>
      </c>
      <c r="Q110" s="40">
        <f t="shared" si="170"/>
        <v>0</v>
      </c>
      <c r="R110" s="94">
        <v>0</v>
      </c>
      <c r="S110" s="94">
        <v>0</v>
      </c>
      <c r="T110" s="94">
        <v>0</v>
      </c>
    </row>
    <row r="111" spans="1:20" ht="50.4" x14ac:dyDescent="0.4">
      <c r="A111" s="263" t="s">
        <v>113</v>
      </c>
      <c r="B111" s="263" t="s">
        <v>114</v>
      </c>
      <c r="C111" s="264" t="s">
        <v>263</v>
      </c>
      <c r="D111" s="38" t="s">
        <v>46</v>
      </c>
      <c r="E111" s="39" t="s">
        <v>190</v>
      </c>
      <c r="F111" s="40">
        <v>0</v>
      </c>
      <c r="G111" s="40">
        <v>0</v>
      </c>
      <c r="H111" s="40">
        <v>0</v>
      </c>
      <c r="I111" s="40">
        <v>0</v>
      </c>
      <c r="J111" s="40">
        <v>0</v>
      </c>
      <c r="K111" s="40">
        <v>0</v>
      </c>
      <c r="L111" s="40">
        <v>0</v>
      </c>
      <c r="M111" s="40">
        <v>0</v>
      </c>
      <c r="N111" s="40">
        <v>0</v>
      </c>
      <c r="O111" s="40">
        <v>0</v>
      </c>
      <c r="P111" s="40">
        <v>0</v>
      </c>
      <c r="Q111" s="40">
        <v>0</v>
      </c>
      <c r="R111" s="94">
        <v>0</v>
      </c>
      <c r="S111" s="94">
        <v>0</v>
      </c>
      <c r="T111" s="94">
        <v>0</v>
      </c>
    </row>
    <row r="112" spans="1:20" ht="75.599999999999994" x14ac:dyDescent="0.4">
      <c r="A112" s="263"/>
      <c r="B112" s="263"/>
      <c r="C112" s="264"/>
      <c r="D112" s="38" t="s">
        <v>211</v>
      </c>
      <c r="E112" s="39" t="s">
        <v>190</v>
      </c>
      <c r="F112" s="40">
        <f>F111</f>
        <v>0</v>
      </c>
      <c r="G112" s="40">
        <f t="shared" ref="G112:K112" si="171">G111</f>
        <v>0</v>
      </c>
      <c r="H112" s="40">
        <f t="shared" si="171"/>
        <v>0</v>
      </c>
      <c r="I112" s="40">
        <f t="shared" si="171"/>
        <v>0</v>
      </c>
      <c r="J112" s="40">
        <f t="shared" si="171"/>
        <v>0</v>
      </c>
      <c r="K112" s="40">
        <f t="shared" si="171"/>
        <v>0</v>
      </c>
      <c r="L112" s="40">
        <f t="shared" ref="L112:Q112" si="172">L111</f>
        <v>0</v>
      </c>
      <c r="M112" s="40">
        <f t="shared" si="172"/>
        <v>0</v>
      </c>
      <c r="N112" s="40">
        <f t="shared" si="172"/>
        <v>0</v>
      </c>
      <c r="O112" s="40">
        <f t="shared" si="172"/>
        <v>0</v>
      </c>
      <c r="P112" s="40">
        <f t="shared" si="172"/>
        <v>0</v>
      </c>
      <c r="Q112" s="40">
        <f t="shared" si="172"/>
        <v>0</v>
      </c>
      <c r="R112" s="94">
        <v>0</v>
      </c>
      <c r="S112" s="94">
        <v>0</v>
      </c>
      <c r="T112" s="94">
        <v>0</v>
      </c>
    </row>
    <row r="113" spans="1:20" ht="50.4" x14ac:dyDescent="0.4">
      <c r="A113" s="263" t="s">
        <v>115</v>
      </c>
      <c r="B113" s="282" t="s">
        <v>116</v>
      </c>
      <c r="C113" s="264" t="s">
        <v>264</v>
      </c>
      <c r="D113" s="38" t="s">
        <v>46</v>
      </c>
      <c r="E113" s="39" t="s">
        <v>190</v>
      </c>
      <c r="F113" s="40">
        <v>0</v>
      </c>
      <c r="G113" s="40">
        <v>0</v>
      </c>
      <c r="H113" s="40">
        <v>0</v>
      </c>
      <c r="I113" s="40">
        <v>0</v>
      </c>
      <c r="J113" s="40">
        <v>0</v>
      </c>
      <c r="K113" s="40">
        <v>0</v>
      </c>
      <c r="L113" s="40">
        <v>0</v>
      </c>
      <c r="M113" s="40">
        <v>0</v>
      </c>
      <c r="N113" s="40">
        <v>0</v>
      </c>
      <c r="O113" s="40">
        <v>0</v>
      </c>
      <c r="P113" s="40">
        <v>0</v>
      </c>
      <c r="Q113" s="40">
        <v>0</v>
      </c>
      <c r="R113" s="94">
        <v>0</v>
      </c>
      <c r="S113" s="94">
        <v>0</v>
      </c>
      <c r="T113" s="94">
        <v>0</v>
      </c>
    </row>
    <row r="114" spans="1:20" ht="75.599999999999994" x14ac:dyDescent="0.4">
      <c r="A114" s="263"/>
      <c r="B114" s="282"/>
      <c r="C114" s="264"/>
      <c r="D114" s="38" t="s">
        <v>211</v>
      </c>
      <c r="E114" s="39" t="s">
        <v>190</v>
      </c>
      <c r="F114" s="40">
        <f>F113</f>
        <v>0</v>
      </c>
      <c r="G114" s="40">
        <f t="shared" ref="G114:K114" si="173">G113</f>
        <v>0</v>
      </c>
      <c r="H114" s="40">
        <f t="shared" si="173"/>
        <v>0</v>
      </c>
      <c r="I114" s="40">
        <f t="shared" si="173"/>
        <v>0</v>
      </c>
      <c r="J114" s="40">
        <f t="shared" si="173"/>
        <v>0</v>
      </c>
      <c r="K114" s="40">
        <f t="shared" si="173"/>
        <v>0</v>
      </c>
      <c r="L114" s="40">
        <f t="shared" ref="L114:Q114" si="174">L113</f>
        <v>0</v>
      </c>
      <c r="M114" s="40">
        <f t="shared" si="174"/>
        <v>0</v>
      </c>
      <c r="N114" s="40">
        <f t="shared" si="174"/>
        <v>0</v>
      </c>
      <c r="O114" s="40">
        <f t="shared" si="174"/>
        <v>0</v>
      </c>
      <c r="P114" s="40">
        <f t="shared" si="174"/>
        <v>0</v>
      </c>
      <c r="Q114" s="40">
        <f t="shared" si="174"/>
        <v>0</v>
      </c>
      <c r="R114" s="94">
        <v>0</v>
      </c>
      <c r="S114" s="94">
        <v>0</v>
      </c>
      <c r="T114" s="94">
        <v>0</v>
      </c>
    </row>
    <row r="115" spans="1:20" ht="50.4" x14ac:dyDescent="0.4">
      <c r="A115" s="263" t="s">
        <v>117</v>
      </c>
      <c r="B115" s="281" t="s">
        <v>118</v>
      </c>
      <c r="C115" s="264" t="s">
        <v>265</v>
      </c>
      <c r="D115" s="38" t="s">
        <v>46</v>
      </c>
      <c r="E115" s="39" t="s">
        <v>190</v>
      </c>
      <c r="F115" s="40">
        <v>0</v>
      </c>
      <c r="G115" s="40">
        <v>0</v>
      </c>
      <c r="H115" s="40">
        <v>0</v>
      </c>
      <c r="I115" s="40">
        <v>0</v>
      </c>
      <c r="J115" s="40">
        <v>0</v>
      </c>
      <c r="K115" s="40">
        <v>0</v>
      </c>
      <c r="L115" s="40">
        <v>0</v>
      </c>
      <c r="M115" s="40">
        <v>0</v>
      </c>
      <c r="N115" s="40">
        <v>0</v>
      </c>
      <c r="O115" s="40">
        <v>0</v>
      </c>
      <c r="P115" s="40">
        <v>0</v>
      </c>
      <c r="Q115" s="40">
        <v>0</v>
      </c>
      <c r="R115" s="94">
        <v>0</v>
      </c>
      <c r="S115" s="94">
        <v>0</v>
      </c>
      <c r="T115" s="94">
        <v>0</v>
      </c>
    </row>
    <row r="116" spans="1:20" ht="75.599999999999994" x14ac:dyDescent="0.4">
      <c r="A116" s="263"/>
      <c r="B116" s="281"/>
      <c r="C116" s="264"/>
      <c r="D116" s="38" t="s">
        <v>211</v>
      </c>
      <c r="E116" s="39" t="s">
        <v>190</v>
      </c>
      <c r="F116" s="40">
        <f>F115</f>
        <v>0</v>
      </c>
      <c r="G116" s="40">
        <f t="shared" ref="G116:K116" si="175">G115</f>
        <v>0</v>
      </c>
      <c r="H116" s="40">
        <f t="shared" si="175"/>
        <v>0</v>
      </c>
      <c r="I116" s="40">
        <f t="shared" si="175"/>
        <v>0</v>
      </c>
      <c r="J116" s="40">
        <f t="shared" si="175"/>
        <v>0</v>
      </c>
      <c r="K116" s="40">
        <f t="shared" si="175"/>
        <v>0</v>
      </c>
      <c r="L116" s="40">
        <f t="shared" ref="L116:Q116" si="176">L115</f>
        <v>0</v>
      </c>
      <c r="M116" s="40">
        <f t="shared" si="176"/>
        <v>0</v>
      </c>
      <c r="N116" s="40">
        <f t="shared" si="176"/>
        <v>0</v>
      </c>
      <c r="O116" s="40">
        <f t="shared" si="176"/>
        <v>0</v>
      </c>
      <c r="P116" s="40">
        <f t="shared" si="176"/>
        <v>0</v>
      </c>
      <c r="Q116" s="40">
        <f t="shared" si="176"/>
        <v>0</v>
      </c>
      <c r="R116" s="94">
        <v>0</v>
      </c>
      <c r="S116" s="94">
        <v>0</v>
      </c>
      <c r="T116" s="94">
        <v>0</v>
      </c>
    </row>
    <row r="117" spans="1:20" ht="50.4" x14ac:dyDescent="0.4">
      <c r="A117" s="263" t="s">
        <v>119</v>
      </c>
      <c r="B117" s="281" t="s">
        <v>120</v>
      </c>
      <c r="C117" s="264" t="s">
        <v>266</v>
      </c>
      <c r="D117" s="38" t="s">
        <v>46</v>
      </c>
      <c r="E117" s="39" t="s">
        <v>190</v>
      </c>
      <c r="F117" s="40">
        <v>0</v>
      </c>
      <c r="G117" s="40">
        <v>0</v>
      </c>
      <c r="H117" s="40">
        <v>0</v>
      </c>
      <c r="I117" s="40">
        <v>0</v>
      </c>
      <c r="J117" s="40">
        <v>0</v>
      </c>
      <c r="K117" s="40">
        <v>0</v>
      </c>
      <c r="L117" s="40">
        <v>0</v>
      </c>
      <c r="M117" s="40">
        <v>0</v>
      </c>
      <c r="N117" s="40">
        <v>0</v>
      </c>
      <c r="O117" s="40">
        <v>0</v>
      </c>
      <c r="P117" s="40">
        <v>0</v>
      </c>
      <c r="Q117" s="40">
        <v>0</v>
      </c>
      <c r="R117" s="94">
        <v>0</v>
      </c>
      <c r="S117" s="94">
        <v>0</v>
      </c>
      <c r="T117" s="94">
        <v>0</v>
      </c>
    </row>
    <row r="118" spans="1:20" ht="75.599999999999994" x14ac:dyDescent="0.4">
      <c r="A118" s="263"/>
      <c r="B118" s="281"/>
      <c r="C118" s="264"/>
      <c r="D118" s="38" t="s">
        <v>211</v>
      </c>
      <c r="E118" s="39" t="s">
        <v>190</v>
      </c>
      <c r="F118" s="40">
        <f>F117</f>
        <v>0</v>
      </c>
      <c r="G118" s="40">
        <f t="shared" ref="G118:K118" si="177">G117</f>
        <v>0</v>
      </c>
      <c r="H118" s="40">
        <f t="shared" si="177"/>
        <v>0</v>
      </c>
      <c r="I118" s="40">
        <f t="shared" si="177"/>
        <v>0</v>
      </c>
      <c r="J118" s="40">
        <f t="shared" si="177"/>
        <v>0</v>
      </c>
      <c r="K118" s="40">
        <f t="shared" si="177"/>
        <v>0</v>
      </c>
      <c r="L118" s="40">
        <f t="shared" ref="L118:Q118" si="178">L117</f>
        <v>0</v>
      </c>
      <c r="M118" s="40">
        <f t="shared" si="178"/>
        <v>0</v>
      </c>
      <c r="N118" s="40">
        <f t="shared" si="178"/>
        <v>0</v>
      </c>
      <c r="O118" s="40">
        <f t="shared" si="178"/>
        <v>0</v>
      </c>
      <c r="P118" s="40">
        <f t="shared" si="178"/>
        <v>0</v>
      </c>
      <c r="Q118" s="40">
        <f t="shared" si="178"/>
        <v>0</v>
      </c>
      <c r="R118" s="94">
        <v>0</v>
      </c>
      <c r="S118" s="94">
        <v>0</v>
      </c>
      <c r="T118" s="94">
        <v>0</v>
      </c>
    </row>
    <row r="119" spans="1:20" ht="50.4" x14ac:dyDescent="0.4">
      <c r="A119" s="263" t="s">
        <v>121</v>
      </c>
      <c r="B119" s="263" t="s">
        <v>122</v>
      </c>
      <c r="C119" s="264" t="s">
        <v>267</v>
      </c>
      <c r="D119" s="38" t="s">
        <v>46</v>
      </c>
      <c r="E119" s="39" t="s">
        <v>190</v>
      </c>
      <c r="F119" s="40">
        <v>0</v>
      </c>
      <c r="G119" s="40">
        <v>0</v>
      </c>
      <c r="H119" s="40">
        <v>0</v>
      </c>
      <c r="I119" s="40">
        <v>0</v>
      </c>
      <c r="J119" s="40">
        <v>0</v>
      </c>
      <c r="K119" s="40">
        <v>0</v>
      </c>
      <c r="L119" s="40">
        <v>0</v>
      </c>
      <c r="M119" s="40">
        <v>0</v>
      </c>
      <c r="N119" s="40">
        <v>0</v>
      </c>
      <c r="O119" s="40">
        <v>0</v>
      </c>
      <c r="P119" s="40">
        <v>0</v>
      </c>
      <c r="Q119" s="40">
        <v>0</v>
      </c>
      <c r="R119" s="94">
        <v>0</v>
      </c>
      <c r="S119" s="94">
        <v>0</v>
      </c>
      <c r="T119" s="94">
        <v>0</v>
      </c>
    </row>
    <row r="120" spans="1:20" ht="75.599999999999994" x14ac:dyDescent="0.4">
      <c r="A120" s="263"/>
      <c r="B120" s="263"/>
      <c r="C120" s="264"/>
      <c r="D120" s="38" t="s">
        <v>211</v>
      </c>
      <c r="E120" s="39" t="s">
        <v>190</v>
      </c>
      <c r="F120" s="40">
        <f>F119</f>
        <v>0</v>
      </c>
      <c r="G120" s="40">
        <f t="shared" ref="G120:K120" si="179">G119</f>
        <v>0</v>
      </c>
      <c r="H120" s="40">
        <f t="shared" si="179"/>
        <v>0</v>
      </c>
      <c r="I120" s="40">
        <f t="shared" si="179"/>
        <v>0</v>
      </c>
      <c r="J120" s="40">
        <f t="shared" si="179"/>
        <v>0</v>
      </c>
      <c r="K120" s="40">
        <f t="shared" si="179"/>
        <v>0</v>
      </c>
      <c r="L120" s="40">
        <f t="shared" ref="L120:Q120" si="180">L119</f>
        <v>0</v>
      </c>
      <c r="M120" s="40">
        <f t="shared" si="180"/>
        <v>0</v>
      </c>
      <c r="N120" s="40">
        <f t="shared" si="180"/>
        <v>0</v>
      </c>
      <c r="O120" s="40">
        <f t="shared" si="180"/>
        <v>0</v>
      </c>
      <c r="P120" s="40">
        <f t="shared" si="180"/>
        <v>0</v>
      </c>
      <c r="Q120" s="40">
        <f t="shared" si="180"/>
        <v>0</v>
      </c>
      <c r="R120" s="94">
        <v>0</v>
      </c>
      <c r="S120" s="94">
        <v>0</v>
      </c>
      <c r="T120" s="94">
        <v>0</v>
      </c>
    </row>
    <row r="121" spans="1:20" ht="50.4" x14ac:dyDescent="0.4">
      <c r="A121" s="263" t="s">
        <v>123</v>
      </c>
      <c r="B121" s="263" t="s">
        <v>124</v>
      </c>
      <c r="C121" s="264" t="s">
        <v>268</v>
      </c>
      <c r="D121" s="38" t="s">
        <v>46</v>
      </c>
      <c r="E121" s="39" t="s">
        <v>190</v>
      </c>
      <c r="F121" s="40">
        <v>0</v>
      </c>
      <c r="G121" s="40">
        <v>0</v>
      </c>
      <c r="H121" s="40">
        <v>0</v>
      </c>
      <c r="I121" s="40">
        <v>0</v>
      </c>
      <c r="J121" s="40">
        <v>0</v>
      </c>
      <c r="K121" s="40">
        <v>0</v>
      </c>
      <c r="L121" s="40">
        <v>0</v>
      </c>
      <c r="M121" s="40">
        <v>0</v>
      </c>
      <c r="N121" s="40">
        <v>0</v>
      </c>
      <c r="O121" s="40">
        <v>0</v>
      </c>
      <c r="P121" s="40">
        <v>0</v>
      </c>
      <c r="Q121" s="40">
        <v>0</v>
      </c>
      <c r="R121" s="94">
        <v>0</v>
      </c>
      <c r="S121" s="94">
        <v>0</v>
      </c>
      <c r="T121" s="94">
        <v>0</v>
      </c>
    </row>
    <row r="122" spans="1:20" ht="75.599999999999994" x14ac:dyDescent="0.4">
      <c r="A122" s="263"/>
      <c r="B122" s="263"/>
      <c r="C122" s="264"/>
      <c r="D122" s="38" t="s">
        <v>211</v>
      </c>
      <c r="E122" s="39" t="s">
        <v>190</v>
      </c>
      <c r="F122" s="40">
        <f>F121</f>
        <v>0</v>
      </c>
      <c r="G122" s="40">
        <f t="shared" ref="G122:K122" si="181">G121</f>
        <v>0</v>
      </c>
      <c r="H122" s="40">
        <f t="shared" si="181"/>
        <v>0</v>
      </c>
      <c r="I122" s="40">
        <f t="shared" si="181"/>
        <v>0</v>
      </c>
      <c r="J122" s="40">
        <f t="shared" si="181"/>
        <v>0</v>
      </c>
      <c r="K122" s="40">
        <f t="shared" si="181"/>
        <v>0</v>
      </c>
      <c r="L122" s="40">
        <f t="shared" ref="L122:Q122" si="182">L121</f>
        <v>0</v>
      </c>
      <c r="M122" s="40">
        <f t="shared" si="182"/>
        <v>0</v>
      </c>
      <c r="N122" s="40">
        <f t="shared" si="182"/>
        <v>0</v>
      </c>
      <c r="O122" s="40">
        <f t="shared" si="182"/>
        <v>0</v>
      </c>
      <c r="P122" s="40">
        <f t="shared" si="182"/>
        <v>0</v>
      </c>
      <c r="Q122" s="40">
        <f t="shared" si="182"/>
        <v>0</v>
      </c>
      <c r="R122" s="94">
        <v>0</v>
      </c>
      <c r="S122" s="94">
        <v>0</v>
      </c>
      <c r="T122" s="94">
        <v>0</v>
      </c>
    </row>
    <row r="123" spans="1:20" ht="50.4" x14ac:dyDescent="0.4">
      <c r="A123" s="263" t="s">
        <v>125</v>
      </c>
      <c r="B123" s="263" t="s">
        <v>126</v>
      </c>
      <c r="C123" s="264" t="s">
        <v>269</v>
      </c>
      <c r="D123" s="38" t="s">
        <v>46</v>
      </c>
      <c r="E123" s="39" t="s">
        <v>190</v>
      </c>
      <c r="F123" s="40">
        <v>0</v>
      </c>
      <c r="G123" s="40">
        <v>0</v>
      </c>
      <c r="H123" s="40">
        <v>0</v>
      </c>
      <c r="I123" s="40">
        <v>0</v>
      </c>
      <c r="J123" s="40">
        <v>0</v>
      </c>
      <c r="K123" s="40">
        <v>0</v>
      </c>
      <c r="L123" s="40">
        <v>0</v>
      </c>
      <c r="M123" s="40">
        <v>0</v>
      </c>
      <c r="N123" s="40">
        <v>0</v>
      </c>
      <c r="O123" s="40">
        <v>0</v>
      </c>
      <c r="P123" s="40">
        <v>0</v>
      </c>
      <c r="Q123" s="40">
        <v>0</v>
      </c>
      <c r="R123" s="94">
        <v>0</v>
      </c>
      <c r="S123" s="94">
        <v>0</v>
      </c>
      <c r="T123" s="94">
        <v>0</v>
      </c>
    </row>
    <row r="124" spans="1:20" ht="75.599999999999994" x14ac:dyDescent="0.4">
      <c r="A124" s="263"/>
      <c r="B124" s="263"/>
      <c r="C124" s="264"/>
      <c r="D124" s="38" t="s">
        <v>211</v>
      </c>
      <c r="E124" s="39" t="s">
        <v>190</v>
      </c>
      <c r="F124" s="40">
        <f>F123</f>
        <v>0</v>
      </c>
      <c r="G124" s="40">
        <f t="shared" ref="G124:K124" si="183">G123</f>
        <v>0</v>
      </c>
      <c r="H124" s="40">
        <f t="shared" si="183"/>
        <v>0</v>
      </c>
      <c r="I124" s="40">
        <f t="shared" si="183"/>
        <v>0</v>
      </c>
      <c r="J124" s="40">
        <f t="shared" si="183"/>
        <v>0</v>
      </c>
      <c r="K124" s="40">
        <f t="shared" si="183"/>
        <v>0</v>
      </c>
      <c r="L124" s="40">
        <f t="shared" ref="L124:Q124" si="184">L123</f>
        <v>0</v>
      </c>
      <c r="M124" s="40">
        <f t="shared" si="184"/>
        <v>0</v>
      </c>
      <c r="N124" s="40">
        <f t="shared" si="184"/>
        <v>0</v>
      </c>
      <c r="O124" s="40">
        <f t="shared" si="184"/>
        <v>0</v>
      </c>
      <c r="P124" s="40">
        <f t="shared" si="184"/>
        <v>0</v>
      </c>
      <c r="Q124" s="40">
        <f t="shared" si="184"/>
        <v>0</v>
      </c>
      <c r="R124" s="94">
        <v>0</v>
      </c>
      <c r="S124" s="94">
        <v>0</v>
      </c>
      <c r="T124" s="94">
        <v>0</v>
      </c>
    </row>
    <row r="125" spans="1:20" ht="78.75" customHeight="1" x14ac:dyDescent="0.4">
      <c r="A125" s="263" t="s">
        <v>127</v>
      </c>
      <c r="B125" s="280" t="s">
        <v>128</v>
      </c>
      <c r="C125" s="264" t="s">
        <v>270</v>
      </c>
      <c r="D125" s="38" t="s">
        <v>46</v>
      </c>
      <c r="E125" s="39" t="s">
        <v>190</v>
      </c>
      <c r="F125" s="40">
        <v>0</v>
      </c>
      <c r="G125" s="40">
        <v>0</v>
      </c>
      <c r="H125" s="40">
        <v>0</v>
      </c>
      <c r="I125" s="40">
        <v>0</v>
      </c>
      <c r="J125" s="40">
        <v>0</v>
      </c>
      <c r="K125" s="40">
        <v>0</v>
      </c>
      <c r="L125" s="40">
        <v>0</v>
      </c>
      <c r="M125" s="40">
        <v>0</v>
      </c>
      <c r="N125" s="40">
        <v>0</v>
      </c>
      <c r="O125" s="40">
        <v>0</v>
      </c>
      <c r="P125" s="40">
        <v>0</v>
      </c>
      <c r="Q125" s="40">
        <v>0</v>
      </c>
      <c r="R125" s="94">
        <v>0</v>
      </c>
      <c r="S125" s="94">
        <v>0</v>
      </c>
      <c r="T125" s="94">
        <v>0</v>
      </c>
    </row>
    <row r="126" spans="1:20" ht="165" customHeight="1" x14ac:dyDescent="0.4">
      <c r="A126" s="263"/>
      <c r="B126" s="280"/>
      <c r="C126" s="264"/>
      <c r="D126" s="38" t="s">
        <v>211</v>
      </c>
      <c r="E126" s="39" t="s">
        <v>190</v>
      </c>
      <c r="F126" s="40">
        <f>F125</f>
        <v>0</v>
      </c>
      <c r="G126" s="40">
        <f t="shared" ref="G126:K126" si="185">G125</f>
        <v>0</v>
      </c>
      <c r="H126" s="40">
        <f t="shared" si="185"/>
        <v>0</v>
      </c>
      <c r="I126" s="40">
        <f t="shared" si="185"/>
        <v>0</v>
      </c>
      <c r="J126" s="40">
        <f t="shared" si="185"/>
        <v>0</v>
      </c>
      <c r="K126" s="40">
        <f t="shared" si="185"/>
        <v>0</v>
      </c>
      <c r="L126" s="40">
        <f t="shared" ref="L126:Q126" si="186">L125</f>
        <v>0</v>
      </c>
      <c r="M126" s="40">
        <f t="shared" si="186"/>
        <v>0</v>
      </c>
      <c r="N126" s="40">
        <f t="shared" si="186"/>
        <v>0</v>
      </c>
      <c r="O126" s="40">
        <f t="shared" si="186"/>
        <v>0</v>
      </c>
      <c r="P126" s="40">
        <f t="shared" si="186"/>
        <v>0</v>
      </c>
      <c r="Q126" s="40">
        <f t="shared" si="186"/>
        <v>0</v>
      </c>
      <c r="R126" s="94">
        <v>0</v>
      </c>
      <c r="S126" s="94">
        <v>0</v>
      </c>
      <c r="T126" s="94">
        <v>0</v>
      </c>
    </row>
    <row r="127" spans="1:20" ht="50.4" x14ac:dyDescent="0.4">
      <c r="A127" s="263" t="s">
        <v>129</v>
      </c>
      <c r="B127" s="263" t="s">
        <v>130</v>
      </c>
      <c r="C127" s="264" t="s">
        <v>271</v>
      </c>
      <c r="D127" s="38" t="s">
        <v>46</v>
      </c>
      <c r="E127" s="39" t="s">
        <v>190</v>
      </c>
      <c r="F127" s="40">
        <v>0</v>
      </c>
      <c r="G127" s="40">
        <v>0</v>
      </c>
      <c r="H127" s="40">
        <v>0</v>
      </c>
      <c r="I127" s="40">
        <v>0</v>
      </c>
      <c r="J127" s="40">
        <v>0</v>
      </c>
      <c r="K127" s="40">
        <v>0</v>
      </c>
      <c r="L127" s="40">
        <v>0</v>
      </c>
      <c r="M127" s="40">
        <v>0</v>
      </c>
      <c r="N127" s="40">
        <v>0</v>
      </c>
      <c r="O127" s="40">
        <v>0</v>
      </c>
      <c r="P127" s="40">
        <v>0</v>
      </c>
      <c r="Q127" s="40">
        <v>0</v>
      </c>
      <c r="R127" s="94">
        <v>0</v>
      </c>
      <c r="S127" s="94">
        <v>0</v>
      </c>
      <c r="T127" s="94">
        <v>0</v>
      </c>
    </row>
    <row r="128" spans="1:20" ht="75.599999999999994" x14ac:dyDescent="0.4">
      <c r="A128" s="263"/>
      <c r="B128" s="263"/>
      <c r="C128" s="264"/>
      <c r="D128" s="38" t="s">
        <v>211</v>
      </c>
      <c r="E128" s="39" t="s">
        <v>190</v>
      </c>
      <c r="F128" s="40">
        <f>F127</f>
        <v>0</v>
      </c>
      <c r="G128" s="40">
        <f t="shared" ref="G128:K128" si="187">G127</f>
        <v>0</v>
      </c>
      <c r="H128" s="40">
        <f t="shared" si="187"/>
        <v>0</v>
      </c>
      <c r="I128" s="40">
        <f t="shared" si="187"/>
        <v>0</v>
      </c>
      <c r="J128" s="40">
        <f t="shared" si="187"/>
        <v>0</v>
      </c>
      <c r="K128" s="40">
        <f t="shared" si="187"/>
        <v>0</v>
      </c>
      <c r="L128" s="40">
        <f t="shared" ref="L128:Q128" si="188">L127</f>
        <v>0</v>
      </c>
      <c r="M128" s="40">
        <f t="shared" si="188"/>
        <v>0</v>
      </c>
      <c r="N128" s="40">
        <f t="shared" si="188"/>
        <v>0</v>
      </c>
      <c r="O128" s="40">
        <f t="shared" si="188"/>
        <v>0</v>
      </c>
      <c r="P128" s="40">
        <f t="shared" si="188"/>
        <v>0</v>
      </c>
      <c r="Q128" s="40">
        <f t="shared" si="188"/>
        <v>0</v>
      </c>
      <c r="R128" s="94">
        <v>0</v>
      </c>
      <c r="S128" s="94">
        <v>0</v>
      </c>
      <c r="T128" s="94">
        <v>0</v>
      </c>
    </row>
    <row r="129" spans="1:20" ht="50.4" x14ac:dyDescent="0.4">
      <c r="A129" s="263" t="s">
        <v>131</v>
      </c>
      <c r="B129" s="263" t="s">
        <v>132</v>
      </c>
      <c r="C129" s="264" t="s">
        <v>272</v>
      </c>
      <c r="D129" s="38" t="s">
        <v>46</v>
      </c>
      <c r="E129" s="39" t="s">
        <v>190</v>
      </c>
      <c r="F129" s="40">
        <v>0</v>
      </c>
      <c r="G129" s="40">
        <v>0</v>
      </c>
      <c r="H129" s="40">
        <v>0</v>
      </c>
      <c r="I129" s="40">
        <v>0</v>
      </c>
      <c r="J129" s="40">
        <v>0</v>
      </c>
      <c r="K129" s="40">
        <v>0</v>
      </c>
      <c r="L129" s="40">
        <v>0</v>
      </c>
      <c r="M129" s="40">
        <v>0</v>
      </c>
      <c r="N129" s="40">
        <v>0</v>
      </c>
      <c r="O129" s="40">
        <v>0</v>
      </c>
      <c r="P129" s="40">
        <v>0</v>
      </c>
      <c r="Q129" s="40">
        <v>0</v>
      </c>
      <c r="R129" s="94">
        <v>0</v>
      </c>
      <c r="S129" s="94">
        <v>0</v>
      </c>
      <c r="T129" s="94">
        <v>0</v>
      </c>
    </row>
    <row r="130" spans="1:20" ht="75.599999999999994" x14ac:dyDescent="0.4">
      <c r="A130" s="263"/>
      <c r="B130" s="263"/>
      <c r="C130" s="264"/>
      <c r="D130" s="38" t="s">
        <v>211</v>
      </c>
      <c r="E130" s="39" t="s">
        <v>190</v>
      </c>
      <c r="F130" s="40">
        <f>F129</f>
        <v>0</v>
      </c>
      <c r="G130" s="40">
        <f t="shared" ref="G130:K130" si="189">G129</f>
        <v>0</v>
      </c>
      <c r="H130" s="40">
        <f t="shared" si="189"/>
        <v>0</v>
      </c>
      <c r="I130" s="40">
        <f t="shared" si="189"/>
        <v>0</v>
      </c>
      <c r="J130" s="40">
        <f t="shared" si="189"/>
        <v>0</v>
      </c>
      <c r="K130" s="40">
        <f t="shared" si="189"/>
        <v>0</v>
      </c>
      <c r="L130" s="40">
        <f t="shared" ref="L130:Q130" si="190">L129</f>
        <v>0</v>
      </c>
      <c r="M130" s="40">
        <f t="shared" si="190"/>
        <v>0</v>
      </c>
      <c r="N130" s="40">
        <f t="shared" si="190"/>
        <v>0</v>
      </c>
      <c r="O130" s="40">
        <f t="shared" si="190"/>
        <v>0</v>
      </c>
      <c r="P130" s="40">
        <f t="shared" si="190"/>
        <v>0</v>
      </c>
      <c r="Q130" s="40">
        <f t="shared" si="190"/>
        <v>0</v>
      </c>
      <c r="R130" s="94">
        <v>0</v>
      </c>
      <c r="S130" s="94">
        <v>0</v>
      </c>
      <c r="T130" s="94">
        <v>0</v>
      </c>
    </row>
    <row r="131" spans="1:20" ht="50.4" x14ac:dyDescent="0.4">
      <c r="A131" s="263" t="s">
        <v>133</v>
      </c>
      <c r="B131" s="263" t="s">
        <v>134</v>
      </c>
      <c r="C131" s="264" t="s">
        <v>273</v>
      </c>
      <c r="D131" s="38" t="s">
        <v>46</v>
      </c>
      <c r="E131" s="39" t="s">
        <v>190</v>
      </c>
      <c r="F131" s="40">
        <v>0</v>
      </c>
      <c r="G131" s="40">
        <v>0</v>
      </c>
      <c r="H131" s="40">
        <v>0</v>
      </c>
      <c r="I131" s="40">
        <v>0</v>
      </c>
      <c r="J131" s="40">
        <v>0</v>
      </c>
      <c r="K131" s="40">
        <v>0</v>
      </c>
      <c r="L131" s="40">
        <v>0</v>
      </c>
      <c r="M131" s="40">
        <v>0</v>
      </c>
      <c r="N131" s="40">
        <v>0</v>
      </c>
      <c r="O131" s="40">
        <v>0</v>
      </c>
      <c r="P131" s="40">
        <v>0</v>
      </c>
      <c r="Q131" s="40">
        <v>0</v>
      </c>
      <c r="R131" s="94">
        <v>0</v>
      </c>
      <c r="S131" s="94">
        <v>0</v>
      </c>
      <c r="T131" s="94">
        <v>0</v>
      </c>
    </row>
    <row r="132" spans="1:20" ht="75.599999999999994" x14ac:dyDescent="0.4">
      <c r="A132" s="263"/>
      <c r="B132" s="263"/>
      <c r="C132" s="264"/>
      <c r="D132" s="38" t="s">
        <v>211</v>
      </c>
      <c r="E132" s="39" t="s">
        <v>190</v>
      </c>
      <c r="F132" s="40">
        <f>F131</f>
        <v>0</v>
      </c>
      <c r="G132" s="40">
        <f t="shared" ref="G132:K132" si="191">G131</f>
        <v>0</v>
      </c>
      <c r="H132" s="40">
        <f t="shared" si="191"/>
        <v>0</v>
      </c>
      <c r="I132" s="40">
        <f t="shared" si="191"/>
        <v>0</v>
      </c>
      <c r="J132" s="40">
        <f t="shared" si="191"/>
        <v>0</v>
      </c>
      <c r="K132" s="40">
        <f t="shared" si="191"/>
        <v>0</v>
      </c>
      <c r="L132" s="40">
        <f t="shared" ref="L132:Q132" si="192">L131</f>
        <v>0</v>
      </c>
      <c r="M132" s="40">
        <f t="shared" si="192"/>
        <v>0</v>
      </c>
      <c r="N132" s="40">
        <f t="shared" si="192"/>
        <v>0</v>
      </c>
      <c r="O132" s="40">
        <f t="shared" si="192"/>
        <v>0</v>
      </c>
      <c r="P132" s="40">
        <f t="shared" si="192"/>
        <v>0</v>
      </c>
      <c r="Q132" s="40">
        <f t="shared" si="192"/>
        <v>0</v>
      </c>
      <c r="R132" s="94">
        <v>0</v>
      </c>
      <c r="S132" s="94">
        <v>0</v>
      </c>
      <c r="T132" s="94">
        <v>0</v>
      </c>
    </row>
    <row r="133" spans="1:20" ht="50.4" x14ac:dyDescent="0.4">
      <c r="A133" s="263" t="s">
        <v>135</v>
      </c>
      <c r="B133" s="263" t="s">
        <v>136</v>
      </c>
      <c r="C133" s="264" t="s">
        <v>274</v>
      </c>
      <c r="D133" s="38" t="s">
        <v>46</v>
      </c>
      <c r="E133" s="39" t="s">
        <v>190</v>
      </c>
      <c r="F133" s="40">
        <f t="shared" ref="F133:H133" si="193">F134</f>
        <v>52.4</v>
      </c>
      <c r="G133" s="40">
        <f t="shared" si="193"/>
        <v>0</v>
      </c>
      <c r="H133" s="40">
        <f t="shared" si="193"/>
        <v>52.4</v>
      </c>
      <c r="I133" s="40">
        <f>I134</f>
        <v>52.4</v>
      </c>
      <c r="J133" s="40">
        <f t="shared" ref="J133:Q133" si="194">J134</f>
        <v>0</v>
      </c>
      <c r="K133" s="40">
        <f t="shared" si="194"/>
        <v>52.4</v>
      </c>
      <c r="L133" s="40">
        <f t="shared" si="194"/>
        <v>52.4</v>
      </c>
      <c r="M133" s="40">
        <f t="shared" si="194"/>
        <v>0</v>
      </c>
      <c r="N133" s="40">
        <f t="shared" si="194"/>
        <v>52.4</v>
      </c>
      <c r="O133" s="40">
        <f t="shared" si="194"/>
        <v>51.4</v>
      </c>
      <c r="P133" s="40">
        <f t="shared" si="194"/>
        <v>0</v>
      </c>
      <c r="Q133" s="40">
        <f t="shared" si="194"/>
        <v>51.4</v>
      </c>
      <c r="R133" s="94">
        <f t="shared" ref="R133:R134" si="195">O133/L133*100</f>
        <v>98.091603053435122</v>
      </c>
      <c r="S133" s="94">
        <v>0</v>
      </c>
      <c r="T133" s="94">
        <f t="shared" ref="T133:T134" si="196">Q133/N133*100</f>
        <v>98.091603053435122</v>
      </c>
    </row>
    <row r="134" spans="1:20" ht="75.599999999999994" x14ac:dyDescent="0.4">
      <c r="A134" s="263"/>
      <c r="B134" s="263"/>
      <c r="C134" s="264"/>
      <c r="D134" s="38" t="s">
        <v>211</v>
      </c>
      <c r="E134" s="39" t="s">
        <v>190</v>
      </c>
      <c r="F134" s="40">
        <f>F136+F138+F140+F142</f>
        <v>52.4</v>
      </c>
      <c r="G134" s="40">
        <f t="shared" ref="G134:Q134" si="197">G136+G138+G140+G142</f>
        <v>0</v>
      </c>
      <c r="H134" s="40">
        <f t="shared" si="197"/>
        <v>52.4</v>
      </c>
      <c r="I134" s="40">
        <f t="shared" si="197"/>
        <v>52.4</v>
      </c>
      <c r="J134" s="40">
        <f t="shared" si="197"/>
        <v>0</v>
      </c>
      <c r="K134" s="40">
        <f t="shared" si="197"/>
        <v>52.4</v>
      </c>
      <c r="L134" s="40">
        <f t="shared" si="197"/>
        <v>52.4</v>
      </c>
      <c r="M134" s="40">
        <f t="shared" si="197"/>
        <v>0</v>
      </c>
      <c r="N134" s="40">
        <f t="shared" si="197"/>
        <v>52.4</v>
      </c>
      <c r="O134" s="40">
        <f t="shared" si="197"/>
        <v>51.4</v>
      </c>
      <c r="P134" s="40">
        <f t="shared" si="197"/>
        <v>0</v>
      </c>
      <c r="Q134" s="40">
        <f t="shared" si="197"/>
        <v>51.4</v>
      </c>
      <c r="R134" s="94">
        <f t="shared" si="195"/>
        <v>98.091603053435122</v>
      </c>
      <c r="S134" s="94">
        <v>0</v>
      </c>
      <c r="T134" s="94">
        <f t="shared" si="196"/>
        <v>98.091603053435122</v>
      </c>
    </row>
    <row r="135" spans="1:20" ht="50.4" x14ac:dyDescent="0.4">
      <c r="A135" s="263" t="s">
        <v>137</v>
      </c>
      <c r="B135" s="263" t="s">
        <v>138</v>
      </c>
      <c r="C135" s="264" t="s">
        <v>275</v>
      </c>
      <c r="D135" s="38" t="s">
        <v>46</v>
      </c>
      <c r="E135" s="39" t="s">
        <v>190</v>
      </c>
      <c r="F135" s="40">
        <v>0</v>
      </c>
      <c r="G135" s="40">
        <v>0</v>
      </c>
      <c r="H135" s="40">
        <v>0</v>
      </c>
      <c r="I135" s="40">
        <v>0</v>
      </c>
      <c r="J135" s="40">
        <v>0</v>
      </c>
      <c r="K135" s="40">
        <v>0</v>
      </c>
      <c r="L135" s="40">
        <v>0</v>
      </c>
      <c r="M135" s="40">
        <v>0</v>
      </c>
      <c r="N135" s="40">
        <v>0</v>
      </c>
      <c r="O135" s="40">
        <v>0</v>
      </c>
      <c r="P135" s="40">
        <v>0</v>
      </c>
      <c r="Q135" s="40">
        <v>0</v>
      </c>
      <c r="R135" s="94">
        <v>0</v>
      </c>
      <c r="S135" s="94">
        <v>0</v>
      </c>
      <c r="T135" s="94">
        <v>0</v>
      </c>
    </row>
    <row r="136" spans="1:20" ht="75.599999999999994" x14ac:dyDescent="0.4">
      <c r="A136" s="263"/>
      <c r="B136" s="263"/>
      <c r="C136" s="264"/>
      <c r="D136" s="38" t="s">
        <v>211</v>
      </c>
      <c r="E136" s="39" t="s">
        <v>190</v>
      </c>
      <c r="F136" s="40">
        <f>F135</f>
        <v>0</v>
      </c>
      <c r="G136" s="40">
        <f t="shared" ref="G136:K136" si="198">G135</f>
        <v>0</v>
      </c>
      <c r="H136" s="40">
        <f t="shared" si="198"/>
        <v>0</v>
      </c>
      <c r="I136" s="40">
        <f t="shared" si="198"/>
        <v>0</v>
      </c>
      <c r="J136" s="40">
        <f t="shared" si="198"/>
        <v>0</v>
      </c>
      <c r="K136" s="40">
        <f t="shared" si="198"/>
        <v>0</v>
      </c>
      <c r="L136" s="40">
        <f t="shared" ref="L136:Q136" si="199">L135</f>
        <v>0</v>
      </c>
      <c r="M136" s="40">
        <f t="shared" si="199"/>
        <v>0</v>
      </c>
      <c r="N136" s="40">
        <f t="shared" si="199"/>
        <v>0</v>
      </c>
      <c r="O136" s="40">
        <f t="shared" si="199"/>
        <v>0</v>
      </c>
      <c r="P136" s="40">
        <f t="shared" si="199"/>
        <v>0</v>
      </c>
      <c r="Q136" s="40">
        <f t="shared" si="199"/>
        <v>0</v>
      </c>
      <c r="R136" s="94">
        <v>0</v>
      </c>
      <c r="S136" s="94">
        <v>0</v>
      </c>
      <c r="T136" s="94">
        <v>0</v>
      </c>
    </row>
    <row r="137" spans="1:20" ht="50.4" x14ac:dyDescent="0.4">
      <c r="A137" s="263" t="s">
        <v>139</v>
      </c>
      <c r="B137" s="263" t="s">
        <v>140</v>
      </c>
      <c r="C137" s="264" t="s">
        <v>276</v>
      </c>
      <c r="D137" s="38" t="s">
        <v>46</v>
      </c>
      <c r="E137" s="39" t="s">
        <v>190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0</v>
      </c>
      <c r="M137" s="40">
        <v>0</v>
      </c>
      <c r="N137" s="40">
        <v>0</v>
      </c>
      <c r="O137" s="40">
        <v>0</v>
      </c>
      <c r="P137" s="40">
        <v>0</v>
      </c>
      <c r="Q137" s="40">
        <v>0</v>
      </c>
      <c r="R137" s="94">
        <v>0</v>
      </c>
      <c r="S137" s="94">
        <v>0</v>
      </c>
      <c r="T137" s="94">
        <v>0</v>
      </c>
    </row>
    <row r="138" spans="1:20" ht="75.599999999999994" x14ac:dyDescent="0.4">
      <c r="A138" s="263"/>
      <c r="B138" s="263"/>
      <c r="C138" s="264"/>
      <c r="D138" s="38" t="s">
        <v>211</v>
      </c>
      <c r="E138" s="39" t="s">
        <v>190</v>
      </c>
      <c r="F138" s="40">
        <f>F137</f>
        <v>0</v>
      </c>
      <c r="G138" s="40">
        <f t="shared" ref="G138:K138" si="200">G137</f>
        <v>0</v>
      </c>
      <c r="H138" s="40">
        <f t="shared" si="200"/>
        <v>0</v>
      </c>
      <c r="I138" s="40">
        <f t="shared" si="200"/>
        <v>0</v>
      </c>
      <c r="J138" s="40">
        <f t="shared" si="200"/>
        <v>0</v>
      </c>
      <c r="K138" s="40">
        <f t="shared" si="200"/>
        <v>0</v>
      </c>
      <c r="L138" s="40">
        <f t="shared" ref="L138:Q138" si="201">L137</f>
        <v>0</v>
      </c>
      <c r="M138" s="40">
        <f t="shared" si="201"/>
        <v>0</v>
      </c>
      <c r="N138" s="40">
        <f t="shared" si="201"/>
        <v>0</v>
      </c>
      <c r="O138" s="40">
        <f t="shared" si="201"/>
        <v>0</v>
      </c>
      <c r="P138" s="40">
        <f t="shared" si="201"/>
        <v>0</v>
      </c>
      <c r="Q138" s="40">
        <f t="shared" si="201"/>
        <v>0</v>
      </c>
      <c r="R138" s="94">
        <v>0</v>
      </c>
      <c r="S138" s="94">
        <v>0</v>
      </c>
      <c r="T138" s="94">
        <v>0</v>
      </c>
    </row>
    <row r="139" spans="1:20" ht="50.4" x14ac:dyDescent="0.4">
      <c r="A139" s="263" t="s">
        <v>141</v>
      </c>
      <c r="B139" s="263" t="s">
        <v>142</v>
      </c>
      <c r="C139" s="264" t="s">
        <v>277</v>
      </c>
      <c r="D139" s="38" t="s">
        <v>46</v>
      </c>
      <c r="E139" s="39" t="s">
        <v>190</v>
      </c>
      <c r="F139" s="40">
        <v>0</v>
      </c>
      <c r="G139" s="40">
        <v>0</v>
      </c>
      <c r="H139" s="40">
        <v>0</v>
      </c>
      <c r="I139" s="40">
        <v>0</v>
      </c>
      <c r="J139" s="40">
        <v>0</v>
      </c>
      <c r="K139" s="40">
        <v>0</v>
      </c>
      <c r="L139" s="40">
        <v>0</v>
      </c>
      <c r="M139" s="40">
        <v>0</v>
      </c>
      <c r="N139" s="40">
        <v>0</v>
      </c>
      <c r="O139" s="40">
        <v>0</v>
      </c>
      <c r="P139" s="40">
        <v>0</v>
      </c>
      <c r="Q139" s="40">
        <v>0</v>
      </c>
      <c r="R139" s="94">
        <v>0</v>
      </c>
      <c r="S139" s="94">
        <v>0</v>
      </c>
      <c r="T139" s="94">
        <v>0</v>
      </c>
    </row>
    <row r="140" spans="1:20" ht="75.599999999999994" x14ac:dyDescent="0.4">
      <c r="A140" s="263"/>
      <c r="B140" s="263"/>
      <c r="C140" s="264"/>
      <c r="D140" s="38" t="s">
        <v>211</v>
      </c>
      <c r="E140" s="39" t="s">
        <v>190</v>
      </c>
      <c r="F140" s="40">
        <f>F139</f>
        <v>0</v>
      </c>
      <c r="G140" s="40">
        <f t="shared" ref="G140:K140" si="202">G139</f>
        <v>0</v>
      </c>
      <c r="H140" s="40">
        <f t="shared" si="202"/>
        <v>0</v>
      </c>
      <c r="I140" s="40">
        <f t="shared" si="202"/>
        <v>0</v>
      </c>
      <c r="J140" s="40">
        <f t="shared" si="202"/>
        <v>0</v>
      </c>
      <c r="K140" s="40">
        <f t="shared" si="202"/>
        <v>0</v>
      </c>
      <c r="L140" s="40">
        <f t="shared" ref="L140:Q140" si="203">L139</f>
        <v>0</v>
      </c>
      <c r="M140" s="40">
        <f t="shared" si="203"/>
        <v>0</v>
      </c>
      <c r="N140" s="40">
        <f t="shared" si="203"/>
        <v>0</v>
      </c>
      <c r="O140" s="40">
        <f t="shared" si="203"/>
        <v>0</v>
      </c>
      <c r="P140" s="40">
        <f t="shared" si="203"/>
        <v>0</v>
      </c>
      <c r="Q140" s="40">
        <f t="shared" si="203"/>
        <v>0</v>
      </c>
      <c r="R140" s="94">
        <v>0</v>
      </c>
      <c r="S140" s="94">
        <v>0</v>
      </c>
      <c r="T140" s="94">
        <v>0</v>
      </c>
    </row>
    <row r="141" spans="1:20" ht="50.4" x14ac:dyDescent="0.4">
      <c r="A141" s="263" t="s">
        <v>143</v>
      </c>
      <c r="B141" s="263" t="s">
        <v>144</v>
      </c>
      <c r="C141" s="264" t="s">
        <v>278</v>
      </c>
      <c r="D141" s="38" t="s">
        <v>46</v>
      </c>
      <c r="E141" s="39" t="s">
        <v>190</v>
      </c>
      <c r="F141" s="40">
        <f>F142</f>
        <v>52.4</v>
      </c>
      <c r="G141" s="40">
        <f t="shared" ref="G141:Q141" si="204">G142</f>
        <v>0</v>
      </c>
      <c r="H141" s="40">
        <f t="shared" si="204"/>
        <v>52.4</v>
      </c>
      <c r="I141" s="40">
        <f t="shared" si="204"/>
        <v>52.4</v>
      </c>
      <c r="J141" s="40">
        <f t="shared" si="204"/>
        <v>0</v>
      </c>
      <c r="K141" s="40">
        <f t="shared" si="204"/>
        <v>52.4</v>
      </c>
      <c r="L141" s="40">
        <f t="shared" si="204"/>
        <v>52.4</v>
      </c>
      <c r="M141" s="40">
        <f t="shared" si="204"/>
        <v>0</v>
      </c>
      <c r="N141" s="40">
        <f t="shared" si="204"/>
        <v>52.4</v>
      </c>
      <c r="O141" s="40">
        <f t="shared" si="204"/>
        <v>51.4</v>
      </c>
      <c r="P141" s="40">
        <f t="shared" si="204"/>
        <v>0</v>
      </c>
      <c r="Q141" s="40">
        <f t="shared" si="204"/>
        <v>51.4</v>
      </c>
      <c r="R141" s="94">
        <f t="shared" ref="R141:R200" si="205">O141/L141*100</f>
        <v>98.091603053435122</v>
      </c>
      <c r="S141" s="94">
        <v>0</v>
      </c>
      <c r="T141" s="94">
        <f t="shared" ref="T141:T194" si="206">Q141/N141*100</f>
        <v>98.091603053435122</v>
      </c>
    </row>
    <row r="142" spans="1:20" ht="75.599999999999994" x14ac:dyDescent="0.4">
      <c r="A142" s="263"/>
      <c r="B142" s="263"/>
      <c r="C142" s="264"/>
      <c r="D142" s="38" t="s">
        <v>211</v>
      </c>
      <c r="E142" s="39" t="s">
        <v>327</v>
      </c>
      <c r="F142" s="40">
        <f>G142+H142</f>
        <v>52.4</v>
      </c>
      <c r="G142" s="40">
        <v>0</v>
      </c>
      <c r="H142" s="40">
        <v>52.4</v>
      </c>
      <c r="I142" s="40">
        <f>J142+K142</f>
        <v>52.4</v>
      </c>
      <c r="J142" s="40">
        <v>0</v>
      </c>
      <c r="K142" s="40">
        <v>52.4</v>
      </c>
      <c r="L142" s="40">
        <f>M142+N142</f>
        <v>52.4</v>
      </c>
      <c r="M142" s="40">
        <v>0</v>
      </c>
      <c r="N142" s="40">
        <v>52.4</v>
      </c>
      <c r="O142" s="40">
        <f>P142+Q142</f>
        <v>51.4</v>
      </c>
      <c r="P142" s="40">
        <v>0</v>
      </c>
      <c r="Q142" s="40">
        <v>51.4</v>
      </c>
      <c r="R142" s="94">
        <f t="shared" si="205"/>
        <v>98.091603053435122</v>
      </c>
      <c r="S142" s="94">
        <v>0</v>
      </c>
      <c r="T142" s="94">
        <f t="shared" si="206"/>
        <v>98.091603053435122</v>
      </c>
    </row>
    <row r="143" spans="1:20" s="33" customFormat="1" ht="49.2" x14ac:dyDescent="0.4">
      <c r="A143" s="270" t="s">
        <v>18</v>
      </c>
      <c r="B143" s="270" t="s">
        <v>279</v>
      </c>
      <c r="C143" s="268" t="s">
        <v>279</v>
      </c>
      <c r="D143" s="30" t="s">
        <v>46</v>
      </c>
      <c r="E143" s="31"/>
      <c r="F143" s="32">
        <f>F155+F162+F168</f>
        <v>253214.8</v>
      </c>
      <c r="G143" s="32">
        <f t="shared" ref="G143:K143" si="207">G155+G162+G168</f>
        <v>0</v>
      </c>
      <c r="H143" s="32">
        <f t="shared" si="207"/>
        <v>253214.8</v>
      </c>
      <c r="I143" s="32">
        <f t="shared" si="207"/>
        <v>253214.8</v>
      </c>
      <c r="J143" s="32">
        <f t="shared" si="207"/>
        <v>0</v>
      </c>
      <c r="K143" s="32">
        <f t="shared" si="207"/>
        <v>253214.8</v>
      </c>
      <c r="L143" s="32">
        <f t="shared" ref="L143:Q143" si="208">L155+L162+L168</f>
        <v>253214.8</v>
      </c>
      <c r="M143" s="32">
        <f t="shared" si="208"/>
        <v>0</v>
      </c>
      <c r="N143" s="32">
        <f t="shared" si="208"/>
        <v>253214.8</v>
      </c>
      <c r="O143" s="32">
        <f t="shared" si="208"/>
        <v>252097.1</v>
      </c>
      <c r="P143" s="32">
        <f t="shared" si="208"/>
        <v>0</v>
      </c>
      <c r="Q143" s="32">
        <f t="shared" si="208"/>
        <v>252097.1</v>
      </c>
      <c r="R143" s="101">
        <f t="shared" si="205"/>
        <v>99.558596101017798</v>
      </c>
      <c r="S143" s="101">
        <v>0</v>
      </c>
      <c r="T143" s="101">
        <f t="shared" si="206"/>
        <v>99.558596101017798</v>
      </c>
    </row>
    <row r="144" spans="1:20" s="33" customFormat="1" x14ac:dyDescent="0.4">
      <c r="A144" s="270"/>
      <c r="B144" s="270"/>
      <c r="C144" s="268"/>
      <c r="D144" s="277" t="s">
        <v>211</v>
      </c>
      <c r="E144" s="31"/>
      <c r="F144" s="32">
        <f>SUM(F145:F154)</f>
        <v>253214.8</v>
      </c>
      <c r="G144" s="32">
        <f t="shared" ref="G144:K144" si="209">SUM(G145:G154)</f>
        <v>0</v>
      </c>
      <c r="H144" s="32">
        <f t="shared" si="209"/>
        <v>253214.8</v>
      </c>
      <c r="I144" s="32">
        <f t="shared" si="209"/>
        <v>253214.8</v>
      </c>
      <c r="J144" s="32">
        <f t="shared" si="209"/>
        <v>0</v>
      </c>
      <c r="K144" s="32">
        <f t="shared" si="209"/>
        <v>253214.8</v>
      </c>
      <c r="L144" s="32">
        <f t="shared" ref="L144:Q144" si="210">SUM(L145:L154)</f>
        <v>253214.8</v>
      </c>
      <c r="M144" s="32">
        <f t="shared" si="210"/>
        <v>0</v>
      </c>
      <c r="N144" s="32">
        <f t="shared" si="210"/>
        <v>253214.8</v>
      </c>
      <c r="O144" s="32">
        <f t="shared" si="210"/>
        <v>252097.1</v>
      </c>
      <c r="P144" s="32">
        <f t="shared" si="210"/>
        <v>0</v>
      </c>
      <c r="Q144" s="32">
        <f t="shared" si="210"/>
        <v>252097.1</v>
      </c>
      <c r="R144" s="101">
        <f t="shared" si="205"/>
        <v>99.558596101017798</v>
      </c>
      <c r="S144" s="101">
        <v>0</v>
      </c>
      <c r="T144" s="101">
        <f t="shared" si="206"/>
        <v>99.558596101017798</v>
      </c>
    </row>
    <row r="145" spans="1:20" s="33" customFormat="1" x14ac:dyDescent="0.4">
      <c r="A145" s="270"/>
      <c r="B145" s="270"/>
      <c r="C145" s="268"/>
      <c r="D145" s="277"/>
      <c r="E145" s="31" t="s">
        <v>218</v>
      </c>
      <c r="F145" s="32">
        <f>F157</f>
        <v>47385</v>
      </c>
      <c r="G145" s="32">
        <f t="shared" ref="G145:K145" si="211">G157</f>
        <v>0</v>
      </c>
      <c r="H145" s="32">
        <f t="shared" si="211"/>
        <v>47385</v>
      </c>
      <c r="I145" s="32">
        <f t="shared" si="211"/>
        <v>47385</v>
      </c>
      <c r="J145" s="32">
        <f t="shared" si="211"/>
        <v>0</v>
      </c>
      <c r="K145" s="32">
        <f t="shared" si="211"/>
        <v>47385</v>
      </c>
      <c r="L145" s="32">
        <f t="shared" ref="L145:Q145" si="212">L157</f>
        <v>47385</v>
      </c>
      <c r="M145" s="32">
        <f t="shared" si="212"/>
        <v>0</v>
      </c>
      <c r="N145" s="32">
        <f t="shared" si="212"/>
        <v>47385</v>
      </c>
      <c r="O145" s="32">
        <f t="shared" si="212"/>
        <v>46969</v>
      </c>
      <c r="P145" s="32">
        <f t="shared" si="212"/>
        <v>0</v>
      </c>
      <c r="Q145" s="32">
        <f t="shared" si="212"/>
        <v>46969</v>
      </c>
      <c r="R145" s="101">
        <f t="shared" si="205"/>
        <v>99.122085048010973</v>
      </c>
      <c r="S145" s="101">
        <v>0</v>
      </c>
      <c r="T145" s="101">
        <f t="shared" si="206"/>
        <v>99.122085048010973</v>
      </c>
    </row>
    <row r="146" spans="1:20" s="33" customFormat="1" x14ac:dyDescent="0.4">
      <c r="A146" s="270"/>
      <c r="B146" s="270"/>
      <c r="C146" s="268"/>
      <c r="D146" s="277"/>
      <c r="E146" s="31" t="s">
        <v>219</v>
      </c>
      <c r="F146" s="32">
        <f t="shared" ref="F146:K147" si="213">F158</f>
        <v>4347</v>
      </c>
      <c r="G146" s="32">
        <f t="shared" si="213"/>
        <v>0</v>
      </c>
      <c r="H146" s="32">
        <f t="shared" si="213"/>
        <v>4347</v>
      </c>
      <c r="I146" s="32">
        <f t="shared" si="213"/>
        <v>4347</v>
      </c>
      <c r="J146" s="32">
        <f t="shared" si="213"/>
        <v>0</v>
      </c>
      <c r="K146" s="32">
        <f t="shared" si="213"/>
        <v>4347</v>
      </c>
      <c r="L146" s="32">
        <f t="shared" ref="L146:Q146" si="214">L158</f>
        <v>4347</v>
      </c>
      <c r="M146" s="32">
        <f t="shared" si="214"/>
        <v>0</v>
      </c>
      <c r="N146" s="32">
        <f t="shared" si="214"/>
        <v>4347</v>
      </c>
      <c r="O146" s="32">
        <f t="shared" si="214"/>
        <v>4318.1000000000004</v>
      </c>
      <c r="P146" s="32">
        <f t="shared" si="214"/>
        <v>0</v>
      </c>
      <c r="Q146" s="32">
        <f t="shared" si="214"/>
        <v>4318.1000000000004</v>
      </c>
      <c r="R146" s="101">
        <f t="shared" si="205"/>
        <v>99.33517368299978</v>
      </c>
      <c r="S146" s="101">
        <v>0</v>
      </c>
      <c r="T146" s="101">
        <f t="shared" si="206"/>
        <v>99.33517368299978</v>
      </c>
    </row>
    <row r="147" spans="1:20" s="33" customFormat="1" x14ac:dyDescent="0.4">
      <c r="A147" s="270"/>
      <c r="B147" s="270"/>
      <c r="C147" s="268"/>
      <c r="D147" s="277"/>
      <c r="E147" s="31" t="s">
        <v>220</v>
      </c>
      <c r="F147" s="32">
        <f t="shared" si="213"/>
        <v>781</v>
      </c>
      <c r="G147" s="32">
        <f t="shared" si="213"/>
        <v>0</v>
      </c>
      <c r="H147" s="32">
        <f t="shared" si="213"/>
        <v>781</v>
      </c>
      <c r="I147" s="32">
        <f t="shared" si="213"/>
        <v>781</v>
      </c>
      <c r="J147" s="32">
        <f t="shared" si="213"/>
        <v>0</v>
      </c>
      <c r="K147" s="32">
        <f t="shared" si="213"/>
        <v>781</v>
      </c>
      <c r="L147" s="32">
        <f t="shared" ref="L147:Q147" si="215">L159</f>
        <v>781</v>
      </c>
      <c r="M147" s="32">
        <f t="shared" si="215"/>
        <v>0</v>
      </c>
      <c r="N147" s="32">
        <f t="shared" si="215"/>
        <v>781</v>
      </c>
      <c r="O147" s="32">
        <f t="shared" si="215"/>
        <v>755</v>
      </c>
      <c r="P147" s="32">
        <f t="shared" si="215"/>
        <v>0</v>
      </c>
      <c r="Q147" s="32">
        <f t="shared" si="215"/>
        <v>755</v>
      </c>
      <c r="R147" s="101">
        <f t="shared" si="205"/>
        <v>96.670934699103711</v>
      </c>
      <c r="S147" s="101">
        <v>0</v>
      </c>
      <c r="T147" s="101">
        <f t="shared" si="206"/>
        <v>96.670934699103711</v>
      </c>
    </row>
    <row r="148" spans="1:20" s="33" customFormat="1" x14ac:dyDescent="0.4">
      <c r="A148" s="270"/>
      <c r="B148" s="270"/>
      <c r="C148" s="268"/>
      <c r="D148" s="277"/>
      <c r="E148" s="31" t="s">
        <v>221</v>
      </c>
      <c r="F148" s="32">
        <f>F164</f>
        <v>151772</v>
      </c>
      <c r="G148" s="32">
        <f t="shared" ref="G148:K148" si="216">G164</f>
        <v>0</v>
      </c>
      <c r="H148" s="32">
        <f t="shared" si="216"/>
        <v>151772</v>
      </c>
      <c r="I148" s="32">
        <f t="shared" si="216"/>
        <v>151772</v>
      </c>
      <c r="J148" s="32">
        <f t="shared" si="216"/>
        <v>0</v>
      </c>
      <c r="K148" s="32">
        <f t="shared" si="216"/>
        <v>151772</v>
      </c>
      <c r="L148" s="32">
        <f t="shared" ref="L148:Q148" si="217">L164</f>
        <v>151772</v>
      </c>
      <c r="M148" s="32">
        <f t="shared" si="217"/>
        <v>0</v>
      </c>
      <c r="N148" s="32">
        <f t="shared" si="217"/>
        <v>151772</v>
      </c>
      <c r="O148" s="32">
        <f t="shared" si="217"/>
        <v>151243</v>
      </c>
      <c r="P148" s="32">
        <f t="shared" si="217"/>
        <v>0</v>
      </c>
      <c r="Q148" s="32">
        <f t="shared" si="217"/>
        <v>151243</v>
      </c>
      <c r="R148" s="101">
        <f t="shared" si="205"/>
        <v>99.651450860501285</v>
      </c>
      <c r="S148" s="101">
        <v>0</v>
      </c>
      <c r="T148" s="101">
        <f t="shared" si="206"/>
        <v>99.651450860501285</v>
      </c>
    </row>
    <row r="149" spans="1:20" s="33" customFormat="1" x14ac:dyDescent="0.4">
      <c r="A149" s="270"/>
      <c r="B149" s="270"/>
      <c r="C149" s="268"/>
      <c r="D149" s="277"/>
      <c r="E149" s="31" t="s">
        <v>222</v>
      </c>
      <c r="F149" s="32">
        <f t="shared" ref="F149:K151" si="218">F165</f>
        <v>32900.800000000003</v>
      </c>
      <c r="G149" s="32">
        <f t="shared" si="218"/>
        <v>0</v>
      </c>
      <c r="H149" s="32">
        <f t="shared" si="218"/>
        <v>32900.800000000003</v>
      </c>
      <c r="I149" s="32">
        <f t="shared" si="218"/>
        <v>32900.800000000003</v>
      </c>
      <c r="J149" s="32">
        <f t="shared" si="218"/>
        <v>0</v>
      </c>
      <c r="K149" s="32">
        <f t="shared" si="218"/>
        <v>32900.800000000003</v>
      </c>
      <c r="L149" s="32">
        <f t="shared" ref="L149:Q149" si="219">L165</f>
        <v>32900.800000000003</v>
      </c>
      <c r="M149" s="32">
        <f t="shared" si="219"/>
        <v>0</v>
      </c>
      <c r="N149" s="32">
        <f t="shared" si="219"/>
        <v>32900.800000000003</v>
      </c>
      <c r="O149" s="32">
        <f t="shared" si="219"/>
        <v>32807</v>
      </c>
      <c r="P149" s="32">
        <f t="shared" si="219"/>
        <v>0</v>
      </c>
      <c r="Q149" s="32">
        <f t="shared" si="219"/>
        <v>32807</v>
      </c>
      <c r="R149" s="101">
        <f t="shared" si="205"/>
        <v>99.714900549530711</v>
      </c>
      <c r="S149" s="101">
        <v>0</v>
      </c>
      <c r="T149" s="101">
        <f t="shared" si="206"/>
        <v>99.714900549530711</v>
      </c>
    </row>
    <row r="150" spans="1:20" s="33" customFormat="1" x14ac:dyDescent="0.4">
      <c r="A150" s="270"/>
      <c r="B150" s="270"/>
      <c r="C150" s="268"/>
      <c r="D150" s="277"/>
      <c r="E150" s="31" t="s">
        <v>223</v>
      </c>
      <c r="F150" s="32">
        <f t="shared" si="218"/>
        <v>2270</v>
      </c>
      <c r="G150" s="32">
        <f t="shared" si="218"/>
        <v>0</v>
      </c>
      <c r="H150" s="32">
        <f t="shared" si="218"/>
        <v>2270</v>
      </c>
      <c r="I150" s="32">
        <f t="shared" si="218"/>
        <v>2270</v>
      </c>
      <c r="J150" s="32">
        <f t="shared" si="218"/>
        <v>0</v>
      </c>
      <c r="K150" s="32">
        <f t="shared" si="218"/>
        <v>2270</v>
      </c>
      <c r="L150" s="32">
        <f t="shared" ref="L150:Q150" si="220">L166</f>
        <v>2270</v>
      </c>
      <c r="M150" s="32">
        <f t="shared" si="220"/>
        <v>0</v>
      </c>
      <c r="N150" s="32">
        <f t="shared" si="220"/>
        <v>2270</v>
      </c>
      <c r="O150" s="32">
        <f t="shared" si="220"/>
        <v>2250.5</v>
      </c>
      <c r="P150" s="32">
        <f t="shared" si="220"/>
        <v>0</v>
      </c>
      <c r="Q150" s="32">
        <f t="shared" si="220"/>
        <v>2250.5</v>
      </c>
      <c r="R150" s="101">
        <f t="shared" si="205"/>
        <v>99.140969162995589</v>
      </c>
      <c r="S150" s="101">
        <v>0</v>
      </c>
      <c r="T150" s="101">
        <f t="shared" si="206"/>
        <v>99.140969162995589</v>
      </c>
    </row>
    <row r="151" spans="1:20" s="33" customFormat="1" x14ac:dyDescent="0.4">
      <c r="A151" s="270"/>
      <c r="B151" s="270"/>
      <c r="C151" s="268"/>
      <c r="D151" s="277"/>
      <c r="E151" s="31" t="s">
        <v>224</v>
      </c>
      <c r="F151" s="32">
        <f t="shared" si="218"/>
        <v>7086</v>
      </c>
      <c r="G151" s="32">
        <f t="shared" si="218"/>
        <v>0</v>
      </c>
      <c r="H151" s="32">
        <f t="shared" si="218"/>
        <v>7086</v>
      </c>
      <c r="I151" s="32">
        <f t="shared" si="218"/>
        <v>7086</v>
      </c>
      <c r="J151" s="32">
        <f t="shared" si="218"/>
        <v>0</v>
      </c>
      <c r="K151" s="32">
        <f t="shared" si="218"/>
        <v>7086</v>
      </c>
      <c r="L151" s="32">
        <f t="shared" ref="L151:Q151" si="221">L167</f>
        <v>7086</v>
      </c>
      <c r="M151" s="32">
        <f t="shared" si="221"/>
        <v>0</v>
      </c>
      <c r="N151" s="32">
        <f t="shared" si="221"/>
        <v>7086</v>
      </c>
      <c r="O151" s="32">
        <f t="shared" si="221"/>
        <v>7086</v>
      </c>
      <c r="P151" s="32">
        <f t="shared" si="221"/>
        <v>0</v>
      </c>
      <c r="Q151" s="32">
        <f t="shared" si="221"/>
        <v>7086</v>
      </c>
      <c r="R151" s="101">
        <f t="shared" si="205"/>
        <v>100</v>
      </c>
      <c r="S151" s="101">
        <v>0</v>
      </c>
      <c r="T151" s="101">
        <f t="shared" si="206"/>
        <v>100</v>
      </c>
    </row>
    <row r="152" spans="1:20" s="33" customFormat="1" x14ac:dyDescent="0.4">
      <c r="A152" s="270"/>
      <c r="B152" s="270"/>
      <c r="C152" s="268"/>
      <c r="D152" s="277"/>
      <c r="E152" s="31" t="s">
        <v>225</v>
      </c>
      <c r="F152" s="32">
        <f>F170</f>
        <v>4953.3999999999996</v>
      </c>
      <c r="G152" s="32">
        <f t="shared" ref="G152:K152" si="222">G170</f>
        <v>0</v>
      </c>
      <c r="H152" s="32">
        <f t="shared" si="222"/>
        <v>4953.3999999999996</v>
      </c>
      <c r="I152" s="32">
        <f t="shared" si="222"/>
        <v>4953.3999999999996</v>
      </c>
      <c r="J152" s="32">
        <f t="shared" si="222"/>
        <v>0</v>
      </c>
      <c r="K152" s="32">
        <f t="shared" si="222"/>
        <v>4953.3999999999996</v>
      </c>
      <c r="L152" s="32">
        <f t="shared" ref="L152:Q152" si="223">L170</f>
        <v>4953.3999999999996</v>
      </c>
      <c r="M152" s="32">
        <f t="shared" si="223"/>
        <v>0</v>
      </c>
      <c r="N152" s="32">
        <f t="shared" si="223"/>
        <v>4953.3999999999996</v>
      </c>
      <c r="O152" s="32">
        <f t="shared" si="223"/>
        <v>4948.8999999999996</v>
      </c>
      <c r="P152" s="32">
        <f t="shared" si="223"/>
        <v>0</v>
      </c>
      <c r="Q152" s="32">
        <f t="shared" si="223"/>
        <v>4948.8999999999996</v>
      </c>
      <c r="R152" s="101">
        <f t="shared" si="205"/>
        <v>99.90915330883837</v>
      </c>
      <c r="S152" s="101">
        <v>0</v>
      </c>
      <c r="T152" s="101">
        <f t="shared" si="206"/>
        <v>99.90915330883837</v>
      </c>
    </row>
    <row r="153" spans="1:20" s="33" customFormat="1" x14ac:dyDescent="0.4">
      <c r="A153" s="270"/>
      <c r="B153" s="270"/>
      <c r="C153" s="268"/>
      <c r="D153" s="277"/>
      <c r="E153" s="31" t="s">
        <v>226</v>
      </c>
      <c r="F153" s="32">
        <f t="shared" ref="F153:K154" si="224">F171</f>
        <v>1354.6</v>
      </c>
      <c r="G153" s="32">
        <f t="shared" si="224"/>
        <v>0</v>
      </c>
      <c r="H153" s="32">
        <f t="shared" si="224"/>
        <v>1354.6</v>
      </c>
      <c r="I153" s="32">
        <f t="shared" si="224"/>
        <v>1354.6</v>
      </c>
      <c r="J153" s="32">
        <f t="shared" si="224"/>
        <v>0</v>
      </c>
      <c r="K153" s="32">
        <f t="shared" si="224"/>
        <v>1354.6</v>
      </c>
      <c r="L153" s="32">
        <f t="shared" ref="L153:Q153" si="225">L171</f>
        <v>1354.6</v>
      </c>
      <c r="M153" s="32">
        <f t="shared" si="225"/>
        <v>0</v>
      </c>
      <c r="N153" s="32">
        <f t="shared" si="225"/>
        <v>1354.6</v>
      </c>
      <c r="O153" s="32">
        <f t="shared" si="225"/>
        <v>1354.6</v>
      </c>
      <c r="P153" s="32">
        <f t="shared" si="225"/>
        <v>0</v>
      </c>
      <c r="Q153" s="32">
        <f t="shared" si="225"/>
        <v>1354.6</v>
      </c>
      <c r="R153" s="101">
        <f t="shared" si="205"/>
        <v>100</v>
      </c>
      <c r="S153" s="101">
        <v>0</v>
      </c>
      <c r="T153" s="102">
        <f t="shared" si="206"/>
        <v>100</v>
      </c>
    </row>
    <row r="154" spans="1:20" s="33" customFormat="1" x14ac:dyDescent="0.4">
      <c r="A154" s="270"/>
      <c r="B154" s="270"/>
      <c r="C154" s="268"/>
      <c r="D154" s="277"/>
      <c r="E154" s="31" t="s">
        <v>227</v>
      </c>
      <c r="F154" s="32">
        <f t="shared" si="224"/>
        <v>365</v>
      </c>
      <c r="G154" s="32">
        <f t="shared" si="224"/>
        <v>0</v>
      </c>
      <c r="H154" s="32">
        <f t="shared" si="224"/>
        <v>365</v>
      </c>
      <c r="I154" s="32">
        <f t="shared" si="224"/>
        <v>365</v>
      </c>
      <c r="J154" s="32">
        <f t="shared" si="224"/>
        <v>0</v>
      </c>
      <c r="K154" s="32">
        <f t="shared" si="224"/>
        <v>365</v>
      </c>
      <c r="L154" s="32">
        <f t="shared" ref="L154:Q154" si="226">L172</f>
        <v>365</v>
      </c>
      <c r="M154" s="32">
        <f t="shared" si="226"/>
        <v>0</v>
      </c>
      <c r="N154" s="32">
        <f t="shared" si="226"/>
        <v>365</v>
      </c>
      <c r="O154" s="32">
        <f t="shared" si="226"/>
        <v>365</v>
      </c>
      <c r="P154" s="32">
        <f t="shared" si="226"/>
        <v>0</v>
      </c>
      <c r="Q154" s="32">
        <f t="shared" si="226"/>
        <v>365</v>
      </c>
      <c r="R154" s="101">
        <f t="shared" si="205"/>
        <v>100</v>
      </c>
      <c r="S154" s="101">
        <v>0</v>
      </c>
      <c r="T154" s="102">
        <f t="shared" si="206"/>
        <v>100</v>
      </c>
    </row>
    <row r="155" spans="1:20" s="33" customFormat="1" ht="49.2" x14ac:dyDescent="0.4">
      <c r="A155" s="271" t="s">
        <v>280</v>
      </c>
      <c r="B155" s="271" t="s">
        <v>146</v>
      </c>
      <c r="C155" s="272" t="s">
        <v>281</v>
      </c>
      <c r="D155" s="34" t="s">
        <v>46</v>
      </c>
      <c r="E155" s="35"/>
      <c r="F155" s="36">
        <f>F157+F158+F159</f>
        <v>52513</v>
      </c>
      <c r="G155" s="36">
        <f t="shared" ref="G155:K155" si="227">G157+G158+G159</f>
        <v>0</v>
      </c>
      <c r="H155" s="36">
        <f t="shared" si="227"/>
        <v>52513</v>
      </c>
      <c r="I155" s="36">
        <f t="shared" si="227"/>
        <v>52513</v>
      </c>
      <c r="J155" s="36">
        <f t="shared" si="227"/>
        <v>0</v>
      </c>
      <c r="K155" s="36">
        <f t="shared" si="227"/>
        <v>52513</v>
      </c>
      <c r="L155" s="36">
        <f t="shared" ref="L155:Q155" si="228">L157+L158+L159</f>
        <v>52513</v>
      </c>
      <c r="M155" s="36">
        <f t="shared" si="228"/>
        <v>0</v>
      </c>
      <c r="N155" s="36">
        <f t="shared" si="228"/>
        <v>52513</v>
      </c>
      <c r="O155" s="36">
        <f t="shared" si="228"/>
        <v>52042.1</v>
      </c>
      <c r="P155" s="36">
        <f t="shared" si="228"/>
        <v>0</v>
      </c>
      <c r="Q155" s="36">
        <f t="shared" si="228"/>
        <v>52042.1</v>
      </c>
      <c r="R155" s="95">
        <f t="shared" si="205"/>
        <v>99.103269666558759</v>
      </c>
      <c r="S155" s="95">
        <v>0</v>
      </c>
      <c r="T155" s="95">
        <f t="shared" si="206"/>
        <v>99.103269666558759</v>
      </c>
    </row>
    <row r="156" spans="1:20" s="46" customFormat="1" ht="25.8" x14ac:dyDescent="0.5">
      <c r="A156" s="271"/>
      <c r="B156" s="271"/>
      <c r="C156" s="272"/>
      <c r="D156" s="273" t="s">
        <v>211</v>
      </c>
      <c r="E156" s="35"/>
      <c r="F156" s="36">
        <f>F155</f>
        <v>52513</v>
      </c>
      <c r="G156" s="36">
        <f t="shared" ref="G156:K156" si="229">G155</f>
        <v>0</v>
      </c>
      <c r="H156" s="36">
        <f t="shared" si="229"/>
        <v>52513</v>
      </c>
      <c r="I156" s="36">
        <f t="shared" si="229"/>
        <v>52513</v>
      </c>
      <c r="J156" s="36">
        <f t="shared" si="229"/>
        <v>0</v>
      </c>
      <c r="K156" s="36">
        <f t="shared" si="229"/>
        <v>52513</v>
      </c>
      <c r="L156" s="36">
        <f t="shared" ref="L156:Q156" si="230">L155</f>
        <v>52513</v>
      </c>
      <c r="M156" s="36">
        <f t="shared" si="230"/>
        <v>0</v>
      </c>
      <c r="N156" s="36">
        <f t="shared" si="230"/>
        <v>52513</v>
      </c>
      <c r="O156" s="36">
        <f t="shared" si="230"/>
        <v>52042.1</v>
      </c>
      <c r="P156" s="36">
        <f t="shared" si="230"/>
        <v>0</v>
      </c>
      <c r="Q156" s="36">
        <f t="shared" si="230"/>
        <v>52042.1</v>
      </c>
      <c r="R156" s="95">
        <f t="shared" si="205"/>
        <v>99.103269666558759</v>
      </c>
      <c r="S156" s="95">
        <v>0</v>
      </c>
      <c r="T156" s="95">
        <f t="shared" si="206"/>
        <v>99.103269666558759</v>
      </c>
    </row>
    <row r="157" spans="1:20" s="46" customFormat="1" ht="25.8" x14ac:dyDescent="0.5">
      <c r="A157" s="271"/>
      <c r="B157" s="271"/>
      <c r="C157" s="272"/>
      <c r="D157" s="273"/>
      <c r="E157" s="35" t="s">
        <v>218</v>
      </c>
      <c r="F157" s="36">
        <f>G157+H157</f>
        <v>47385</v>
      </c>
      <c r="G157" s="36">
        <v>0</v>
      </c>
      <c r="H157" s="36">
        <v>47385</v>
      </c>
      <c r="I157" s="36">
        <f>J157+K157</f>
        <v>47385</v>
      </c>
      <c r="J157" s="36">
        <v>0</v>
      </c>
      <c r="K157" s="36">
        <v>47385</v>
      </c>
      <c r="L157" s="36">
        <f>M157+N157</f>
        <v>47385</v>
      </c>
      <c r="M157" s="36">
        <v>0</v>
      </c>
      <c r="N157" s="36">
        <v>47385</v>
      </c>
      <c r="O157" s="36">
        <f>P157+Q157</f>
        <v>46969</v>
      </c>
      <c r="P157" s="36">
        <v>0</v>
      </c>
      <c r="Q157" s="36">
        <v>46969</v>
      </c>
      <c r="R157" s="95">
        <f t="shared" si="205"/>
        <v>99.122085048010973</v>
      </c>
      <c r="S157" s="95">
        <v>0</v>
      </c>
      <c r="T157" s="95">
        <f t="shared" si="206"/>
        <v>99.122085048010973</v>
      </c>
    </row>
    <row r="158" spans="1:20" s="46" customFormat="1" ht="25.8" x14ac:dyDescent="0.5">
      <c r="A158" s="271"/>
      <c r="B158" s="271"/>
      <c r="C158" s="272"/>
      <c r="D158" s="273"/>
      <c r="E158" s="35" t="s">
        <v>219</v>
      </c>
      <c r="F158" s="36">
        <f>G158+H158</f>
        <v>4347</v>
      </c>
      <c r="G158" s="36">
        <v>0</v>
      </c>
      <c r="H158" s="36">
        <v>4347</v>
      </c>
      <c r="I158" s="36">
        <f>J158+K158</f>
        <v>4347</v>
      </c>
      <c r="J158" s="36">
        <v>0</v>
      </c>
      <c r="K158" s="36">
        <v>4347</v>
      </c>
      <c r="L158" s="36">
        <f>M158+N158</f>
        <v>4347</v>
      </c>
      <c r="M158" s="36">
        <v>0</v>
      </c>
      <c r="N158" s="36">
        <v>4347</v>
      </c>
      <c r="O158" s="36">
        <f>P158+Q158</f>
        <v>4318.1000000000004</v>
      </c>
      <c r="P158" s="36">
        <v>0</v>
      </c>
      <c r="Q158" s="36">
        <v>4318.1000000000004</v>
      </c>
      <c r="R158" s="95">
        <f t="shared" si="205"/>
        <v>99.33517368299978</v>
      </c>
      <c r="S158" s="95">
        <v>0</v>
      </c>
      <c r="T158" s="95">
        <f t="shared" si="206"/>
        <v>99.33517368299978</v>
      </c>
    </row>
    <row r="159" spans="1:20" s="12" customFormat="1" ht="59.25" customHeight="1" x14ac:dyDescent="0.25">
      <c r="A159" s="271"/>
      <c r="B159" s="271"/>
      <c r="C159" s="272"/>
      <c r="D159" s="273"/>
      <c r="E159" s="35" t="s">
        <v>220</v>
      </c>
      <c r="F159" s="36">
        <f>G159+H159</f>
        <v>781</v>
      </c>
      <c r="G159" s="37">
        <f>G168</f>
        <v>0</v>
      </c>
      <c r="H159" s="36">
        <v>781</v>
      </c>
      <c r="I159" s="36">
        <f>J159+K159</f>
        <v>781</v>
      </c>
      <c r="J159" s="36">
        <f t="shared" ref="J159" si="231">J168</f>
        <v>0</v>
      </c>
      <c r="K159" s="36">
        <v>781</v>
      </c>
      <c r="L159" s="36">
        <f>M159+N159</f>
        <v>781</v>
      </c>
      <c r="M159" s="36">
        <f t="shared" ref="M159" si="232">M168</f>
        <v>0</v>
      </c>
      <c r="N159" s="36">
        <v>781</v>
      </c>
      <c r="O159" s="36">
        <f>P159+Q159</f>
        <v>755</v>
      </c>
      <c r="P159" s="36">
        <f t="shared" ref="P159" si="233">P168</f>
        <v>0</v>
      </c>
      <c r="Q159" s="36">
        <v>755</v>
      </c>
      <c r="R159" s="95">
        <f t="shared" si="205"/>
        <v>96.670934699103711</v>
      </c>
      <c r="S159" s="95">
        <v>0</v>
      </c>
      <c r="T159" s="95">
        <f t="shared" si="206"/>
        <v>96.670934699103711</v>
      </c>
    </row>
    <row r="160" spans="1:20" s="46" customFormat="1" ht="49.2" x14ac:dyDescent="0.5">
      <c r="A160" s="278" t="s">
        <v>282</v>
      </c>
      <c r="B160" s="279" t="s">
        <v>283</v>
      </c>
      <c r="C160" s="272" t="s">
        <v>190</v>
      </c>
      <c r="D160" s="213" t="s">
        <v>46</v>
      </c>
      <c r="E160" s="47"/>
      <c r="F160" s="20">
        <v>0</v>
      </c>
      <c r="G160" s="20">
        <v>0</v>
      </c>
      <c r="H160" s="20">
        <v>0</v>
      </c>
      <c r="I160" s="20">
        <v>0</v>
      </c>
      <c r="J160" s="20">
        <v>0</v>
      </c>
      <c r="K160" s="20">
        <v>0</v>
      </c>
      <c r="L160" s="20">
        <v>0</v>
      </c>
      <c r="M160" s="20">
        <v>0</v>
      </c>
      <c r="N160" s="20">
        <v>0</v>
      </c>
      <c r="O160" s="20">
        <v>0</v>
      </c>
      <c r="P160" s="20">
        <v>0</v>
      </c>
      <c r="Q160" s="20">
        <v>0</v>
      </c>
      <c r="R160" s="95">
        <v>0</v>
      </c>
      <c r="S160" s="95">
        <v>0</v>
      </c>
      <c r="T160" s="96">
        <v>0</v>
      </c>
    </row>
    <row r="161" spans="1:20" s="46" customFormat="1" ht="98.4" x14ac:dyDescent="0.5">
      <c r="A161" s="278"/>
      <c r="B161" s="279"/>
      <c r="C161" s="272"/>
      <c r="D161" s="213" t="s">
        <v>211</v>
      </c>
      <c r="E161" s="47"/>
      <c r="F161" s="20">
        <f>F160</f>
        <v>0</v>
      </c>
      <c r="G161" s="20">
        <f t="shared" ref="G161:K161" si="234">G160</f>
        <v>0</v>
      </c>
      <c r="H161" s="20">
        <f t="shared" si="234"/>
        <v>0</v>
      </c>
      <c r="I161" s="20">
        <f t="shared" si="234"/>
        <v>0</v>
      </c>
      <c r="J161" s="20">
        <f t="shared" si="234"/>
        <v>0</v>
      </c>
      <c r="K161" s="20">
        <f t="shared" si="234"/>
        <v>0</v>
      </c>
      <c r="L161" s="20">
        <f t="shared" ref="L161:Q161" si="235">L160</f>
        <v>0</v>
      </c>
      <c r="M161" s="20">
        <f t="shared" si="235"/>
        <v>0</v>
      </c>
      <c r="N161" s="20">
        <f t="shared" si="235"/>
        <v>0</v>
      </c>
      <c r="O161" s="20">
        <f t="shared" si="235"/>
        <v>0</v>
      </c>
      <c r="P161" s="20">
        <f t="shared" si="235"/>
        <v>0</v>
      </c>
      <c r="Q161" s="20">
        <f t="shared" si="235"/>
        <v>0</v>
      </c>
      <c r="R161" s="95">
        <v>0</v>
      </c>
      <c r="S161" s="95">
        <v>0</v>
      </c>
      <c r="T161" s="96">
        <v>0</v>
      </c>
    </row>
    <row r="162" spans="1:20" s="46" customFormat="1" ht="49.2" x14ac:dyDescent="0.5">
      <c r="A162" s="271" t="s">
        <v>284</v>
      </c>
      <c r="B162" s="271" t="s">
        <v>285</v>
      </c>
      <c r="C162" s="272" t="s">
        <v>286</v>
      </c>
      <c r="D162" s="34" t="s">
        <v>46</v>
      </c>
      <c r="E162" s="35"/>
      <c r="F162" s="36">
        <f>F164+F165+F166+F167</f>
        <v>194028.79999999999</v>
      </c>
      <c r="G162" s="36">
        <f t="shared" ref="G162:K162" si="236">G164+G165+G166+G167</f>
        <v>0</v>
      </c>
      <c r="H162" s="36">
        <f t="shared" si="236"/>
        <v>194028.79999999999</v>
      </c>
      <c r="I162" s="36">
        <f t="shared" si="236"/>
        <v>194028.79999999999</v>
      </c>
      <c r="J162" s="36">
        <f t="shared" si="236"/>
        <v>0</v>
      </c>
      <c r="K162" s="36">
        <f t="shared" si="236"/>
        <v>194028.79999999999</v>
      </c>
      <c r="L162" s="36">
        <f t="shared" ref="L162:Q162" si="237">L164+L165+L166+L167</f>
        <v>194028.79999999999</v>
      </c>
      <c r="M162" s="36">
        <f t="shared" si="237"/>
        <v>0</v>
      </c>
      <c r="N162" s="36">
        <f t="shared" si="237"/>
        <v>194028.79999999999</v>
      </c>
      <c r="O162" s="36">
        <f t="shared" si="237"/>
        <v>193386.5</v>
      </c>
      <c r="P162" s="36">
        <f t="shared" si="237"/>
        <v>0</v>
      </c>
      <c r="Q162" s="36">
        <f t="shared" si="237"/>
        <v>193386.5</v>
      </c>
      <c r="R162" s="95">
        <f t="shared" si="205"/>
        <v>99.66896666886565</v>
      </c>
      <c r="S162" s="95">
        <v>0</v>
      </c>
      <c r="T162" s="95">
        <f t="shared" si="206"/>
        <v>99.66896666886565</v>
      </c>
    </row>
    <row r="163" spans="1:20" s="46" customFormat="1" ht="25.8" x14ac:dyDescent="0.5">
      <c r="A163" s="271"/>
      <c r="B163" s="271"/>
      <c r="C163" s="272"/>
      <c r="D163" s="273" t="s">
        <v>211</v>
      </c>
      <c r="E163" s="35"/>
      <c r="F163" s="36">
        <f>F162</f>
        <v>194028.79999999999</v>
      </c>
      <c r="G163" s="36">
        <f t="shared" ref="G163:K163" si="238">G162</f>
        <v>0</v>
      </c>
      <c r="H163" s="36">
        <f t="shared" si="238"/>
        <v>194028.79999999999</v>
      </c>
      <c r="I163" s="36">
        <f t="shared" si="238"/>
        <v>194028.79999999999</v>
      </c>
      <c r="J163" s="36">
        <f t="shared" si="238"/>
        <v>0</v>
      </c>
      <c r="K163" s="36">
        <f t="shared" si="238"/>
        <v>194028.79999999999</v>
      </c>
      <c r="L163" s="36">
        <f t="shared" ref="L163:Q163" si="239">L162</f>
        <v>194028.79999999999</v>
      </c>
      <c r="M163" s="36">
        <f t="shared" si="239"/>
        <v>0</v>
      </c>
      <c r="N163" s="36">
        <f t="shared" si="239"/>
        <v>194028.79999999999</v>
      </c>
      <c r="O163" s="36">
        <f t="shared" si="239"/>
        <v>193386.5</v>
      </c>
      <c r="P163" s="36">
        <f t="shared" si="239"/>
        <v>0</v>
      </c>
      <c r="Q163" s="36">
        <f t="shared" si="239"/>
        <v>193386.5</v>
      </c>
      <c r="R163" s="95">
        <f t="shared" si="205"/>
        <v>99.66896666886565</v>
      </c>
      <c r="S163" s="95">
        <v>0</v>
      </c>
      <c r="T163" s="95">
        <f t="shared" si="206"/>
        <v>99.66896666886565</v>
      </c>
    </row>
    <row r="164" spans="1:20" s="46" customFormat="1" ht="25.8" x14ac:dyDescent="0.5">
      <c r="A164" s="271"/>
      <c r="B164" s="271"/>
      <c r="C164" s="272"/>
      <c r="D164" s="273"/>
      <c r="E164" s="35" t="s">
        <v>221</v>
      </c>
      <c r="F164" s="36">
        <f>G164+H164</f>
        <v>151772</v>
      </c>
      <c r="G164" s="36">
        <v>0</v>
      </c>
      <c r="H164" s="36">
        <v>151772</v>
      </c>
      <c r="I164" s="36">
        <f>J164+K164</f>
        <v>151772</v>
      </c>
      <c r="J164" s="36">
        <v>0</v>
      </c>
      <c r="K164" s="36">
        <v>151772</v>
      </c>
      <c r="L164" s="36">
        <f>M164+N164</f>
        <v>151772</v>
      </c>
      <c r="M164" s="36">
        <v>0</v>
      </c>
      <c r="N164" s="36">
        <v>151772</v>
      </c>
      <c r="O164" s="36">
        <f>P164+Q164</f>
        <v>151243</v>
      </c>
      <c r="P164" s="36">
        <v>0</v>
      </c>
      <c r="Q164" s="36">
        <v>151243</v>
      </c>
      <c r="R164" s="95">
        <f t="shared" si="205"/>
        <v>99.651450860501285</v>
      </c>
      <c r="S164" s="95">
        <v>0</v>
      </c>
      <c r="T164" s="95">
        <f t="shared" si="206"/>
        <v>99.651450860501285</v>
      </c>
    </row>
    <row r="165" spans="1:20" s="46" customFormat="1" ht="25.8" x14ac:dyDescent="0.5">
      <c r="A165" s="271"/>
      <c r="B165" s="271"/>
      <c r="C165" s="272"/>
      <c r="D165" s="273"/>
      <c r="E165" s="35" t="s">
        <v>222</v>
      </c>
      <c r="F165" s="36">
        <f t="shared" ref="F165:F167" si="240">G165+H165</f>
        <v>32900.800000000003</v>
      </c>
      <c r="G165" s="36">
        <v>0</v>
      </c>
      <c r="H165" s="36">
        <v>32900.800000000003</v>
      </c>
      <c r="I165" s="36">
        <f t="shared" ref="I165:I167" si="241">J165+K165</f>
        <v>32900.800000000003</v>
      </c>
      <c r="J165" s="36">
        <v>0</v>
      </c>
      <c r="K165" s="36">
        <v>32900.800000000003</v>
      </c>
      <c r="L165" s="36">
        <f t="shared" ref="L165:L167" si="242">M165+N165</f>
        <v>32900.800000000003</v>
      </c>
      <c r="M165" s="36">
        <v>0</v>
      </c>
      <c r="N165" s="36">
        <v>32900.800000000003</v>
      </c>
      <c r="O165" s="36">
        <f t="shared" ref="O165:O167" si="243">P165+Q165</f>
        <v>32807</v>
      </c>
      <c r="P165" s="36">
        <v>0</v>
      </c>
      <c r="Q165" s="36">
        <v>32807</v>
      </c>
      <c r="R165" s="95">
        <f t="shared" si="205"/>
        <v>99.714900549530711</v>
      </c>
      <c r="S165" s="95">
        <v>0</v>
      </c>
      <c r="T165" s="95">
        <f t="shared" si="206"/>
        <v>99.714900549530711</v>
      </c>
    </row>
    <row r="166" spans="1:20" s="46" customFormat="1" ht="25.8" x14ac:dyDescent="0.5">
      <c r="A166" s="271"/>
      <c r="B166" s="271"/>
      <c r="C166" s="272"/>
      <c r="D166" s="273"/>
      <c r="E166" s="35" t="s">
        <v>223</v>
      </c>
      <c r="F166" s="36">
        <f t="shared" si="240"/>
        <v>2270</v>
      </c>
      <c r="G166" s="36">
        <v>0</v>
      </c>
      <c r="H166" s="37">
        <v>2270</v>
      </c>
      <c r="I166" s="36">
        <f t="shared" si="241"/>
        <v>2270</v>
      </c>
      <c r="J166" s="36">
        <v>0</v>
      </c>
      <c r="K166" s="36">
        <v>2270</v>
      </c>
      <c r="L166" s="36">
        <f t="shared" si="242"/>
        <v>2270</v>
      </c>
      <c r="M166" s="36">
        <v>0</v>
      </c>
      <c r="N166" s="36">
        <v>2270</v>
      </c>
      <c r="O166" s="36">
        <f t="shared" si="243"/>
        <v>2250.5</v>
      </c>
      <c r="P166" s="36">
        <v>0</v>
      </c>
      <c r="Q166" s="36">
        <v>2250.5</v>
      </c>
      <c r="R166" s="95">
        <f t="shared" si="205"/>
        <v>99.140969162995589</v>
      </c>
      <c r="S166" s="95">
        <v>0</v>
      </c>
      <c r="T166" s="95">
        <f t="shared" si="206"/>
        <v>99.140969162995589</v>
      </c>
    </row>
    <row r="167" spans="1:20" s="46" customFormat="1" ht="25.8" x14ac:dyDescent="0.5">
      <c r="A167" s="271"/>
      <c r="B167" s="271"/>
      <c r="C167" s="272"/>
      <c r="D167" s="273"/>
      <c r="E167" s="35" t="s">
        <v>224</v>
      </c>
      <c r="F167" s="36">
        <f t="shared" si="240"/>
        <v>7086</v>
      </c>
      <c r="G167" s="36">
        <v>0</v>
      </c>
      <c r="H167" s="36">
        <v>7086</v>
      </c>
      <c r="I167" s="36">
        <f t="shared" si="241"/>
        <v>7086</v>
      </c>
      <c r="J167" s="36">
        <v>0</v>
      </c>
      <c r="K167" s="36">
        <v>7086</v>
      </c>
      <c r="L167" s="36">
        <f t="shared" si="242"/>
        <v>7086</v>
      </c>
      <c r="M167" s="36">
        <v>0</v>
      </c>
      <c r="N167" s="36">
        <v>7086</v>
      </c>
      <c r="O167" s="36">
        <f t="shared" si="243"/>
        <v>7086</v>
      </c>
      <c r="P167" s="36">
        <v>0</v>
      </c>
      <c r="Q167" s="36">
        <v>7086</v>
      </c>
      <c r="R167" s="95">
        <f t="shared" si="205"/>
        <v>100</v>
      </c>
      <c r="S167" s="95">
        <v>0</v>
      </c>
      <c r="T167" s="95">
        <f t="shared" si="206"/>
        <v>100</v>
      </c>
    </row>
    <row r="168" spans="1:20" s="46" customFormat="1" ht="49.2" x14ac:dyDescent="0.5">
      <c r="A168" s="271" t="s">
        <v>287</v>
      </c>
      <c r="B168" s="271" t="s">
        <v>288</v>
      </c>
      <c r="C168" s="272" t="s">
        <v>289</v>
      </c>
      <c r="D168" s="34" t="s">
        <v>46</v>
      </c>
      <c r="E168" s="35"/>
      <c r="F168" s="36">
        <f>F170+F171+F172</f>
        <v>6673</v>
      </c>
      <c r="G168" s="36">
        <f t="shared" ref="G168:K168" si="244">G170+G171+G172</f>
        <v>0</v>
      </c>
      <c r="H168" s="36">
        <f t="shared" si="244"/>
        <v>6673</v>
      </c>
      <c r="I168" s="36">
        <f t="shared" si="244"/>
        <v>6673</v>
      </c>
      <c r="J168" s="36">
        <f t="shared" si="244"/>
        <v>0</v>
      </c>
      <c r="K168" s="36">
        <f t="shared" si="244"/>
        <v>6673</v>
      </c>
      <c r="L168" s="36">
        <f t="shared" ref="L168:Q168" si="245">L170+L171+L172</f>
        <v>6673</v>
      </c>
      <c r="M168" s="36">
        <f t="shared" si="245"/>
        <v>0</v>
      </c>
      <c r="N168" s="36">
        <f t="shared" si="245"/>
        <v>6673</v>
      </c>
      <c r="O168" s="36">
        <f t="shared" si="245"/>
        <v>6668.5</v>
      </c>
      <c r="P168" s="36">
        <f t="shared" si="245"/>
        <v>0</v>
      </c>
      <c r="Q168" s="36">
        <f t="shared" si="245"/>
        <v>6668.5</v>
      </c>
      <c r="R168" s="95">
        <f t="shared" si="205"/>
        <v>99.932564064139072</v>
      </c>
      <c r="S168" s="95">
        <v>0</v>
      </c>
      <c r="T168" s="95">
        <f t="shared" si="206"/>
        <v>99.932564064139072</v>
      </c>
    </row>
    <row r="169" spans="1:20" s="46" customFormat="1" ht="25.8" x14ac:dyDescent="0.5">
      <c r="A169" s="271"/>
      <c r="B169" s="271"/>
      <c r="C169" s="272"/>
      <c r="D169" s="273" t="s">
        <v>211</v>
      </c>
      <c r="E169" s="35"/>
      <c r="F169" s="36">
        <f>F168</f>
        <v>6673</v>
      </c>
      <c r="G169" s="36">
        <f t="shared" ref="G169:K169" si="246">G168</f>
        <v>0</v>
      </c>
      <c r="H169" s="36">
        <f t="shared" si="246"/>
        <v>6673</v>
      </c>
      <c r="I169" s="36">
        <f t="shared" si="246"/>
        <v>6673</v>
      </c>
      <c r="J169" s="36">
        <f t="shared" si="246"/>
        <v>0</v>
      </c>
      <c r="K169" s="36">
        <f t="shared" si="246"/>
        <v>6673</v>
      </c>
      <c r="L169" s="36">
        <f t="shared" ref="L169:Q169" si="247">L168</f>
        <v>6673</v>
      </c>
      <c r="M169" s="36">
        <f t="shared" si="247"/>
        <v>0</v>
      </c>
      <c r="N169" s="36">
        <f t="shared" si="247"/>
        <v>6673</v>
      </c>
      <c r="O169" s="36">
        <f t="shared" si="247"/>
        <v>6668.5</v>
      </c>
      <c r="P169" s="36">
        <f t="shared" si="247"/>
        <v>0</v>
      </c>
      <c r="Q169" s="36">
        <f t="shared" si="247"/>
        <v>6668.5</v>
      </c>
      <c r="R169" s="95">
        <f t="shared" si="205"/>
        <v>99.932564064139072</v>
      </c>
      <c r="S169" s="95">
        <v>0</v>
      </c>
      <c r="T169" s="95">
        <f t="shared" si="206"/>
        <v>99.932564064139072</v>
      </c>
    </row>
    <row r="170" spans="1:20" s="46" customFormat="1" ht="25.8" x14ac:dyDescent="0.5">
      <c r="A170" s="271"/>
      <c r="B170" s="271"/>
      <c r="C170" s="272"/>
      <c r="D170" s="273"/>
      <c r="E170" s="35" t="s">
        <v>225</v>
      </c>
      <c r="F170" s="36">
        <f>G170+H170</f>
        <v>4953.3999999999996</v>
      </c>
      <c r="G170" s="36">
        <v>0</v>
      </c>
      <c r="H170" s="36">
        <v>4953.3999999999996</v>
      </c>
      <c r="I170" s="36">
        <f>J170+K170</f>
        <v>4953.3999999999996</v>
      </c>
      <c r="J170" s="36">
        <v>0</v>
      </c>
      <c r="K170" s="36">
        <v>4953.3999999999996</v>
      </c>
      <c r="L170" s="36">
        <f>M170+N170</f>
        <v>4953.3999999999996</v>
      </c>
      <c r="M170" s="36">
        <v>0</v>
      </c>
      <c r="N170" s="36">
        <v>4953.3999999999996</v>
      </c>
      <c r="O170" s="36">
        <f>P170+Q170</f>
        <v>4948.8999999999996</v>
      </c>
      <c r="P170" s="36">
        <v>0</v>
      </c>
      <c r="Q170" s="36">
        <v>4948.8999999999996</v>
      </c>
      <c r="R170" s="95">
        <f t="shared" si="205"/>
        <v>99.90915330883837</v>
      </c>
      <c r="S170" s="95">
        <v>0</v>
      </c>
      <c r="T170" s="95">
        <f t="shared" si="206"/>
        <v>99.90915330883837</v>
      </c>
    </row>
    <row r="171" spans="1:20" s="46" customFormat="1" ht="25.8" x14ac:dyDescent="0.5">
      <c r="A171" s="271"/>
      <c r="B171" s="271"/>
      <c r="C171" s="272"/>
      <c r="D171" s="273"/>
      <c r="E171" s="35" t="s">
        <v>226</v>
      </c>
      <c r="F171" s="36">
        <f t="shared" ref="F171:F172" si="248">G171+H171</f>
        <v>1354.6</v>
      </c>
      <c r="G171" s="36">
        <v>0</v>
      </c>
      <c r="H171" s="36">
        <v>1354.6</v>
      </c>
      <c r="I171" s="36">
        <f t="shared" ref="I171:I172" si="249">J171+K171</f>
        <v>1354.6</v>
      </c>
      <c r="J171" s="36">
        <v>0</v>
      </c>
      <c r="K171" s="36">
        <v>1354.6</v>
      </c>
      <c r="L171" s="36">
        <f t="shared" ref="L171:L172" si="250">M171+N171</f>
        <v>1354.6</v>
      </c>
      <c r="M171" s="36">
        <v>0</v>
      </c>
      <c r="N171" s="36">
        <v>1354.6</v>
      </c>
      <c r="O171" s="36">
        <f t="shared" ref="O171:O172" si="251">P171+Q171</f>
        <v>1354.6</v>
      </c>
      <c r="P171" s="36">
        <v>0</v>
      </c>
      <c r="Q171" s="36">
        <v>1354.6</v>
      </c>
      <c r="R171" s="95">
        <f t="shared" si="205"/>
        <v>100</v>
      </c>
      <c r="S171" s="95">
        <v>0</v>
      </c>
      <c r="T171" s="96">
        <f t="shared" si="206"/>
        <v>100</v>
      </c>
    </row>
    <row r="172" spans="1:20" s="46" customFormat="1" ht="25.8" x14ac:dyDescent="0.5">
      <c r="A172" s="271"/>
      <c r="B172" s="271"/>
      <c r="C172" s="272"/>
      <c r="D172" s="273"/>
      <c r="E172" s="35" t="s">
        <v>227</v>
      </c>
      <c r="F172" s="36">
        <f t="shared" si="248"/>
        <v>365</v>
      </c>
      <c r="G172" s="36">
        <v>0</v>
      </c>
      <c r="H172" s="36">
        <v>365</v>
      </c>
      <c r="I172" s="36">
        <f t="shared" si="249"/>
        <v>365</v>
      </c>
      <c r="J172" s="36">
        <v>0</v>
      </c>
      <c r="K172" s="36">
        <v>365</v>
      </c>
      <c r="L172" s="36">
        <f t="shared" si="250"/>
        <v>365</v>
      </c>
      <c r="M172" s="36">
        <v>0</v>
      </c>
      <c r="N172" s="36">
        <v>365</v>
      </c>
      <c r="O172" s="36">
        <f t="shared" si="251"/>
        <v>365</v>
      </c>
      <c r="P172" s="36">
        <v>0</v>
      </c>
      <c r="Q172" s="36">
        <v>365</v>
      </c>
      <c r="R172" s="95">
        <f t="shared" si="205"/>
        <v>100</v>
      </c>
      <c r="S172" s="95">
        <v>0</v>
      </c>
      <c r="T172" s="96">
        <f t="shared" si="206"/>
        <v>100</v>
      </c>
    </row>
    <row r="173" spans="1:20" s="46" customFormat="1" ht="49.2" x14ac:dyDescent="0.5">
      <c r="A173" s="270" t="s">
        <v>290</v>
      </c>
      <c r="B173" s="270" t="s">
        <v>152</v>
      </c>
      <c r="C173" s="267" t="s">
        <v>329</v>
      </c>
      <c r="D173" s="30" t="s">
        <v>46</v>
      </c>
      <c r="E173" s="31"/>
      <c r="F173" s="32">
        <f t="shared" ref="F173:K173" si="252">F178+F180+F201</f>
        <v>33364.400000000001</v>
      </c>
      <c r="G173" s="32">
        <f t="shared" si="252"/>
        <v>31695.7</v>
      </c>
      <c r="H173" s="32">
        <f t="shared" si="252"/>
        <v>1668.7</v>
      </c>
      <c r="I173" s="32">
        <f t="shared" si="252"/>
        <v>33364.400000000001</v>
      </c>
      <c r="J173" s="32">
        <f t="shared" si="252"/>
        <v>31695.7</v>
      </c>
      <c r="K173" s="32">
        <f t="shared" si="252"/>
        <v>1668.7</v>
      </c>
      <c r="L173" s="32">
        <f t="shared" ref="L173:Q173" si="253">L178+L180+L201</f>
        <v>33364.400000000001</v>
      </c>
      <c r="M173" s="32">
        <f t="shared" si="253"/>
        <v>31695.7</v>
      </c>
      <c r="N173" s="32">
        <f t="shared" si="253"/>
        <v>1668.7</v>
      </c>
      <c r="O173" s="32">
        <f t="shared" si="253"/>
        <v>33363.4</v>
      </c>
      <c r="P173" s="32">
        <f t="shared" si="253"/>
        <v>31694.7</v>
      </c>
      <c r="Q173" s="32">
        <f t="shared" si="253"/>
        <v>1668.7</v>
      </c>
      <c r="R173" s="101">
        <f t="shared" si="205"/>
        <v>99.997002793396547</v>
      </c>
      <c r="S173" s="101">
        <f t="shared" ref="S173:S200" si="254">P173/M173*100</f>
        <v>99.996844997901917</v>
      </c>
      <c r="T173" s="101">
        <f t="shared" si="206"/>
        <v>100</v>
      </c>
    </row>
    <row r="174" spans="1:20" s="46" customFormat="1" ht="25.8" x14ac:dyDescent="0.5">
      <c r="A174" s="270"/>
      <c r="B174" s="270"/>
      <c r="C174" s="267"/>
      <c r="D174" s="277" t="s">
        <v>211</v>
      </c>
      <c r="E174" s="31"/>
      <c r="F174" s="32">
        <f>F173</f>
        <v>33364.400000000001</v>
      </c>
      <c r="G174" s="32">
        <f t="shared" ref="G174:K174" si="255">G173</f>
        <v>31695.7</v>
      </c>
      <c r="H174" s="32">
        <f t="shared" si="255"/>
        <v>1668.7</v>
      </c>
      <c r="I174" s="32">
        <f t="shared" si="255"/>
        <v>33364.400000000001</v>
      </c>
      <c r="J174" s="32">
        <f t="shared" si="255"/>
        <v>31695.7</v>
      </c>
      <c r="K174" s="32">
        <f t="shared" si="255"/>
        <v>1668.7</v>
      </c>
      <c r="L174" s="32">
        <f t="shared" ref="L174:Q174" si="256">L173</f>
        <v>33364.400000000001</v>
      </c>
      <c r="M174" s="32">
        <f t="shared" si="256"/>
        <v>31695.7</v>
      </c>
      <c r="N174" s="32">
        <f t="shared" si="256"/>
        <v>1668.7</v>
      </c>
      <c r="O174" s="32">
        <f t="shared" si="256"/>
        <v>33363.4</v>
      </c>
      <c r="P174" s="32">
        <f t="shared" si="256"/>
        <v>31694.7</v>
      </c>
      <c r="Q174" s="32">
        <f t="shared" si="256"/>
        <v>1668.7</v>
      </c>
      <c r="R174" s="101">
        <f t="shared" si="205"/>
        <v>99.997002793396547</v>
      </c>
      <c r="S174" s="101">
        <f t="shared" si="254"/>
        <v>99.996844997901917</v>
      </c>
      <c r="T174" s="101">
        <f t="shared" si="206"/>
        <v>100</v>
      </c>
    </row>
    <row r="175" spans="1:20" s="46" customFormat="1" ht="25.8" x14ac:dyDescent="0.5">
      <c r="A175" s="270"/>
      <c r="B175" s="270"/>
      <c r="C175" s="267"/>
      <c r="D175" s="277"/>
      <c r="E175" s="31" t="s">
        <v>228</v>
      </c>
      <c r="F175" s="32">
        <f>F183</f>
        <v>31695.7</v>
      </c>
      <c r="G175" s="32">
        <f t="shared" ref="G175:K175" si="257">G183</f>
        <v>31695.7</v>
      </c>
      <c r="H175" s="32">
        <f t="shared" si="257"/>
        <v>0</v>
      </c>
      <c r="I175" s="32">
        <f t="shared" si="257"/>
        <v>31695.7</v>
      </c>
      <c r="J175" s="32">
        <f t="shared" si="257"/>
        <v>31695.7</v>
      </c>
      <c r="K175" s="32">
        <f t="shared" si="257"/>
        <v>0</v>
      </c>
      <c r="L175" s="32">
        <f t="shared" ref="L175:Q175" si="258">L183</f>
        <v>31695.7</v>
      </c>
      <c r="M175" s="32">
        <f t="shared" si="258"/>
        <v>31695.7</v>
      </c>
      <c r="N175" s="32">
        <f t="shared" si="258"/>
        <v>0</v>
      </c>
      <c r="O175" s="32">
        <f t="shared" si="258"/>
        <v>31694.7</v>
      </c>
      <c r="P175" s="32">
        <f t="shared" si="258"/>
        <v>31694.7</v>
      </c>
      <c r="Q175" s="32">
        <f t="shared" si="258"/>
        <v>0</v>
      </c>
      <c r="R175" s="101">
        <f t="shared" si="205"/>
        <v>99.996844997901917</v>
      </c>
      <c r="S175" s="101">
        <f t="shared" si="254"/>
        <v>99.996844997901917</v>
      </c>
      <c r="T175" s="101">
        <v>0</v>
      </c>
    </row>
    <row r="176" spans="1:20" s="46" customFormat="1" ht="25.8" x14ac:dyDescent="0.5">
      <c r="A176" s="270"/>
      <c r="B176" s="270"/>
      <c r="C176" s="267"/>
      <c r="D176" s="277"/>
      <c r="E176" s="31" t="s">
        <v>229</v>
      </c>
      <c r="F176" s="32">
        <f t="shared" ref="F176:K176" si="259">F182+F202</f>
        <v>355.7</v>
      </c>
      <c r="G176" s="32">
        <f t="shared" si="259"/>
        <v>0</v>
      </c>
      <c r="H176" s="32">
        <f t="shared" si="259"/>
        <v>355.7</v>
      </c>
      <c r="I176" s="32">
        <f t="shared" si="259"/>
        <v>355.7</v>
      </c>
      <c r="J176" s="32">
        <f t="shared" si="259"/>
        <v>0</v>
      </c>
      <c r="K176" s="32">
        <f t="shared" si="259"/>
        <v>355.7</v>
      </c>
      <c r="L176" s="32">
        <f t="shared" ref="L176:Q176" si="260">L182+L202</f>
        <v>355.7</v>
      </c>
      <c r="M176" s="32">
        <f t="shared" si="260"/>
        <v>0</v>
      </c>
      <c r="N176" s="32">
        <f t="shared" si="260"/>
        <v>355.7</v>
      </c>
      <c r="O176" s="32">
        <f t="shared" si="260"/>
        <v>355.7</v>
      </c>
      <c r="P176" s="32">
        <f t="shared" si="260"/>
        <v>0</v>
      </c>
      <c r="Q176" s="32">
        <f t="shared" si="260"/>
        <v>355.7</v>
      </c>
      <c r="R176" s="101">
        <f t="shared" si="205"/>
        <v>100</v>
      </c>
      <c r="S176" s="101">
        <v>0</v>
      </c>
      <c r="T176" s="101">
        <f t="shared" si="206"/>
        <v>100</v>
      </c>
    </row>
    <row r="177" spans="1:20" s="46" customFormat="1" ht="25.8" x14ac:dyDescent="0.5">
      <c r="A177" s="270"/>
      <c r="B177" s="270"/>
      <c r="C177" s="267"/>
      <c r="D177" s="277"/>
      <c r="E177" s="31" t="s">
        <v>230</v>
      </c>
      <c r="F177" s="32">
        <f>F184</f>
        <v>1313</v>
      </c>
      <c r="G177" s="32">
        <f t="shared" ref="G177:K177" si="261">G184</f>
        <v>0</v>
      </c>
      <c r="H177" s="32">
        <f t="shared" si="261"/>
        <v>1313</v>
      </c>
      <c r="I177" s="32">
        <f t="shared" si="261"/>
        <v>1313</v>
      </c>
      <c r="J177" s="32">
        <f t="shared" si="261"/>
        <v>0</v>
      </c>
      <c r="K177" s="32">
        <f t="shared" si="261"/>
        <v>1313</v>
      </c>
      <c r="L177" s="32">
        <f t="shared" ref="L177:Q177" si="262">L184</f>
        <v>1313</v>
      </c>
      <c r="M177" s="32">
        <f t="shared" si="262"/>
        <v>0</v>
      </c>
      <c r="N177" s="32">
        <f t="shared" si="262"/>
        <v>1313</v>
      </c>
      <c r="O177" s="32">
        <f t="shared" si="262"/>
        <v>1313</v>
      </c>
      <c r="P177" s="32">
        <f t="shared" si="262"/>
        <v>0</v>
      </c>
      <c r="Q177" s="32">
        <f t="shared" si="262"/>
        <v>1313</v>
      </c>
      <c r="R177" s="101">
        <f t="shared" si="205"/>
        <v>100</v>
      </c>
      <c r="S177" s="101">
        <v>0</v>
      </c>
      <c r="T177" s="101">
        <f t="shared" si="206"/>
        <v>100</v>
      </c>
    </row>
    <row r="178" spans="1:20" s="33" customFormat="1" ht="72" customHeight="1" x14ac:dyDescent="0.4">
      <c r="A178" s="271" t="s">
        <v>291</v>
      </c>
      <c r="B178" s="271" t="s">
        <v>154</v>
      </c>
      <c r="C178" s="272" t="s">
        <v>330</v>
      </c>
      <c r="D178" s="34" t="s">
        <v>46</v>
      </c>
      <c r="E178" s="35"/>
      <c r="F178" s="36">
        <v>0</v>
      </c>
      <c r="G178" s="36">
        <v>0</v>
      </c>
      <c r="H178" s="36">
        <v>0</v>
      </c>
      <c r="I178" s="36">
        <v>0</v>
      </c>
      <c r="J178" s="36">
        <v>0</v>
      </c>
      <c r="K178" s="36">
        <v>0</v>
      </c>
      <c r="L178" s="36">
        <v>0</v>
      </c>
      <c r="M178" s="36">
        <v>0</v>
      </c>
      <c r="N178" s="36">
        <v>0</v>
      </c>
      <c r="O178" s="36">
        <v>0</v>
      </c>
      <c r="P178" s="36">
        <v>0</v>
      </c>
      <c r="Q178" s="36">
        <v>0</v>
      </c>
      <c r="R178" s="95">
        <v>0</v>
      </c>
      <c r="S178" s="95">
        <v>0</v>
      </c>
      <c r="T178" s="95">
        <v>0</v>
      </c>
    </row>
    <row r="179" spans="1:20" s="33" customFormat="1" ht="149.25" customHeight="1" x14ac:dyDescent="0.4">
      <c r="A179" s="271"/>
      <c r="B179" s="271"/>
      <c r="C179" s="272"/>
      <c r="D179" s="34" t="s">
        <v>211</v>
      </c>
      <c r="E179" s="35"/>
      <c r="F179" s="36">
        <f>F178</f>
        <v>0</v>
      </c>
      <c r="G179" s="36">
        <f t="shared" ref="G179:K179" si="263">G178</f>
        <v>0</v>
      </c>
      <c r="H179" s="36">
        <f t="shared" si="263"/>
        <v>0</v>
      </c>
      <c r="I179" s="36">
        <f t="shared" si="263"/>
        <v>0</v>
      </c>
      <c r="J179" s="36">
        <f t="shared" si="263"/>
        <v>0</v>
      </c>
      <c r="K179" s="36">
        <f t="shared" si="263"/>
        <v>0</v>
      </c>
      <c r="L179" s="36">
        <f t="shared" ref="L179:Q179" si="264">L178</f>
        <v>0</v>
      </c>
      <c r="M179" s="36">
        <f t="shared" si="264"/>
        <v>0</v>
      </c>
      <c r="N179" s="36">
        <f t="shared" si="264"/>
        <v>0</v>
      </c>
      <c r="O179" s="36">
        <f t="shared" si="264"/>
        <v>0</v>
      </c>
      <c r="P179" s="36">
        <f t="shared" si="264"/>
        <v>0</v>
      </c>
      <c r="Q179" s="36">
        <f t="shared" si="264"/>
        <v>0</v>
      </c>
      <c r="R179" s="95">
        <v>0</v>
      </c>
      <c r="S179" s="95">
        <v>0</v>
      </c>
      <c r="T179" s="95">
        <v>0</v>
      </c>
    </row>
    <row r="180" spans="1:20" s="46" customFormat="1" ht="49.2" x14ac:dyDescent="0.5">
      <c r="A180" s="271" t="s">
        <v>292</v>
      </c>
      <c r="B180" s="271" t="s">
        <v>156</v>
      </c>
      <c r="C180" s="272" t="s">
        <v>331</v>
      </c>
      <c r="D180" s="34" t="s">
        <v>46</v>
      </c>
      <c r="E180" s="35"/>
      <c r="F180" s="36">
        <f>F182+F184+F183</f>
        <v>33203.9</v>
      </c>
      <c r="G180" s="36">
        <f t="shared" ref="G180:K180" si="265">G182+G184+G183</f>
        <v>31695.7</v>
      </c>
      <c r="H180" s="36">
        <f t="shared" si="265"/>
        <v>1508.2</v>
      </c>
      <c r="I180" s="36">
        <f t="shared" si="265"/>
        <v>33203.9</v>
      </c>
      <c r="J180" s="36">
        <f t="shared" si="265"/>
        <v>31695.7</v>
      </c>
      <c r="K180" s="36">
        <f t="shared" si="265"/>
        <v>1508.2</v>
      </c>
      <c r="L180" s="36">
        <f t="shared" ref="L180:Q180" si="266">L182+L184+L183</f>
        <v>33203.9</v>
      </c>
      <c r="M180" s="36">
        <f t="shared" si="266"/>
        <v>31695.7</v>
      </c>
      <c r="N180" s="36">
        <f t="shared" si="266"/>
        <v>1508.2</v>
      </c>
      <c r="O180" s="36">
        <f t="shared" si="266"/>
        <v>33202.9</v>
      </c>
      <c r="P180" s="36">
        <f t="shared" si="266"/>
        <v>31694.7</v>
      </c>
      <c r="Q180" s="36">
        <f t="shared" si="266"/>
        <v>1508.2</v>
      </c>
      <c r="R180" s="95">
        <f t="shared" si="205"/>
        <v>99.996988305590605</v>
      </c>
      <c r="S180" s="95">
        <f t="shared" si="254"/>
        <v>99.996844997901917</v>
      </c>
      <c r="T180" s="95">
        <f t="shared" si="206"/>
        <v>100</v>
      </c>
    </row>
    <row r="181" spans="1:20" s="46" customFormat="1" ht="39.75" customHeight="1" x14ac:dyDescent="0.5">
      <c r="A181" s="271"/>
      <c r="B181" s="271"/>
      <c r="C181" s="272"/>
      <c r="D181" s="273" t="s">
        <v>211</v>
      </c>
      <c r="E181" s="35"/>
      <c r="F181" s="36">
        <f>F180</f>
        <v>33203.9</v>
      </c>
      <c r="G181" s="36">
        <f t="shared" ref="G181:K181" si="267">G180</f>
        <v>31695.7</v>
      </c>
      <c r="H181" s="36">
        <f t="shared" si="267"/>
        <v>1508.2</v>
      </c>
      <c r="I181" s="36">
        <f t="shared" si="267"/>
        <v>33203.9</v>
      </c>
      <c r="J181" s="36">
        <f t="shared" si="267"/>
        <v>31695.7</v>
      </c>
      <c r="K181" s="36">
        <f t="shared" si="267"/>
        <v>1508.2</v>
      </c>
      <c r="L181" s="36">
        <f t="shared" ref="L181:Q181" si="268">L180</f>
        <v>33203.9</v>
      </c>
      <c r="M181" s="36">
        <f t="shared" si="268"/>
        <v>31695.7</v>
      </c>
      <c r="N181" s="36">
        <f t="shared" si="268"/>
        <v>1508.2</v>
      </c>
      <c r="O181" s="36">
        <f t="shared" si="268"/>
        <v>33202.9</v>
      </c>
      <c r="P181" s="36">
        <f t="shared" si="268"/>
        <v>31694.7</v>
      </c>
      <c r="Q181" s="36">
        <f t="shared" si="268"/>
        <v>1508.2</v>
      </c>
      <c r="R181" s="95">
        <f t="shared" si="205"/>
        <v>99.996988305590605</v>
      </c>
      <c r="S181" s="95">
        <f t="shared" si="254"/>
        <v>99.996844997901917</v>
      </c>
      <c r="T181" s="95">
        <f t="shared" si="206"/>
        <v>100</v>
      </c>
    </row>
    <row r="182" spans="1:20" s="46" customFormat="1" ht="39.75" customHeight="1" x14ac:dyDescent="0.5">
      <c r="A182" s="271"/>
      <c r="B182" s="271"/>
      <c r="C182" s="272"/>
      <c r="D182" s="273"/>
      <c r="E182" s="35" t="s">
        <v>229</v>
      </c>
      <c r="F182" s="36">
        <f>F188</f>
        <v>195.2</v>
      </c>
      <c r="G182" s="36">
        <f t="shared" ref="G182:Q182" si="269">G188</f>
        <v>0</v>
      </c>
      <c r="H182" s="36">
        <f t="shared" si="269"/>
        <v>195.2</v>
      </c>
      <c r="I182" s="36">
        <f t="shared" si="269"/>
        <v>195.2</v>
      </c>
      <c r="J182" s="36">
        <f t="shared" si="269"/>
        <v>0</v>
      </c>
      <c r="K182" s="36">
        <f t="shared" si="269"/>
        <v>195.2</v>
      </c>
      <c r="L182" s="36">
        <f t="shared" si="269"/>
        <v>195.2</v>
      </c>
      <c r="M182" s="36">
        <f t="shared" si="269"/>
        <v>0</v>
      </c>
      <c r="N182" s="36">
        <f t="shared" si="269"/>
        <v>195.2</v>
      </c>
      <c r="O182" s="36">
        <f t="shared" si="269"/>
        <v>195.2</v>
      </c>
      <c r="P182" s="36">
        <f t="shared" si="269"/>
        <v>0</v>
      </c>
      <c r="Q182" s="36">
        <f t="shared" si="269"/>
        <v>195.2</v>
      </c>
      <c r="R182" s="95">
        <f t="shared" si="205"/>
        <v>100</v>
      </c>
      <c r="S182" s="95">
        <v>0</v>
      </c>
      <c r="T182" s="95">
        <f t="shared" si="206"/>
        <v>100</v>
      </c>
    </row>
    <row r="183" spans="1:20" s="48" customFormat="1" ht="39.75" customHeight="1" x14ac:dyDescent="0.5">
      <c r="A183" s="271"/>
      <c r="B183" s="271"/>
      <c r="C183" s="272"/>
      <c r="D183" s="273"/>
      <c r="E183" s="47" t="s">
        <v>228</v>
      </c>
      <c r="F183" s="20">
        <f>F191+F193+F198+F200</f>
        <v>31695.7</v>
      </c>
      <c r="G183" s="20">
        <f t="shared" ref="G183:Q183" si="270">G191+G193+G198+G200</f>
        <v>31695.7</v>
      </c>
      <c r="H183" s="20">
        <f t="shared" si="270"/>
        <v>0</v>
      </c>
      <c r="I183" s="20">
        <f t="shared" si="270"/>
        <v>31695.7</v>
      </c>
      <c r="J183" s="20">
        <f t="shared" si="270"/>
        <v>31695.7</v>
      </c>
      <c r="K183" s="20">
        <f t="shared" si="270"/>
        <v>0</v>
      </c>
      <c r="L183" s="20">
        <f t="shared" si="270"/>
        <v>31695.7</v>
      </c>
      <c r="M183" s="20">
        <f t="shared" si="270"/>
        <v>31695.7</v>
      </c>
      <c r="N183" s="20">
        <f t="shared" si="270"/>
        <v>0</v>
      </c>
      <c r="O183" s="20">
        <f t="shared" si="270"/>
        <v>31694.7</v>
      </c>
      <c r="P183" s="20">
        <f t="shared" si="270"/>
        <v>31694.7</v>
      </c>
      <c r="Q183" s="20">
        <f t="shared" si="270"/>
        <v>0</v>
      </c>
      <c r="R183" s="95">
        <f t="shared" si="205"/>
        <v>99.996844997901917</v>
      </c>
      <c r="S183" s="95">
        <f t="shared" si="254"/>
        <v>99.996844997901917</v>
      </c>
      <c r="T183" s="95">
        <v>0</v>
      </c>
    </row>
    <row r="184" spans="1:20" s="33" customFormat="1" ht="39.75" customHeight="1" x14ac:dyDescent="0.4">
      <c r="A184" s="271"/>
      <c r="B184" s="271"/>
      <c r="C184" s="272"/>
      <c r="D184" s="273"/>
      <c r="E184" s="35" t="s">
        <v>230</v>
      </c>
      <c r="F184" s="36">
        <f>F189+F194</f>
        <v>1313</v>
      </c>
      <c r="G184" s="36">
        <f t="shared" ref="G184:Q184" si="271">G189+G194</f>
        <v>0</v>
      </c>
      <c r="H184" s="36">
        <f t="shared" si="271"/>
        <v>1313</v>
      </c>
      <c r="I184" s="36">
        <f t="shared" si="271"/>
        <v>1313</v>
      </c>
      <c r="J184" s="36">
        <f t="shared" si="271"/>
        <v>0</v>
      </c>
      <c r="K184" s="36">
        <f t="shared" si="271"/>
        <v>1313</v>
      </c>
      <c r="L184" s="36">
        <f t="shared" si="271"/>
        <v>1313</v>
      </c>
      <c r="M184" s="36">
        <f t="shared" si="271"/>
        <v>0</v>
      </c>
      <c r="N184" s="36">
        <f t="shared" si="271"/>
        <v>1313</v>
      </c>
      <c r="O184" s="36">
        <f t="shared" si="271"/>
        <v>1313</v>
      </c>
      <c r="P184" s="36">
        <f t="shared" si="271"/>
        <v>0</v>
      </c>
      <c r="Q184" s="36">
        <f t="shared" si="271"/>
        <v>1313</v>
      </c>
      <c r="R184" s="95">
        <f t="shared" si="205"/>
        <v>100</v>
      </c>
      <c r="S184" s="95">
        <v>0</v>
      </c>
      <c r="T184" s="95">
        <f t="shared" si="206"/>
        <v>100</v>
      </c>
    </row>
    <row r="185" spans="1:20" ht="50.4" x14ac:dyDescent="0.4">
      <c r="A185" s="274" t="s">
        <v>157</v>
      </c>
      <c r="B185" s="263" t="s">
        <v>293</v>
      </c>
      <c r="C185" s="264" t="s">
        <v>332</v>
      </c>
      <c r="D185" s="212" t="s">
        <v>46</v>
      </c>
      <c r="E185" s="39"/>
      <c r="F185" s="40">
        <v>0</v>
      </c>
      <c r="G185" s="40">
        <v>0</v>
      </c>
      <c r="H185" s="40">
        <v>0</v>
      </c>
      <c r="I185" s="40">
        <v>0</v>
      </c>
      <c r="J185" s="40">
        <v>0</v>
      </c>
      <c r="K185" s="40">
        <v>0</v>
      </c>
      <c r="L185" s="40">
        <v>0</v>
      </c>
      <c r="M185" s="40">
        <v>0</v>
      </c>
      <c r="N185" s="40">
        <v>0</v>
      </c>
      <c r="O185" s="40">
        <v>0</v>
      </c>
      <c r="P185" s="40">
        <v>0</v>
      </c>
      <c r="Q185" s="40">
        <v>0</v>
      </c>
      <c r="R185" s="94">
        <v>0</v>
      </c>
      <c r="S185" s="94">
        <v>0</v>
      </c>
      <c r="T185" s="94">
        <v>0</v>
      </c>
    </row>
    <row r="186" spans="1:20" ht="75.599999999999994" x14ac:dyDescent="0.4">
      <c r="A186" s="274"/>
      <c r="B186" s="263"/>
      <c r="C186" s="264"/>
      <c r="D186" s="212" t="s">
        <v>211</v>
      </c>
      <c r="E186" s="39"/>
      <c r="F186" s="40">
        <f>F185</f>
        <v>0</v>
      </c>
      <c r="G186" s="40">
        <f t="shared" ref="G186:K186" si="272">G185</f>
        <v>0</v>
      </c>
      <c r="H186" s="40">
        <f t="shared" si="272"/>
        <v>0</v>
      </c>
      <c r="I186" s="40">
        <f t="shared" si="272"/>
        <v>0</v>
      </c>
      <c r="J186" s="40">
        <f t="shared" si="272"/>
        <v>0</v>
      </c>
      <c r="K186" s="40">
        <f t="shared" si="272"/>
        <v>0</v>
      </c>
      <c r="L186" s="40">
        <f t="shared" ref="L186:Q186" si="273">L185</f>
        <v>0</v>
      </c>
      <c r="M186" s="40">
        <f t="shared" si="273"/>
        <v>0</v>
      </c>
      <c r="N186" s="40">
        <f t="shared" si="273"/>
        <v>0</v>
      </c>
      <c r="O186" s="40">
        <f t="shared" si="273"/>
        <v>0</v>
      </c>
      <c r="P186" s="40">
        <f t="shared" si="273"/>
        <v>0</v>
      </c>
      <c r="Q186" s="40">
        <f t="shared" si="273"/>
        <v>0</v>
      </c>
      <c r="R186" s="94">
        <v>0</v>
      </c>
      <c r="S186" s="94">
        <v>0</v>
      </c>
      <c r="T186" s="94">
        <v>0</v>
      </c>
    </row>
    <row r="187" spans="1:20" ht="50.4" x14ac:dyDescent="0.4">
      <c r="A187" s="263" t="s">
        <v>159</v>
      </c>
      <c r="B187" s="263" t="s">
        <v>160</v>
      </c>
      <c r="C187" s="264" t="s">
        <v>333</v>
      </c>
      <c r="D187" s="38" t="s">
        <v>46</v>
      </c>
      <c r="E187" s="39"/>
      <c r="F187" s="40">
        <f>F188+F189</f>
        <v>211.39999999999998</v>
      </c>
      <c r="G187" s="40">
        <f t="shared" ref="G187:K187" si="274">G188+G189</f>
        <v>0</v>
      </c>
      <c r="H187" s="40">
        <f t="shared" si="274"/>
        <v>211.39999999999998</v>
      </c>
      <c r="I187" s="40">
        <f t="shared" si="274"/>
        <v>211.39999999999998</v>
      </c>
      <c r="J187" s="40">
        <f t="shared" si="274"/>
        <v>0</v>
      </c>
      <c r="K187" s="40">
        <f t="shared" si="274"/>
        <v>211.39999999999998</v>
      </c>
      <c r="L187" s="40">
        <f t="shared" ref="L187:Q187" si="275">L188+L189</f>
        <v>211.39999999999998</v>
      </c>
      <c r="M187" s="40">
        <f t="shared" si="275"/>
        <v>0</v>
      </c>
      <c r="N187" s="40">
        <f t="shared" si="275"/>
        <v>211.39999999999998</v>
      </c>
      <c r="O187" s="40">
        <f t="shared" si="275"/>
        <v>211.39999999999998</v>
      </c>
      <c r="P187" s="40">
        <f t="shared" si="275"/>
        <v>0</v>
      </c>
      <c r="Q187" s="40">
        <f t="shared" si="275"/>
        <v>211.39999999999998</v>
      </c>
      <c r="R187" s="94">
        <f t="shared" si="205"/>
        <v>100</v>
      </c>
      <c r="S187" s="94">
        <v>0</v>
      </c>
      <c r="T187" s="94">
        <f t="shared" si="206"/>
        <v>100</v>
      </c>
    </row>
    <row r="188" spans="1:20" ht="25.2" x14ac:dyDescent="0.4">
      <c r="A188" s="263"/>
      <c r="B188" s="263"/>
      <c r="C188" s="264"/>
      <c r="D188" s="276" t="s">
        <v>211</v>
      </c>
      <c r="E188" s="39" t="s">
        <v>229</v>
      </c>
      <c r="F188" s="40">
        <f>G188+H188</f>
        <v>195.2</v>
      </c>
      <c r="G188" s="40">
        <v>0</v>
      </c>
      <c r="H188" s="40">
        <v>195.2</v>
      </c>
      <c r="I188" s="40">
        <f>J188+K188</f>
        <v>195.2</v>
      </c>
      <c r="J188" s="40">
        <v>0</v>
      </c>
      <c r="K188" s="40">
        <v>195.2</v>
      </c>
      <c r="L188" s="40">
        <f>M188+N188</f>
        <v>195.2</v>
      </c>
      <c r="M188" s="40">
        <v>0</v>
      </c>
      <c r="N188" s="40">
        <v>195.2</v>
      </c>
      <c r="O188" s="40">
        <f>P188+Q188</f>
        <v>195.2</v>
      </c>
      <c r="P188" s="40">
        <v>0</v>
      </c>
      <c r="Q188" s="40">
        <v>195.2</v>
      </c>
      <c r="R188" s="94">
        <f t="shared" si="205"/>
        <v>100</v>
      </c>
      <c r="S188" s="94">
        <v>0</v>
      </c>
      <c r="T188" s="94">
        <f t="shared" si="206"/>
        <v>100</v>
      </c>
    </row>
    <row r="189" spans="1:20" ht="25.2" x14ac:dyDescent="0.4">
      <c r="A189" s="263"/>
      <c r="B189" s="263"/>
      <c r="C189" s="264"/>
      <c r="D189" s="276"/>
      <c r="E189" s="39" t="s">
        <v>230</v>
      </c>
      <c r="F189" s="40">
        <f>G189+H189</f>
        <v>16.2</v>
      </c>
      <c r="G189" s="40">
        <v>0</v>
      </c>
      <c r="H189" s="40">
        <v>16.2</v>
      </c>
      <c r="I189" s="40">
        <f>J189+K189</f>
        <v>16.2</v>
      </c>
      <c r="J189" s="40">
        <v>0</v>
      </c>
      <c r="K189" s="40">
        <v>16.2</v>
      </c>
      <c r="L189" s="40">
        <f>M189+N189</f>
        <v>16.2</v>
      </c>
      <c r="M189" s="40">
        <v>0</v>
      </c>
      <c r="N189" s="40">
        <v>16.2</v>
      </c>
      <c r="O189" s="40">
        <f>P189+Q189</f>
        <v>16.2</v>
      </c>
      <c r="P189" s="40">
        <v>0</v>
      </c>
      <c r="Q189" s="40">
        <v>16.2</v>
      </c>
      <c r="R189" s="94">
        <f t="shared" si="205"/>
        <v>100</v>
      </c>
      <c r="S189" s="94">
        <v>0</v>
      </c>
      <c r="T189" s="94">
        <f t="shared" si="206"/>
        <v>100</v>
      </c>
    </row>
    <row r="190" spans="1:20" ht="50.4" x14ac:dyDescent="0.4">
      <c r="A190" s="274" t="s">
        <v>161</v>
      </c>
      <c r="B190" s="263" t="s">
        <v>294</v>
      </c>
      <c r="C190" s="264" t="s">
        <v>334</v>
      </c>
      <c r="D190" s="212" t="s">
        <v>46</v>
      </c>
      <c r="E190" s="39"/>
      <c r="F190" s="40">
        <f>F191</f>
        <v>5554</v>
      </c>
      <c r="G190" s="40">
        <f t="shared" ref="G190:Q190" si="276">G191</f>
        <v>5554</v>
      </c>
      <c r="H190" s="40">
        <f t="shared" si="276"/>
        <v>0</v>
      </c>
      <c r="I190" s="40">
        <f t="shared" si="276"/>
        <v>5554</v>
      </c>
      <c r="J190" s="40">
        <f t="shared" si="276"/>
        <v>5554</v>
      </c>
      <c r="K190" s="40">
        <f t="shared" si="276"/>
        <v>0</v>
      </c>
      <c r="L190" s="40">
        <f t="shared" si="276"/>
        <v>5554</v>
      </c>
      <c r="M190" s="40">
        <f t="shared" si="276"/>
        <v>5554</v>
      </c>
      <c r="N190" s="40">
        <f t="shared" si="276"/>
        <v>0</v>
      </c>
      <c r="O190" s="40">
        <f t="shared" si="276"/>
        <v>5554</v>
      </c>
      <c r="P190" s="40">
        <f t="shared" si="276"/>
        <v>5554</v>
      </c>
      <c r="Q190" s="40">
        <f t="shared" si="276"/>
        <v>0</v>
      </c>
      <c r="R190" s="94">
        <f t="shared" si="205"/>
        <v>100</v>
      </c>
      <c r="S190" s="94">
        <v>0</v>
      </c>
      <c r="T190" s="94">
        <v>0</v>
      </c>
    </row>
    <row r="191" spans="1:20" s="49" customFormat="1" ht="75.599999999999994" x14ac:dyDescent="0.4">
      <c r="A191" s="274"/>
      <c r="B191" s="263"/>
      <c r="C191" s="264"/>
      <c r="D191" s="235" t="s">
        <v>211</v>
      </c>
      <c r="E191" s="43" t="s">
        <v>228</v>
      </c>
      <c r="F191" s="44">
        <f>G191+H191</f>
        <v>5554</v>
      </c>
      <c r="G191" s="44">
        <v>5554</v>
      </c>
      <c r="H191" s="44">
        <v>0</v>
      </c>
      <c r="I191" s="44">
        <f>J191+K191</f>
        <v>5554</v>
      </c>
      <c r="J191" s="44">
        <v>5554</v>
      </c>
      <c r="K191" s="44">
        <v>0</v>
      </c>
      <c r="L191" s="44">
        <f>M191+N191</f>
        <v>5554</v>
      </c>
      <c r="M191" s="44">
        <v>5554</v>
      </c>
      <c r="N191" s="44">
        <v>0</v>
      </c>
      <c r="O191" s="44">
        <f>P191+Q191</f>
        <v>5554</v>
      </c>
      <c r="P191" s="44">
        <v>5554</v>
      </c>
      <c r="Q191" s="44">
        <v>0</v>
      </c>
      <c r="R191" s="94">
        <f t="shared" si="205"/>
        <v>100</v>
      </c>
      <c r="S191" s="94">
        <f t="shared" si="254"/>
        <v>100</v>
      </c>
      <c r="T191" s="94">
        <v>0</v>
      </c>
    </row>
    <row r="192" spans="1:20" ht="50.4" x14ac:dyDescent="0.4">
      <c r="A192" s="263" t="s">
        <v>163</v>
      </c>
      <c r="B192" s="263" t="s">
        <v>295</v>
      </c>
      <c r="C192" s="264" t="s">
        <v>335</v>
      </c>
      <c r="D192" s="38" t="s">
        <v>46</v>
      </c>
      <c r="E192" s="39"/>
      <c r="F192" s="40">
        <f>F193+F194</f>
        <v>5664.5</v>
      </c>
      <c r="G192" s="40">
        <f t="shared" ref="G192:Q192" si="277">G193+G194</f>
        <v>4367.7</v>
      </c>
      <c r="H192" s="40">
        <f t="shared" si="277"/>
        <v>1296.8</v>
      </c>
      <c r="I192" s="40">
        <f t="shared" si="277"/>
        <v>5664.5</v>
      </c>
      <c r="J192" s="40">
        <f t="shared" si="277"/>
        <v>4367.7</v>
      </c>
      <c r="K192" s="40">
        <f t="shared" si="277"/>
        <v>1296.8</v>
      </c>
      <c r="L192" s="40">
        <f t="shared" si="277"/>
        <v>5664.5</v>
      </c>
      <c r="M192" s="40">
        <f t="shared" si="277"/>
        <v>4367.7</v>
      </c>
      <c r="N192" s="40">
        <f t="shared" si="277"/>
        <v>1296.8</v>
      </c>
      <c r="O192" s="40">
        <f t="shared" si="277"/>
        <v>5663.5</v>
      </c>
      <c r="P192" s="40">
        <f t="shared" si="277"/>
        <v>4366.7</v>
      </c>
      <c r="Q192" s="40">
        <f t="shared" si="277"/>
        <v>1296.8</v>
      </c>
      <c r="R192" s="94">
        <f t="shared" si="205"/>
        <v>99.982346191190757</v>
      </c>
      <c r="S192" s="94">
        <v>0</v>
      </c>
      <c r="T192" s="94">
        <f t="shared" si="206"/>
        <v>100</v>
      </c>
    </row>
    <row r="193" spans="1:20" s="49" customFormat="1" ht="25.2" x14ac:dyDescent="0.4">
      <c r="A193" s="263"/>
      <c r="B193" s="263"/>
      <c r="C193" s="264"/>
      <c r="D193" s="93"/>
      <c r="E193" s="43" t="s">
        <v>228</v>
      </c>
      <c r="F193" s="44">
        <f>G193+H193</f>
        <v>4367.7</v>
      </c>
      <c r="G193" s="50">
        <v>4367.7</v>
      </c>
      <c r="H193" s="50">
        <v>0</v>
      </c>
      <c r="I193" s="44">
        <f>J193+K193</f>
        <v>4367.7</v>
      </c>
      <c r="J193" s="50">
        <v>4367.7</v>
      </c>
      <c r="K193" s="50">
        <v>0</v>
      </c>
      <c r="L193" s="44">
        <f>M193+N193</f>
        <v>4367.7</v>
      </c>
      <c r="M193" s="50">
        <v>4367.7</v>
      </c>
      <c r="N193" s="50">
        <v>0</v>
      </c>
      <c r="O193" s="44">
        <f>P193+Q193</f>
        <v>4366.7</v>
      </c>
      <c r="P193" s="50">
        <v>4366.7</v>
      </c>
      <c r="Q193" s="50">
        <v>0</v>
      </c>
      <c r="R193" s="94">
        <f t="shared" si="205"/>
        <v>99.977104654623716</v>
      </c>
      <c r="S193" s="94">
        <f t="shared" si="254"/>
        <v>99.977104654623716</v>
      </c>
      <c r="T193" s="94">
        <v>0</v>
      </c>
    </row>
    <row r="194" spans="1:20" ht="135.75" customHeight="1" x14ac:dyDescent="0.4">
      <c r="A194" s="263"/>
      <c r="B194" s="263"/>
      <c r="C194" s="264"/>
      <c r="D194" s="38" t="s">
        <v>211</v>
      </c>
      <c r="E194" s="39" t="s">
        <v>230</v>
      </c>
      <c r="F194" s="40">
        <f>G194+H194</f>
        <v>1296.8</v>
      </c>
      <c r="G194" s="40">
        <v>0</v>
      </c>
      <c r="H194" s="40">
        <v>1296.8</v>
      </c>
      <c r="I194" s="40">
        <f>J194+K194</f>
        <v>1296.8</v>
      </c>
      <c r="J194" s="40">
        <v>0</v>
      </c>
      <c r="K194" s="40">
        <v>1296.8</v>
      </c>
      <c r="L194" s="40">
        <f>M194+N194</f>
        <v>1296.8</v>
      </c>
      <c r="M194" s="40">
        <v>0</v>
      </c>
      <c r="N194" s="40">
        <v>1296.8</v>
      </c>
      <c r="O194" s="40">
        <f>P194+Q194</f>
        <v>1296.8</v>
      </c>
      <c r="P194" s="40">
        <v>0</v>
      </c>
      <c r="Q194" s="40">
        <v>1296.8</v>
      </c>
      <c r="R194" s="94">
        <f t="shared" si="205"/>
        <v>100</v>
      </c>
      <c r="S194" s="94">
        <v>0</v>
      </c>
      <c r="T194" s="94">
        <f t="shared" si="206"/>
        <v>100</v>
      </c>
    </row>
    <row r="195" spans="1:20" ht="50.4" x14ac:dyDescent="0.4">
      <c r="A195" s="263" t="s">
        <v>165</v>
      </c>
      <c r="B195" s="263" t="s">
        <v>296</v>
      </c>
      <c r="C195" s="264" t="s">
        <v>336</v>
      </c>
      <c r="D195" s="38" t="s">
        <v>46</v>
      </c>
      <c r="E195" s="39"/>
      <c r="F195" s="40">
        <v>0</v>
      </c>
      <c r="G195" s="40">
        <v>0</v>
      </c>
      <c r="H195" s="40">
        <v>0</v>
      </c>
      <c r="I195" s="40">
        <v>0</v>
      </c>
      <c r="J195" s="40">
        <v>0</v>
      </c>
      <c r="K195" s="40">
        <v>0</v>
      </c>
      <c r="L195" s="40">
        <v>0</v>
      </c>
      <c r="M195" s="40">
        <v>0</v>
      </c>
      <c r="N195" s="40">
        <v>0</v>
      </c>
      <c r="O195" s="40">
        <v>0</v>
      </c>
      <c r="P195" s="40">
        <v>0</v>
      </c>
      <c r="Q195" s="40">
        <v>0</v>
      </c>
      <c r="R195" s="94">
        <v>0</v>
      </c>
      <c r="S195" s="94">
        <v>0</v>
      </c>
      <c r="T195" s="94">
        <v>0</v>
      </c>
    </row>
    <row r="196" spans="1:20" ht="111" customHeight="1" x14ac:dyDescent="0.4">
      <c r="A196" s="263"/>
      <c r="B196" s="263"/>
      <c r="C196" s="264"/>
      <c r="D196" s="38" t="s">
        <v>211</v>
      </c>
      <c r="E196" s="39"/>
      <c r="F196" s="40">
        <f>F195</f>
        <v>0</v>
      </c>
      <c r="G196" s="40">
        <f t="shared" ref="G196:K196" si="278">G195</f>
        <v>0</v>
      </c>
      <c r="H196" s="40">
        <f t="shared" si="278"/>
        <v>0</v>
      </c>
      <c r="I196" s="40">
        <f t="shared" si="278"/>
        <v>0</v>
      </c>
      <c r="J196" s="40">
        <f t="shared" si="278"/>
        <v>0</v>
      </c>
      <c r="K196" s="40">
        <f t="shared" si="278"/>
        <v>0</v>
      </c>
      <c r="L196" s="40">
        <f t="shared" ref="L196:Q196" si="279">L195</f>
        <v>0</v>
      </c>
      <c r="M196" s="40">
        <f t="shared" si="279"/>
        <v>0</v>
      </c>
      <c r="N196" s="40">
        <f t="shared" si="279"/>
        <v>0</v>
      </c>
      <c r="O196" s="40">
        <f t="shared" si="279"/>
        <v>0</v>
      </c>
      <c r="P196" s="40">
        <f t="shared" si="279"/>
        <v>0</v>
      </c>
      <c r="Q196" s="40">
        <f t="shared" si="279"/>
        <v>0</v>
      </c>
      <c r="R196" s="94">
        <v>0</v>
      </c>
      <c r="S196" s="94">
        <v>0</v>
      </c>
      <c r="T196" s="94">
        <v>0</v>
      </c>
    </row>
    <row r="197" spans="1:20" s="49" customFormat="1" ht="50.4" x14ac:dyDescent="0.4">
      <c r="A197" s="258" t="s">
        <v>167</v>
      </c>
      <c r="B197" s="258" t="s">
        <v>337</v>
      </c>
      <c r="C197" s="264" t="s">
        <v>338</v>
      </c>
      <c r="D197" s="42" t="s">
        <v>46</v>
      </c>
      <c r="E197" s="43"/>
      <c r="F197" s="44">
        <f>F198</f>
        <v>21290</v>
      </c>
      <c r="G197" s="44">
        <f t="shared" ref="G197:Q199" si="280">G198</f>
        <v>21290</v>
      </c>
      <c r="H197" s="44">
        <f t="shared" si="280"/>
        <v>0</v>
      </c>
      <c r="I197" s="44">
        <f t="shared" si="280"/>
        <v>21290</v>
      </c>
      <c r="J197" s="44">
        <f t="shared" si="280"/>
        <v>21290</v>
      </c>
      <c r="K197" s="44">
        <f t="shared" si="280"/>
        <v>0</v>
      </c>
      <c r="L197" s="44">
        <f t="shared" si="280"/>
        <v>21290</v>
      </c>
      <c r="M197" s="44">
        <f t="shared" si="280"/>
        <v>21290</v>
      </c>
      <c r="N197" s="44">
        <f t="shared" si="280"/>
        <v>0</v>
      </c>
      <c r="O197" s="44">
        <f t="shared" si="280"/>
        <v>21290</v>
      </c>
      <c r="P197" s="44">
        <f t="shared" si="280"/>
        <v>21290</v>
      </c>
      <c r="Q197" s="44">
        <f t="shared" si="280"/>
        <v>0</v>
      </c>
      <c r="R197" s="94">
        <f t="shared" si="205"/>
        <v>100</v>
      </c>
      <c r="S197" s="94">
        <f t="shared" si="254"/>
        <v>100</v>
      </c>
      <c r="T197" s="94">
        <v>0</v>
      </c>
    </row>
    <row r="198" spans="1:20" s="49" customFormat="1" ht="112.5" customHeight="1" x14ac:dyDescent="0.4">
      <c r="A198" s="258"/>
      <c r="B198" s="258"/>
      <c r="C198" s="264"/>
      <c r="D198" s="42" t="s">
        <v>211</v>
      </c>
      <c r="E198" s="43" t="s">
        <v>228</v>
      </c>
      <c r="F198" s="44">
        <f>G198+H198</f>
        <v>21290</v>
      </c>
      <c r="G198" s="44">
        <v>21290</v>
      </c>
      <c r="H198" s="44">
        <v>0</v>
      </c>
      <c r="I198" s="44">
        <f>J198+K198</f>
        <v>21290</v>
      </c>
      <c r="J198" s="44">
        <v>21290</v>
      </c>
      <c r="K198" s="44">
        <v>0</v>
      </c>
      <c r="L198" s="44">
        <f>M198+N198</f>
        <v>21290</v>
      </c>
      <c r="M198" s="44">
        <v>21290</v>
      </c>
      <c r="N198" s="44">
        <v>0</v>
      </c>
      <c r="O198" s="44">
        <f>P198+Q198</f>
        <v>21290</v>
      </c>
      <c r="P198" s="44">
        <v>21290</v>
      </c>
      <c r="Q198" s="44">
        <v>0</v>
      </c>
      <c r="R198" s="94">
        <f t="shared" si="205"/>
        <v>100</v>
      </c>
      <c r="S198" s="94">
        <f t="shared" si="254"/>
        <v>100</v>
      </c>
      <c r="T198" s="94">
        <v>0</v>
      </c>
    </row>
    <row r="199" spans="1:20" s="49" customFormat="1" ht="50.4" x14ac:dyDescent="0.4">
      <c r="A199" s="258" t="s">
        <v>169</v>
      </c>
      <c r="B199" s="258" t="s">
        <v>339</v>
      </c>
      <c r="C199" s="264" t="s">
        <v>340</v>
      </c>
      <c r="D199" s="42" t="s">
        <v>46</v>
      </c>
      <c r="E199" s="43"/>
      <c r="F199" s="44">
        <f>F200</f>
        <v>484</v>
      </c>
      <c r="G199" s="44">
        <f t="shared" si="280"/>
        <v>484</v>
      </c>
      <c r="H199" s="44">
        <f t="shared" si="280"/>
        <v>0</v>
      </c>
      <c r="I199" s="44">
        <f t="shared" si="280"/>
        <v>484</v>
      </c>
      <c r="J199" s="44">
        <f t="shared" si="280"/>
        <v>484</v>
      </c>
      <c r="K199" s="44">
        <f t="shared" si="280"/>
        <v>0</v>
      </c>
      <c r="L199" s="44">
        <f t="shared" si="280"/>
        <v>484</v>
      </c>
      <c r="M199" s="44">
        <f t="shared" si="280"/>
        <v>484</v>
      </c>
      <c r="N199" s="44">
        <f t="shared" si="280"/>
        <v>0</v>
      </c>
      <c r="O199" s="44">
        <f t="shared" si="280"/>
        <v>484</v>
      </c>
      <c r="P199" s="44">
        <f t="shared" si="280"/>
        <v>484</v>
      </c>
      <c r="Q199" s="44">
        <f t="shared" si="280"/>
        <v>0</v>
      </c>
      <c r="R199" s="94">
        <f t="shared" si="205"/>
        <v>100</v>
      </c>
      <c r="S199" s="94">
        <f t="shared" si="254"/>
        <v>100</v>
      </c>
      <c r="T199" s="94">
        <v>0</v>
      </c>
    </row>
    <row r="200" spans="1:20" s="49" customFormat="1" ht="112.5" customHeight="1" x14ac:dyDescent="0.4">
      <c r="A200" s="258"/>
      <c r="B200" s="258"/>
      <c r="C200" s="264"/>
      <c r="D200" s="42" t="s">
        <v>211</v>
      </c>
      <c r="E200" s="43" t="s">
        <v>228</v>
      </c>
      <c r="F200" s="44">
        <f>G200+H200</f>
        <v>484</v>
      </c>
      <c r="G200" s="44">
        <v>484</v>
      </c>
      <c r="H200" s="44">
        <v>0</v>
      </c>
      <c r="I200" s="44">
        <f>J200+K200</f>
        <v>484</v>
      </c>
      <c r="J200" s="44">
        <v>484</v>
      </c>
      <c r="K200" s="44">
        <v>0</v>
      </c>
      <c r="L200" s="44">
        <f>M200+N200</f>
        <v>484</v>
      </c>
      <c r="M200" s="44">
        <v>484</v>
      </c>
      <c r="N200" s="44">
        <v>0</v>
      </c>
      <c r="O200" s="44">
        <f>P200+Q200</f>
        <v>484</v>
      </c>
      <c r="P200" s="44">
        <v>484</v>
      </c>
      <c r="Q200" s="44">
        <v>0</v>
      </c>
      <c r="R200" s="94">
        <f t="shared" si="205"/>
        <v>100</v>
      </c>
      <c r="S200" s="94">
        <f t="shared" si="254"/>
        <v>100</v>
      </c>
      <c r="T200" s="94">
        <v>0</v>
      </c>
    </row>
    <row r="201" spans="1:20" ht="49.2" x14ac:dyDescent="0.4">
      <c r="A201" s="271" t="s">
        <v>297</v>
      </c>
      <c r="B201" s="271" t="s">
        <v>172</v>
      </c>
      <c r="C201" s="272" t="s">
        <v>298</v>
      </c>
      <c r="D201" s="213" t="s">
        <v>46</v>
      </c>
      <c r="E201" s="35"/>
      <c r="F201" s="36">
        <f>F202</f>
        <v>160.5</v>
      </c>
      <c r="G201" s="36">
        <f t="shared" ref="G201:Q201" si="281">G202</f>
        <v>0</v>
      </c>
      <c r="H201" s="36">
        <f t="shared" si="281"/>
        <v>160.5</v>
      </c>
      <c r="I201" s="36">
        <f t="shared" si="281"/>
        <v>160.5</v>
      </c>
      <c r="J201" s="36">
        <f t="shared" si="281"/>
        <v>0</v>
      </c>
      <c r="K201" s="36">
        <f t="shared" si="281"/>
        <v>160.5</v>
      </c>
      <c r="L201" s="36">
        <f t="shared" si="281"/>
        <v>160.5</v>
      </c>
      <c r="M201" s="36">
        <f t="shared" si="281"/>
        <v>0</v>
      </c>
      <c r="N201" s="36">
        <f t="shared" si="281"/>
        <v>160.5</v>
      </c>
      <c r="O201" s="36">
        <f t="shared" si="281"/>
        <v>160.5</v>
      </c>
      <c r="P201" s="36">
        <f t="shared" si="281"/>
        <v>0</v>
      </c>
      <c r="Q201" s="36">
        <f t="shared" si="281"/>
        <v>160.5</v>
      </c>
      <c r="R201" s="95">
        <f t="shared" ref="R201:R204" si="282">O201/L201*100</f>
        <v>100</v>
      </c>
      <c r="S201" s="95">
        <v>0</v>
      </c>
      <c r="T201" s="95">
        <f t="shared" ref="T201:T204" si="283">Q201/N201*100</f>
        <v>100</v>
      </c>
    </row>
    <row r="202" spans="1:20" ht="98.4" x14ac:dyDescent="0.4">
      <c r="A202" s="271"/>
      <c r="B202" s="271"/>
      <c r="C202" s="272"/>
      <c r="D202" s="213" t="s">
        <v>211</v>
      </c>
      <c r="E202" s="35" t="s">
        <v>299</v>
      </c>
      <c r="F202" s="36">
        <f>F204+F206</f>
        <v>160.5</v>
      </c>
      <c r="G202" s="36">
        <f t="shared" ref="G202:Q202" si="284">G204+G206</f>
        <v>0</v>
      </c>
      <c r="H202" s="36">
        <f t="shared" si="284"/>
        <v>160.5</v>
      </c>
      <c r="I202" s="36">
        <f t="shared" si="284"/>
        <v>160.5</v>
      </c>
      <c r="J202" s="36">
        <f t="shared" si="284"/>
        <v>0</v>
      </c>
      <c r="K202" s="36">
        <f t="shared" si="284"/>
        <v>160.5</v>
      </c>
      <c r="L202" s="36">
        <f t="shared" si="284"/>
        <v>160.5</v>
      </c>
      <c r="M202" s="36">
        <f t="shared" si="284"/>
        <v>0</v>
      </c>
      <c r="N202" s="36">
        <f t="shared" si="284"/>
        <v>160.5</v>
      </c>
      <c r="O202" s="36">
        <f t="shared" si="284"/>
        <v>160.5</v>
      </c>
      <c r="P202" s="36">
        <f t="shared" si="284"/>
        <v>0</v>
      </c>
      <c r="Q202" s="36">
        <f t="shared" si="284"/>
        <v>160.5</v>
      </c>
      <c r="R202" s="95">
        <f t="shared" si="282"/>
        <v>100</v>
      </c>
      <c r="S202" s="95">
        <v>0</v>
      </c>
      <c r="T202" s="95">
        <f t="shared" si="283"/>
        <v>100</v>
      </c>
    </row>
    <row r="203" spans="1:20" ht="50.4" x14ac:dyDescent="0.4">
      <c r="A203" s="263" t="s">
        <v>173</v>
      </c>
      <c r="B203" s="263" t="s">
        <v>174</v>
      </c>
      <c r="C203" s="264" t="s">
        <v>300</v>
      </c>
      <c r="D203" s="38" t="s">
        <v>46</v>
      </c>
      <c r="E203" s="39"/>
      <c r="F203" s="40">
        <f>G203+H203</f>
        <v>160.5</v>
      </c>
      <c r="G203" s="40">
        <f>G204</f>
        <v>0</v>
      </c>
      <c r="H203" s="40">
        <f>H204</f>
        <v>160.5</v>
      </c>
      <c r="I203" s="40">
        <f>J203+K203</f>
        <v>160.5</v>
      </c>
      <c r="J203" s="40">
        <f>J204</f>
        <v>0</v>
      </c>
      <c r="K203" s="40">
        <f>K204</f>
        <v>160.5</v>
      </c>
      <c r="L203" s="40">
        <f>M203+N203</f>
        <v>160.5</v>
      </c>
      <c r="M203" s="40">
        <f>M204</f>
        <v>0</v>
      </c>
      <c r="N203" s="40">
        <f>N204</f>
        <v>160.5</v>
      </c>
      <c r="O203" s="40">
        <f>P203+Q203</f>
        <v>160.5</v>
      </c>
      <c r="P203" s="40">
        <f>P204</f>
        <v>0</v>
      </c>
      <c r="Q203" s="40">
        <f>Q204</f>
        <v>160.5</v>
      </c>
      <c r="R203" s="94">
        <f t="shared" si="282"/>
        <v>100</v>
      </c>
      <c r="S203" s="94">
        <v>0</v>
      </c>
      <c r="T203" s="94">
        <f t="shared" si="283"/>
        <v>100</v>
      </c>
    </row>
    <row r="204" spans="1:20" ht="75.599999999999994" x14ac:dyDescent="0.4">
      <c r="A204" s="263"/>
      <c r="B204" s="263"/>
      <c r="C204" s="264"/>
      <c r="D204" s="38" t="s">
        <v>211</v>
      </c>
      <c r="E204" s="39" t="s">
        <v>299</v>
      </c>
      <c r="F204" s="40">
        <f>F203</f>
        <v>160.5</v>
      </c>
      <c r="G204" s="40">
        <v>0</v>
      </c>
      <c r="H204" s="40">
        <v>160.5</v>
      </c>
      <c r="I204" s="40">
        <f t="shared" ref="I204" si="285">I203</f>
        <v>160.5</v>
      </c>
      <c r="J204" s="40">
        <v>0</v>
      </c>
      <c r="K204" s="40">
        <v>160.5</v>
      </c>
      <c r="L204" s="40">
        <f t="shared" ref="L204:O204" si="286">L203</f>
        <v>160.5</v>
      </c>
      <c r="M204" s="40">
        <v>0</v>
      </c>
      <c r="N204" s="40">
        <v>160.5</v>
      </c>
      <c r="O204" s="40">
        <f t="shared" si="286"/>
        <v>160.5</v>
      </c>
      <c r="P204" s="40">
        <v>0</v>
      </c>
      <c r="Q204" s="40">
        <v>160.5</v>
      </c>
      <c r="R204" s="94">
        <f t="shared" si="282"/>
        <v>100</v>
      </c>
      <c r="S204" s="94">
        <v>0</v>
      </c>
      <c r="T204" s="94">
        <f t="shared" si="283"/>
        <v>100</v>
      </c>
    </row>
    <row r="205" spans="1:20" ht="50.4" x14ac:dyDescent="0.4">
      <c r="A205" s="263" t="s">
        <v>175</v>
      </c>
      <c r="B205" s="263" t="s">
        <v>176</v>
      </c>
      <c r="C205" s="264" t="s">
        <v>341</v>
      </c>
      <c r="D205" s="38" t="s">
        <v>46</v>
      </c>
      <c r="E205" s="39"/>
      <c r="F205" s="40">
        <f>G205+H205</f>
        <v>0</v>
      </c>
      <c r="G205" s="40">
        <v>0</v>
      </c>
      <c r="H205" s="40">
        <v>0</v>
      </c>
      <c r="I205" s="40">
        <f>J205+K205</f>
        <v>0</v>
      </c>
      <c r="J205" s="40">
        <v>0</v>
      </c>
      <c r="K205" s="40">
        <v>0</v>
      </c>
      <c r="L205" s="40">
        <f>M205+N205</f>
        <v>0</v>
      </c>
      <c r="M205" s="40">
        <v>0</v>
      </c>
      <c r="N205" s="40">
        <v>0</v>
      </c>
      <c r="O205" s="40">
        <f>P205+Q205</f>
        <v>0</v>
      </c>
      <c r="P205" s="40">
        <v>0</v>
      </c>
      <c r="Q205" s="40">
        <v>0</v>
      </c>
      <c r="R205" s="94">
        <v>0</v>
      </c>
      <c r="S205" s="94">
        <v>0</v>
      </c>
      <c r="T205" s="94">
        <v>0</v>
      </c>
    </row>
    <row r="206" spans="1:20" ht="75.599999999999994" x14ac:dyDescent="0.4">
      <c r="A206" s="263"/>
      <c r="B206" s="263"/>
      <c r="C206" s="264"/>
      <c r="D206" s="38" t="s">
        <v>211</v>
      </c>
      <c r="E206" s="39" t="s">
        <v>299</v>
      </c>
      <c r="F206" s="40">
        <f>F205</f>
        <v>0</v>
      </c>
      <c r="G206" s="40">
        <f t="shared" ref="G206:K206" si="287">G205</f>
        <v>0</v>
      </c>
      <c r="H206" s="40">
        <f t="shared" si="287"/>
        <v>0</v>
      </c>
      <c r="I206" s="40">
        <f t="shared" si="287"/>
        <v>0</v>
      </c>
      <c r="J206" s="40">
        <f t="shared" si="287"/>
        <v>0</v>
      </c>
      <c r="K206" s="40">
        <f t="shared" si="287"/>
        <v>0</v>
      </c>
      <c r="L206" s="40">
        <f t="shared" ref="L206:Q206" si="288">L205</f>
        <v>0</v>
      </c>
      <c r="M206" s="40">
        <f t="shared" si="288"/>
        <v>0</v>
      </c>
      <c r="N206" s="40">
        <f t="shared" si="288"/>
        <v>0</v>
      </c>
      <c r="O206" s="40">
        <f t="shared" si="288"/>
        <v>0</v>
      </c>
      <c r="P206" s="40">
        <f t="shared" si="288"/>
        <v>0</v>
      </c>
      <c r="Q206" s="40">
        <f t="shared" si="288"/>
        <v>0</v>
      </c>
      <c r="R206" s="94">
        <v>0</v>
      </c>
      <c r="S206" s="94">
        <v>0</v>
      </c>
      <c r="T206" s="94">
        <v>0</v>
      </c>
    </row>
    <row r="207" spans="1:20" s="6" customFormat="1" ht="25.2" x14ac:dyDescent="0.45">
      <c r="A207" s="283" t="s">
        <v>314</v>
      </c>
      <c r="B207" s="283"/>
      <c r="C207" s="283"/>
      <c r="D207" s="283"/>
      <c r="E207" s="283"/>
      <c r="F207" s="283"/>
      <c r="G207" s="283"/>
      <c r="H207" s="283"/>
      <c r="I207" s="283"/>
      <c r="J207" s="283"/>
      <c r="K207" s="283"/>
      <c r="L207" s="283"/>
      <c r="M207" s="283"/>
      <c r="N207" s="283"/>
      <c r="O207" s="283"/>
      <c r="P207" s="283"/>
      <c r="T207" s="51"/>
    </row>
    <row r="208" spans="1:20" s="27" customFormat="1" ht="25.2" x14ac:dyDescent="0.45">
      <c r="A208" s="52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</row>
    <row r="209" spans="1:18" s="27" customFormat="1" ht="25.2" x14ac:dyDescent="0.45">
      <c r="A209" s="54"/>
      <c r="B209" s="55"/>
      <c r="D209" s="56"/>
      <c r="E209" s="284"/>
      <c r="F209" s="284"/>
      <c r="G209" s="284"/>
      <c r="H209" s="284"/>
      <c r="I209" s="284"/>
      <c r="J209" s="284"/>
      <c r="K209" s="284"/>
      <c r="L209" s="284"/>
      <c r="M209" s="284"/>
      <c r="N209" s="284"/>
      <c r="O209" s="53"/>
      <c r="P209" s="53"/>
      <c r="Q209" s="57"/>
      <c r="R209" s="53"/>
    </row>
    <row r="210" spans="1:18" s="27" customFormat="1" x14ac:dyDescent="0.4"/>
    <row r="211" spans="1:18" s="27" customFormat="1" x14ac:dyDescent="0.4"/>
  </sheetData>
  <mergeCells count="222">
    <mergeCell ref="D99:D101"/>
    <mergeCell ref="A3:U3"/>
    <mergeCell ref="A4:A7"/>
    <mergeCell ref="B4:B7"/>
    <mergeCell ref="C4:C7"/>
    <mergeCell ref="D4:D7"/>
    <mergeCell ref="E4:E7"/>
    <mergeCell ref="F4:Q4"/>
    <mergeCell ref="R4:T5"/>
    <mergeCell ref="F5:H5"/>
    <mergeCell ref="I5:K5"/>
    <mergeCell ref="R6:R7"/>
    <mergeCell ref="S6:T6"/>
    <mergeCell ref="A45:A46"/>
    <mergeCell ref="B45:B46"/>
    <mergeCell ref="C45:C46"/>
    <mergeCell ref="A68:A71"/>
    <mergeCell ref="B68:B71"/>
    <mergeCell ref="C68:C71"/>
    <mergeCell ref="B60:B63"/>
    <mergeCell ref="C60:C63"/>
    <mergeCell ref="D61:D63"/>
    <mergeCell ref="A64:A67"/>
    <mergeCell ref="B64:B67"/>
    <mergeCell ref="A207:P207"/>
    <mergeCell ref="E209:N209"/>
    <mergeCell ref="L5:N5"/>
    <mergeCell ref="O5:Q5"/>
    <mergeCell ref="F6:F7"/>
    <mergeCell ref="G6:H6"/>
    <mergeCell ref="I6:I7"/>
    <mergeCell ref="J6:K6"/>
    <mergeCell ref="L6:L7"/>
    <mergeCell ref="M6:N6"/>
    <mergeCell ref="O6:O7"/>
    <mergeCell ref="P6:Q6"/>
    <mergeCell ref="D56:D59"/>
    <mergeCell ref="A51:A52"/>
    <mergeCell ref="B51:B52"/>
    <mergeCell ref="C51:C52"/>
    <mergeCell ref="A47:A48"/>
    <mergeCell ref="B47:B48"/>
    <mergeCell ref="C47:C48"/>
    <mergeCell ref="A49:A50"/>
    <mergeCell ref="B49:B50"/>
    <mergeCell ref="C49:C50"/>
    <mergeCell ref="D74:D76"/>
    <mergeCell ref="D78:D80"/>
    <mergeCell ref="C64:C67"/>
    <mergeCell ref="D65:D67"/>
    <mergeCell ref="D69:D71"/>
    <mergeCell ref="A77:A80"/>
    <mergeCell ref="B77:B80"/>
    <mergeCell ref="C77:C80"/>
    <mergeCell ref="A81:A82"/>
    <mergeCell ref="B81:B82"/>
    <mergeCell ref="C81:C82"/>
    <mergeCell ref="A73:A76"/>
    <mergeCell ref="B73:B76"/>
    <mergeCell ref="C73:C76"/>
    <mergeCell ref="D94:D97"/>
    <mergeCell ref="A87:A88"/>
    <mergeCell ref="B87:B88"/>
    <mergeCell ref="C87:C88"/>
    <mergeCell ref="A89:A90"/>
    <mergeCell ref="B89:B90"/>
    <mergeCell ref="C89:C90"/>
    <mergeCell ref="A83:A84"/>
    <mergeCell ref="B83:B84"/>
    <mergeCell ref="C83:C84"/>
    <mergeCell ref="A85:A86"/>
    <mergeCell ref="B85:B86"/>
    <mergeCell ref="C85:C86"/>
    <mergeCell ref="A98:A101"/>
    <mergeCell ref="A103:A104"/>
    <mergeCell ref="B103:B104"/>
    <mergeCell ref="C103:C104"/>
    <mergeCell ref="A91:A92"/>
    <mergeCell ref="B91:B92"/>
    <mergeCell ref="C91:C92"/>
    <mergeCell ref="A93:A97"/>
    <mergeCell ref="B93:B97"/>
    <mergeCell ref="C93:C97"/>
    <mergeCell ref="B98:B101"/>
    <mergeCell ref="C98:C101"/>
    <mergeCell ref="A109:A110"/>
    <mergeCell ref="B109:B110"/>
    <mergeCell ref="C109:C110"/>
    <mergeCell ref="A111:A112"/>
    <mergeCell ref="B111:B112"/>
    <mergeCell ref="C111:C112"/>
    <mergeCell ref="A105:A106"/>
    <mergeCell ref="B105:B106"/>
    <mergeCell ref="C105:C106"/>
    <mergeCell ref="A107:A108"/>
    <mergeCell ref="B107:B108"/>
    <mergeCell ref="C107:C108"/>
    <mergeCell ref="A117:A118"/>
    <mergeCell ref="B117:B118"/>
    <mergeCell ref="C117:C118"/>
    <mergeCell ref="A119:A120"/>
    <mergeCell ref="B119:B120"/>
    <mergeCell ref="C119:C120"/>
    <mergeCell ref="A113:A114"/>
    <mergeCell ref="B113:B114"/>
    <mergeCell ref="C113:C114"/>
    <mergeCell ref="A115:A116"/>
    <mergeCell ref="B115:B116"/>
    <mergeCell ref="C115:C116"/>
    <mergeCell ref="A125:A126"/>
    <mergeCell ref="B125:B126"/>
    <mergeCell ref="C125:C126"/>
    <mergeCell ref="A127:A128"/>
    <mergeCell ref="B127:B128"/>
    <mergeCell ref="C127:C128"/>
    <mergeCell ref="A121:A122"/>
    <mergeCell ref="B121:B122"/>
    <mergeCell ref="C121:C122"/>
    <mergeCell ref="A123:A124"/>
    <mergeCell ref="B123:B124"/>
    <mergeCell ref="C123:C124"/>
    <mergeCell ref="A133:A134"/>
    <mergeCell ref="B133:B134"/>
    <mergeCell ref="C133:C134"/>
    <mergeCell ref="A135:A136"/>
    <mergeCell ref="B135:B136"/>
    <mergeCell ref="C135:C136"/>
    <mergeCell ref="A129:A130"/>
    <mergeCell ref="B129:B130"/>
    <mergeCell ref="C129:C130"/>
    <mergeCell ref="A131:A132"/>
    <mergeCell ref="B131:B132"/>
    <mergeCell ref="C131:C132"/>
    <mergeCell ref="A141:A142"/>
    <mergeCell ref="B141:B142"/>
    <mergeCell ref="C141:C142"/>
    <mergeCell ref="A143:A154"/>
    <mergeCell ref="B143:B154"/>
    <mergeCell ref="C143:C154"/>
    <mergeCell ref="D144:D154"/>
    <mergeCell ref="D156:D159"/>
    <mergeCell ref="A137:A138"/>
    <mergeCell ref="B137:B138"/>
    <mergeCell ref="C137:C138"/>
    <mergeCell ref="A139:A140"/>
    <mergeCell ref="B139:B140"/>
    <mergeCell ref="C139:C140"/>
    <mergeCell ref="A162:A167"/>
    <mergeCell ref="B162:B167"/>
    <mergeCell ref="C162:C167"/>
    <mergeCell ref="D163:D167"/>
    <mergeCell ref="A155:A159"/>
    <mergeCell ref="B155:B159"/>
    <mergeCell ref="C155:C159"/>
    <mergeCell ref="A160:A161"/>
    <mergeCell ref="B160:B161"/>
    <mergeCell ref="C160:C161"/>
    <mergeCell ref="D188:D189"/>
    <mergeCell ref="A178:A179"/>
    <mergeCell ref="B178:B179"/>
    <mergeCell ref="C178:C179"/>
    <mergeCell ref="A180:A184"/>
    <mergeCell ref="B180:B184"/>
    <mergeCell ref="C180:C184"/>
    <mergeCell ref="D181:D184"/>
    <mergeCell ref="A168:A172"/>
    <mergeCell ref="B168:B172"/>
    <mergeCell ref="C168:C172"/>
    <mergeCell ref="D169:D172"/>
    <mergeCell ref="A173:A177"/>
    <mergeCell ref="B173:B177"/>
    <mergeCell ref="C173:C177"/>
    <mergeCell ref="D174:D177"/>
    <mergeCell ref="A190:A191"/>
    <mergeCell ref="B190:B191"/>
    <mergeCell ref="C190:C191"/>
    <mergeCell ref="A192:A194"/>
    <mergeCell ref="B192:B194"/>
    <mergeCell ref="C192:C194"/>
    <mergeCell ref="A185:A186"/>
    <mergeCell ref="B185:B186"/>
    <mergeCell ref="C185:C186"/>
    <mergeCell ref="A187:A189"/>
    <mergeCell ref="B187:B189"/>
    <mergeCell ref="C187:C189"/>
    <mergeCell ref="C199:C200"/>
    <mergeCell ref="A201:A202"/>
    <mergeCell ref="B201:B202"/>
    <mergeCell ref="C201:C202"/>
    <mergeCell ref="A203:A204"/>
    <mergeCell ref="B203:B204"/>
    <mergeCell ref="C203:C204"/>
    <mergeCell ref="A195:A196"/>
    <mergeCell ref="B195:B196"/>
    <mergeCell ref="C195:C196"/>
    <mergeCell ref="A197:A198"/>
    <mergeCell ref="B197:B198"/>
    <mergeCell ref="C197:C198"/>
    <mergeCell ref="A205:A206"/>
    <mergeCell ref="B205:B206"/>
    <mergeCell ref="C205:C206"/>
    <mergeCell ref="C9:C30"/>
    <mergeCell ref="D10:D30"/>
    <mergeCell ref="D32:D39"/>
    <mergeCell ref="C31:C39"/>
    <mergeCell ref="A9:A30"/>
    <mergeCell ref="B9:B30"/>
    <mergeCell ref="A31:A39"/>
    <mergeCell ref="B31:B39"/>
    <mergeCell ref="A40:A44"/>
    <mergeCell ref="B40:B44"/>
    <mergeCell ref="C40:C44"/>
    <mergeCell ref="D41:D44"/>
    <mergeCell ref="A53:A54"/>
    <mergeCell ref="B53:B54"/>
    <mergeCell ref="C53:C54"/>
    <mergeCell ref="A55:A59"/>
    <mergeCell ref="B55:B59"/>
    <mergeCell ref="C55:C59"/>
    <mergeCell ref="A60:A63"/>
    <mergeCell ref="A199:A200"/>
    <mergeCell ref="B199:B200"/>
  </mergeCells>
  <printOptions horizontalCentered="1"/>
  <pageMargins left="0.19685039370078741" right="0.15748031496062992" top="0.31496062992125984" bottom="0.27559055118110237" header="0.27559055118110237" footer="0.27559055118110237"/>
  <pageSetup paperSize="9" scale="28" firstPageNumber="9" fitToHeight="0" orientation="landscape" useFirstPageNumber="1" r:id="rId1"/>
  <headerFooter scaleWithDoc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autoPageBreaks="0" fitToPage="1"/>
  </sheetPr>
  <dimension ref="A1:U258"/>
  <sheetViews>
    <sheetView view="pageBreakPreview" zoomScale="40" zoomScaleNormal="85" zoomScaleSheetLayoutView="40" workbookViewId="0">
      <pane ySplit="10" topLeftCell="A11" activePane="bottomLeft" state="frozen"/>
      <selection activeCell="B8" sqref="B8"/>
      <selection pane="bottomLeft" activeCell="C4" sqref="C4"/>
    </sheetView>
  </sheetViews>
  <sheetFormatPr defaultColWidth="9.109375" defaultRowHeight="24.6" x14ac:dyDescent="0.4"/>
  <cols>
    <col min="1" max="1" width="48.44140625" style="3" customWidth="1"/>
    <col min="2" max="2" width="76.44140625" style="3" customWidth="1"/>
    <col min="3" max="3" width="55.109375" style="3" customWidth="1"/>
    <col min="4" max="15" width="22.33203125" style="3" customWidth="1"/>
    <col min="16" max="16384" width="9.109375" style="3"/>
  </cols>
  <sheetData>
    <row r="1" spans="1:21" ht="25.2" x14ac:dyDescent="0.45">
      <c r="O1" s="201"/>
    </row>
    <row r="2" spans="1:21" ht="25.2" x14ac:dyDescent="0.45">
      <c r="O2" s="24"/>
    </row>
    <row r="3" spans="1:21" ht="25.2" x14ac:dyDescent="0.4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 t="s">
        <v>36</v>
      </c>
    </row>
    <row r="4" spans="1:21" ht="25.2" x14ac:dyDescent="0.4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21" ht="99" customHeight="1" x14ac:dyDescent="0.4">
      <c r="A5" s="294" t="s">
        <v>306</v>
      </c>
      <c r="B5" s="294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spans="1:21" ht="25.2" x14ac:dyDescent="0.45">
      <c r="A6" s="5"/>
      <c r="B6" s="6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21" s="7" customFormat="1" ht="25.2" x14ac:dyDescent="0.4">
      <c r="A7" s="295" t="s">
        <v>5</v>
      </c>
      <c r="B7" s="295" t="s">
        <v>23</v>
      </c>
      <c r="C7" s="239" t="s">
        <v>47</v>
      </c>
      <c r="D7" s="295" t="s">
        <v>35</v>
      </c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</row>
    <row r="8" spans="1:21" s="7" customFormat="1" ht="132" customHeight="1" x14ac:dyDescent="0.4">
      <c r="A8" s="295"/>
      <c r="B8" s="295"/>
      <c r="C8" s="239"/>
      <c r="D8" s="240" t="s">
        <v>40</v>
      </c>
      <c r="E8" s="240"/>
      <c r="F8" s="240"/>
      <c r="G8" s="240" t="s">
        <v>307</v>
      </c>
      <c r="H8" s="240"/>
      <c r="I8" s="240"/>
      <c r="J8" s="295" t="s">
        <v>308</v>
      </c>
      <c r="K8" s="295"/>
      <c r="L8" s="295"/>
      <c r="M8" s="295" t="s">
        <v>38</v>
      </c>
      <c r="N8" s="295"/>
      <c r="O8" s="295"/>
    </row>
    <row r="9" spans="1:21" s="7" customFormat="1" ht="60.75" customHeight="1" x14ac:dyDescent="0.4">
      <c r="A9" s="295"/>
      <c r="B9" s="295"/>
      <c r="C9" s="239"/>
      <c r="D9" s="240" t="s">
        <v>1</v>
      </c>
      <c r="E9" s="239" t="s">
        <v>32</v>
      </c>
      <c r="F9" s="239"/>
      <c r="G9" s="240" t="s">
        <v>1</v>
      </c>
      <c r="H9" s="239" t="s">
        <v>32</v>
      </c>
      <c r="I9" s="239"/>
      <c r="J9" s="240" t="s">
        <v>1</v>
      </c>
      <c r="K9" s="239" t="s">
        <v>32</v>
      </c>
      <c r="L9" s="239"/>
      <c r="M9" s="240" t="s">
        <v>1</v>
      </c>
      <c r="N9" s="239" t="s">
        <v>32</v>
      </c>
      <c r="O9" s="239"/>
    </row>
    <row r="10" spans="1:21" ht="50.4" x14ac:dyDescent="0.4">
      <c r="A10" s="295"/>
      <c r="B10" s="295"/>
      <c r="C10" s="239"/>
      <c r="D10" s="240"/>
      <c r="E10" s="211" t="s">
        <v>30</v>
      </c>
      <c r="F10" s="211" t="s">
        <v>6</v>
      </c>
      <c r="G10" s="240"/>
      <c r="H10" s="211" t="s">
        <v>30</v>
      </c>
      <c r="I10" s="211" t="s">
        <v>6</v>
      </c>
      <c r="J10" s="240"/>
      <c r="K10" s="211" t="s">
        <v>30</v>
      </c>
      <c r="L10" s="211" t="s">
        <v>6</v>
      </c>
      <c r="M10" s="240"/>
      <c r="N10" s="211" t="s">
        <v>30</v>
      </c>
      <c r="O10" s="211" t="s">
        <v>6</v>
      </c>
    </row>
    <row r="11" spans="1:21" s="9" customFormat="1" ht="25.2" x14ac:dyDescent="0.25">
      <c r="A11" s="211">
        <v>1</v>
      </c>
      <c r="B11" s="214">
        <v>2</v>
      </c>
      <c r="C11" s="211">
        <v>3</v>
      </c>
      <c r="D11" s="211">
        <v>4</v>
      </c>
      <c r="E11" s="211">
        <v>5</v>
      </c>
      <c r="F11" s="211">
        <v>6</v>
      </c>
      <c r="G11" s="211">
        <v>7</v>
      </c>
      <c r="H11" s="211">
        <v>8</v>
      </c>
      <c r="I11" s="211">
        <v>9</v>
      </c>
      <c r="J11" s="211">
        <v>10</v>
      </c>
      <c r="K11" s="211">
        <v>11</v>
      </c>
      <c r="L11" s="211">
        <v>12</v>
      </c>
      <c r="M11" s="211">
        <v>13</v>
      </c>
      <c r="N11" s="211">
        <v>14</v>
      </c>
      <c r="O11" s="211">
        <v>15</v>
      </c>
    </row>
    <row r="12" spans="1:21" s="12" customFormat="1" x14ac:dyDescent="0.25">
      <c r="A12" s="265" t="s">
        <v>41</v>
      </c>
      <c r="B12" s="265" t="s">
        <v>55</v>
      </c>
      <c r="C12" s="103" t="s">
        <v>48</v>
      </c>
      <c r="D12" s="104">
        <f t="shared" ref="D12:I12" si="0">D13+D14+D15</f>
        <v>949195.9</v>
      </c>
      <c r="E12" s="104">
        <f t="shared" si="0"/>
        <v>647307.29999999993</v>
      </c>
      <c r="F12" s="104">
        <f t="shared" si="0"/>
        <v>301888.60000000003</v>
      </c>
      <c r="G12" s="104">
        <f t="shared" si="0"/>
        <v>949195.86</v>
      </c>
      <c r="H12" s="104">
        <f t="shared" si="0"/>
        <v>647307.29999999993</v>
      </c>
      <c r="I12" s="104">
        <f t="shared" si="0"/>
        <v>301888.56</v>
      </c>
      <c r="J12" s="104">
        <f t="shared" ref="J12:O12" si="1">J13+J14+J15</f>
        <v>949195.86</v>
      </c>
      <c r="K12" s="104">
        <f t="shared" si="1"/>
        <v>647307.29999999993</v>
      </c>
      <c r="L12" s="104">
        <f t="shared" si="1"/>
        <v>301888.56</v>
      </c>
      <c r="M12" s="104">
        <f t="shared" si="1"/>
        <v>947990.4</v>
      </c>
      <c r="N12" s="104">
        <f t="shared" si="1"/>
        <v>647268.6</v>
      </c>
      <c r="O12" s="104">
        <f t="shared" si="1"/>
        <v>300721.8</v>
      </c>
    </row>
    <row r="13" spans="1:21" s="12" customFormat="1" ht="49.2" x14ac:dyDescent="0.25">
      <c r="A13" s="265"/>
      <c r="B13" s="265"/>
      <c r="C13" s="103" t="s">
        <v>26</v>
      </c>
      <c r="D13" s="104">
        <v>0</v>
      </c>
      <c r="E13" s="104">
        <v>0</v>
      </c>
      <c r="F13" s="104">
        <v>0</v>
      </c>
      <c r="G13" s="104">
        <v>0</v>
      </c>
      <c r="H13" s="104">
        <v>0</v>
      </c>
      <c r="I13" s="104">
        <v>0</v>
      </c>
      <c r="J13" s="104">
        <v>0</v>
      </c>
      <c r="K13" s="104">
        <v>0</v>
      </c>
      <c r="L13" s="104">
        <v>0</v>
      </c>
      <c r="M13" s="104">
        <v>0</v>
      </c>
      <c r="N13" s="104">
        <v>0</v>
      </c>
      <c r="O13" s="104">
        <v>0</v>
      </c>
    </row>
    <row r="14" spans="1:21" s="12" customFormat="1" x14ac:dyDescent="0.25">
      <c r="A14" s="265"/>
      <c r="B14" s="265"/>
      <c r="C14" s="103" t="s">
        <v>25</v>
      </c>
      <c r="D14" s="104">
        <v>0</v>
      </c>
      <c r="E14" s="104">
        <v>0</v>
      </c>
      <c r="F14" s="104">
        <v>0</v>
      </c>
      <c r="G14" s="104">
        <v>0</v>
      </c>
      <c r="H14" s="104">
        <v>0</v>
      </c>
      <c r="I14" s="104">
        <v>0</v>
      </c>
      <c r="J14" s="104">
        <v>0</v>
      </c>
      <c r="K14" s="104">
        <v>0</v>
      </c>
      <c r="L14" s="104">
        <v>0</v>
      </c>
      <c r="M14" s="104">
        <v>0</v>
      </c>
      <c r="N14" s="104">
        <v>0</v>
      </c>
      <c r="O14" s="104">
        <v>0</v>
      </c>
    </row>
    <row r="15" spans="1:21" s="12" customFormat="1" x14ac:dyDescent="0.25">
      <c r="A15" s="265"/>
      <c r="B15" s="265"/>
      <c r="C15" s="103" t="s">
        <v>24</v>
      </c>
      <c r="D15" s="104">
        <f t="shared" ref="D15:I15" si="2">D16+D187+D207</f>
        <v>949195.9</v>
      </c>
      <c r="E15" s="104">
        <f t="shared" si="2"/>
        <v>647307.29999999993</v>
      </c>
      <c r="F15" s="104">
        <f t="shared" si="2"/>
        <v>301888.60000000003</v>
      </c>
      <c r="G15" s="104">
        <f t="shared" si="2"/>
        <v>949195.86</v>
      </c>
      <c r="H15" s="104">
        <f t="shared" si="2"/>
        <v>647307.29999999993</v>
      </c>
      <c r="I15" s="104">
        <f t="shared" si="2"/>
        <v>301888.56</v>
      </c>
      <c r="J15" s="104">
        <f t="shared" ref="J15:O15" si="3">J16+J187+J207</f>
        <v>949195.86</v>
      </c>
      <c r="K15" s="104">
        <f t="shared" si="3"/>
        <v>647307.29999999993</v>
      </c>
      <c r="L15" s="104">
        <f t="shared" si="3"/>
        <v>301888.56</v>
      </c>
      <c r="M15" s="104">
        <f t="shared" si="3"/>
        <v>947990.4</v>
      </c>
      <c r="N15" s="104">
        <f t="shared" si="3"/>
        <v>647268.6</v>
      </c>
      <c r="O15" s="104">
        <f t="shared" si="3"/>
        <v>300721.8</v>
      </c>
    </row>
    <row r="16" spans="1:21" s="12" customFormat="1" x14ac:dyDescent="0.25">
      <c r="A16" s="291" t="s">
        <v>43</v>
      </c>
      <c r="B16" s="291" t="s">
        <v>58</v>
      </c>
      <c r="C16" s="10" t="s">
        <v>48</v>
      </c>
      <c r="D16" s="11">
        <f t="shared" ref="D16:I16" si="4">D17+D18+D19</f>
        <v>662616.69999999995</v>
      </c>
      <c r="E16" s="11">
        <f t="shared" si="4"/>
        <v>615611.6</v>
      </c>
      <c r="F16" s="11">
        <f t="shared" si="4"/>
        <v>47005.100000000006</v>
      </c>
      <c r="G16" s="11">
        <f t="shared" si="4"/>
        <v>662616.66</v>
      </c>
      <c r="H16" s="11">
        <f t="shared" si="4"/>
        <v>615611.6</v>
      </c>
      <c r="I16" s="11">
        <f t="shared" si="4"/>
        <v>47005.060000000005</v>
      </c>
      <c r="J16" s="11">
        <f t="shared" ref="J16:O16" si="5">J17+J18+J19</f>
        <v>662616.66</v>
      </c>
      <c r="K16" s="11">
        <f t="shared" si="5"/>
        <v>615611.6</v>
      </c>
      <c r="L16" s="11">
        <f t="shared" si="5"/>
        <v>47005.060000000005</v>
      </c>
      <c r="M16" s="11">
        <f t="shared" si="5"/>
        <v>662529.9</v>
      </c>
      <c r="N16" s="11">
        <f t="shared" si="5"/>
        <v>615573.9</v>
      </c>
      <c r="O16" s="11">
        <f t="shared" si="5"/>
        <v>46956</v>
      </c>
    </row>
    <row r="17" spans="1:15" s="12" customFormat="1" ht="49.2" x14ac:dyDescent="0.25">
      <c r="A17" s="291"/>
      <c r="B17" s="291"/>
      <c r="C17" s="10" t="s">
        <v>26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</row>
    <row r="18" spans="1:15" s="12" customFormat="1" x14ac:dyDescent="0.25">
      <c r="A18" s="291"/>
      <c r="B18" s="291"/>
      <c r="C18" s="10" t="s">
        <v>25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</row>
    <row r="19" spans="1:15" s="12" customFormat="1" x14ac:dyDescent="0.25">
      <c r="A19" s="291"/>
      <c r="B19" s="291"/>
      <c r="C19" s="10" t="s">
        <v>24</v>
      </c>
      <c r="D19" s="11">
        <f t="shared" ref="D19:I19" si="6">D23+D91+D99+D107</f>
        <v>662616.69999999995</v>
      </c>
      <c r="E19" s="11">
        <f t="shared" si="6"/>
        <v>615611.6</v>
      </c>
      <c r="F19" s="11">
        <f t="shared" si="6"/>
        <v>47005.100000000006</v>
      </c>
      <c r="G19" s="11">
        <f t="shared" si="6"/>
        <v>662616.66</v>
      </c>
      <c r="H19" s="11">
        <f t="shared" si="6"/>
        <v>615611.6</v>
      </c>
      <c r="I19" s="11">
        <f t="shared" si="6"/>
        <v>47005.060000000005</v>
      </c>
      <c r="J19" s="11">
        <f t="shared" ref="J19:O19" si="7">J23+J91+J99+J107</f>
        <v>662616.66</v>
      </c>
      <c r="K19" s="11">
        <f t="shared" si="7"/>
        <v>615611.6</v>
      </c>
      <c r="L19" s="11">
        <f t="shared" si="7"/>
        <v>47005.060000000005</v>
      </c>
      <c r="M19" s="11">
        <f t="shared" si="7"/>
        <v>662529.9</v>
      </c>
      <c r="N19" s="11">
        <f t="shared" si="7"/>
        <v>615573.9</v>
      </c>
      <c r="O19" s="11">
        <f t="shared" si="7"/>
        <v>46956</v>
      </c>
    </row>
    <row r="20" spans="1:15" s="15" customFormat="1" x14ac:dyDescent="0.25">
      <c r="A20" s="288" t="s">
        <v>3</v>
      </c>
      <c r="B20" s="288" t="s">
        <v>60</v>
      </c>
      <c r="C20" s="13" t="s">
        <v>48</v>
      </c>
      <c r="D20" s="14">
        <f t="shared" ref="D20:I20" si="8">D21+D22+D23</f>
        <v>46952.700000000004</v>
      </c>
      <c r="E20" s="14">
        <f t="shared" si="8"/>
        <v>0</v>
      </c>
      <c r="F20" s="14">
        <f t="shared" si="8"/>
        <v>46952.700000000004</v>
      </c>
      <c r="G20" s="14">
        <f t="shared" si="8"/>
        <v>46952.66</v>
      </c>
      <c r="H20" s="14">
        <f t="shared" si="8"/>
        <v>0</v>
      </c>
      <c r="I20" s="14">
        <f t="shared" si="8"/>
        <v>46952.66</v>
      </c>
      <c r="J20" s="14">
        <f t="shared" ref="J20:O20" si="9">J21+J22+J23</f>
        <v>46952.66</v>
      </c>
      <c r="K20" s="14">
        <f t="shared" si="9"/>
        <v>0</v>
      </c>
      <c r="L20" s="14">
        <f t="shared" si="9"/>
        <v>46952.66</v>
      </c>
      <c r="M20" s="14">
        <f t="shared" si="9"/>
        <v>46904.6</v>
      </c>
      <c r="N20" s="14">
        <f t="shared" si="9"/>
        <v>0</v>
      </c>
      <c r="O20" s="14">
        <f t="shared" si="9"/>
        <v>46904.6</v>
      </c>
    </row>
    <row r="21" spans="1:15" s="15" customFormat="1" ht="49.2" x14ac:dyDescent="0.25">
      <c r="A21" s="288"/>
      <c r="B21" s="288"/>
      <c r="C21" s="13" t="s">
        <v>26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</row>
    <row r="22" spans="1:15" s="15" customFormat="1" x14ac:dyDescent="0.25">
      <c r="A22" s="288"/>
      <c r="B22" s="288"/>
      <c r="C22" s="13" t="s">
        <v>25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</row>
    <row r="23" spans="1:15" s="15" customFormat="1" x14ac:dyDescent="0.25">
      <c r="A23" s="288"/>
      <c r="B23" s="288"/>
      <c r="C23" s="13" t="s">
        <v>24</v>
      </c>
      <c r="D23" s="14">
        <f t="shared" ref="D23:I23" si="10">D27+D31+D35+D39+D43+D47+D51+D55+D59+D63+D67+D71+D75+D79+D83+D87</f>
        <v>46952.700000000004</v>
      </c>
      <c r="E23" s="14">
        <f t="shared" si="10"/>
        <v>0</v>
      </c>
      <c r="F23" s="14">
        <f t="shared" si="10"/>
        <v>46952.700000000004</v>
      </c>
      <c r="G23" s="14">
        <f t="shared" si="10"/>
        <v>46952.66</v>
      </c>
      <c r="H23" s="14">
        <f t="shared" si="10"/>
        <v>0</v>
      </c>
      <c r="I23" s="14">
        <f t="shared" si="10"/>
        <v>46952.66</v>
      </c>
      <c r="J23" s="14">
        <f t="shared" ref="J23:O23" si="11">J27+J31+J35+J39+J43+J47+J51+J55+J59+J63+J67+J71+J75+J79+J83+J87</f>
        <v>46952.66</v>
      </c>
      <c r="K23" s="14">
        <f t="shared" si="11"/>
        <v>0</v>
      </c>
      <c r="L23" s="14">
        <f t="shared" si="11"/>
        <v>46952.66</v>
      </c>
      <c r="M23" s="14">
        <f t="shared" si="11"/>
        <v>46904.6</v>
      </c>
      <c r="N23" s="14">
        <f t="shared" si="11"/>
        <v>0</v>
      </c>
      <c r="O23" s="14">
        <f t="shared" si="11"/>
        <v>46904.6</v>
      </c>
    </row>
    <row r="24" spans="1:15" s="9" customFormat="1" ht="25.2" x14ac:dyDescent="0.25">
      <c r="A24" s="287" t="s">
        <v>9</v>
      </c>
      <c r="B24" s="287" t="s">
        <v>62</v>
      </c>
      <c r="C24" s="16" t="s">
        <v>48</v>
      </c>
      <c r="D24" s="17">
        <f t="shared" ref="D24:I24" si="12">D25+D26+D27</f>
        <v>740</v>
      </c>
      <c r="E24" s="17">
        <f t="shared" si="12"/>
        <v>0</v>
      </c>
      <c r="F24" s="17">
        <f t="shared" si="12"/>
        <v>740</v>
      </c>
      <c r="G24" s="17">
        <f t="shared" si="12"/>
        <v>740</v>
      </c>
      <c r="H24" s="17">
        <f t="shared" si="12"/>
        <v>0</v>
      </c>
      <c r="I24" s="17">
        <f t="shared" si="12"/>
        <v>740</v>
      </c>
      <c r="J24" s="17">
        <f t="shared" ref="J24:O24" si="13">J25+J26+J27</f>
        <v>740</v>
      </c>
      <c r="K24" s="17">
        <f t="shared" si="13"/>
        <v>0</v>
      </c>
      <c r="L24" s="17">
        <f t="shared" si="13"/>
        <v>740</v>
      </c>
      <c r="M24" s="17">
        <f t="shared" si="13"/>
        <v>739.6</v>
      </c>
      <c r="N24" s="17">
        <f t="shared" si="13"/>
        <v>0</v>
      </c>
      <c r="O24" s="17">
        <f t="shared" si="13"/>
        <v>739.6</v>
      </c>
    </row>
    <row r="25" spans="1:15" s="9" customFormat="1" ht="50.4" x14ac:dyDescent="0.25">
      <c r="A25" s="287"/>
      <c r="B25" s="287"/>
      <c r="C25" s="16" t="s">
        <v>26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</row>
    <row r="26" spans="1:15" s="9" customFormat="1" ht="25.2" x14ac:dyDescent="0.25">
      <c r="A26" s="287"/>
      <c r="B26" s="287"/>
      <c r="C26" s="16" t="s">
        <v>25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</row>
    <row r="27" spans="1:15" s="9" customFormat="1" ht="25.2" x14ac:dyDescent="0.25">
      <c r="A27" s="287"/>
      <c r="B27" s="287"/>
      <c r="C27" s="16" t="s">
        <v>24</v>
      </c>
      <c r="D27" s="17">
        <f>E27+F27</f>
        <v>740</v>
      </c>
      <c r="E27" s="17">
        <v>0</v>
      </c>
      <c r="F27" s="17">
        <v>740</v>
      </c>
      <c r="G27" s="17">
        <f>H27+I27</f>
        <v>740</v>
      </c>
      <c r="H27" s="17">
        <v>0</v>
      </c>
      <c r="I27" s="17">
        <v>740</v>
      </c>
      <c r="J27" s="17">
        <f>K27+L27</f>
        <v>740</v>
      </c>
      <c r="K27" s="17">
        <v>0</v>
      </c>
      <c r="L27" s="17">
        <v>740</v>
      </c>
      <c r="M27" s="17">
        <f>N27+O27</f>
        <v>739.6</v>
      </c>
      <c r="N27" s="17">
        <v>0</v>
      </c>
      <c r="O27" s="17">
        <v>739.6</v>
      </c>
    </row>
    <row r="28" spans="1:15" s="9" customFormat="1" ht="25.2" x14ac:dyDescent="0.25">
      <c r="A28" s="287" t="s">
        <v>10</v>
      </c>
      <c r="B28" s="287" t="s">
        <v>63</v>
      </c>
      <c r="C28" s="16" t="s">
        <v>48</v>
      </c>
      <c r="D28" s="17">
        <f t="shared" ref="D28:I28" si="14">D29+D30+D31</f>
        <v>500</v>
      </c>
      <c r="E28" s="17">
        <f t="shared" si="14"/>
        <v>0</v>
      </c>
      <c r="F28" s="17">
        <f t="shared" si="14"/>
        <v>500</v>
      </c>
      <c r="G28" s="17">
        <f t="shared" si="14"/>
        <v>500</v>
      </c>
      <c r="H28" s="17">
        <f t="shared" si="14"/>
        <v>0</v>
      </c>
      <c r="I28" s="17">
        <f t="shared" si="14"/>
        <v>500</v>
      </c>
      <c r="J28" s="17">
        <f t="shared" ref="J28:O28" si="15">J29+J30+J31</f>
        <v>500</v>
      </c>
      <c r="K28" s="17">
        <f t="shared" si="15"/>
        <v>0</v>
      </c>
      <c r="L28" s="17">
        <f t="shared" si="15"/>
        <v>500</v>
      </c>
      <c r="M28" s="17">
        <f t="shared" si="15"/>
        <v>500</v>
      </c>
      <c r="N28" s="17">
        <f t="shared" si="15"/>
        <v>0</v>
      </c>
      <c r="O28" s="17">
        <f t="shared" si="15"/>
        <v>500</v>
      </c>
    </row>
    <row r="29" spans="1:15" s="9" customFormat="1" ht="50.4" x14ac:dyDescent="0.25">
      <c r="A29" s="287"/>
      <c r="B29" s="287"/>
      <c r="C29" s="16" t="s">
        <v>26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</row>
    <row r="30" spans="1:15" s="9" customFormat="1" ht="25.2" x14ac:dyDescent="0.25">
      <c r="A30" s="287"/>
      <c r="B30" s="287"/>
      <c r="C30" s="16" t="s">
        <v>25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</row>
    <row r="31" spans="1:15" s="9" customFormat="1" ht="25.2" x14ac:dyDescent="0.25">
      <c r="A31" s="287"/>
      <c r="B31" s="287"/>
      <c r="C31" s="16" t="s">
        <v>24</v>
      </c>
      <c r="D31" s="17">
        <f>E31+F31</f>
        <v>500</v>
      </c>
      <c r="E31" s="17">
        <v>0</v>
      </c>
      <c r="F31" s="17">
        <v>500</v>
      </c>
      <c r="G31" s="17">
        <f>H31+I31</f>
        <v>500</v>
      </c>
      <c r="H31" s="17">
        <v>0</v>
      </c>
      <c r="I31" s="17">
        <v>500</v>
      </c>
      <c r="J31" s="17">
        <f>K31+L31</f>
        <v>500</v>
      </c>
      <c r="K31" s="17">
        <v>0</v>
      </c>
      <c r="L31" s="17">
        <v>500</v>
      </c>
      <c r="M31" s="17">
        <f>N31+O31</f>
        <v>500</v>
      </c>
      <c r="N31" s="17">
        <v>0</v>
      </c>
      <c r="O31" s="17">
        <v>500</v>
      </c>
    </row>
    <row r="32" spans="1:15" s="9" customFormat="1" ht="25.2" x14ac:dyDescent="0.25">
      <c r="A32" s="287" t="s">
        <v>64</v>
      </c>
      <c r="B32" s="287" t="s">
        <v>235</v>
      </c>
      <c r="C32" s="16" t="s">
        <v>48</v>
      </c>
      <c r="D32" s="17">
        <f t="shared" ref="D32:I32" si="16">D33+D34+D35</f>
        <v>568.4</v>
      </c>
      <c r="E32" s="17">
        <f t="shared" si="16"/>
        <v>0</v>
      </c>
      <c r="F32" s="17">
        <f t="shared" si="16"/>
        <v>568.4</v>
      </c>
      <c r="G32" s="17">
        <f t="shared" si="16"/>
        <v>568.4</v>
      </c>
      <c r="H32" s="17">
        <f t="shared" si="16"/>
        <v>0</v>
      </c>
      <c r="I32" s="17">
        <f t="shared" si="16"/>
        <v>568.4</v>
      </c>
      <c r="J32" s="17">
        <f t="shared" ref="J32:O32" si="17">J33+J34+J35</f>
        <v>568.4</v>
      </c>
      <c r="K32" s="17">
        <f t="shared" si="17"/>
        <v>0</v>
      </c>
      <c r="L32" s="17">
        <f t="shared" si="17"/>
        <v>568.4</v>
      </c>
      <c r="M32" s="17">
        <f t="shared" si="17"/>
        <v>568.4</v>
      </c>
      <c r="N32" s="17">
        <f t="shared" si="17"/>
        <v>0</v>
      </c>
      <c r="O32" s="17">
        <f t="shared" si="17"/>
        <v>568.4</v>
      </c>
    </row>
    <row r="33" spans="1:15" s="9" customFormat="1" ht="50.4" x14ac:dyDescent="0.25">
      <c r="A33" s="287"/>
      <c r="B33" s="287"/>
      <c r="C33" s="16" t="s">
        <v>26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</row>
    <row r="34" spans="1:15" s="9" customFormat="1" ht="25.2" x14ac:dyDescent="0.25">
      <c r="A34" s="287"/>
      <c r="B34" s="287"/>
      <c r="C34" s="16" t="s">
        <v>25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</row>
    <row r="35" spans="1:15" s="9" customFormat="1" ht="25.2" x14ac:dyDescent="0.25">
      <c r="A35" s="287"/>
      <c r="B35" s="287"/>
      <c r="C35" s="16" t="s">
        <v>24</v>
      </c>
      <c r="D35" s="17">
        <f>E35+F35</f>
        <v>568.4</v>
      </c>
      <c r="E35" s="17">
        <v>0</v>
      </c>
      <c r="F35" s="17">
        <v>568.4</v>
      </c>
      <c r="G35" s="17">
        <f>H35+I35</f>
        <v>568.4</v>
      </c>
      <c r="H35" s="17">
        <v>0</v>
      </c>
      <c r="I35" s="17">
        <v>568.4</v>
      </c>
      <c r="J35" s="17">
        <f>K35+L35</f>
        <v>568.4</v>
      </c>
      <c r="K35" s="17">
        <v>0</v>
      </c>
      <c r="L35" s="17">
        <v>568.4</v>
      </c>
      <c r="M35" s="17">
        <f>N35+O35</f>
        <v>568.4</v>
      </c>
      <c r="N35" s="17">
        <v>0</v>
      </c>
      <c r="O35" s="17">
        <v>568.4</v>
      </c>
    </row>
    <row r="36" spans="1:15" s="9" customFormat="1" ht="25.2" x14ac:dyDescent="0.25">
      <c r="A36" s="287" t="s">
        <v>66</v>
      </c>
      <c r="B36" s="287" t="s">
        <v>67</v>
      </c>
      <c r="C36" s="16" t="s">
        <v>48</v>
      </c>
      <c r="D36" s="17">
        <f t="shared" ref="D36:I36" si="18">D37+D38+D39</f>
        <v>298.8</v>
      </c>
      <c r="E36" s="17">
        <f t="shared" si="18"/>
        <v>0</v>
      </c>
      <c r="F36" s="17">
        <f t="shared" si="18"/>
        <v>298.8</v>
      </c>
      <c r="G36" s="17">
        <f t="shared" si="18"/>
        <v>298.8</v>
      </c>
      <c r="H36" s="17">
        <f t="shared" si="18"/>
        <v>0</v>
      </c>
      <c r="I36" s="17">
        <f t="shared" si="18"/>
        <v>298.8</v>
      </c>
      <c r="J36" s="17">
        <f t="shared" ref="J36:O36" si="19">J37+J38+J39</f>
        <v>298.8</v>
      </c>
      <c r="K36" s="17">
        <f t="shared" si="19"/>
        <v>0</v>
      </c>
      <c r="L36" s="17">
        <f t="shared" si="19"/>
        <v>298.8</v>
      </c>
      <c r="M36" s="17">
        <f t="shared" si="19"/>
        <v>298.8</v>
      </c>
      <c r="N36" s="17">
        <f t="shared" si="19"/>
        <v>0</v>
      </c>
      <c r="O36" s="17">
        <f t="shared" si="19"/>
        <v>298.8</v>
      </c>
    </row>
    <row r="37" spans="1:15" s="9" customFormat="1" ht="50.4" x14ac:dyDescent="0.25">
      <c r="A37" s="287"/>
      <c r="B37" s="287"/>
      <c r="C37" s="16" t="s">
        <v>26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</row>
    <row r="38" spans="1:15" s="9" customFormat="1" ht="25.2" x14ac:dyDescent="0.25">
      <c r="A38" s="287"/>
      <c r="B38" s="287"/>
      <c r="C38" s="16" t="s">
        <v>25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</row>
    <row r="39" spans="1:15" s="9" customFormat="1" ht="25.2" x14ac:dyDescent="0.25">
      <c r="A39" s="287"/>
      <c r="B39" s="287"/>
      <c r="C39" s="16" t="s">
        <v>24</v>
      </c>
      <c r="D39" s="17">
        <f>E39+F39</f>
        <v>298.8</v>
      </c>
      <c r="E39" s="17">
        <v>0</v>
      </c>
      <c r="F39" s="17">
        <v>298.8</v>
      </c>
      <c r="G39" s="17">
        <f>H39+I39</f>
        <v>298.8</v>
      </c>
      <c r="H39" s="17">
        <v>0</v>
      </c>
      <c r="I39" s="17">
        <v>298.8</v>
      </c>
      <c r="J39" s="17">
        <f>K39+L39</f>
        <v>298.8</v>
      </c>
      <c r="K39" s="17">
        <v>0</v>
      </c>
      <c r="L39" s="17">
        <v>298.8</v>
      </c>
      <c r="M39" s="17">
        <f>N39+O39</f>
        <v>298.8</v>
      </c>
      <c r="N39" s="17">
        <v>0</v>
      </c>
      <c r="O39" s="17">
        <v>298.8</v>
      </c>
    </row>
    <row r="40" spans="1:15" s="9" customFormat="1" ht="25.2" x14ac:dyDescent="0.25">
      <c r="A40" s="287" t="s">
        <v>68</v>
      </c>
      <c r="B40" s="287" t="s">
        <v>69</v>
      </c>
      <c r="C40" s="16" t="s">
        <v>48</v>
      </c>
      <c r="D40" s="17">
        <f t="shared" ref="D40:I40" si="20">D41+D42+D43</f>
        <v>21450.9</v>
      </c>
      <c r="E40" s="17">
        <f t="shared" si="20"/>
        <v>0</v>
      </c>
      <c r="F40" s="17">
        <f t="shared" si="20"/>
        <v>21450.9</v>
      </c>
      <c r="G40" s="17">
        <f t="shared" si="20"/>
        <v>21450.9</v>
      </c>
      <c r="H40" s="17">
        <f t="shared" si="20"/>
        <v>0</v>
      </c>
      <c r="I40" s="17">
        <f t="shared" si="20"/>
        <v>21450.9</v>
      </c>
      <c r="J40" s="17">
        <f t="shared" ref="J40:O40" si="21">J41+J42+J43</f>
        <v>21450.9</v>
      </c>
      <c r="K40" s="17">
        <f t="shared" si="21"/>
        <v>0</v>
      </c>
      <c r="L40" s="17">
        <f t="shared" si="21"/>
        <v>21450.9</v>
      </c>
      <c r="M40" s="17">
        <f t="shared" si="21"/>
        <v>21447.9</v>
      </c>
      <c r="N40" s="17">
        <f t="shared" si="21"/>
        <v>0</v>
      </c>
      <c r="O40" s="17">
        <f t="shared" si="21"/>
        <v>21447.9</v>
      </c>
    </row>
    <row r="41" spans="1:15" s="9" customFormat="1" ht="50.4" x14ac:dyDescent="0.25">
      <c r="A41" s="287"/>
      <c r="B41" s="287"/>
      <c r="C41" s="16" t="s">
        <v>26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</row>
    <row r="42" spans="1:15" s="9" customFormat="1" ht="25.2" x14ac:dyDescent="0.25">
      <c r="A42" s="287"/>
      <c r="B42" s="287"/>
      <c r="C42" s="16" t="s">
        <v>25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</row>
    <row r="43" spans="1:15" s="9" customFormat="1" ht="66" customHeight="1" x14ac:dyDescent="0.25">
      <c r="A43" s="287"/>
      <c r="B43" s="287"/>
      <c r="C43" s="16" t="s">
        <v>24</v>
      </c>
      <c r="D43" s="17">
        <f>E43+F43</f>
        <v>21450.9</v>
      </c>
      <c r="E43" s="17">
        <v>0</v>
      </c>
      <c r="F43" s="17">
        <v>21450.9</v>
      </c>
      <c r="G43" s="17">
        <f>H43+I43</f>
        <v>21450.9</v>
      </c>
      <c r="H43" s="17">
        <v>0</v>
      </c>
      <c r="I43" s="17">
        <v>21450.9</v>
      </c>
      <c r="J43" s="17">
        <f>K43+L43</f>
        <v>21450.9</v>
      </c>
      <c r="K43" s="17">
        <v>0</v>
      </c>
      <c r="L43" s="17">
        <v>21450.9</v>
      </c>
      <c r="M43" s="17">
        <f>N43+O43</f>
        <v>21447.9</v>
      </c>
      <c r="N43" s="17">
        <v>0</v>
      </c>
      <c r="O43" s="17">
        <v>21447.9</v>
      </c>
    </row>
    <row r="44" spans="1:15" s="9" customFormat="1" ht="25.2" x14ac:dyDescent="0.25">
      <c r="A44" s="287" t="s">
        <v>70</v>
      </c>
      <c r="B44" s="287" t="s">
        <v>71</v>
      </c>
      <c r="C44" s="16" t="s">
        <v>48</v>
      </c>
      <c r="D44" s="17">
        <f t="shared" ref="D44:I44" si="22">D45+D46+D47</f>
        <v>8384</v>
      </c>
      <c r="E44" s="17">
        <f t="shared" si="22"/>
        <v>0</v>
      </c>
      <c r="F44" s="17">
        <f t="shared" si="22"/>
        <v>8384</v>
      </c>
      <c r="G44" s="17">
        <f t="shared" si="22"/>
        <v>8384</v>
      </c>
      <c r="H44" s="17">
        <f t="shared" si="22"/>
        <v>0</v>
      </c>
      <c r="I44" s="17">
        <f t="shared" si="22"/>
        <v>8384</v>
      </c>
      <c r="J44" s="17">
        <f t="shared" ref="J44:O44" si="23">J45+J46+J47</f>
        <v>8384</v>
      </c>
      <c r="K44" s="17">
        <f t="shared" si="23"/>
        <v>0</v>
      </c>
      <c r="L44" s="17">
        <f t="shared" si="23"/>
        <v>8384</v>
      </c>
      <c r="M44" s="17">
        <f t="shared" si="23"/>
        <v>8377.4</v>
      </c>
      <c r="N44" s="17">
        <f t="shared" si="23"/>
        <v>0</v>
      </c>
      <c r="O44" s="17">
        <f t="shared" si="23"/>
        <v>8377.4</v>
      </c>
    </row>
    <row r="45" spans="1:15" s="9" customFormat="1" ht="50.4" x14ac:dyDescent="0.25">
      <c r="A45" s="287"/>
      <c r="B45" s="287"/>
      <c r="C45" s="16" t="s">
        <v>26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</row>
    <row r="46" spans="1:15" s="9" customFormat="1" ht="25.2" x14ac:dyDescent="0.25">
      <c r="A46" s="287"/>
      <c r="B46" s="287"/>
      <c r="C46" s="16" t="s">
        <v>25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</row>
    <row r="47" spans="1:15" s="9" customFormat="1" ht="25.2" x14ac:dyDescent="0.25">
      <c r="A47" s="287"/>
      <c r="B47" s="287"/>
      <c r="C47" s="16" t="s">
        <v>24</v>
      </c>
      <c r="D47" s="17">
        <f>E47+F47</f>
        <v>8384</v>
      </c>
      <c r="E47" s="17">
        <v>0</v>
      </c>
      <c r="F47" s="17">
        <v>8384</v>
      </c>
      <c r="G47" s="17">
        <f>H47+I47</f>
        <v>8384</v>
      </c>
      <c r="H47" s="17">
        <v>0</v>
      </c>
      <c r="I47" s="17">
        <v>8384</v>
      </c>
      <c r="J47" s="17">
        <f>K47+L47</f>
        <v>8384</v>
      </c>
      <c r="K47" s="17">
        <v>0</v>
      </c>
      <c r="L47" s="17">
        <v>8384</v>
      </c>
      <c r="M47" s="17">
        <f>N47+O47</f>
        <v>8377.4</v>
      </c>
      <c r="N47" s="17">
        <v>0</v>
      </c>
      <c r="O47" s="17">
        <v>8377.4</v>
      </c>
    </row>
    <row r="48" spans="1:15" s="9" customFormat="1" ht="25.2" x14ac:dyDescent="0.25">
      <c r="A48" s="215" t="s">
        <v>72</v>
      </c>
      <c r="B48" s="287" t="s">
        <v>73</v>
      </c>
      <c r="C48" s="16" t="s">
        <v>48</v>
      </c>
      <c r="D48" s="17">
        <f t="shared" ref="D48:I48" si="24">D49+D50+D51</f>
        <v>8981.6</v>
      </c>
      <c r="E48" s="17">
        <f t="shared" si="24"/>
        <v>0</v>
      </c>
      <c r="F48" s="17">
        <f t="shared" si="24"/>
        <v>8981.6</v>
      </c>
      <c r="G48" s="17">
        <f t="shared" si="24"/>
        <v>8981.56</v>
      </c>
      <c r="H48" s="17">
        <f t="shared" si="24"/>
        <v>0</v>
      </c>
      <c r="I48" s="17">
        <f t="shared" si="24"/>
        <v>8981.56</v>
      </c>
      <c r="J48" s="17">
        <f t="shared" ref="J48:O48" si="25">J49+J50+J51</f>
        <v>8981.56</v>
      </c>
      <c r="K48" s="17">
        <f t="shared" si="25"/>
        <v>0</v>
      </c>
      <c r="L48" s="17">
        <f t="shared" si="25"/>
        <v>8981.56</v>
      </c>
      <c r="M48" s="17">
        <f t="shared" si="25"/>
        <v>8973.2000000000007</v>
      </c>
      <c r="N48" s="17">
        <f t="shared" si="25"/>
        <v>0</v>
      </c>
      <c r="O48" s="17">
        <f t="shared" si="25"/>
        <v>8973.2000000000007</v>
      </c>
    </row>
    <row r="49" spans="1:15" s="9" customFormat="1" ht="50.4" x14ac:dyDescent="0.25">
      <c r="A49" s="215"/>
      <c r="B49" s="287"/>
      <c r="C49" s="16" t="s">
        <v>26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</row>
    <row r="50" spans="1:15" s="9" customFormat="1" ht="25.2" x14ac:dyDescent="0.25">
      <c r="A50" s="215"/>
      <c r="B50" s="287"/>
      <c r="C50" s="16" t="s">
        <v>25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</row>
    <row r="51" spans="1:15" s="9" customFormat="1" ht="25.2" x14ac:dyDescent="0.25">
      <c r="A51" s="215"/>
      <c r="B51" s="287"/>
      <c r="C51" s="16" t="s">
        <v>24</v>
      </c>
      <c r="D51" s="17">
        <f>E51+F51</f>
        <v>8981.6</v>
      </c>
      <c r="E51" s="17">
        <v>0</v>
      </c>
      <c r="F51" s="17">
        <v>8981.6</v>
      </c>
      <c r="G51" s="17">
        <f>H51+I51</f>
        <v>8981.56</v>
      </c>
      <c r="H51" s="17">
        <v>0</v>
      </c>
      <c r="I51" s="17">
        <v>8981.56</v>
      </c>
      <c r="J51" s="17">
        <f>K51+L51</f>
        <v>8981.56</v>
      </c>
      <c r="K51" s="17">
        <v>0</v>
      </c>
      <c r="L51" s="17">
        <v>8981.56</v>
      </c>
      <c r="M51" s="17">
        <f>N51+O51</f>
        <v>8973.2000000000007</v>
      </c>
      <c r="N51" s="17">
        <v>0</v>
      </c>
      <c r="O51" s="17">
        <v>8973.2000000000007</v>
      </c>
    </row>
    <row r="52" spans="1:15" s="9" customFormat="1" ht="25.2" x14ac:dyDescent="0.25">
      <c r="A52" s="287" t="s">
        <v>74</v>
      </c>
      <c r="B52" s="287" t="s">
        <v>75</v>
      </c>
      <c r="C52" s="16" t="s">
        <v>48</v>
      </c>
      <c r="D52" s="17">
        <f t="shared" ref="D52:I52" si="26">D53+D54+D55</f>
        <v>974</v>
      </c>
      <c r="E52" s="17">
        <f t="shared" si="26"/>
        <v>0</v>
      </c>
      <c r="F52" s="17">
        <f t="shared" si="26"/>
        <v>974</v>
      </c>
      <c r="G52" s="17">
        <f t="shared" si="26"/>
        <v>974</v>
      </c>
      <c r="H52" s="17">
        <f t="shared" si="26"/>
        <v>0</v>
      </c>
      <c r="I52" s="17">
        <f t="shared" si="26"/>
        <v>974</v>
      </c>
      <c r="J52" s="17">
        <f t="shared" ref="J52:O52" si="27">J53+J54+J55</f>
        <v>974</v>
      </c>
      <c r="K52" s="17">
        <f t="shared" si="27"/>
        <v>0</v>
      </c>
      <c r="L52" s="17">
        <f t="shared" si="27"/>
        <v>974</v>
      </c>
      <c r="M52" s="17">
        <f t="shared" si="27"/>
        <v>971.4</v>
      </c>
      <c r="N52" s="17">
        <f t="shared" si="27"/>
        <v>0</v>
      </c>
      <c r="O52" s="17">
        <f t="shared" si="27"/>
        <v>971.4</v>
      </c>
    </row>
    <row r="53" spans="1:15" s="9" customFormat="1" ht="50.4" x14ac:dyDescent="0.25">
      <c r="A53" s="287"/>
      <c r="B53" s="287"/>
      <c r="C53" s="16" t="s">
        <v>26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</row>
    <row r="54" spans="1:15" s="9" customFormat="1" ht="25.2" x14ac:dyDescent="0.25">
      <c r="A54" s="287"/>
      <c r="B54" s="287"/>
      <c r="C54" s="16" t="s">
        <v>25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</row>
    <row r="55" spans="1:15" s="9" customFormat="1" ht="25.2" x14ac:dyDescent="0.25">
      <c r="A55" s="287"/>
      <c r="B55" s="287"/>
      <c r="C55" s="16" t="s">
        <v>24</v>
      </c>
      <c r="D55" s="17">
        <f>E55+F55</f>
        <v>974</v>
      </c>
      <c r="E55" s="17">
        <v>0</v>
      </c>
      <c r="F55" s="17">
        <v>974</v>
      </c>
      <c r="G55" s="17">
        <f>H55+I55</f>
        <v>974</v>
      </c>
      <c r="H55" s="17">
        <v>0</v>
      </c>
      <c r="I55" s="17">
        <v>974</v>
      </c>
      <c r="J55" s="17">
        <f>K55+L55</f>
        <v>974</v>
      </c>
      <c r="K55" s="17">
        <v>0</v>
      </c>
      <c r="L55" s="17">
        <v>974</v>
      </c>
      <c r="M55" s="17">
        <f>N55+O55</f>
        <v>971.4</v>
      </c>
      <c r="N55" s="17">
        <v>0</v>
      </c>
      <c r="O55" s="17">
        <v>971.4</v>
      </c>
    </row>
    <row r="56" spans="1:15" s="9" customFormat="1" ht="25.2" x14ac:dyDescent="0.25">
      <c r="A56" s="287" t="s">
        <v>76</v>
      </c>
      <c r="B56" s="287" t="s">
        <v>77</v>
      </c>
      <c r="C56" s="16" t="s">
        <v>48</v>
      </c>
      <c r="D56" s="17">
        <f t="shared" ref="D56:I56" si="28">D57+D58+D59</f>
        <v>50</v>
      </c>
      <c r="E56" s="17">
        <f t="shared" si="28"/>
        <v>0</v>
      </c>
      <c r="F56" s="17">
        <f t="shared" si="28"/>
        <v>50</v>
      </c>
      <c r="G56" s="17">
        <f t="shared" si="28"/>
        <v>50</v>
      </c>
      <c r="H56" s="17">
        <f t="shared" si="28"/>
        <v>0</v>
      </c>
      <c r="I56" s="17">
        <f t="shared" si="28"/>
        <v>50</v>
      </c>
      <c r="J56" s="17">
        <f t="shared" ref="J56:O56" si="29">J57+J58+J59</f>
        <v>50</v>
      </c>
      <c r="K56" s="17">
        <f t="shared" si="29"/>
        <v>0</v>
      </c>
      <c r="L56" s="17">
        <f t="shared" si="29"/>
        <v>50</v>
      </c>
      <c r="M56" s="17">
        <f t="shared" si="29"/>
        <v>48.7</v>
      </c>
      <c r="N56" s="17">
        <f t="shared" si="29"/>
        <v>0</v>
      </c>
      <c r="O56" s="17">
        <f t="shared" si="29"/>
        <v>48.7</v>
      </c>
    </row>
    <row r="57" spans="1:15" s="9" customFormat="1" ht="50.4" x14ac:dyDescent="0.25">
      <c r="A57" s="287"/>
      <c r="B57" s="287"/>
      <c r="C57" s="16" t="s">
        <v>26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</row>
    <row r="58" spans="1:15" s="9" customFormat="1" ht="25.2" x14ac:dyDescent="0.25">
      <c r="A58" s="287"/>
      <c r="B58" s="287"/>
      <c r="C58" s="16" t="s">
        <v>25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</row>
    <row r="59" spans="1:15" s="9" customFormat="1" ht="25.2" x14ac:dyDescent="0.25">
      <c r="A59" s="287"/>
      <c r="B59" s="287"/>
      <c r="C59" s="16" t="s">
        <v>24</v>
      </c>
      <c r="D59" s="17">
        <f>E59+F59</f>
        <v>50</v>
      </c>
      <c r="E59" s="17">
        <v>0</v>
      </c>
      <c r="F59" s="17">
        <v>50</v>
      </c>
      <c r="G59" s="17">
        <f>H59+I59</f>
        <v>50</v>
      </c>
      <c r="H59" s="17">
        <v>0</v>
      </c>
      <c r="I59" s="17">
        <v>50</v>
      </c>
      <c r="J59" s="17">
        <f>K59+L59</f>
        <v>50</v>
      </c>
      <c r="K59" s="17">
        <v>0</v>
      </c>
      <c r="L59" s="17">
        <v>50</v>
      </c>
      <c r="M59" s="17">
        <f>N59+O59</f>
        <v>48.7</v>
      </c>
      <c r="N59" s="17">
        <v>0</v>
      </c>
      <c r="O59" s="17">
        <v>48.7</v>
      </c>
    </row>
    <row r="60" spans="1:15" s="9" customFormat="1" ht="25.2" x14ac:dyDescent="0.25">
      <c r="A60" s="287" t="s">
        <v>78</v>
      </c>
      <c r="B60" s="287" t="s">
        <v>79</v>
      </c>
      <c r="C60" s="16" t="s">
        <v>48</v>
      </c>
      <c r="D60" s="17">
        <f t="shared" ref="D60:I60" si="30">D61+D62+D63</f>
        <v>113</v>
      </c>
      <c r="E60" s="17">
        <f t="shared" si="30"/>
        <v>0</v>
      </c>
      <c r="F60" s="17">
        <f t="shared" si="30"/>
        <v>113</v>
      </c>
      <c r="G60" s="17">
        <f t="shared" si="30"/>
        <v>113</v>
      </c>
      <c r="H60" s="17">
        <f t="shared" si="30"/>
        <v>0</v>
      </c>
      <c r="I60" s="17">
        <f t="shared" si="30"/>
        <v>113</v>
      </c>
      <c r="J60" s="17">
        <f t="shared" ref="J60:O60" si="31">J61+J62+J63</f>
        <v>113</v>
      </c>
      <c r="K60" s="17">
        <f t="shared" si="31"/>
        <v>0</v>
      </c>
      <c r="L60" s="17">
        <f t="shared" si="31"/>
        <v>113</v>
      </c>
      <c r="M60" s="17">
        <f t="shared" si="31"/>
        <v>113</v>
      </c>
      <c r="N60" s="17">
        <f t="shared" si="31"/>
        <v>0</v>
      </c>
      <c r="O60" s="17">
        <f t="shared" si="31"/>
        <v>113</v>
      </c>
    </row>
    <row r="61" spans="1:15" s="9" customFormat="1" ht="50.4" x14ac:dyDescent="0.25">
      <c r="A61" s="287"/>
      <c r="B61" s="287"/>
      <c r="C61" s="16" t="s">
        <v>26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</row>
    <row r="62" spans="1:15" s="9" customFormat="1" ht="25.2" x14ac:dyDescent="0.25">
      <c r="A62" s="287"/>
      <c r="B62" s="287"/>
      <c r="C62" s="16" t="s">
        <v>25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</row>
    <row r="63" spans="1:15" s="9" customFormat="1" ht="25.2" x14ac:dyDescent="0.25">
      <c r="A63" s="287"/>
      <c r="B63" s="287"/>
      <c r="C63" s="16" t="s">
        <v>24</v>
      </c>
      <c r="D63" s="17">
        <f>E63+F63</f>
        <v>113</v>
      </c>
      <c r="E63" s="17">
        <v>0</v>
      </c>
      <c r="F63" s="17">
        <v>113</v>
      </c>
      <c r="G63" s="17">
        <f>H63+I63</f>
        <v>113</v>
      </c>
      <c r="H63" s="17">
        <v>0</v>
      </c>
      <c r="I63" s="17">
        <v>113</v>
      </c>
      <c r="J63" s="17">
        <f>K63+L63</f>
        <v>113</v>
      </c>
      <c r="K63" s="17">
        <v>0</v>
      </c>
      <c r="L63" s="17">
        <v>113</v>
      </c>
      <c r="M63" s="17">
        <f>N63+O63</f>
        <v>113</v>
      </c>
      <c r="N63" s="17">
        <v>0</v>
      </c>
      <c r="O63" s="17">
        <v>113</v>
      </c>
    </row>
    <row r="64" spans="1:15" s="9" customFormat="1" ht="25.2" x14ac:dyDescent="0.25">
      <c r="A64" s="287" t="s">
        <v>80</v>
      </c>
      <c r="B64" s="292" t="s">
        <v>81</v>
      </c>
      <c r="C64" s="16" t="s">
        <v>48</v>
      </c>
      <c r="D64" s="17">
        <f t="shared" ref="D64:I64" si="32">D65+D66+D67</f>
        <v>0</v>
      </c>
      <c r="E64" s="17">
        <f t="shared" si="32"/>
        <v>0</v>
      </c>
      <c r="F64" s="17">
        <f t="shared" si="32"/>
        <v>0</v>
      </c>
      <c r="G64" s="17">
        <f t="shared" si="32"/>
        <v>0</v>
      </c>
      <c r="H64" s="17">
        <f t="shared" si="32"/>
        <v>0</v>
      </c>
      <c r="I64" s="17">
        <f t="shared" si="32"/>
        <v>0</v>
      </c>
      <c r="J64" s="17">
        <f t="shared" ref="J64:O64" si="33">J65+J66+J67</f>
        <v>0</v>
      </c>
      <c r="K64" s="17">
        <f t="shared" si="33"/>
        <v>0</v>
      </c>
      <c r="L64" s="17">
        <f t="shared" si="33"/>
        <v>0</v>
      </c>
      <c r="M64" s="17">
        <f t="shared" si="33"/>
        <v>0</v>
      </c>
      <c r="N64" s="17">
        <f t="shared" si="33"/>
        <v>0</v>
      </c>
      <c r="O64" s="17">
        <f t="shared" si="33"/>
        <v>0</v>
      </c>
    </row>
    <row r="65" spans="1:15" s="9" customFormat="1" ht="50.4" x14ac:dyDescent="0.25">
      <c r="A65" s="287"/>
      <c r="B65" s="293"/>
      <c r="C65" s="16" t="s">
        <v>26</v>
      </c>
      <c r="D65" s="17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</row>
    <row r="66" spans="1:15" s="9" customFormat="1" ht="25.2" x14ac:dyDescent="0.25">
      <c r="A66" s="287"/>
      <c r="B66" s="293"/>
      <c r="C66" s="16" t="s">
        <v>25</v>
      </c>
      <c r="D66" s="17">
        <v>0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</row>
    <row r="67" spans="1:15" s="9" customFormat="1" ht="25.2" x14ac:dyDescent="0.25">
      <c r="A67" s="287"/>
      <c r="B67" s="293"/>
      <c r="C67" s="16" t="s">
        <v>24</v>
      </c>
      <c r="D67" s="17">
        <f>E67+F67</f>
        <v>0</v>
      </c>
      <c r="E67" s="17">
        <v>0</v>
      </c>
      <c r="F67" s="17">
        <v>0</v>
      </c>
      <c r="G67" s="17">
        <f>H67+I67</f>
        <v>0</v>
      </c>
      <c r="H67" s="17">
        <v>0</v>
      </c>
      <c r="I67" s="17">
        <v>0</v>
      </c>
      <c r="J67" s="17">
        <f>K67+L67</f>
        <v>0</v>
      </c>
      <c r="K67" s="17">
        <v>0</v>
      </c>
      <c r="L67" s="17">
        <v>0</v>
      </c>
      <c r="M67" s="17">
        <f>N67+O67</f>
        <v>0</v>
      </c>
      <c r="N67" s="17">
        <v>0</v>
      </c>
      <c r="O67" s="17">
        <v>0</v>
      </c>
    </row>
    <row r="68" spans="1:15" s="9" customFormat="1" ht="25.2" x14ac:dyDescent="0.25">
      <c r="A68" s="287" t="s">
        <v>82</v>
      </c>
      <c r="B68" s="287" t="s">
        <v>245</v>
      </c>
      <c r="C68" s="16" t="s">
        <v>48</v>
      </c>
      <c r="D68" s="17">
        <f t="shared" ref="D68:I68" si="34">D69+D70+D71</f>
        <v>1960.4</v>
      </c>
      <c r="E68" s="17">
        <f t="shared" si="34"/>
        <v>0</v>
      </c>
      <c r="F68" s="17">
        <f t="shared" si="34"/>
        <v>1960.4</v>
      </c>
      <c r="G68" s="17">
        <f t="shared" si="34"/>
        <v>1960.4</v>
      </c>
      <c r="H68" s="17">
        <f t="shared" si="34"/>
        <v>0</v>
      </c>
      <c r="I68" s="17">
        <f t="shared" si="34"/>
        <v>1960.4</v>
      </c>
      <c r="J68" s="17">
        <f t="shared" ref="J68:O68" si="35">J69+J70+J71</f>
        <v>1960.4</v>
      </c>
      <c r="K68" s="17">
        <f t="shared" si="35"/>
        <v>0</v>
      </c>
      <c r="L68" s="17">
        <f t="shared" si="35"/>
        <v>1960.4</v>
      </c>
      <c r="M68" s="17">
        <f t="shared" si="35"/>
        <v>1944.2</v>
      </c>
      <c r="N68" s="17">
        <f t="shared" si="35"/>
        <v>0</v>
      </c>
      <c r="O68" s="17">
        <f t="shared" si="35"/>
        <v>1944.2</v>
      </c>
    </row>
    <row r="69" spans="1:15" s="9" customFormat="1" ht="50.4" x14ac:dyDescent="0.25">
      <c r="A69" s="287"/>
      <c r="B69" s="287"/>
      <c r="C69" s="16" t="s">
        <v>26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</row>
    <row r="70" spans="1:15" s="9" customFormat="1" ht="25.2" x14ac:dyDescent="0.25">
      <c r="A70" s="287"/>
      <c r="B70" s="287"/>
      <c r="C70" s="16" t="s">
        <v>25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</row>
    <row r="71" spans="1:15" s="9" customFormat="1" ht="25.2" x14ac:dyDescent="0.25">
      <c r="A71" s="287"/>
      <c r="B71" s="287"/>
      <c r="C71" s="16" t="s">
        <v>24</v>
      </c>
      <c r="D71" s="17">
        <f>E71+F71</f>
        <v>1960.4</v>
      </c>
      <c r="E71" s="17">
        <v>0</v>
      </c>
      <c r="F71" s="17">
        <v>1960.4</v>
      </c>
      <c r="G71" s="17">
        <f>H71+I71</f>
        <v>1960.4</v>
      </c>
      <c r="H71" s="17">
        <v>0</v>
      </c>
      <c r="I71" s="17">
        <v>1960.4</v>
      </c>
      <c r="J71" s="17">
        <f>K71+L71</f>
        <v>1960.4</v>
      </c>
      <c r="K71" s="17">
        <v>0</v>
      </c>
      <c r="L71" s="17">
        <v>1960.4</v>
      </c>
      <c r="M71" s="17">
        <f>N71+O71</f>
        <v>1944.2</v>
      </c>
      <c r="N71" s="17">
        <v>0</v>
      </c>
      <c r="O71" s="17">
        <v>1944.2</v>
      </c>
    </row>
    <row r="72" spans="1:15" s="9" customFormat="1" ht="25.2" x14ac:dyDescent="0.25">
      <c r="A72" s="287" t="s">
        <v>85</v>
      </c>
      <c r="B72" s="287" t="s">
        <v>86</v>
      </c>
      <c r="C72" s="16" t="s">
        <v>48</v>
      </c>
      <c r="D72" s="17">
        <f t="shared" ref="D72:I72" si="36">D73+D74+D75</f>
        <v>2931.6</v>
      </c>
      <c r="E72" s="17">
        <f t="shared" si="36"/>
        <v>0</v>
      </c>
      <c r="F72" s="17">
        <f t="shared" si="36"/>
        <v>2931.6</v>
      </c>
      <c r="G72" s="17">
        <f t="shared" si="36"/>
        <v>2931.6</v>
      </c>
      <c r="H72" s="17">
        <f t="shared" si="36"/>
        <v>0</v>
      </c>
      <c r="I72" s="17">
        <f t="shared" si="36"/>
        <v>2931.6</v>
      </c>
      <c r="J72" s="17">
        <f t="shared" ref="J72:O72" si="37">J73+J74+J75</f>
        <v>2931.6</v>
      </c>
      <c r="K72" s="17">
        <f t="shared" si="37"/>
        <v>0</v>
      </c>
      <c r="L72" s="17">
        <f t="shared" si="37"/>
        <v>2931.6</v>
      </c>
      <c r="M72" s="17">
        <f t="shared" si="37"/>
        <v>2922</v>
      </c>
      <c r="N72" s="17">
        <f t="shared" si="37"/>
        <v>0</v>
      </c>
      <c r="O72" s="17">
        <f t="shared" si="37"/>
        <v>2922</v>
      </c>
    </row>
    <row r="73" spans="1:15" s="9" customFormat="1" ht="50.4" x14ac:dyDescent="0.25">
      <c r="A73" s="287"/>
      <c r="B73" s="287"/>
      <c r="C73" s="16" t="s">
        <v>26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</row>
    <row r="74" spans="1:15" s="9" customFormat="1" ht="25.2" x14ac:dyDescent="0.25">
      <c r="A74" s="287"/>
      <c r="B74" s="287"/>
      <c r="C74" s="16" t="s">
        <v>25</v>
      </c>
      <c r="D74" s="17">
        <v>0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</row>
    <row r="75" spans="1:15" s="9" customFormat="1" ht="25.2" x14ac:dyDescent="0.25">
      <c r="A75" s="287"/>
      <c r="B75" s="287"/>
      <c r="C75" s="16" t="s">
        <v>24</v>
      </c>
      <c r="D75" s="17">
        <f>E75+F75</f>
        <v>2931.6</v>
      </c>
      <c r="E75" s="17">
        <v>0</v>
      </c>
      <c r="F75" s="17">
        <v>2931.6</v>
      </c>
      <c r="G75" s="17">
        <f>H75+I75</f>
        <v>2931.6</v>
      </c>
      <c r="H75" s="17">
        <v>0</v>
      </c>
      <c r="I75" s="17">
        <v>2931.6</v>
      </c>
      <c r="J75" s="17">
        <f>K75+L75</f>
        <v>2931.6</v>
      </c>
      <c r="K75" s="17">
        <v>0</v>
      </c>
      <c r="L75" s="17">
        <v>2931.6</v>
      </c>
      <c r="M75" s="17">
        <f>N75+O75</f>
        <v>2922</v>
      </c>
      <c r="N75" s="17">
        <v>0</v>
      </c>
      <c r="O75" s="17">
        <v>2922</v>
      </c>
    </row>
    <row r="76" spans="1:15" s="9" customFormat="1" ht="25.2" x14ac:dyDescent="0.25">
      <c r="A76" s="287" t="s">
        <v>87</v>
      </c>
      <c r="B76" s="287" t="s">
        <v>88</v>
      </c>
      <c r="C76" s="16" t="s">
        <v>48</v>
      </c>
      <c r="D76" s="17">
        <f t="shared" ref="D76:I76" si="38">D77+D78+D79</f>
        <v>0</v>
      </c>
      <c r="E76" s="17">
        <f t="shared" si="38"/>
        <v>0</v>
      </c>
      <c r="F76" s="17">
        <f t="shared" si="38"/>
        <v>0</v>
      </c>
      <c r="G76" s="17">
        <f t="shared" si="38"/>
        <v>0</v>
      </c>
      <c r="H76" s="17">
        <f t="shared" si="38"/>
        <v>0</v>
      </c>
      <c r="I76" s="17">
        <f t="shared" si="38"/>
        <v>0</v>
      </c>
      <c r="J76" s="17">
        <f t="shared" ref="J76:O76" si="39">J77+J78+J79</f>
        <v>0</v>
      </c>
      <c r="K76" s="17">
        <f t="shared" si="39"/>
        <v>0</v>
      </c>
      <c r="L76" s="17">
        <f t="shared" si="39"/>
        <v>0</v>
      </c>
      <c r="M76" s="17">
        <f t="shared" si="39"/>
        <v>0</v>
      </c>
      <c r="N76" s="17">
        <f t="shared" si="39"/>
        <v>0</v>
      </c>
      <c r="O76" s="17">
        <f t="shared" si="39"/>
        <v>0</v>
      </c>
    </row>
    <row r="77" spans="1:15" s="9" customFormat="1" ht="50.4" x14ac:dyDescent="0.25">
      <c r="A77" s="287"/>
      <c r="B77" s="287"/>
      <c r="C77" s="16" t="s">
        <v>26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</row>
    <row r="78" spans="1:15" s="9" customFormat="1" ht="25.2" x14ac:dyDescent="0.25">
      <c r="A78" s="287"/>
      <c r="B78" s="287"/>
      <c r="C78" s="16" t="s">
        <v>25</v>
      </c>
      <c r="D78" s="17">
        <v>0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</row>
    <row r="79" spans="1:15" s="9" customFormat="1" ht="117" customHeight="1" x14ac:dyDescent="0.25">
      <c r="A79" s="287"/>
      <c r="B79" s="287"/>
      <c r="C79" s="16" t="s">
        <v>24</v>
      </c>
      <c r="D79" s="17">
        <f>E79+F79</f>
        <v>0</v>
      </c>
      <c r="E79" s="17">
        <v>0</v>
      </c>
      <c r="F79" s="17">
        <v>0</v>
      </c>
      <c r="G79" s="17">
        <f>H79+I79</f>
        <v>0</v>
      </c>
      <c r="H79" s="17">
        <v>0</v>
      </c>
      <c r="I79" s="17">
        <v>0</v>
      </c>
      <c r="J79" s="17">
        <f>K79+L79</f>
        <v>0</v>
      </c>
      <c r="K79" s="17">
        <v>0</v>
      </c>
      <c r="L79" s="17">
        <v>0</v>
      </c>
      <c r="M79" s="17">
        <f>N79+O79</f>
        <v>0</v>
      </c>
      <c r="N79" s="17">
        <v>0</v>
      </c>
      <c r="O79" s="17">
        <v>0</v>
      </c>
    </row>
    <row r="80" spans="1:15" s="9" customFormat="1" ht="25.2" x14ac:dyDescent="0.25">
      <c r="A80" s="287" t="s">
        <v>89</v>
      </c>
      <c r="B80" s="287" t="s">
        <v>90</v>
      </c>
      <c r="C80" s="16" t="s">
        <v>48</v>
      </c>
      <c r="D80" s="17">
        <f t="shared" ref="D80:I80" si="40">D81+D82+D83</f>
        <v>0</v>
      </c>
      <c r="E80" s="17">
        <f t="shared" si="40"/>
        <v>0</v>
      </c>
      <c r="F80" s="17">
        <f t="shared" si="40"/>
        <v>0</v>
      </c>
      <c r="G80" s="17">
        <f t="shared" si="40"/>
        <v>0</v>
      </c>
      <c r="H80" s="17">
        <f t="shared" si="40"/>
        <v>0</v>
      </c>
      <c r="I80" s="17">
        <f t="shared" si="40"/>
        <v>0</v>
      </c>
      <c r="J80" s="17">
        <f t="shared" ref="J80:O80" si="41">J81+J82+J83</f>
        <v>0</v>
      </c>
      <c r="K80" s="17">
        <f t="shared" si="41"/>
        <v>0</v>
      </c>
      <c r="L80" s="17">
        <f t="shared" si="41"/>
        <v>0</v>
      </c>
      <c r="M80" s="17">
        <f t="shared" si="41"/>
        <v>0</v>
      </c>
      <c r="N80" s="17">
        <f t="shared" si="41"/>
        <v>0</v>
      </c>
      <c r="O80" s="17">
        <f t="shared" si="41"/>
        <v>0</v>
      </c>
    </row>
    <row r="81" spans="1:15" s="9" customFormat="1" ht="50.4" x14ac:dyDescent="0.25">
      <c r="A81" s="287"/>
      <c r="B81" s="287"/>
      <c r="C81" s="16" t="s">
        <v>26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</row>
    <row r="82" spans="1:15" s="9" customFormat="1" ht="25.2" x14ac:dyDescent="0.25">
      <c r="A82" s="287"/>
      <c r="B82" s="287"/>
      <c r="C82" s="16" t="s">
        <v>25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</row>
    <row r="83" spans="1:15" s="9" customFormat="1" ht="25.2" x14ac:dyDescent="0.25">
      <c r="A83" s="287"/>
      <c r="B83" s="287"/>
      <c r="C83" s="16" t="s">
        <v>24</v>
      </c>
      <c r="D83" s="17">
        <f>E83+F83</f>
        <v>0</v>
      </c>
      <c r="E83" s="17">
        <v>0</v>
      </c>
      <c r="F83" s="17">
        <v>0</v>
      </c>
      <c r="G83" s="17">
        <f>H83+I83</f>
        <v>0</v>
      </c>
      <c r="H83" s="17">
        <v>0</v>
      </c>
      <c r="I83" s="17">
        <v>0</v>
      </c>
      <c r="J83" s="17">
        <f>K83+L83</f>
        <v>0</v>
      </c>
      <c r="K83" s="17">
        <v>0</v>
      </c>
      <c r="L83" s="17">
        <v>0</v>
      </c>
      <c r="M83" s="17">
        <f>N83+O83</f>
        <v>0</v>
      </c>
      <c r="N83" s="17">
        <v>0</v>
      </c>
      <c r="O83" s="17">
        <v>0</v>
      </c>
    </row>
    <row r="84" spans="1:15" s="9" customFormat="1" ht="25.2" x14ac:dyDescent="0.25">
      <c r="A84" s="287" t="s">
        <v>91</v>
      </c>
      <c r="B84" s="287" t="s">
        <v>247</v>
      </c>
      <c r="C84" s="16" t="s">
        <v>48</v>
      </c>
      <c r="D84" s="17">
        <f t="shared" ref="D84:I84" si="42">D85+D86+D87</f>
        <v>0</v>
      </c>
      <c r="E84" s="17">
        <f t="shared" si="42"/>
        <v>0</v>
      </c>
      <c r="F84" s="17">
        <f t="shared" si="42"/>
        <v>0</v>
      </c>
      <c r="G84" s="17">
        <f t="shared" si="42"/>
        <v>0</v>
      </c>
      <c r="H84" s="17">
        <f t="shared" si="42"/>
        <v>0</v>
      </c>
      <c r="I84" s="17">
        <f t="shared" si="42"/>
        <v>0</v>
      </c>
      <c r="J84" s="17">
        <f t="shared" ref="J84:O84" si="43">J85+J86+J87</f>
        <v>0</v>
      </c>
      <c r="K84" s="17">
        <f t="shared" si="43"/>
        <v>0</v>
      </c>
      <c r="L84" s="17">
        <f t="shared" si="43"/>
        <v>0</v>
      </c>
      <c r="M84" s="17">
        <f t="shared" si="43"/>
        <v>0</v>
      </c>
      <c r="N84" s="17">
        <f t="shared" si="43"/>
        <v>0</v>
      </c>
      <c r="O84" s="17">
        <f t="shared" si="43"/>
        <v>0</v>
      </c>
    </row>
    <row r="85" spans="1:15" s="9" customFormat="1" ht="50.4" x14ac:dyDescent="0.25">
      <c r="A85" s="287"/>
      <c r="B85" s="287"/>
      <c r="C85" s="16" t="s">
        <v>26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</row>
    <row r="86" spans="1:15" s="9" customFormat="1" ht="25.2" x14ac:dyDescent="0.25">
      <c r="A86" s="287"/>
      <c r="B86" s="287"/>
      <c r="C86" s="16" t="s">
        <v>25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</row>
    <row r="87" spans="1:15" s="9" customFormat="1" ht="25.2" x14ac:dyDescent="0.25">
      <c r="A87" s="287"/>
      <c r="B87" s="287"/>
      <c r="C87" s="16" t="s">
        <v>24</v>
      </c>
      <c r="D87" s="17">
        <f>E87+F87</f>
        <v>0</v>
      </c>
      <c r="E87" s="17">
        <v>0</v>
      </c>
      <c r="F87" s="17">
        <v>0</v>
      </c>
      <c r="G87" s="17">
        <f>H87+I87</f>
        <v>0</v>
      </c>
      <c r="H87" s="17">
        <v>0</v>
      </c>
      <c r="I87" s="17">
        <v>0</v>
      </c>
      <c r="J87" s="17">
        <f>K87+L87</f>
        <v>0</v>
      </c>
      <c r="K87" s="17">
        <v>0</v>
      </c>
      <c r="L87" s="17">
        <v>0</v>
      </c>
      <c r="M87" s="17">
        <f>N87+O87</f>
        <v>0</v>
      </c>
      <c r="N87" s="17">
        <v>0</v>
      </c>
      <c r="O87" s="17">
        <v>0</v>
      </c>
    </row>
    <row r="88" spans="1:15" s="15" customFormat="1" x14ac:dyDescent="0.25">
      <c r="A88" s="288" t="s">
        <v>94</v>
      </c>
      <c r="B88" s="288" t="s">
        <v>250</v>
      </c>
      <c r="C88" s="13" t="s">
        <v>48</v>
      </c>
      <c r="D88" s="14">
        <f t="shared" ref="D88:I88" si="44">D89+D90+D91</f>
        <v>0</v>
      </c>
      <c r="E88" s="14">
        <f t="shared" si="44"/>
        <v>0</v>
      </c>
      <c r="F88" s="14">
        <f t="shared" si="44"/>
        <v>0</v>
      </c>
      <c r="G88" s="14">
        <f t="shared" si="44"/>
        <v>0</v>
      </c>
      <c r="H88" s="14">
        <f t="shared" si="44"/>
        <v>0</v>
      </c>
      <c r="I88" s="14">
        <f t="shared" si="44"/>
        <v>0</v>
      </c>
      <c r="J88" s="14">
        <f t="shared" ref="J88:O88" si="45">J89+J90+J91</f>
        <v>0</v>
      </c>
      <c r="K88" s="14">
        <f t="shared" si="45"/>
        <v>0</v>
      </c>
      <c r="L88" s="14">
        <f t="shared" si="45"/>
        <v>0</v>
      </c>
      <c r="M88" s="14">
        <f t="shared" si="45"/>
        <v>0</v>
      </c>
      <c r="N88" s="14">
        <f t="shared" si="45"/>
        <v>0</v>
      </c>
      <c r="O88" s="14">
        <f t="shared" si="45"/>
        <v>0</v>
      </c>
    </row>
    <row r="89" spans="1:15" s="15" customFormat="1" ht="49.2" x14ac:dyDescent="0.25">
      <c r="A89" s="288"/>
      <c r="B89" s="288"/>
      <c r="C89" s="13" t="s">
        <v>26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</row>
    <row r="90" spans="1:15" s="15" customFormat="1" x14ac:dyDescent="0.25">
      <c r="A90" s="288"/>
      <c r="B90" s="288"/>
      <c r="C90" s="13" t="s">
        <v>25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</row>
    <row r="91" spans="1:15" s="15" customFormat="1" x14ac:dyDescent="0.25">
      <c r="A91" s="222"/>
      <c r="B91" s="288"/>
      <c r="C91" s="13" t="s">
        <v>24</v>
      </c>
      <c r="D91" s="14">
        <f>E91+F91</f>
        <v>0</v>
      </c>
      <c r="E91" s="14">
        <v>0</v>
      </c>
      <c r="F91" s="14">
        <v>0</v>
      </c>
      <c r="G91" s="14">
        <f>H91+I91</f>
        <v>0</v>
      </c>
      <c r="H91" s="14">
        <v>0</v>
      </c>
      <c r="I91" s="14">
        <v>0</v>
      </c>
      <c r="J91" s="14">
        <f>K91+L91</f>
        <v>0</v>
      </c>
      <c r="K91" s="14">
        <v>0</v>
      </c>
      <c r="L91" s="14">
        <v>0</v>
      </c>
      <c r="M91" s="14">
        <f>N91+O91</f>
        <v>0</v>
      </c>
      <c r="N91" s="14">
        <v>0</v>
      </c>
      <c r="O91" s="14">
        <v>0</v>
      </c>
    </row>
    <row r="92" spans="1:15" s="9" customFormat="1" ht="25.2" x14ac:dyDescent="0.25">
      <c r="A92" s="287" t="s">
        <v>96</v>
      </c>
      <c r="B92" s="287" t="s">
        <v>97</v>
      </c>
      <c r="C92" s="16" t="s">
        <v>48</v>
      </c>
      <c r="D92" s="17">
        <f t="shared" ref="D92:I92" si="46">D93+D94+D95</f>
        <v>0</v>
      </c>
      <c r="E92" s="17">
        <f t="shared" si="46"/>
        <v>0</v>
      </c>
      <c r="F92" s="17">
        <f t="shared" si="46"/>
        <v>0</v>
      </c>
      <c r="G92" s="17">
        <f t="shared" si="46"/>
        <v>0</v>
      </c>
      <c r="H92" s="17">
        <f t="shared" si="46"/>
        <v>0</v>
      </c>
      <c r="I92" s="17">
        <f t="shared" si="46"/>
        <v>0</v>
      </c>
      <c r="J92" s="17">
        <f t="shared" ref="J92:O92" si="47">J93+J94+J95</f>
        <v>0</v>
      </c>
      <c r="K92" s="17">
        <f t="shared" si="47"/>
        <v>0</v>
      </c>
      <c r="L92" s="17">
        <f t="shared" si="47"/>
        <v>0</v>
      </c>
      <c r="M92" s="17">
        <f t="shared" si="47"/>
        <v>0</v>
      </c>
      <c r="N92" s="17">
        <f t="shared" si="47"/>
        <v>0</v>
      </c>
      <c r="O92" s="17">
        <f t="shared" si="47"/>
        <v>0</v>
      </c>
    </row>
    <row r="93" spans="1:15" s="9" customFormat="1" ht="50.4" x14ac:dyDescent="0.25">
      <c r="A93" s="287"/>
      <c r="B93" s="287"/>
      <c r="C93" s="16" t="s">
        <v>26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7">
        <v>0</v>
      </c>
    </row>
    <row r="94" spans="1:15" s="9" customFormat="1" ht="25.2" x14ac:dyDescent="0.25">
      <c r="A94" s="287"/>
      <c r="B94" s="287"/>
      <c r="C94" s="16" t="s">
        <v>25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</row>
    <row r="95" spans="1:15" s="9" customFormat="1" ht="25.2" x14ac:dyDescent="0.25">
      <c r="A95" s="287"/>
      <c r="B95" s="287"/>
      <c r="C95" s="16" t="s">
        <v>24</v>
      </c>
      <c r="D95" s="17">
        <f>E95+F95</f>
        <v>0</v>
      </c>
      <c r="E95" s="17">
        <v>0</v>
      </c>
      <c r="F95" s="17">
        <v>0</v>
      </c>
      <c r="G95" s="17">
        <f>H95+I95</f>
        <v>0</v>
      </c>
      <c r="H95" s="17">
        <v>0</v>
      </c>
      <c r="I95" s="17">
        <v>0</v>
      </c>
      <c r="J95" s="17">
        <f>K95+L95</f>
        <v>0</v>
      </c>
      <c r="K95" s="17">
        <v>0</v>
      </c>
      <c r="L95" s="17">
        <v>0</v>
      </c>
      <c r="M95" s="17">
        <f>N95+O95</f>
        <v>0</v>
      </c>
      <c r="N95" s="17">
        <v>0</v>
      </c>
      <c r="O95" s="17">
        <v>0</v>
      </c>
    </row>
    <row r="96" spans="1:15" s="15" customFormat="1" x14ac:dyDescent="0.25">
      <c r="A96" s="288" t="s">
        <v>99</v>
      </c>
      <c r="B96" s="288" t="s">
        <v>254</v>
      </c>
      <c r="C96" s="13" t="s">
        <v>48</v>
      </c>
      <c r="D96" s="14">
        <f t="shared" ref="D96:I96" si="48">D97+D98+D99</f>
        <v>615611.6</v>
      </c>
      <c r="E96" s="14">
        <f t="shared" si="48"/>
        <v>615611.6</v>
      </c>
      <c r="F96" s="14">
        <f t="shared" si="48"/>
        <v>0</v>
      </c>
      <c r="G96" s="14">
        <f t="shared" si="48"/>
        <v>615611.6</v>
      </c>
      <c r="H96" s="14">
        <f t="shared" si="48"/>
        <v>615611.6</v>
      </c>
      <c r="I96" s="14">
        <f t="shared" si="48"/>
        <v>0</v>
      </c>
      <c r="J96" s="14">
        <f t="shared" ref="J96:O96" si="49">J97+J98+J99</f>
        <v>615611.6</v>
      </c>
      <c r="K96" s="14">
        <f t="shared" si="49"/>
        <v>615611.6</v>
      </c>
      <c r="L96" s="14">
        <f t="shared" si="49"/>
        <v>0</v>
      </c>
      <c r="M96" s="14">
        <f t="shared" si="49"/>
        <v>615573.9</v>
      </c>
      <c r="N96" s="14">
        <f t="shared" si="49"/>
        <v>615573.9</v>
      </c>
      <c r="O96" s="14">
        <f t="shared" si="49"/>
        <v>0</v>
      </c>
    </row>
    <row r="97" spans="1:15" s="15" customFormat="1" ht="49.2" x14ac:dyDescent="0.25">
      <c r="A97" s="288"/>
      <c r="B97" s="288"/>
      <c r="C97" s="13" t="s">
        <v>26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</row>
    <row r="98" spans="1:15" s="15" customFormat="1" x14ac:dyDescent="0.25">
      <c r="A98" s="288"/>
      <c r="B98" s="288"/>
      <c r="C98" s="13" t="s">
        <v>25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</row>
    <row r="99" spans="1:15" s="15" customFormat="1" x14ac:dyDescent="0.25">
      <c r="A99" s="288"/>
      <c r="B99" s="288"/>
      <c r="C99" s="13" t="s">
        <v>24</v>
      </c>
      <c r="D99" s="14">
        <f>E99+F99</f>
        <v>615611.6</v>
      </c>
      <c r="E99" s="14">
        <v>615611.6</v>
      </c>
      <c r="F99" s="14">
        <v>0</v>
      </c>
      <c r="G99" s="14">
        <f>H99+I99</f>
        <v>615611.6</v>
      </c>
      <c r="H99" s="14">
        <v>615611.6</v>
      </c>
      <c r="I99" s="14">
        <v>0</v>
      </c>
      <c r="J99" s="14">
        <f>K99+L99</f>
        <v>615611.6</v>
      </c>
      <c r="K99" s="14">
        <v>615611.6</v>
      </c>
      <c r="L99" s="14">
        <v>0</v>
      </c>
      <c r="M99" s="14">
        <f>N99+O99</f>
        <v>615573.9</v>
      </c>
      <c r="N99" s="14">
        <v>615573.9</v>
      </c>
      <c r="O99" s="14">
        <v>0</v>
      </c>
    </row>
    <row r="100" spans="1:15" s="9" customFormat="1" ht="25.2" x14ac:dyDescent="0.25">
      <c r="A100" s="287" t="s">
        <v>102</v>
      </c>
      <c r="B100" s="287" t="s">
        <v>256</v>
      </c>
      <c r="C100" s="16" t="s">
        <v>48</v>
      </c>
      <c r="D100" s="17">
        <f t="shared" ref="D100:I100" si="50">D101+D102+D103</f>
        <v>615611.6</v>
      </c>
      <c r="E100" s="17">
        <f t="shared" si="50"/>
        <v>615611.6</v>
      </c>
      <c r="F100" s="17">
        <f t="shared" si="50"/>
        <v>0</v>
      </c>
      <c r="G100" s="17">
        <f t="shared" si="50"/>
        <v>615611.6</v>
      </c>
      <c r="H100" s="17">
        <f t="shared" si="50"/>
        <v>615611.6</v>
      </c>
      <c r="I100" s="17">
        <f t="shared" si="50"/>
        <v>0</v>
      </c>
      <c r="J100" s="17">
        <f t="shared" ref="J100:O100" si="51">J101+J102+J103</f>
        <v>615611.6</v>
      </c>
      <c r="K100" s="17">
        <f t="shared" si="51"/>
        <v>615611.6</v>
      </c>
      <c r="L100" s="17">
        <f t="shared" si="51"/>
        <v>0</v>
      </c>
      <c r="M100" s="17">
        <f t="shared" si="51"/>
        <v>615573.9</v>
      </c>
      <c r="N100" s="17">
        <f t="shared" si="51"/>
        <v>615573.9</v>
      </c>
      <c r="O100" s="17">
        <f t="shared" si="51"/>
        <v>0</v>
      </c>
    </row>
    <row r="101" spans="1:15" s="9" customFormat="1" ht="50.4" x14ac:dyDescent="0.25">
      <c r="A101" s="287"/>
      <c r="B101" s="287"/>
      <c r="C101" s="16" t="s">
        <v>26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</row>
    <row r="102" spans="1:15" s="9" customFormat="1" ht="25.2" x14ac:dyDescent="0.25">
      <c r="A102" s="287"/>
      <c r="B102" s="287"/>
      <c r="C102" s="16" t="s">
        <v>25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</row>
    <row r="103" spans="1:15" s="9" customFormat="1" ht="25.2" x14ac:dyDescent="0.25">
      <c r="A103" s="287"/>
      <c r="B103" s="287"/>
      <c r="C103" s="16" t="s">
        <v>24</v>
      </c>
      <c r="D103" s="17">
        <f>E103+F103</f>
        <v>615611.6</v>
      </c>
      <c r="E103" s="17">
        <v>615611.6</v>
      </c>
      <c r="F103" s="17">
        <v>0</v>
      </c>
      <c r="G103" s="17">
        <f>H103+I103</f>
        <v>615611.6</v>
      </c>
      <c r="H103" s="17">
        <v>615611.6</v>
      </c>
      <c r="I103" s="17">
        <v>0</v>
      </c>
      <c r="J103" s="17">
        <f>K103+L103</f>
        <v>615611.6</v>
      </c>
      <c r="K103" s="17">
        <v>615611.6</v>
      </c>
      <c r="L103" s="17">
        <v>0</v>
      </c>
      <c r="M103" s="17">
        <f>N103+O103</f>
        <v>615573.9</v>
      </c>
      <c r="N103" s="17">
        <v>615573.9</v>
      </c>
      <c r="O103" s="17">
        <v>0</v>
      </c>
    </row>
    <row r="104" spans="1:15" s="15" customFormat="1" x14ac:dyDescent="0.25">
      <c r="A104" s="288" t="s">
        <v>104</v>
      </c>
      <c r="B104" s="288" t="s">
        <v>301</v>
      </c>
      <c r="C104" s="13" t="s">
        <v>48</v>
      </c>
      <c r="D104" s="14">
        <f t="shared" ref="D104:I104" si="52">D105+D106+D107</f>
        <v>52.4</v>
      </c>
      <c r="E104" s="14">
        <f t="shared" si="52"/>
        <v>0</v>
      </c>
      <c r="F104" s="14">
        <f t="shared" si="52"/>
        <v>52.4</v>
      </c>
      <c r="G104" s="14">
        <f t="shared" si="52"/>
        <v>52.4</v>
      </c>
      <c r="H104" s="14">
        <f t="shared" si="52"/>
        <v>0</v>
      </c>
      <c r="I104" s="14">
        <f t="shared" si="52"/>
        <v>52.4</v>
      </c>
      <c r="J104" s="14">
        <f t="shared" ref="J104:O104" si="53">J105+J106+J107</f>
        <v>52.4</v>
      </c>
      <c r="K104" s="14">
        <f t="shared" si="53"/>
        <v>0</v>
      </c>
      <c r="L104" s="14">
        <f t="shared" si="53"/>
        <v>52.4</v>
      </c>
      <c r="M104" s="14">
        <f t="shared" si="53"/>
        <v>51.4</v>
      </c>
      <c r="N104" s="14">
        <f t="shared" si="53"/>
        <v>0</v>
      </c>
      <c r="O104" s="14">
        <f t="shared" si="53"/>
        <v>51.4</v>
      </c>
    </row>
    <row r="105" spans="1:15" s="15" customFormat="1" ht="49.2" x14ac:dyDescent="0.25">
      <c r="A105" s="288"/>
      <c r="B105" s="288"/>
      <c r="C105" s="13" t="s">
        <v>26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</row>
    <row r="106" spans="1:15" s="15" customFormat="1" x14ac:dyDescent="0.25">
      <c r="A106" s="288"/>
      <c r="B106" s="288"/>
      <c r="C106" s="13" t="s">
        <v>25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</row>
    <row r="107" spans="1:15" s="15" customFormat="1" x14ac:dyDescent="0.25">
      <c r="A107" s="288"/>
      <c r="B107" s="288"/>
      <c r="C107" s="13" t="s">
        <v>24</v>
      </c>
      <c r="D107" s="14">
        <f>D111+D131+D151+D167</f>
        <v>52.4</v>
      </c>
      <c r="E107" s="14">
        <f t="shared" ref="E107:O107" si="54">E111+E131+E151+E167</f>
        <v>0</v>
      </c>
      <c r="F107" s="14">
        <f t="shared" si="54"/>
        <v>52.4</v>
      </c>
      <c r="G107" s="14">
        <f t="shared" si="54"/>
        <v>52.4</v>
      </c>
      <c r="H107" s="14">
        <f t="shared" si="54"/>
        <v>0</v>
      </c>
      <c r="I107" s="14">
        <f t="shared" si="54"/>
        <v>52.4</v>
      </c>
      <c r="J107" s="14">
        <f t="shared" si="54"/>
        <v>52.4</v>
      </c>
      <c r="K107" s="14">
        <f t="shared" si="54"/>
        <v>0</v>
      </c>
      <c r="L107" s="14">
        <f t="shared" si="54"/>
        <v>52.4</v>
      </c>
      <c r="M107" s="14">
        <f t="shared" si="54"/>
        <v>51.4</v>
      </c>
      <c r="N107" s="14">
        <f t="shared" si="54"/>
        <v>0</v>
      </c>
      <c r="O107" s="14">
        <f t="shared" si="54"/>
        <v>51.4</v>
      </c>
    </row>
    <row r="108" spans="1:15" s="9" customFormat="1" ht="25.2" x14ac:dyDescent="0.25">
      <c r="A108" s="263" t="s">
        <v>107</v>
      </c>
      <c r="B108" s="280" t="s">
        <v>108</v>
      </c>
      <c r="C108" s="16" t="s">
        <v>48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</row>
    <row r="109" spans="1:15" s="9" customFormat="1" ht="50.4" x14ac:dyDescent="0.25">
      <c r="A109" s="263"/>
      <c r="B109" s="280"/>
      <c r="C109" s="16" t="s">
        <v>26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</row>
    <row r="110" spans="1:15" s="9" customFormat="1" ht="25.2" x14ac:dyDescent="0.25">
      <c r="A110" s="263"/>
      <c r="B110" s="280"/>
      <c r="C110" s="16" t="s">
        <v>25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</row>
    <row r="111" spans="1:15" s="9" customFormat="1" ht="25.2" x14ac:dyDescent="0.25">
      <c r="A111" s="263"/>
      <c r="B111" s="280"/>
      <c r="C111" s="16" t="s">
        <v>24</v>
      </c>
      <c r="D111" s="17">
        <v>0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</row>
    <row r="112" spans="1:15" s="9" customFormat="1" ht="25.2" x14ac:dyDescent="0.25">
      <c r="A112" s="263" t="s">
        <v>109</v>
      </c>
      <c r="B112" s="263" t="s">
        <v>110</v>
      </c>
      <c r="C112" s="16" t="s">
        <v>48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</row>
    <row r="113" spans="1:15" s="9" customFormat="1" ht="50.4" x14ac:dyDescent="0.25">
      <c r="A113" s="263"/>
      <c r="B113" s="263"/>
      <c r="C113" s="16" t="s">
        <v>26</v>
      </c>
      <c r="D113" s="17">
        <v>0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</row>
    <row r="114" spans="1:15" s="9" customFormat="1" ht="25.2" x14ac:dyDescent="0.25">
      <c r="A114" s="263"/>
      <c r="B114" s="263"/>
      <c r="C114" s="16" t="s">
        <v>25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</row>
    <row r="115" spans="1:15" s="9" customFormat="1" ht="25.2" x14ac:dyDescent="0.25">
      <c r="A115" s="263"/>
      <c r="B115" s="263"/>
      <c r="C115" s="16" t="s">
        <v>24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</row>
    <row r="116" spans="1:15" s="9" customFormat="1" ht="25.2" x14ac:dyDescent="0.25">
      <c r="A116" s="263" t="s">
        <v>111</v>
      </c>
      <c r="B116" s="263" t="s">
        <v>112</v>
      </c>
      <c r="C116" s="16" t="s">
        <v>48</v>
      </c>
      <c r="D116" s="17">
        <v>0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</row>
    <row r="117" spans="1:15" s="9" customFormat="1" ht="50.4" x14ac:dyDescent="0.25">
      <c r="A117" s="263"/>
      <c r="B117" s="263"/>
      <c r="C117" s="16" t="s">
        <v>26</v>
      </c>
      <c r="D117" s="17">
        <v>0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</row>
    <row r="118" spans="1:15" s="9" customFormat="1" ht="25.2" x14ac:dyDescent="0.25">
      <c r="A118" s="263"/>
      <c r="B118" s="263"/>
      <c r="C118" s="16" t="s">
        <v>25</v>
      </c>
      <c r="D118" s="17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</row>
    <row r="119" spans="1:15" s="9" customFormat="1" ht="25.2" x14ac:dyDescent="0.25">
      <c r="A119" s="263"/>
      <c r="B119" s="263"/>
      <c r="C119" s="16" t="s">
        <v>24</v>
      </c>
      <c r="D119" s="17">
        <v>0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</row>
    <row r="120" spans="1:15" s="9" customFormat="1" ht="25.2" x14ac:dyDescent="0.25">
      <c r="A120" s="263" t="s">
        <v>113</v>
      </c>
      <c r="B120" s="263" t="s">
        <v>114</v>
      </c>
      <c r="C120" s="16" t="s">
        <v>48</v>
      </c>
      <c r="D120" s="17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</row>
    <row r="121" spans="1:15" s="9" customFormat="1" ht="50.4" x14ac:dyDescent="0.25">
      <c r="A121" s="263"/>
      <c r="B121" s="263"/>
      <c r="C121" s="16" t="s">
        <v>26</v>
      </c>
      <c r="D121" s="17">
        <v>0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</row>
    <row r="122" spans="1:15" s="9" customFormat="1" ht="25.2" x14ac:dyDescent="0.25">
      <c r="A122" s="263"/>
      <c r="B122" s="263"/>
      <c r="C122" s="16" t="s">
        <v>25</v>
      </c>
      <c r="D122" s="17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</row>
    <row r="123" spans="1:15" s="9" customFormat="1" ht="54.75" customHeight="1" x14ac:dyDescent="0.25">
      <c r="A123" s="263"/>
      <c r="B123" s="263"/>
      <c r="C123" s="16" t="s">
        <v>24</v>
      </c>
      <c r="D123" s="17">
        <v>0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</row>
    <row r="124" spans="1:15" s="9" customFormat="1" ht="25.2" x14ac:dyDescent="0.25">
      <c r="A124" s="263" t="s">
        <v>115</v>
      </c>
      <c r="B124" s="282" t="s">
        <v>116</v>
      </c>
      <c r="C124" s="16" t="s">
        <v>48</v>
      </c>
      <c r="D124" s="17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</row>
    <row r="125" spans="1:15" s="9" customFormat="1" ht="50.4" x14ac:dyDescent="0.25">
      <c r="A125" s="263"/>
      <c r="B125" s="282"/>
      <c r="C125" s="16" t="s">
        <v>26</v>
      </c>
      <c r="D125" s="17">
        <v>0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</row>
    <row r="126" spans="1:15" s="9" customFormat="1" ht="25.2" x14ac:dyDescent="0.25">
      <c r="A126" s="263"/>
      <c r="B126" s="282"/>
      <c r="C126" s="16" t="s">
        <v>25</v>
      </c>
      <c r="D126" s="17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</row>
    <row r="127" spans="1:15" s="9" customFormat="1" ht="25.2" x14ac:dyDescent="0.25">
      <c r="A127" s="263"/>
      <c r="B127" s="282"/>
      <c r="C127" s="16" t="s">
        <v>24</v>
      </c>
      <c r="D127" s="17">
        <v>0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</row>
    <row r="128" spans="1:15" s="9" customFormat="1" ht="25.2" x14ac:dyDescent="0.25">
      <c r="A128" s="263" t="s">
        <v>117</v>
      </c>
      <c r="B128" s="280" t="s">
        <v>118</v>
      </c>
      <c r="C128" s="16" t="s">
        <v>48</v>
      </c>
      <c r="D128" s="17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</row>
    <row r="129" spans="1:15" s="9" customFormat="1" ht="50.4" x14ac:dyDescent="0.25">
      <c r="A129" s="263"/>
      <c r="B129" s="280"/>
      <c r="C129" s="16" t="s">
        <v>26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</row>
    <row r="130" spans="1:15" s="9" customFormat="1" ht="25.2" x14ac:dyDescent="0.25">
      <c r="A130" s="263"/>
      <c r="B130" s="280"/>
      <c r="C130" s="16" t="s">
        <v>25</v>
      </c>
      <c r="D130" s="17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</row>
    <row r="131" spans="1:15" s="9" customFormat="1" ht="25.2" x14ac:dyDescent="0.25">
      <c r="A131" s="263"/>
      <c r="B131" s="280"/>
      <c r="C131" s="16" t="s">
        <v>24</v>
      </c>
      <c r="D131" s="17">
        <v>0</v>
      </c>
      <c r="E131" s="17">
        <v>0</v>
      </c>
      <c r="F131" s="17">
        <v>0</v>
      </c>
      <c r="G131" s="17">
        <v>0</v>
      </c>
      <c r="H131" s="17">
        <v>0</v>
      </c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</row>
    <row r="132" spans="1:15" s="9" customFormat="1" ht="25.2" x14ac:dyDescent="0.25">
      <c r="A132" s="263" t="s">
        <v>119</v>
      </c>
      <c r="B132" s="280" t="s">
        <v>120</v>
      </c>
      <c r="C132" s="16" t="s">
        <v>48</v>
      </c>
      <c r="D132" s="17">
        <v>0</v>
      </c>
      <c r="E132" s="17">
        <v>0</v>
      </c>
      <c r="F132" s="17">
        <v>0</v>
      </c>
      <c r="G132" s="17">
        <v>0</v>
      </c>
      <c r="H132" s="17">
        <v>0</v>
      </c>
      <c r="I132" s="17">
        <v>0</v>
      </c>
      <c r="J132" s="17">
        <v>0</v>
      </c>
      <c r="K132" s="17">
        <v>0</v>
      </c>
      <c r="L132" s="17">
        <v>0</v>
      </c>
      <c r="M132" s="17">
        <v>0</v>
      </c>
      <c r="N132" s="17">
        <v>0</v>
      </c>
      <c r="O132" s="17">
        <v>0</v>
      </c>
    </row>
    <row r="133" spans="1:15" s="9" customFormat="1" ht="50.4" x14ac:dyDescent="0.25">
      <c r="A133" s="263"/>
      <c r="B133" s="280"/>
      <c r="C133" s="16" t="s">
        <v>26</v>
      </c>
      <c r="D133" s="17">
        <v>0</v>
      </c>
      <c r="E133" s="17">
        <v>0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7">
        <v>0</v>
      </c>
      <c r="L133" s="17">
        <v>0</v>
      </c>
      <c r="M133" s="17">
        <v>0</v>
      </c>
      <c r="N133" s="17">
        <v>0</v>
      </c>
      <c r="O133" s="17">
        <v>0</v>
      </c>
    </row>
    <row r="134" spans="1:15" s="9" customFormat="1" ht="25.2" x14ac:dyDescent="0.25">
      <c r="A134" s="263"/>
      <c r="B134" s="280"/>
      <c r="C134" s="16" t="s">
        <v>25</v>
      </c>
      <c r="D134" s="17">
        <v>0</v>
      </c>
      <c r="E134" s="17">
        <v>0</v>
      </c>
      <c r="F134" s="17">
        <v>0</v>
      </c>
      <c r="G134" s="17">
        <v>0</v>
      </c>
      <c r="H134" s="17">
        <v>0</v>
      </c>
      <c r="I134" s="17">
        <v>0</v>
      </c>
      <c r="J134" s="17">
        <v>0</v>
      </c>
      <c r="K134" s="17">
        <v>0</v>
      </c>
      <c r="L134" s="17">
        <v>0</v>
      </c>
      <c r="M134" s="17">
        <v>0</v>
      </c>
      <c r="N134" s="17">
        <v>0</v>
      </c>
      <c r="O134" s="17">
        <v>0</v>
      </c>
    </row>
    <row r="135" spans="1:15" s="9" customFormat="1" ht="25.2" x14ac:dyDescent="0.25">
      <c r="A135" s="263"/>
      <c r="B135" s="280"/>
      <c r="C135" s="16" t="s">
        <v>24</v>
      </c>
      <c r="D135" s="17">
        <v>0</v>
      </c>
      <c r="E135" s="17">
        <v>0</v>
      </c>
      <c r="F135" s="17">
        <v>0</v>
      </c>
      <c r="G135" s="17">
        <v>0</v>
      </c>
      <c r="H135" s="17">
        <v>0</v>
      </c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</row>
    <row r="136" spans="1:15" s="9" customFormat="1" ht="25.2" x14ac:dyDescent="0.25">
      <c r="A136" s="263" t="s">
        <v>121</v>
      </c>
      <c r="B136" s="263" t="s">
        <v>122</v>
      </c>
      <c r="C136" s="16" t="s">
        <v>48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0</v>
      </c>
      <c r="O136" s="17">
        <v>0</v>
      </c>
    </row>
    <row r="137" spans="1:15" s="9" customFormat="1" ht="50.4" x14ac:dyDescent="0.25">
      <c r="A137" s="263"/>
      <c r="B137" s="263"/>
      <c r="C137" s="16" t="s">
        <v>26</v>
      </c>
      <c r="D137" s="17">
        <v>0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</row>
    <row r="138" spans="1:15" s="9" customFormat="1" ht="25.2" x14ac:dyDescent="0.25">
      <c r="A138" s="263"/>
      <c r="B138" s="263"/>
      <c r="C138" s="16" t="s">
        <v>25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</row>
    <row r="139" spans="1:15" s="9" customFormat="1" ht="25.2" x14ac:dyDescent="0.25">
      <c r="A139" s="263"/>
      <c r="B139" s="263"/>
      <c r="C139" s="16" t="s">
        <v>24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</row>
    <row r="140" spans="1:15" s="9" customFormat="1" ht="25.2" x14ac:dyDescent="0.25">
      <c r="A140" s="263" t="s">
        <v>123</v>
      </c>
      <c r="B140" s="263" t="s">
        <v>124</v>
      </c>
      <c r="C140" s="16" t="s">
        <v>48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</row>
    <row r="141" spans="1:15" s="9" customFormat="1" ht="50.4" x14ac:dyDescent="0.25">
      <c r="A141" s="263"/>
      <c r="B141" s="263"/>
      <c r="C141" s="16" t="s">
        <v>26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</row>
    <row r="142" spans="1:15" s="9" customFormat="1" ht="25.2" x14ac:dyDescent="0.25">
      <c r="A142" s="263"/>
      <c r="B142" s="263"/>
      <c r="C142" s="16" t="s">
        <v>25</v>
      </c>
      <c r="D142" s="17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</row>
    <row r="143" spans="1:15" s="9" customFormat="1" ht="25.2" x14ac:dyDescent="0.25">
      <c r="A143" s="263"/>
      <c r="B143" s="263"/>
      <c r="C143" s="16" t="s">
        <v>24</v>
      </c>
      <c r="D143" s="17">
        <v>0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</row>
    <row r="144" spans="1:15" s="9" customFormat="1" ht="25.2" x14ac:dyDescent="0.25">
      <c r="A144" s="263" t="s">
        <v>125</v>
      </c>
      <c r="B144" s="263" t="s">
        <v>126</v>
      </c>
      <c r="C144" s="16" t="s">
        <v>48</v>
      </c>
      <c r="D144" s="17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</row>
    <row r="145" spans="1:15" s="9" customFormat="1" ht="50.4" x14ac:dyDescent="0.25">
      <c r="A145" s="263"/>
      <c r="B145" s="263"/>
      <c r="C145" s="16" t="s">
        <v>26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</row>
    <row r="146" spans="1:15" s="9" customFormat="1" ht="25.2" x14ac:dyDescent="0.25">
      <c r="A146" s="263"/>
      <c r="B146" s="263"/>
      <c r="C146" s="16" t="s">
        <v>25</v>
      </c>
      <c r="D146" s="17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</row>
    <row r="147" spans="1:15" s="9" customFormat="1" ht="25.2" x14ac:dyDescent="0.25">
      <c r="A147" s="263"/>
      <c r="B147" s="263"/>
      <c r="C147" s="16" t="s">
        <v>24</v>
      </c>
      <c r="D147" s="17">
        <v>0</v>
      </c>
      <c r="E147" s="17">
        <v>0</v>
      </c>
      <c r="F147" s="17">
        <v>0</v>
      </c>
      <c r="G147" s="17">
        <v>0</v>
      </c>
      <c r="H147" s="17">
        <v>0</v>
      </c>
      <c r="I147" s="17">
        <v>0</v>
      </c>
      <c r="J147" s="17">
        <v>0</v>
      </c>
      <c r="K147" s="17">
        <v>0</v>
      </c>
      <c r="L147" s="17">
        <v>0</v>
      </c>
      <c r="M147" s="17">
        <v>0</v>
      </c>
      <c r="N147" s="17">
        <v>0</v>
      </c>
      <c r="O147" s="17">
        <v>0</v>
      </c>
    </row>
    <row r="148" spans="1:15" s="9" customFormat="1" ht="25.2" x14ac:dyDescent="0.25">
      <c r="A148" s="263" t="s">
        <v>127</v>
      </c>
      <c r="B148" s="280" t="s">
        <v>128</v>
      </c>
      <c r="C148" s="16" t="s">
        <v>48</v>
      </c>
      <c r="D148" s="17">
        <v>0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0</v>
      </c>
      <c r="K148" s="17">
        <v>0</v>
      </c>
      <c r="L148" s="17">
        <v>0</v>
      </c>
      <c r="M148" s="17">
        <v>0</v>
      </c>
      <c r="N148" s="17">
        <v>0</v>
      </c>
      <c r="O148" s="17">
        <v>0</v>
      </c>
    </row>
    <row r="149" spans="1:15" s="9" customFormat="1" ht="50.4" x14ac:dyDescent="0.25">
      <c r="A149" s="263"/>
      <c r="B149" s="280"/>
      <c r="C149" s="16" t="s">
        <v>26</v>
      </c>
      <c r="D149" s="17">
        <v>0</v>
      </c>
      <c r="E149" s="17">
        <v>0</v>
      </c>
      <c r="F149" s="17">
        <v>0</v>
      </c>
      <c r="G149" s="17">
        <v>0</v>
      </c>
      <c r="H149" s="17">
        <v>0</v>
      </c>
      <c r="I149" s="17">
        <v>0</v>
      </c>
      <c r="J149" s="17">
        <v>0</v>
      </c>
      <c r="K149" s="17">
        <v>0</v>
      </c>
      <c r="L149" s="17">
        <v>0</v>
      </c>
      <c r="M149" s="17">
        <v>0</v>
      </c>
      <c r="N149" s="17">
        <v>0</v>
      </c>
      <c r="O149" s="17">
        <v>0</v>
      </c>
    </row>
    <row r="150" spans="1:15" s="9" customFormat="1" ht="25.2" x14ac:dyDescent="0.25">
      <c r="A150" s="263"/>
      <c r="B150" s="280"/>
      <c r="C150" s="16" t="s">
        <v>25</v>
      </c>
      <c r="D150" s="17">
        <v>0</v>
      </c>
      <c r="E150" s="17">
        <v>0</v>
      </c>
      <c r="F150" s="17">
        <v>0</v>
      </c>
      <c r="G150" s="17">
        <v>0</v>
      </c>
      <c r="H150" s="17">
        <v>0</v>
      </c>
      <c r="I150" s="17">
        <v>0</v>
      </c>
      <c r="J150" s="17">
        <v>0</v>
      </c>
      <c r="K150" s="17">
        <v>0</v>
      </c>
      <c r="L150" s="17">
        <v>0</v>
      </c>
      <c r="M150" s="17">
        <v>0</v>
      </c>
      <c r="N150" s="17">
        <v>0</v>
      </c>
      <c r="O150" s="17">
        <v>0</v>
      </c>
    </row>
    <row r="151" spans="1:15" s="9" customFormat="1" ht="66" customHeight="1" x14ac:dyDescent="0.25">
      <c r="A151" s="263"/>
      <c r="B151" s="280"/>
      <c r="C151" s="16" t="s">
        <v>24</v>
      </c>
      <c r="D151" s="17">
        <v>0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</row>
    <row r="152" spans="1:15" s="9" customFormat="1" ht="25.2" x14ac:dyDescent="0.25">
      <c r="A152" s="263" t="s">
        <v>129</v>
      </c>
      <c r="B152" s="263" t="s">
        <v>130</v>
      </c>
      <c r="C152" s="16" t="s">
        <v>48</v>
      </c>
      <c r="D152" s="17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</row>
    <row r="153" spans="1:15" s="9" customFormat="1" ht="50.4" x14ac:dyDescent="0.25">
      <c r="A153" s="263"/>
      <c r="B153" s="263"/>
      <c r="C153" s="16" t="s">
        <v>26</v>
      </c>
      <c r="D153" s="17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</row>
    <row r="154" spans="1:15" s="9" customFormat="1" ht="25.2" x14ac:dyDescent="0.25">
      <c r="A154" s="263"/>
      <c r="B154" s="263"/>
      <c r="C154" s="16" t="s">
        <v>25</v>
      </c>
      <c r="D154" s="17">
        <v>0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</row>
    <row r="155" spans="1:15" s="9" customFormat="1" ht="68.25" customHeight="1" x14ac:dyDescent="0.25">
      <c r="A155" s="263"/>
      <c r="B155" s="263"/>
      <c r="C155" s="16" t="s">
        <v>24</v>
      </c>
      <c r="D155" s="17">
        <v>0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</row>
    <row r="156" spans="1:15" s="9" customFormat="1" ht="25.2" x14ac:dyDescent="0.25">
      <c r="A156" s="263" t="s">
        <v>131</v>
      </c>
      <c r="B156" s="263" t="s">
        <v>132</v>
      </c>
      <c r="C156" s="16" t="s">
        <v>48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</row>
    <row r="157" spans="1:15" s="9" customFormat="1" ht="50.4" x14ac:dyDescent="0.25">
      <c r="A157" s="263"/>
      <c r="B157" s="263"/>
      <c r="C157" s="16" t="s">
        <v>26</v>
      </c>
      <c r="D157" s="17">
        <v>0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</row>
    <row r="158" spans="1:15" s="9" customFormat="1" ht="25.2" x14ac:dyDescent="0.25">
      <c r="A158" s="263"/>
      <c r="B158" s="263"/>
      <c r="C158" s="16" t="s">
        <v>25</v>
      </c>
      <c r="D158" s="17">
        <v>0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</row>
    <row r="159" spans="1:15" s="9" customFormat="1" ht="25.2" x14ac:dyDescent="0.25">
      <c r="A159" s="263"/>
      <c r="B159" s="263"/>
      <c r="C159" s="16" t="s">
        <v>24</v>
      </c>
      <c r="D159" s="17">
        <v>0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</row>
    <row r="160" spans="1:15" s="9" customFormat="1" ht="25.2" x14ac:dyDescent="0.25">
      <c r="A160" s="263" t="s">
        <v>133</v>
      </c>
      <c r="B160" s="263" t="s">
        <v>134</v>
      </c>
      <c r="C160" s="16" t="s">
        <v>48</v>
      </c>
      <c r="D160" s="17">
        <v>0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</row>
    <row r="161" spans="1:15" s="9" customFormat="1" ht="50.4" x14ac:dyDescent="0.25">
      <c r="A161" s="263"/>
      <c r="B161" s="263"/>
      <c r="C161" s="16" t="s">
        <v>26</v>
      </c>
      <c r="D161" s="17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</row>
    <row r="162" spans="1:15" s="9" customFormat="1" ht="25.2" x14ac:dyDescent="0.25">
      <c r="A162" s="263"/>
      <c r="B162" s="263"/>
      <c r="C162" s="16" t="s">
        <v>25</v>
      </c>
      <c r="D162" s="17">
        <v>0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</row>
    <row r="163" spans="1:15" s="9" customFormat="1" ht="25.2" x14ac:dyDescent="0.25">
      <c r="A163" s="263"/>
      <c r="B163" s="263"/>
      <c r="C163" s="16" t="s">
        <v>24</v>
      </c>
      <c r="D163" s="17">
        <v>0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</row>
    <row r="164" spans="1:15" s="9" customFormat="1" ht="25.2" x14ac:dyDescent="0.25">
      <c r="A164" s="263" t="s">
        <v>135</v>
      </c>
      <c r="B164" s="263" t="s">
        <v>136</v>
      </c>
      <c r="C164" s="16" t="s">
        <v>48</v>
      </c>
      <c r="D164" s="17">
        <f>D165+D166+D167</f>
        <v>52.4</v>
      </c>
      <c r="E164" s="17">
        <f t="shared" ref="E164" si="55">E165+E166+E167</f>
        <v>0</v>
      </c>
      <c r="F164" s="17">
        <f t="shared" ref="F164" si="56">F165+F166+F167</f>
        <v>52.4</v>
      </c>
      <c r="G164" s="17">
        <f t="shared" ref="G164" si="57">G165+G166+G167</f>
        <v>52.4</v>
      </c>
      <c r="H164" s="17">
        <f t="shared" ref="H164" si="58">H165+H166+H167</f>
        <v>0</v>
      </c>
      <c r="I164" s="17">
        <f t="shared" ref="I164" si="59">I165+I166+I167</f>
        <v>52.4</v>
      </c>
      <c r="J164" s="17">
        <f t="shared" ref="J164" si="60">J165+J166+J167</f>
        <v>52.4</v>
      </c>
      <c r="K164" s="17">
        <f t="shared" ref="K164" si="61">K165+K166+K167</f>
        <v>0</v>
      </c>
      <c r="L164" s="17">
        <f t="shared" ref="L164" si="62">L165+L166+L167</f>
        <v>52.4</v>
      </c>
      <c r="M164" s="17">
        <f t="shared" ref="M164" si="63">M165+M166+M167</f>
        <v>51.4</v>
      </c>
      <c r="N164" s="17">
        <f t="shared" ref="N164" si="64">N165+N166+N167</f>
        <v>0</v>
      </c>
      <c r="O164" s="17">
        <f t="shared" ref="O164" si="65">O165+O166+O167</f>
        <v>51.4</v>
      </c>
    </row>
    <row r="165" spans="1:15" s="9" customFormat="1" ht="50.4" x14ac:dyDescent="0.25">
      <c r="A165" s="263"/>
      <c r="B165" s="263"/>
      <c r="C165" s="16" t="s">
        <v>26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</row>
    <row r="166" spans="1:15" s="9" customFormat="1" ht="25.2" x14ac:dyDescent="0.25">
      <c r="A166" s="263"/>
      <c r="B166" s="263"/>
      <c r="C166" s="16" t="s">
        <v>25</v>
      </c>
      <c r="D166" s="17">
        <v>0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</row>
    <row r="167" spans="1:15" s="9" customFormat="1" ht="25.2" x14ac:dyDescent="0.25">
      <c r="A167" s="263"/>
      <c r="B167" s="263"/>
      <c r="C167" s="16" t="s">
        <v>24</v>
      </c>
      <c r="D167" s="17">
        <f>D171+D175+D179+D183</f>
        <v>52.4</v>
      </c>
      <c r="E167" s="17">
        <f t="shared" ref="E167:O167" si="66">E171+E175+E179+E183</f>
        <v>0</v>
      </c>
      <c r="F167" s="17">
        <f t="shared" si="66"/>
        <v>52.4</v>
      </c>
      <c r="G167" s="17">
        <f t="shared" si="66"/>
        <v>52.4</v>
      </c>
      <c r="H167" s="17">
        <f t="shared" si="66"/>
        <v>0</v>
      </c>
      <c r="I167" s="17">
        <f t="shared" si="66"/>
        <v>52.4</v>
      </c>
      <c r="J167" s="17">
        <f t="shared" si="66"/>
        <v>52.4</v>
      </c>
      <c r="K167" s="17">
        <f t="shared" si="66"/>
        <v>0</v>
      </c>
      <c r="L167" s="17">
        <f t="shared" si="66"/>
        <v>52.4</v>
      </c>
      <c r="M167" s="17">
        <f t="shared" si="66"/>
        <v>51.4</v>
      </c>
      <c r="N167" s="17">
        <f t="shared" si="66"/>
        <v>0</v>
      </c>
      <c r="O167" s="17">
        <f t="shared" si="66"/>
        <v>51.4</v>
      </c>
    </row>
    <row r="168" spans="1:15" s="9" customFormat="1" ht="25.2" x14ac:dyDescent="0.25">
      <c r="A168" s="263" t="s">
        <v>137</v>
      </c>
      <c r="B168" s="263" t="s">
        <v>138</v>
      </c>
      <c r="C168" s="16" t="s">
        <v>48</v>
      </c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</row>
    <row r="169" spans="1:15" s="9" customFormat="1" ht="50.4" x14ac:dyDescent="0.25">
      <c r="A169" s="263"/>
      <c r="B169" s="263"/>
      <c r="C169" s="16" t="s">
        <v>26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</row>
    <row r="170" spans="1:15" s="9" customFormat="1" ht="25.2" x14ac:dyDescent="0.25">
      <c r="A170" s="263"/>
      <c r="B170" s="263"/>
      <c r="C170" s="16" t="s">
        <v>25</v>
      </c>
      <c r="D170" s="17">
        <v>0</v>
      </c>
      <c r="E170" s="17">
        <v>0</v>
      </c>
      <c r="F170" s="17">
        <v>0</v>
      </c>
      <c r="G170" s="17">
        <v>0</v>
      </c>
      <c r="H170" s="17">
        <v>0</v>
      </c>
      <c r="I170" s="17">
        <v>0</v>
      </c>
      <c r="J170" s="17">
        <v>0</v>
      </c>
      <c r="K170" s="17">
        <v>0</v>
      </c>
      <c r="L170" s="17">
        <v>0</v>
      </c>
      <c r="M170" s="17">
        <v>0</v>
      </c>
      <c r="N170" s="17">
        <v>0</v>
      </c>
      <c r="O170" s="17">
        <v>0</v>
      </c>
    </row>
    <row r="171" spans="1:15" s="9" customFormat="1" ht="25.2" x14ac:dyDescent="0.25">
      <c r="A171" s="263"/>
      <c r="B171" s="263"/>
      <c r="C171" s="16" t="s">
        <v>24</v>
      </c>
      <c r="D171" s="17">
        <v>0</v>
      </c>
      <c r="E171" s="17">
        <v>0</v>
      </c>
      <c r="F171" s="17">
        <v>0</v>
      </c>
      <c r="G171" s="17">
        <v>0</v>
      </c>
      <c r="H171" s="17">
        <v>0</v>
      </c>
      <c r="I171" s="17">
        <v>0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  <c r="O171" s="17">
        <v>0</v>
      </c>
    </row>
    <row r="172" spans="1:15" s="9" customFormat="1" ht="25.2" x14ac:dyDescent="0.25">
      <c r="A172" s="263" t="s">
        <v>139</v>
      </c>
      <c r="B172" s="263" t="s">
        <v>140</v>
      </c>
      <c r="C172" s="16" t="s">
        <v>48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</row>
    <row r="173" spans="1:15" s="9" customFormat="1" ht="50.4" x14ac:dyDescent="0.25">
      <c r="A173" s="263"/>
      <c r="B173" s="263"/>
      <c r="C173" s="16" t="s">
        <v>26</v>
      </c>
      <c r="D173" s="17">
        <v>0</v>
      </c>
      <c r="E173" s="17">
        <v>0</v>
      </c>
      <c r="F173" s="17">
        <v>0</v>
      </c>
      <c r="G173" s="17">
        <v>0</v>
      </c>
      <c r="H173" s="17">
        <v>0</v>
      </c>
      <c r="I173" s="17">
        <v>0</v>
      </c>
      <c r="J173" s="17">
        <v>0</v>
      </c>
      <c r="K173" s="17">
        <v>0</v>
      </c>
      <c r="L173" s="17">
        <v>0</v>
      </c>
      <c r="M173" s="17">
        <v>0</v>
      </c>
      <c r="N173" s="17">
        <v>0</v>
      </c>
      <c r="O173" s="17">
        <v>0</v>
      </c>
    </row>
    <row r="174" spans="1:15" s="9" customFormat="1" ht="25.2" x14ac:dyDescent="0.25">
      <c r="A174" s="263"/>
      <c r="B174" s="263"/>
      <c r="C174" s="16" t="s">
        <v>25</v>
      </c>
      <c r="D174" s="17">
        <v>0</v>
      </c>
      <c r="E174" s="17">
        <v>0</v>
      </c>
      <c r="F174" s="17">
        <v>0</v>
      </c>
      <c r="G174" s="17">
        <v>0</v>
      </c>
      <c r="H174" s="17">
        <v>0</v>
      </c>
      <c r="I174" s="17">
        <v>0</v>
      </c>
      <c r="J174" s="17">
        <v>0</v>
      </c>
      <c r="K174" s="17">
        <v>0</v>
      </c>
      <c r="L174" s="17">
        <v>0</v>
      </c>
      <c r="M174" s="17">
        <v>0</v>
      </c>
      <c r="N174" s="17">
        <v>0</v>
      </c>
      <c r="O174" s="17">
        <v>0</v>
      </c>
    </row>
    <row r="175" spans="1:15" s="9" customFormat="1" ht="25.2" x14ac:dyDescent="0.25">
      <c r="A175" s="263"/>
      <c r="B175" s="263"/>
      <c r="C175" s="16" t="s">
        <v>24</v>
      </c>
      <c r="D175" s="17">
        <v>0</v>
      </c>
      <c r="E175" s="17">
        <v>0</v>
      </c>
      <c r="F175" s="17">
        <v>0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</row>
    <row r="176" spans="1:15" s="9" customFormat="1" ht="25.2" x14ac:dyDescent="0.25">
      <c r="A176" s="263" t="s">
        <v>141</v>
      </c>
      <c r="B176" s="263" t="s">
        <v>142</v>
      </c>
      <c r="C176" s="16" t="s">
        <v>48</v>
      </c>
      <c r="D176" s="17">
        <v>0</v>
      </c>
      <c r="E176" s="17">
        <v>0</v>
      </c>
      <c r="F176" s="17">
        <v>0</v>
      </c>
      <c r="G176" s="17">
        <v>0</v>
      </c>
      <c r="H176" s="17">
        <v>0</v>
      </c>
      <c r="I176" s="17">
        <v>0</v>
      </c>
      <c r="J176" s="17">
        <v>0</v>
      </c>
      <c r="K176" s="17">
        <v>0</v>
      </c>
      <c r="L176" s="17">
        <v>0</v>
      </c>
      <c r="M176" s="17">
        <v>0</v>
      </c>
      <c r="N176" s="17">
        <v>0</v>
      </c>
      <c r="O176" s="17">
        <v>0</v>
      </c>
    </row>
    <row r="177" spans="1:15" s="9" customFormat="1" ht="50.4" x14ac:dyDescent="0.25">
      <c r="A177" s="263"/>
      <c r="B177" s="263"/>
      <c r="C177" s="16" t="s">
        <v>26</v>
      </c>
      <c r="D177" s="17">
        <v>0</v>
      </c>
      <c r="E177" s="17">
        <v>0</v>
      </c>
      <c r="F177" s="17">
        <v>0</v>
      </c>
      <c r="G177" s="17">
        <v>0</v>
      </c>
      <c r="H177" s="17">
        <v>0</v>
      </c>
      <c r="I177" s="17">
        <v>0</v>
      </c>
      <c r="J177" s="17">
        <v>0</v>
      </c>
      <c r="K177" s="17">
        <v>0</v>
      </c>
      <c r="L177" s="17">
        <v>0</v>
      </c>
      <c r="M177" s="17">
        <v>0</v>
      </c>
      <c r="N177" s="17">
        <v>0</v>
      </c>
      <c r="O177" s="17">
        <v>0</v>
      </c>
    </row>
    <row r="178" spans="1:15" s="9" customFormat="1" ht="25.2" x14ac:dyDescent="0.25">
      <c r="A178" s="263"/>
      <c r="B178" s="263"/>
      <c r="C178" s="16" t="s">
        <v>25</v>
      </c>
      <c r="D178" s="17"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</row>
    <row r="179" spans="1:15" s="9" customFormat="1" ht="25.2" x14ac:dyDescent="0.25">
      <c r="A179" s="263"/>
      <c r="B179" s="263"/>
      <c r="C179" s="16" t="s">
        <v>24</v>
      </c>
      <c r="D179" s="17">
        <v>0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</row>
    <row r="180" spans="1:15" s="9" customFormat="1" ht="25.2" x14ac:dyDescent="0.25">
      <c r="A180" s="263" t="s">
        <v>143</v>
      </c>
      <c r="B180" s="263" t="s">
        <v>144</v>
      </c>
      <c r="C180" s="16" t="s">
        <v>48</v>
      </c>
      <c r="D180" s="17">
        <f>D181+D182+D183</f>
        <v>52.4</v>
      </c>
      <c r="E180" s="17">
        <f t="shared" ref="E180:O180" si="67">E181+E182+E183</f>
        <v>0</v>
      </c>
      <c r="F180" s="17">
        <f t="shared" si="67"/>
        <v>52.4</v>
      </c>
      <c r="G180" s="17">
        <f t="shared" si="67"/>
        <v>52.4</v>
      </c>
      <c r="H180" s="17">
        <f t="shared" si="67"/>
        <v>0</v>
      </c>
      <c r="I180" s="17">
        <f t="shared" si="67"/>
        <v>52.4</v>
      </c>
      <c r="J180" s="17">
        <f t="shared" si="67"/>
        <v>52.4</v>
      </c>
      <c r="K180" s="17">
        <f t="shared" si="67"/>
        <v>0</v>
      </c>
      <c r="L180" s="17">
        <f t="shared" si="67"/>
        <v>52.4</v>
      </c>
      <c r="M180" s="17">
        <f t="shared" si="67"/>
        <v>51.4</v>
      </c>
      <c r="N180" s="17">
        <f t="shared" si="67"/>
        <v>0</v>
      </c>
      <c r="O180" s="17">
        <f t="shared" si="67"/>
        <v>51.4</v>
      </c>
    </row>
    <row r="181" spans="1:15" s="9" customFormat="1" ht="50.4" x14ac:dyDescent="0.25">
      <c r="A181" s="263"/>
      <c r="B181" s="263"/>
      <c r="C181" s="16" t="s">
        <v>26</v>
      </c>
      <c r="D181" s="17">
        <v>0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</row>
    <row r="182" spans="1:15" s="9" customFormat="1" ht="25.2" x14ac:dyDescent="0.25">
      <c r="A182" s="263"/>
      <c r="B182" s="263"/>
      <c r="C182" s="16" t="s">
        <v>25</v>
      </c>
      <c r="D182" s="17">
        <v>0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</row>
    <row r="183" spans="1:15" s="9" customFormat="1" ht="25.2" x14ac:dyDescent="0.25">
      <c r="A183" s="263"/>
      <c r="B183" s="263"/>
      <c r="C183" s="16" t="s">
        <v>24</v>
      </c>
      <c r="D183" s="17">
        <f>E183+F183</f>
        <v>52.4</v>
      </c>
      <c r="E183" s="17">
        <v>0</v>
      </c>
      <c r="F183" s="17">
        <v>52.4</v>
      </c>
      <c r="G183" s="17">
        <f>H183+I183</f>
        <v>52.4</v>
      </c>
      <c r="H183" s="17">
        <v>0</v>
      </c>
      <c r="I183" s="17">
        <v>52.4</v>
      </c>
      <c r="J183" s="17">
        <f>K183+L183</f>
        <v>52.4</v>
      </c>
      <c r="K183" s="17">
        <v>0</v>
      </c>
      <c r="L183" s="17">
        <v>52.4</v>
      </c>
      <c r="M183" s="17">
        <f>N183+O183</f>
        <v>51.4</v>
      </c>
      <c r="N183" s="17">
        <v>0</v>
      </c>
      <c r="O183" s="17">
        <v>51.4</v>
      </c>
    </row>
    <row r="184" spans="1:15" s="18" customFormat="1" x14ac:dyDescent="0.25">
      <c r="A184" s="291" t="s">
        <v>20</v>
      </c>
      <c r="B184" s="291" t="s">
        <v>279</v>
      </c>
      <c r="C184" s="10" t="s">
        <v>48</v>
      </c>
      <c r="D184" s="11">
        <f t="shared" ref="D184:I184" si="68">D185+D186+D187</f>
        <v>253214.8</v>
      </c>
      <c r="E184" s="11">
        <f t="shared" si="68"/>
        <v>0</v>
      </c>
      <c r="F184" s="11">
        <f t="shared" si="68"/>
        <v>253214.8</v>
      </c>
      <c r="G184" s="11">
        <f t="shared" si="68"/>
        <v>253214.8</v>
      </c>
      <c r="H184" s="11">
        <f t="shared" si="68"/>
        <v>0</v>
      </c>
      <c r="I184" s="11">
        <f t="shared" si="68"/>
        <v>253214.8</v>
      </c>
      <c r="J184" s="11">
        <f t="shared" ref="J184:O184" si="69">J185+J186+J187</f>
        <v>253214.8</v>
      </c>
      <c r="K184" s="11">
        <f t="shared" si="69"/>
        <v>0</v>
      </c>
      <c r="L184" s="11">
        <f t="shared" si="69"/>
        <v>253214.8</v>
      </c>
      <c r="M184" s="11">
        <f t="shared" si="69"/>
        <v>252097.1</v>
      </c>
      <c r="N184" s="11">
        <f t="shared" si="69"/>
        <v>0</v>
      </c>
      <c r="O184" s="11">
        <f t="shared" si="69"/>
        <v>252097.1</v>
      </c>
    </row>
    <row r="185" spans="1:15" s="18" customFormat="1" ht="49.2" x14ac:dyDescent="0.25">
      <c r="A185" s="291"/>
      <c r="B185" s="291"/>
      <c r="C185" s="10" t="s">
        <v>26</v>
      </c>
      <c r="D185" s="11">
        <v>0</v>
      </c>
      <c r="E185" s="11">
        <v>0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</row>
    <row r="186" spans="1:15" s="18" customFormat="1" x14ac:dyDescent="0.25">
      <c r="A186" s="291"/>
      <c r="B186" s="291"/>
      <c r="C186" s="10" t="s">
        <v>25</v>
      </c>
      <c r="D186" s="11">
        <v>0</v>
      </c>
      <c r="E186" s="11">
        <v>0</v>
      </c>
      <c r="F186" s="11">
        <v>0</v>
      </c>
      <c r="G186" s="11">
        <v>0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</row>
    <row r="187" spans="1:15" s="18" customFormat="1" x14ac:dyDescent="0.25">
      <c r="A187" s="291"/>
      <c r="B187" s="291"/>
      <c r="C187" s="10" t="s">
        <v>24</v>
      </c>
      <c r="D187" s="11">
        <f>D191+D199+D203</f>
        <v>253214.8</v>
      </c>
      <c r="E187" s="11">
        <f t="shared" ref="E187:I187" si="70">E191+E199+E203</f>
        <v>0</v>
      </c>
      <c r="F187" s="11">
        <f t="shared" si="70"/>
        <v>253214.8</v>
      </c>
      <c r="G187" s="11">
        <f t="shared" si="70"/>
        <v>253214.8</v>
      </c>
      <c r="H187" s="11">
        <f t="shared" si="70"/>
        <v>0</v>
      </c>
      <c r="I187" s="11">
        <f t="shared" si="70"/>
        <v>253214.8</v>
      </c>
      <c r="J187" s="11">
        <f t="shared" ref="J187:O187" si="71">J191+J199+J203</f>
        <v>253214.8</v>
      </c>
      <c r="K187" s="11">
        <f t="shared" si="71"/>
        <v>0</v>
      </c>
      <c r="L187" s="11">
        <f t="shared" si="71"/>
        <v>253214.8</v>
      </c>
      <c r="M187" s="11">
        <f t="shared" si="71"/>
        <v>252097.1</v>
      </c>
      <c r="N187" s="11">
        <f t="shared" si="71"/>
        <v>0</v>
      </c>
      <c r="O187" s="11">
        <f t="shared" si="71"/>
        <v>252097.1</v>
      </c>
    </row>
    <row r="188" spans="1:15" s="18" customFormat="1" x14ac:dyDescent="0.25">
      <c r="A188" s="279" t="s">
        <v>4</v>
      </c>
      <c r="B188" s="279" t="s">
        <v>146</v>
      </c>
      <c r="C188" s="19" t="s">
        <v>48</v>
      </c>
      <c r="D188" s="20">
        <f t="shared" ref="D188:I188" si="72">D189+D190+D191</f>
        <v>52513</v>
      </c>
      <c r="E188" s="20">
        <f t="shared" si="72"/>
        <v>0</v>
      </c>
      <c r="F188" s="20">
        <f t="shared" si="72"/>
        <v>52513</v>
      </c>
      <c r="G188" s="20">
        <f t="shared" si="72"/>
        <v>52513</v>
      </c>
      <c r="H188" s="20">
        <f t="shared" si="72"/>
        <v>0</v>
      </c>
      <c r="I188" s="20">
        <f t="shared" si="72"/>
        <v>52513</v>
      </c>
      <c r="J188" s="20">
        <f t="shared" ref="J188:O188" si="73">J189+J190+J191</f>
        <v>52513</v>
      </c>
      <c r="K188" s="20">
        <f t="shared" si="73"/>
        <v>0</v>
      </c>
      <c r="L188" s="20">
        <f t="shared" si="73"/>
        <v>52513</v>
      </c>
      <c r="M188" s="20">
        <f t="shared" si="73"/>
        <v>52042.1</v>
      </c>
      <c r="N188" s="20">
        <f t="shared" si="73"/>
        <v>0</v>
      </c>
      <c r="O188" s="20">
        <f t="shared" si="73"/>
        <v>52042.1</v>
      </c>
    </row>
    <row r="189" spans="1:15" s="18" customFormat="1" ht="49.2" x14ac:dyDescent="0.25">
      <c r="A189" s="279"/>
      <c r="B189" s="279"/>
      <c r="C189" s="19" t="s">
        <v>26</v>
      </c>
      <c r="D189" s="20">
        <v>0</v>
      </c>
      <c r="E189" s="20">
        <v>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0">
        <v>0</v>
      </c>
      <c r="O189" s="20">
        <v>0</v>
      </c>
    </row>
    <row r="190" spans="1:15" s="18" customFormat="1" x14ac:dyDescent="0.25">
      <c r="A190" s="279"/>
      <c r="B190" s="279"/>
      <c r="C190" s="19" t="s">
        <v>25</v>
      </c>
      <c r="D190" s="20">
        <v>0</v>
      </c>
      <c r="E190" s="20">
        <v>0</v>
      </c>
      <c r="F190" s="20">
        <v>0</v>
      </c>
      <c r="G190" s="20">
        <v>0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  <c r="N190" s="20">
        <v>0</v>
      </c>
      <c r="O190" s="20">
        <v>0</v>
      </c>
    </row>
    <row r="191" spans="1:15" s="18" customFormat="1" x14ac:dyDescent="0.25">
      <c r="A191" s="279"/>
      <c r="B191" s="279"/>
      <c r="C191" s="19" t="s">
        <v>24</v>
      </c>
      <c r="D191" s="20">
        <f>E191+F191</f>
        <v>52513</v>
      </c>
      <c r="E191" s="20">
        <v>0</v>
      </c>
      <c r="F191" s="20">
        <v>52513</v>
      </c>
      <c r="G191" s="20">
        <f>H191+I191</f>
        <v>52513</v>
      </c>
      <c r="H191" s="20">
        <v>0</v>
      </c>
      <c r="I191" s="20">
        <v>52513</v>
      </c>
      <c r="J191" s="20">
        <f>K191+L191</f>
        <v>52513</v>
      </c>
      <c r="K191" s="20">
        <v>0</v>
      </c>
      <c r="L191" s="20">
        <v>52513</v>
      </c>
      <c r="M191" s="20">
        <f>N191+O191</f>
        <v>52042.1</v>
      </c>
      <c r="N191" s="20">
        <v>0</v>
      </c>
      <c r="O191" s="20">
        <v>52042.1</v>
      </c>
    </row>
    <row r="192" spans="1:15" s="18" customFormat="1" ht="25.5" customHeight="1" x14ac:dyDescent="0.25">
      <c r="A192" s="279" t="s">
        <v>205</v>
      </c>
      <c r="B192" s="279" t="s">
        <v>283</v>
      </c>
      <c r="C192" s="19" t="s">
        <v>48</v>
      </c>
      <c r="D192" s="20">
        <f t="shared" ref="D192:O192" si="74">D193+D194+D195</f>
        <v>0</v>
      </c>
      <c r="E192" s="20">
        <f t="shared" si="74"/>
        <v>0</v>
      </c>
      <c r="F192" s="20">
        <f t="shared" si="74"/>
        <v>0</v>
      </c>
      <c r="G192" s="20">
        <f t="shared" si="74"/>
        <v>0</v>
      </c>
      <c r="H192" s="20">
        <f t="shared" si="74"/>
        <v>0</v>
      </c>
      <c r="I192" s="20">
        <f t="shared" si="74"/>
        <v>0</v>
      </c>
      <c r="J192" s="20">
        <f t="shared" si="74"/>
        <v>0</v>
      </c>
      <c r="K192" s="20">
        <f t="shared" si="74"/>
        <v>0</v>
      </c>
      <c r="L192" s="20">
        <f t="shared" si="74"/>
        <v>0</v>
      </c>
      <c r="M192" s="20">
        <f t="shared" si="74"/>
        <v>0</v>
      </c>
      <c r="N192" s="20">
        <f t="shared" si="74"/>
        <v>0</v>
      </c>
      <c r="O192" s="20">
        <f t="shared" si="74"/>
        <v>0</v>
      </c>
    </row>
    <row r="193" spans="1:15" s="18" customFormat="1" ht="71.25" customHeight="1" x14ac:dyDescent="0.25">
      <c r="A193" s="279"/>
      <c r="B193" s="279"/>
      <c r="C193" s="19" t="s">
        <v>26</v>
      </c>
      <c r="D193" s="20">
        <v>0</v>
      </c>
      <c r="E193" s="20">
        <v>0</v>
      </c>
      <c r="F193" s="20">
        <v>0</v>
      </c>
      <c r="G193" s="20">
        <v>0</v>
      </c>
      <c r="H193" s="20">
        <v>0</v>
      </c>
      <c r="I193" s="20">
        <v>0</v>
      </c>
      <c r="J193" s="20">
        <v>0</v>
      </c>
      <c r="K193" s="20">
        <v>0</v>
      </c>
      <c r="L193" s="20">
        <v>0</v>
      </c>
      <c r="M193" s="20">
        <v>0</v>
      </c>
      <c r="N193" s="20">
        <v>0</v>
      </c>
      <c r="O193" s="20">
        <v>0</v>
      </c>
    </row>
    <row r="194" spans="1:15" s="18" customFormat="1" ht="25.5" customHeight="1" x14ac:dyDescent="0.25">
      <c r="A194" s="279"/>
      <c r="B194" s="279"/>
      <c r="C194" s="19" t="s">
        <v>25</v>
      </c>
      <c r="D194" s="20">
        <v>0</v>
      </c>
      <c r="E194" s="20">
        <v>0</v>
      </c>
      <c r="F194" s="20">
        <v>0</v>
      </c>
      <c r="G194" s="20">
        <v>0</v>
      </c>
      <c r="H194" s="20">
        <v>0</v>
      </c>
      <c r="I194" s="20">
        <v>0</v>
      </c>
      <c r="J194" s="20">
        <v>0</v>
      </c>
      <c r="K194" s="20">
        <v>0</v>
      </c>
      <c r="L194" s="20">
        <v>0</v>
      </c>
      <c r="M194" s="20">
        <v>0</v>
      </c>
      <c r="N194" s="20">
        <v>0</v>
      </c>
      <c r="O194" s="20">
        <v>0</v>
      </c>
    </row>
    <row r="195" spans="1:15" s="18" customFormat="1" ht="31.5" customHeight="1" x14ac:dyDescent="0.25">
      <c r="A195" s="279"/>
      <c r="B195" s="279"/>
      <c r="C195" s="19" t="s">
        <v>24</v>
      </c>
      <c r="D195" s="20">
        <f>E195+F195</f>
        <v>0</v>
      </c>
      <c r="E195" s="20">
        <v>0</v>
      </c>
      <c r="F195" s="20">
        <v>0</v>
      </c>
      <c r="G195" s="20">
        <f>H195+I195</f>
        <v>0</v>
      </c>
      <c r="H195" s="20">
        <v>0</v>
      </c>
      <c r="I195" s="20">
        <v>0</v>
      </c>
      <c r="J195" s="20">
        <f>K195+L195</f>
        <v>0</v>
      </c>
      <c r="K195" s="20">
        <v>0</v>
      </c>
      <c r="L195" s="20">
        <v>0</v>
      </c>
      <c r="M195" s="20">
        <f>N195+O195</f>
        <v>0</v>
      </c>
      <c r="N195" s="20">
        <v>0</v>
      </c>
      <c r="O195" s="20">
        <v>0</v>
      </c>
    </row>
    <row r="196" spans="1:15" s="18" customFormat="1" x14ac:dyDescent="0.25">
      <c r="A196" s="279" t="s">
        <v>147</v>
      </c>
      <c r="B196" s="279" t="s">
        <v>302</v>
      </c>
      <c r="C196" s="19" t="s">
        <v>48</v>
      </c>
      <c r="D196" s="20">
        <f t="shared" ref="D196:I196" si="75">D197+D198+D199</f>
        <v>194028.79999999999</v>
      </c>
      <c r="E196" s="20">
        <f t="shared" si="75"/>
        <v>0</v>
      </c>
      <c r="F196" s="20">
        <f t="shared" si="75"/>
        <v>194028.79999999999</v>
      </c>
      <c r="G196" s="20">
        <f t="shared" si="75"/>
        <v>194028.79999999999</v>
      </c>
      <c r="H196" s="20">
        <f t="shared" si="75"/>
        <v>0</v>
      </c>
      <c r="I196" s="20">
        <f t="shared" si="75"/>
        <v>194028.79999999999</v>
      </c>
      <c r="J196" s="20">
        <f t="shared" ref="J196:O196" si="76">J197+J198+J199</f>
        <v>194028.79999999999</v>
      </c>
      <c r="K196" s="20">
        <f t="shared" si="76"/>
        <v>0</v>
      </c>
      <c r="L196" s="20">
        <f t="shared" si="76"/>
        <v>194028.79999999999</v>
      </c>
      <c r="M196" s="20">
        <f t="shared" si="76"/>
        <v>193386.5</v>
      </c>
      <c r="N196" s="20">
        <f t="shared" si="76"/>
        <v>0</v>
      </c>
      <c r="O196" s="20">
        <f t="shared" si="76"/>
        <v>193386.5</v>
      </c>
    </row>
    <row r="197" spans="1:15" s="18" customFormat="1" ht="49.2" x14ac:dyDescent="0.25">
      <c r="A197" s="279"/>
      <c r="B197" s="279"/>
      <c r="C197" s="19" t="s">
        <v>26</v>
      </c>
      <c r="D197" s="20">
        <v>0</v>
      </c>
      <c r="E197" s="20">
        <v>0</v>
      </c>
      <c r="F197" s="20">
        <v>0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0">
        <v>0</v>
      </c>
      <c r="O197" s="20">
        <v>0</v>
      </c>
    </row>
    <row r="198" spans="1:15" s="18" customFormat="1" x14ac:dyDescent="0.25">
      <c r="A198" s="279"/>
      <c r="B198" s="279"/>
      <c r="C198" s="19" t="s">
        <v>25</v>
      </c>
      <c r="D198" s="20">
        <v>0</v>
      </c>
      <c r="E198" s="20">
        <v>0</v>
      </c>
      <c r="F198" s="20">
        <v>0</v>
      </c>
      <c r="G198" s="20">
        <v>0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0">
        <v>0</v>
      </c>
      <c r="O198" s="20">
        <v>0</v>
      </c>
    </row>
    <row r="199" spans="1:15" s="18" customFormat="1" x14ac:dyDescent="0.25">
      <c r="A199" s="279"/>
      <c r="B199" s="279"/>
      <c r="C199" s="19" t="s">
        <v>24</v>
      </c>
      <c r="D199" s="20">
        <f>E199+F199</f>
        <v>194028.79999999999</v>
      </c>
      <c r="E199" s="20">
        <v>0</v>
      </c>
      <c r="F199" s="20">
        <v>194028.79999999999</v>
      </c>
      <c r="G199" s="20">
        <f>H199+I199</f>
        <v>194028.79999999999</v>
      </c>
      <c r="H199" s="20">
        <v>0</v>
      </c>
      <c r="I199" s="20">
        <v>194028.79999999999</v>
      </c>
      <c r="J199" s="20">
        <f>K199+L199</f>
        <v>194028.79999999999</v>
      </c>
      <c r="K199" s="20">
        <v>0</v>
      </c>
      <c r="L199" s="20">
        <v>194028.79999999999</v>
      </c>
      <c r="M199" s="20">
        <f>N199+O199</f>
        <v>193386.5</v>
      </c>
      <c r="N199" s="20">
        <v>0</v>
      </c>
      <c r="O199" s="20">
        <v>193386.5</v>
      </c>
    </row>
    <row r="200" spans="1:15" s="18" customFormat="1" x14ac:dyDescent="0.25">
      <c r="A200" s="279" t="s">
        <v>149</v>
      </c>
      <c r="B200" s="279" t="s">
        <v>288</v>
      </c>
      <c r="C200" s="19" t="s">
        <v>48</v>
      </c>
      <c r="D200" s="20">
        <f t="shared" ref="D200:I200" si="77">D201+D202+D203</f>
        <v>6673</v>
      </c>
      <c r="E200" s="20">
        <f t="shared" si="77"/>
        <v>0</v>
      </c>
      <c r="F200" s="20">
        <f t="shared" si="77"/>
        <v>6673</v>
      </c>
      <c r="G200" s="20">
        <f t="shared" si="77"/>
        <v>6673</v>
      </c>
      <c r="H200" s="20">
        <f t="shared" si="77"/>
        <v>0</v>
      </c>
      <c r="I200" s="20">
        <f t="shared" si="77"/>
        <v>6673</v>
      </c>
      <c r="J200" s="20">
        <f t="shared" ref="J200:O200" si="78">J201+J202+J203</f>
        <v>6673</v>
      </c>
      <c r="K200" s="20">
        <f t="shared" si="78"/>
        <v>0</v>
      </c>
      <c r="L200" s="20">
        <f t="shared" si="78"/>
        <v>6673</v>
      </c>
      <c r="M200" s="20">
        <f t="shared" si="78"/>
        <v>6668.5</v>
      </c>
      <c r="N200" s="20">
        <f t="shared" si="78"/>
        <v>0</v>
      </c>
      <c r="O200" s="20">
        <f t="shared" si="78"/>
        <v>6668.5</v>
      </c>
    </row>
    <row r="201" spans="1:15" s="18" customFormat="1" ht="55.5" customHeight="1" x14ac:dyDescent="0.25">
      <c r="A201" s="279"/>
      <c r="B201" s="279"/>
      <c r="C201" s="19" t="s">
        <v>26</v>
      </c>
      <c r="D201" s="20">
        <v>0</v>
      </c>
      <c r="E201" s="20">
        <v>0</v>
      </c>
      <c r="F201" s="20">
        <v>0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0">
        <v>0</v>
      </c>
      <c r="O201" s="20">
        <v>0</v>
      </c>
    </row>
    <row r="202" spans="1:15" s="18" customFormat="1" x14ac:dyDescent="0.25">
      <c r="A202" s="279"/>
      <c r="B202" s="279"/>
      <c r="C202" s="19" t="s">
        <v>25</v>
      </c>
      <c r="D202" s="20">
        <v>0</v>
      </c>
      <c r="E202" s="20">
        <v>0</v>
      </c>
      <c r="F202" s="20">
        <v>0</v>
      </c>
      <c r="G202" s="20">
        <v>0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0">
        <v>0</v>
      </c>
      <c r="O202" s="20">
        <v>0</v>
      </c>
    </row>
    <row r="203" spans="1:15" s="18" customFormat="1" x14ac:dyDescent="0.25">
      <c r="A203" s="279"/>
      <c r="B203" s="279"/>
      <c r="C203" s="19" t="s">
        <v>24</v>
      </c>
      <c r="D203" s="20">
        <f>E203+F203</f>
        <v>6673</v>
      </c>
      <c r="E203" s="20">
        <v>0</v>
      </c>
      <c r="F203" s="20">
        <v>6673</v>
      </c>
      <c r="G203" s="20">
        <f>H203+I203</f>
        <v>6673</v>
      </c>
      <c r="H203" s="20">
        <v>0</v>
      </c>
      <c r="I203" s="20">
        <v>6673</v>
      </c>
      <c r="J203" s="20">
        <f>K203+L203</f>
        <v>6673</v>
      </c>
      <c r="K203" s="20">
        <v>0</v>
      </c>
      <c r="L203" s="20">
        <v>6673</v>
      </c>
      <c r="M203" s="20">
        <f>N203+O203</f>
        <v>6668.5</v>
      </c>
      <c r="N203" s="20">
        <v>0</v>
      </c>
      <c r="O203" s="20">
        <v>6668.5</v>
      </c>
    </row>
    <row r="204" spans="1:15" s="12" customFormat="1" x14ac:dyDescent="0.25">
      <c r="A204" s="291" t="s">
        <v>151</v>
      </c>
      <c r="B204" s="291" t="s">
        <v>303</v>
      </c>
      <c r="C204" s="10" t="s">
        <v>48</v>
      </c>
      <c r="D204" s="11">
        <f t="shared" ref="D204:I204" si="79">D205+D206+D207</f>
        <v>33364.400000000001</v>
      </c>
      <c r="E204" s="11">
        <f t="shared" si="79"/>
        <v>31695.7</v>
      </c>
      <c r="F204" s="11">
        <f t="shared" si="79"/>
        <v>1668.7</v>
      </c>
      <c r="G204" s="11">
        <f t="shared" si="79"/>
        <v>33364.400000000001</v>
      </c>
      <c r="H204" s="11">
        <f t="shared" si="79"/>
        <v>31695.7</v>
      </c>
      <c r="I204" s="11">
        <f t="shared" si="79"/>
        <v>1668.7</v>
      </c>
      <c r="J204" s="11">
        <f t="shared" ref="J204:O204" si="80">J205+J206+J207</f>
        <v>33364.400000000001</v>
      </c>
      <c r="K204" s="11">
        <f t="shared" si="80"/>
        <v>31695.7</v>
      </c>
      <c r="L204" s="11">
        <f t="shared" si="80"/>
        <v>1668.7</v>
      </c>
      <c r="M204" s="11">
        <f t="shared" si="80"/>
        <v>33363.4</v>
      </c>
      <c r="N204" s="11">
        <f t="shared" si="80"/>
        <v>31694.7</v>
      </c>
      <c r="O204" s="11">
        <f t="shared" si="80"/>
        <v>1668.7</v>
      </c>
    </row>
    <row r="205" spans="1:15" s="12" customFormat="1" ht="49.2" x14ac:dyDescent="0.25">
      <c r="A205" s="291"/>
      <c r="B205" s="291"/>
      <c r="C205" s="10" t="s">
        <v>26</v>
      </c>
      <c r="D205" s="11">
        <v>0</v>
      </c>
      <c r="E205" s="11">
        <v>0</v>
      </c>
      <c r="F205" s="11">
        <v>0</v>
      </c>
      <c r="G205" s="11"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</row>
    <row r="206" spans="1:15" s="12" customFormat="1" x14ac:dyDescent="0.25">
      <c r="A206" s="291"/>
      <c r="B206" s="291"/>
      <c r="C206" s="10" t="s">
        <v>25</v>
      </c>
      <c r="D206" s="11">
        <v>0</v>
      </c>
      <c r="E206" s="11">
        <v>0</v>
      </c>
      <c r="F206" s="11">
        <v>0</v>
      </c>
      <c r="G206" s="11">
        <v>0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</row>
    <row r="207" spans="1:15" s="12" customFormat="1" x14ac:dyDescent="0.25">
      <c r="A207" s="291"/>
      <c r="B207" s="291"/>
      <c r="C207" s="10" t="s">
        <v>24</v>
      </c>
      <c r="D207" s="11">
        <f t="shared" ref="D207:I207" si="81">D215+D247+D211</f>
        <v>33364.400000000001</v>
      </c>
      <c r="E207" s="11">
        <f t="shared" si="81"/>
        <v>31695.7</v>
      </c>
      <c r="F207" s="11">
        <f t="shared" si="81"/>
        <v>1668.7</v>
      </c>
      <c r="G207" s="11">
        <f t="shared" si="81"/>
        <v>33364.400000000001</v>
      </c>
      <c r="H207" s="11">
        <f t="shared" si="81"/>
        <v>31695.7</v>
      </c>
      <c r="I207" s="11">
        <f t="shared" si="81"/>
        <v>1668.7</v>
      </c>
      <c r="J207" s="11">
        <f t="shared" ref="J207:O207" si="82">J215+J247+J211</f>
        <v>33364.400000000001</v>
      </c>
      <c r="K207" s="11">
        <f t="shared" si="82"/>
        <v>31695.7</v>
      </c>
      <c r="L207" s="11">
        <f t="shared" si="82"/>
        <v>1668.7</v>
      </c>
      <c r="M207" s="11">
        <f t="shared" si="82"/>
        <v>33363.4</v>
      </c>
      <c r="N207" s="11">
        <f t="shared" si="82"/>
        <v>31694.7</v>
      </c>
      <c r="O207" s="11">
        <f t="shared" si="82"/>
        <v>1668.7</v>
      </c>
    </row>
    <row r="208" spans="1:15" s="15" customFormat="1" x14ac:dyDescent="0.25">
      <c r="A208" s="288" t="s">
        <v>153</v>
      </c>
      <c r="B208" s="288" t="s">
        <v>154</v>
      </c>
      <c r="C208" s="13" t="s">
        <v>48</v>
      </c>
      <c r="D208" s="21">
        <f t="shared" ref="D208:I208" si="83">D209+D210+D211</f>
        <v>0</v>
      </c>
      <c r="E208" s="21">
        <f t="shared" si="83"/>
        <v>0</v>
      </c>
      <c r="F208" s="21">
        <f t="shared" si="83"/>
        <v>0</v>
      </c>
      <c r="G208" s="21">
        <f t="shared" si="83"/>
        <v>0</v>
      </c>
      <c r="H208" s="21">
        <f t="shared" si="83"/>
        <v>0</v>
      </c>
      <c r="I208" s="21">
        <f t="shared" si="83"/>
        <v>0</v>
      </c>
      <c r="J208" s="21">
        <f t="shared" ref="J208:O208" si="84">J209+J210+J211</f>
        <v>0</v>
      </c>
      <c r="K208" s="21">
        <f t="shared" si="84"/>
        <v>0</v>
      </c>
      <c r="L208" s="21">
        <f t="shared" si="84"/>
        <v>0</v>
      </c>
      <c r="M208" s="21">
        <f t="shared" si="84"/>
        <v>0</v>
      </c>
      <c r="N208" s="21">
        <f t="shared" si="84"/>
        <v>0</v>
      </c>
      <c r="O208" s="21">
        <f t="shared" si="84"/>
        <v>0</v>
      </c>
    </row>
    <row r="209" spans="1:15" s="15" customFormat="1" ht="49.2" x14ac:dyDescent="0.25">
      <c r="A209" s="288"/>
      <c r="B209" s="288"/>
      <c r="C209" s="13" t="s">
        <v>26</v>
      </c>
      <c r="D209" s="21">
        <v>0</v>
      </c>
      <c r="E209" s="21">
        <v>0</v>
      </c>
      <c r="F209" s="21">
        <v>0</v>
      </c>
      <c r="G209" s="21">
        <v>0</v>
      </c>
      <c r="H209" s="21">
        <v>0</v>
      </c>
      <c r="I209" s="21">
        <v>0</v>
      </c>
      <c r="J209" s="21">
        <v>0</v>
      </c>
      <c r="K209" s="21">
        <v>0</v>
      </c>
      <c r="L209" s="21">
        <v>0</v>
      </c>
      <c r="M209" s="21">
        <v>0</v>
      </c>
      <c r="N209" s="21">
        <v>0</v>
      </c>
      <c r="O209" s="21">
        <v>0</v>
      </c>
    </row>
    <row r="210" spans="1:15" s="15" customFormat="1" x14ac:dyDescent="0.25">
      <c r="A210" s="288"/>
      <c r="B210" s="288"/>
      <c r="C210" s="13" t="s">
        <v>25</v>
      </c>
      <c r="D210" s="21">
        <v>0</v>
      </c>
      <c r="E210" s="21">
        <v>0</v>
      </c>
      <c r="F210" s="21">
        <v>0</v>
      </c>
      <c r="G210" s="21">
        <v>0</v>
      </c>
      <c r="H210" s="21">
        <v>0</v>
      </c>
      <c r="I210" s="21">
        <v>0</v>
      </c>
      <c r="J210" s="21">
        <v>0</v>
      </c>
      <c r="K210" s="21">
        <v>0</v>
      </c>
      <c r="L210" s="21">
        <v>0</v>
      </c>
      <c r="M210" s="21">
        <v>0</v>
      </c>
      <c r="N210" s="21">
        <v>0</v>
      </c>
      <c r="O210" s="21">
        <v>0</v>
      </c>
    </row>
    <row r="211" spans="1:15" s="15" customFormat="1" x14ac:dyDescent="0.25">
      <c r="A211" s="288"/>
      <c r="B211" s="288"/>
      <c r="C211" s="13" t="s">
        <v>24</v>
      </c>
      <c r="D211" s="21">
        <f>E211+F211</f>
        <v>0</v>
      </c>
      <c r="E211" s="21">
        <v>0</v>
      </c>
      <c r="F211" s="21">
        <v>0</v>
      </c>
      <c r="G211" s="21">
        <f>H211+I211</f>
        <v>0</v>
      </c>
      <c r="H211" s="21">
        <v>0</v>
      </c>
      <c r="I211" s="21">
        <v>0</v>
      </c>
      <c r="J211" s="21">
        <f>K211+L211</f>
        <v>0</v>
      </c>
      <c r="K211" s="21">
        <v>0</v>
      </c>
      <c r="L211" s="21">
        <v>0</v>
      </c>
      <c r="M211" s="21">
        <f>N211+O211</f>
        <v>0</v>
      </c>
      <c r="N211" s="21">
        <v>0</v>
      </c>
      <c r="O211" s="21">
        <v>0</v>
      </c>
    </row>
    <row r="212" spans="1:15" s="15" customFormat="1" x14ac:dyDescent="0.25">
      <c r="A212" s="288" t="s">
        <v>155</v>
      </c>
      <c r="B212" s="288" t="s">
        <v>156</v>
      </c>
      <c r="C212" s="13" t="s">
        <v>48</v>
      </c>
      <c r="D212" s="14">
        <f t="shared" ref="D212:I212" si="85">D213+D214+D215</f>
        <v>33203.9</v>
      </c>
      <c r="E212" s="14">
        <f t="shared" si="85"/>
        <v>31695.7</v>
      </c>
      <c r="F212" s="14">
        <f t="shared" si="85"/>
        <v>1508.2</v>
      </c>
      <c r="G212" s="14">
        <f t="shared" si="85"/>
        <v>33203.9</v>
      </c>
      <c r="H212" s="14">
        <f t="shared" si="85"/>
        <v>31695.7</v>
      </c>
      <c r="I212" s="14">
        <f t="shared" si="85"/>
        <v>1508.2</v>
      </c>
      <c r="J212" s="14">
        <f t="shared" ref="J212:O212" si="86">J213+J214+J215</f>
        <v>33203.9</v>
      </c>
      <c r="K212" s="14">
        <f t="shared" si="86"/>
        <v>31695.7</v>
      </c>
      <c r="L212" s="14">
        <f t="shared" si="86"/>
        <v>1508.2</v>
      </c>
      <c r="M212" s="14">
        <f t="shared" si="86"/>
        <v>33202.9</v>
      </c>
      <c r="N212" s="14">
        <f t="shared" si="86"/>
        <v>31694.7</v>
      </c>
      <c r="O212" s="14">
        <f t="shared" si="86"/>
        <v>1508.2</v>
      </c>
    </row>
    <row r="213" spans="1:15" s="15" customFormat="1" ht="49.2" x14ac:dyDescent="0.25">
      <c r="A213" s="288"/>
      <c r="B213" s="288"/>
      <c r="C213" s="13" t="s">
        <v>26</v>
      </c>
      <c r="D213" s="14">
        <v>0</v>
      </c>
      <c r="E213" s="14">
        <v>0</v>
      </c>
      <c r="F213" s="14">
        <v>0</v>
      </c>
      <c r="G213" s="14">
        <v>0</v>
      </c>
      <c r="H213" s="14">
        <v>0</v>
      </c>
      <c r="I213" s="14">
        <v>0</v>
      </c>
      <c r="J213" s="14">
        <v>0</v>
      </c>
      <c r="K213" s="14">
        <v>0</v>
      </c>
      <c r="L213" s="14">
        <v>0</v>
      </c>
      <c r="M213" s="14">
        <v>0</v>
      </c>
      <c r="N213" s="14">
        <v>0</v>
      </c>
      <c r="O213" s="14">
        <v>0</v>
      </c>
    </row>
    <row r="214" spans="1:15" s="15" customFormat="1" x14ac:dyDescent="0.25">
      <c r="A214" s="288"/>
      <c r="B214" s="288"/>
      <c r="C214" s="13" t="s">
        <v>25</v>
      </c>
      <c r="D214" s="14">
        <v>0</v>
      </c>
      <c r="E214" s="14">
        <v>0</v>
      </c>
      <c r="F214" s="14">
        <v>0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14">
        <v>0</v>
      </c>
      <c r="M214" s="14">
        <v>0</v>
      </c>
      <c r="N214" s="14">
        <v>0</v>
      </c>
      <c r="O214" s="14">
        <v>0</v>
      </c>
    </row>
    <row r="215" spans="1:15" s="15" customFormat="1" x14ac:dyDescent="0.25">
      <c r="A215" s="288"/>
      <c r="B215" s="288"/>
      <c r="C215" s="13" t="s">
        <v>24</v>
      </c>
      <c r="D215" s="14">
        <f>D231+D223+D219+D227+D235+D239+D243</f>
        <v>33203.9</v>
      </c>
      <c r="E215" s="14">
        <f>E231+E227+E219+E223+E239+E243</f>
        <v>31695.7</v>
      </c>
      <c r="F215" s="14">
        <f>F231+F223+F219+F227+F235+F239+F243</f>
        <v>1508.2</v>
      </c>
      <c r="G215" s="14">
        <f>G231+G223+G219+G227+G235+G239+G243</f>
        <v>33203.9</v>
      </c>
      <c r="H215" s="14">
        <f>H231+H227+H219+H223+H239+H243</f>
        <v>31695.7</v>
      </c>
      <c r="I215" s="14">
        <f>I231+I223</f>
        <v>1508.2</v>
      </c>
      <c r="J215" s="14">
        <f>J231+J223+J219+J227+J235+J239+J243</f>
        <v>33203.9</v>
      </c>
      <c r="K215" s="14">
        <f>K231+K227+K219+K223+K239+K243</f>
        <v>31695.7</v>
      </c>
      <c r="L215" s="14">
        <f>L231+L223</f>
        <v>1508.2</v>
      </c>
      <c r="M215" s="14">
        <f>M231+M223+M219+M227+M235+M239+M243</f>
        <v>33202.9</v>
      </c>
      <c r="N215" s="14">
        <f>N231+N227+N219+N223+N239+N243</f>
        <v>31694.7</v>
      </c>
      <c r="O215" s="14">
        <f>O231+O223</f>
        <v>1508.2</v>
      </c>
    </row>
    <row r="216" spans="1:15" s="9" customFormat="1" ht="25.2" x14ac:dyDescent="0.25">
      <c r="A216" s="215" t="s">
        <v>157</v>
      </c>
      <c r="B216" s="290" t="s">
        <v>304</v>
      </c>
      <c r="C216" s="16" t="s">
        <v>48</v>
      </c>
      <c r="D216" s="17">
        <f>D218+D217+D219</f>
        <v>0</v>
      </c>
      <c r="E216" s="17">
        <f t="shared" ref="E216:O216" si="87">E217+E218+E219</f>
        <v>0</v>
      </c>
      <c r="F216" s="17">
        <f t="shared" si="87"/>
        <v>0</v>
      </c>
      <c r="G216" s="17">
        <f t="shared" si="87"/>
        <v>0</v>
      </c>
      <c r="H216" s="17">
        <f t="shared" si="87"/>
        <v>0</v>
      </c>
      <c r="I216" s="17">
        <f t="shared" si="87"/>
        <v>0</v>
      </c>
      <c r="J216" s="17">
        <f t="shared" si="87"/>
        <v>0</v>
      </c>
      <c r="K216" s="17">
        <f t="shared" si="87"/>
        <v>0</v>
      </c>
      <c r="L216" s="17">
        <f t="shared" si="87"/>
        <v>0</v>
      </c>
      <c r="M216" s="17">
        <f t="shared" si="87"/>
        <v>0</v>
      </c>
      <c r="N216" s="17">
        <f t="shared" si="87"/>
        <v>0</v>
      </c>
      <c r="O216" s="17">
        <f t="shared" si="87"/>
        <v>0</v>
      </c>
    </row>
    <row r="217" spans="1:15" s="9" customFormat="1" ht="50.4" x14ac:dyDescent="0.25">
      <c r="A217" s="215"/>
      <c r="B217" s="290"/>
      <c r="C217" s="16" t="s">
        <v>26</v>
      </c>
      <c r="D217" s="17">
        <v>0</v>
      </c>
      <c r="E217" s="17">
        <v>0</v>
      </c>
      <c r="F217" s="17">
        <v>0</v>
      </c>
      <c r="G217" s="17">
        <v>0</v>
      </c>
      <c r="H217" s="17">
        <v>0</v>
      </c>
      <c r="I217" s="17">
        <v>0</v>
      </c>
      <c r="J217" s="17">
        <v>0</v>
      </c>
      <c r="K217" s="17">
        <v>0</v>
      </c>
      <c r="L217" s="17">
        <v>0</v>
      </c>
      <c r="M217" s="17">
        <v>0</v>
      </c>
      <c r="N217" s="17">
        <v>0</v>
      </c>
      <c r="O217" s="17">
        <v>0</v>
      </c>
    </row>
    <row r="218" spans="1:15" s="9" customFormat="1" ht="25.2" x14ac:dyDescent="0.25">
      <c r="A218" s="215"/>
      <c r="B218" s="290"/>
      <c r="C218" s="16" t="s">
        <v>25</v>
      </c>
      <c r="D218" s="17">
        <v>0</v>
      </c>
      <c r="E218" s="17">
        <v>0</v>
      </c>
      <c r="F218" s="17">
        <v>0</v>
      </c>
      <c r="G218" s="17">
        <v>0</v>
      </c>
      <c r="H218" s="17">
        <v>0</v>
      </c>
      <c r="I218" s="17">
        <v>0</v>
      </c>
      <c r="J218" s="17">
        <v>0</v>
      </c>
      <c r="K218" s="17">
        <v>0</v>
      </c>
      <c r="L218" s="17">
        <v>0</v>
      </c>
      <c r="M218" s="17">
        <v>0</v>
      </c>
      <c r="N218" s="17">
        <v>0</v>
      </c>
      <c r="O218" s="17">
        <v>0</v>
      </c>
    </row>
    <row r="219" spans="1:15" s="9" customFormat="1" ht="25.2" x14ac:dyDescent="0.25">
      <c r="A219" s="215"/>
      <c r="B219" s="290"/>
      <c r="C219" s="16" t="s">
        <v>24</v>
      </c>
      <c r="D219" s="17">
        <f>E219+F219</f>
        <v>0</v>
      </c>
      <c r="E219" s="17">
        <v>0</v>
      </c>
      <c r="F219" s="17">
        <v>0</v>
      </c>
      <c r="G219" s="17">
        <f>H219+I219</f>
        <v>0</v>
      </c>
      <c r="H219" s="17">
        <v>0</v>
      </c>
      <c r="I219" s="17">
        <v>0</v>
      </c>
      <c r="J219" s="17">
        <f>K219+L219</f>
        <v>0</v>
      </c>
      <c r="K219" s="17">
        <v>0</v>
      </c>
      <c r="L219" s="17">
        <v>0</v>
      </c>
      <c r="M219" s="17">
        <f>N219+O219</f>
        <v>0</v>
      </c>
      <c r="N219" s="17">
        <v>0</v>
      </c>
      <c r="O219" s="17">
        <v>0</v>
      </c>
    </row>
    <row r="220" spans="1:15" s="9" customFormat="1" ht="25.2" x14ac:dyDescent="0.25">
      <c r="A220" s="287" t="s">
        <v>159</v>
      </c>
      <c r="B220" s="287" t="s">
        <v>305</v>
      </c>
      <c r="C220" s="16" t="s">
        <v>48</v>
      </c>
      <c r="D220" s="17">
        <f t="shared" ref="D220:I220" si="88">D221+D222+D223</f>
        <v>211.4</v>
      </c>
      <c r="E220" s="17">
        <f t="shared" si="88"/>
        <v>0</v>
      </c>
      <c r="F220" s="17">
        <f t="shared" si="88"/>
        <v>211.4</v>
      </c>
      <c r="G220" s="17">
        <f t="shared" si="88"/>
        <v>211.4</v>
      </c>
      <c r="H220" s="17">
        <f t="shared" si="88"/>
        <v>0</v>
      </c>
      <c r="I220" s="17">
        <f t="shared" si="88"/>
        <v>211.4</v>
      </c>
      <c r="J220" s="17">
        <f t="shared" ref="J220:O220" si="89">J221+J222+J223</f>
        <v>211.4</v>
      </c>
      <c r="K220" s="17">
        <f t="shared" si="89"/>
        <v>0</v>
      </c>
      <c r="L220" s="17">
        <f t="shared" si="89"/>
        <v>211.4</v>
      </c>
      <c r="M220" s="17">
        <f t="shared" si="89"/>
        <v>211.4</v>
      </c>
      <c r="N220" s="17">
        <f t="shared" si="89"/>
        <v>0</v>
      </c>
      <c r="O220" s="17">
        <f t="shared" si="89"/>
        <v>211.4</v>
      </c>
    </row>
    <row r="221" spans="1:15" s="9" customFormat="1" ht="50.4" x14ac:dyDescent="0.25">
      <c r="A221" s="287"/>
      <c r="B221" s="287"/>
      <c r="C221" s="16" t="s">
        <v>26</v>
      </c>
      <c r="D221" s="17">
        <v>0</v>
      </c>
      <c r="E221" s="17">
        <v>0</v>
      </c>
      <c r="F221" s="17">
        <v>0</v>
      </c>
      <c r="G221" s="17">
        <v>0</v>
      </c>
      <c r="H221" s="17">
        <v>0</v>
      </c>
      <c r="I221" s="17">
        <v>0</v>
      </c>
      <c r="J221" s="17">
        <v>0</v>
      </c>
      <c r="K221" s="17">
        <v>0</v>
      </c>
      <c r="L221" s="17">
        <v>0</v>
      </c>
      <c r="M221" s="17">
        <v>0</v>
      </c>
      <c r="N221" s="17">
        <v>0</v>
      </c>
      <c r="O221" s="17">
        <v>0</v>
      </c>
    </row>
    <row r="222" spans="1:15" s="9" customFormat="1" ht="25.2" x14ac:dyDescent="0.25">
      <c r="A222" s="287"/>
      <c r="B222" s="287"/>
      <c r="C222" s="16" t="s">
        <v>25</v>
      </c>
      <c r="D222" s="17">
        <v>0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17">
        <v>0</v>
      </c>
      <c r="N222" s="17">
        <v>0</v>
      </c>
      <c r="O222" s="17">
        <v>0</v>
      </c>
    </row>
    <row r="223" spans="1:15" s="9" customFormat="1" ht="25.2" x14ac:dyDescent="0.25">
      <c r="A223" s="287"/>
      <c r="B223" s="287"/>
      <c r="C223" s="16" t="s">
        <v>24</v>
      </c>
      <c r="D223" s="17">
        <f>E223+F223</f>
        <v>211.4</v>
      </c>
      <c r="E223" s="17">
        <v>0</v>
      </c>
      <c r="F223" s="17">
        <v>211.4</v>
      </c>
      <c r="G223" s="17">
        <f>H223+I223</f>
        <v>211.4</v>
      </c>
      <c r="H223" s="17">
        <v>0</v>
      </c>
      <c r="I223" s="17">
        <v>211.4</v>
      </c>
      <c r="J223" s="17">
        <f>K223+L223</f>
        <v>211.4</v>
      </c>
      <c r="K223" s="17">
        <v>0</v>
      </c>
      <c r="L223" s="17">
        <v>211.4</v>
      </c>
      <c r="M223" s="17">
        <f>N223+O223</f>
        <v>211.4</v>
      </c>
      <c r="N223" s="17">
        <v>0</v>
      </c>
      <c r="O223" s="17">
        <v>211.4</v>
      </c>
    </row>
    <row r="224" spans="1:15" s="9" customFormat="1" ht="25.2" x14ac:dyDescent="0.25">
      <c r="A224" s="215" t="s">
        <v>161</v>
      </c>
      <c r="B224" s="289" t="s">
        <v>294</v>
      </c>
      <c r="C224" s="16" t="s">
        <v>48</v>
      </c>
      <c r="D224" s="17">
        <f>D225+D226+D227</f>
        <v>5554</v>
      </c>
      <c r="E224" s="17">
        <f>E225+E226+E227</f>
        <v>5554</v>
      </c>
      <c r="F224" s="17">
        <f>F225+F226+F227</f>
        <v>0</v>
      </c>
      <c r="G224" s="17">
        <v>0</v>
      </c>
      <c r="H224" s="17">
        <f>H225+H226+H227</f>
        <v>5554</v>
      </c>
      <c r="I224" s="17">
        <f>I225+I226+I227</f>
        <v>0</v>
      </c>
      <c r="J224" s="17">
        <v>0</v>
      </c>
      <c r="K224" s="17">
        <f>K225+K226+K227</f>
        <v>5554</v>
      </c>
      <c r="L224" s="17">
        <f>L225+L226+L227</f>
        <v>0</v>
      </c>
      <c r="M224" s="17">
        <v>0</v>
      </c>
      <c r="N224" s="17">
        <f>N225+N226+N227</f>
        <v>5554</v>
      </c>
      <c r="O224" s="17">
        <f>O225+O226+O227</f>
        <v>0</v>
      </c>
    </row>
    <row r="225" spans="1:15" s="9" customFormat="1" ht="50.4" x14ac:dyDescent="0.25">
      <c r="A225" s="215"/>
      <c r="B225" s="289"/>
      <c r="C225" s="16" t="s">
        <v>26</v>
      </c>
      <c r="D225" s="17">
        <v>0</v>
      </c>
      <c r="E225" s="17">
        <v>0</v>
      </c>
      <c r="F225" s="17">
        <v>0</v>
      </c>
      <c r="G225" s="17">
        <v>0</v>
      </c>
      <c r="H225" s="17">
        <v>0</v>
      </c>
      <c r="I225" s="17">
        <v>0</v>
      </c>
      <c r="J225" s="17">
        <v>0</v>
      </c>
      <c r="K225" s="17">
        <v>0</v>
      </c>
      <c r="L225" s="17">
        <v>0</v>
      </c>
      <c r="M225" s="17">
        <v>0</v>
      </c>
      <c r="N225" s="17">
        <v>0</v>
      </c>
      <c r="O225" s="17">
        <v>0</v>
      </c>
    </row>
    <row r="226" spans="1:15" s="9" customFormat="1" ht="25.2" x14ac:dyDescent="0.25">
      <c r="A226" s="215"/>
      <c r="B226" s="289"/>
      <c r="C226" s="16" t="s">
        <v>25</v>
      </c>
      <c r="D226" s="17">
        <v>0</v>
      </c>
      <c r="E226" s="17">
        <v>0</v>
      </c>
      <c r="F226" s="17">
        <v>0</v>
      </c>
      <c r="G226" s="17">
        <v>0</v>
      </c>
      <c r="H226" s="17">
        <v>0</v>
      </c>
      <c r="I226" s="17">
        <v>0</v>
      </c>
      <c r="J226" s="17">
        <v>0</v>
      </c>
      <c r="K226" s="17">
        <v>0</v>
      </c>
      <c r="L226" s="17">
        <v>0</v>
      </c>
      <c r="M226" s="17">
        <v>0</v>
      </c>
      <c r="N226" s="17">
        <v>0</v>
      </c>
      <c r="O226" s="17">
        <v>0</v>
      </c>
    </row>
    <row r="227" spans="1:15" s="9" customFormat="1" ht="25.2" x14ac:dyDescent="0.25">
      <c r="A227" s="215"/>
      <c r="B227" s="289"/>
      <c r="C227" s="16" t="s">
        <v>24</v>
      </c>
      <c r="D227" s="17">
        <f>E227+F227</f>
        <v>5554</v>
      </c>
      <c r="E227" s="17">
        <v>5554</v>
      </c>
      <c r="F227" s="17">
        <v>0</v>
      </c>
      <c r="G227" s="17">
        <f>H227+I227</f>
        <v>5554</v>
      </c>
      <c r="H227" s="17">
        <v>5554</v>
      </c>
      <c r="I227" s="17">
        <v>0</v>
      </c>
      <c r="J227" s="17">
        <f>K227+L227</f>
        <v>5554</v>
      </c>
      <c r="K227" s="17">
        <v>5554</v>
      </c>
      <c r="L227" s="17">
        <v>0</v>
      </c>
      <c r="M227" s="17">
        <f>N227+O227</f>
        <v>5554</v>
      </c>
      <c r="N227" s="17">
        <v>5554</v>
      </c>
      <c r="O227" s="17">
        <v>0</v>
      </c>
    </row>
    <row r="228" spans="1:15" s="9" customFormat="1" ht="25.2" x14ac:dyDescent="0.25">
      <c r="A228" s="287" t="s">
        <v>163</v>
      </c>
      <c r="B228" s="287" t="s">
        <v>295</v>
      </c>
      <c r="C228" s="16" t="s">
        <v>48</v>
      </c>
      <c r="D228" s="17">
        <f t="shared" ref="D228:I228" si="90">D229+D230+D231</f>
        <v>5664.5</v>
      </c>
      <c r="E228" s="17">
        <f t="shared" si="90"/>
        <v>4367.7</v>
      </c>
      <c r="F228" s="17">
        <f t="shared" si="90"/>
        <v>1296.8</v>
      </c>
      <c r="G228" s="17">
        <f t="shared" si="90"/>
        <v>5664.5</v>
      </c>
      <c r="H228" s="17">
        <f t="shared" si="90"/>
        <v>4367.7</v>
      </c>
      <c r="I228" s="17">
        <f t="shared" si="90"/>
        <v>1296.8</v>
      </c>
      <c r="J228" s="17">
        <f t="shared" ref="J228:O228" si="91">J229+J230+J231</f>
        <v>5664.5</v>
      </c>
      <c r="K228" s="17">
        <f t="shared" si="91"/>
        <v>4367.7</v>
      </c>
      <c r="L228" s="17">
        <f t="shared" si="91"/>
        <v>1296.8</v>
      </c>
      <c r="M228" s="17">
        <f t="shared" si="91"/>
        <v>5663.5</v>
      </c>
      <c r="N228" s="17">
        <f t="shared" si="91"/>
        <v>4366.7</v>
      </c>
      <c r="O228" s="17">
        <f t="shared" si="91"/>
        <v>1296.8</v>
      </c>
    </row>
    <row r="229" spans="1:15" s="9" customFormat="1" ht="50.4" x14ac:dyDescent="0.25">
      <c r="A229" s="287"/>
      <c r="B229" s="287"/>
      <c r="C229" s="16" t="s">
        <v>26</v>
      </c>
      <c r="D229" s="17">
        <v>0</v>
      </c>
      <c r="E229" s="17">
        <v>0</v>
      </c>
      <c r="F229" s="17">
        <v>0</v>
      </c>
      <c r="G229" s="17">
        <v>0</v>
      </c>
      <c r="H229" s="17">
        <v>0</v>
      </c>
      <c r="I229" s="17">
        <v>0</v>
      </c>
      <c r="J229" s="17">
        <v>0</v>
      </c>
      <c r="K229" s="17">
        <v>0</v>
      </c>
      <c r="L229" s="17">
        <v>0</v>
      </c>
      <c r="M229" s="17">
        <v>0</v>
      </c>
      <c r="N229" s="17">
        <v>0</v>
      </c>
      <c r="O229" s="17">
        <v>0</v>
      </c>
    </row>
    <row r="230" spans="1:15" s="9" customFormat="1" ht="25.2" x14ac:dyDescent="0.25">
      <c r="A230" s="287"/>
      <c r="B230" s="287"/>
      <c r="C230" s="16" t="s">
        <v>25</v>
      </c>
      <c r="D230" s="17">
        <v>0</v>
      </c>
      <c r="E230" s="17">
        <v>0</v>
      </c>
      <c r="F230" s="17">
        <v>0</v>
      </c>
      <c r="G230" s="17">
        <v>0</v>
      </c>
      <c r="H230" s="17">
        <v>0</v>
      </c>
      <c r="I230" s="17">
        <v>0</v>
      </c>
      <c r="J230" s="17">
        <v>0</v>
      </c>
      <c r="K230" s="17">
        <v>0</v>
      </c>
      <c r="L230" s="17">
        <v>0</v>
      </c>
      <c r="M230" s="17">
        <v>0</v>
      </c>
      <c r="N230" s="17">
        <v>0</v>
      </c>
      <c r="O230" s="17">
        <v>0</v>
      </c>
    </row>
    <row r="231" spans="1:15" s="9" customFormat="1" ht="25.2" x14ac:dyDescent="0.25">
      <c r="A231" s="287"/>
      <c r="B231" s="287"/>
      <c r="C231" s="16" t="s">
        <v>24</v>
      </c>
      <c r="D231" s="17">
        <f>E231+F231</f>
        <v>5664.5</v>
      </c>
      <c r="E231" s="17">
        <v>4367.7</v>
      </c>
      <c r="F231" s="17">
        <v>1296.8</v>
      </c>
      <c r="G231" s="17">
        <f>H231+I231</f>
        <v>5664.5</v>
      </c>
      <c r="H231" s="17">
        <v>4367.7</v>
      </c>
      <c r="I231" s="17">
        <v>1296.8</v>
      </c>
      <c r="J231" s="17">
        <f>K231+L231</f>
        <v>5664.5</v>
      </c>
      <c r="K231" s="17">
        <v>4367.7</v>
      </c>
      <c r="L231" s="17">
        <v>1296.8</v>
      </c>
      <c r="M231" s="17">
        <f>N231+O231</f>
        <v>5663.5</v>
      </c>
      <c r="N231" s="17">
        <v>4366.7</v>
      </c>
      <c r="O231" s="17">
        <v>1296.8</v>
      </c>
    </row>
    <row r="232" spans="1:15" s="9" customFormat="1" ht="25.2" x14ac:dyDescent="0.25">
      <c r="A232" s="287" t="s">
        <v>165</v>
      </c>
      <c r="B232" s="287" t="s">
        <v>166</v>
      </c>
      <c r="C232" s="16" t="s">
        <v>48</v>
      </c>
      <c r="D232" s="17">
        <f t="shared" ref="D232:I232" si="92">D233+D234+D235</f>
        <v>0</v>
      </c>
      <c r="E232" s="17">
        <f t="shared" si="92"/>
        <v>0</v>
      </c>
      <c r="F232" s="17">
        <f t="shared" si="92"/>
        <v>0</v>
      </c>
      <c r="G232" s="17">
        <f t="shared" si="92"/>
        <v>0</v>
      </c>
      <c r="H232" s="17">
        <f t="shared" si="92"/>
        <v>0</v>
      </c>
      <c r="I232" s="17">
        <f t="shared" si="92"/>
        <v>0</v>
      </c>
      <c r="J232" s="17">
        <f t="shared" ref="J232:O232" si="93">J233+J234+J235</f>
        <v>0</v>
      </c>
      <c r="K232" s="17">
        <f t="shared" si="93"/>
        <v>0</v>
      </c>
      <c r="L232" s="17">
        <f t="shared" si="93"/>
        <v>0</v>
      </c>
      <c r="M232" s="17">
        <f t="shared" si="93"/>
        <v>0</v>
      </c>
      <c r="N232" s="17">
        <f t="shared" si="93"/>
        <v>0</v>
      </c>
      <c r="O232" s="17">
        <f t="shared" si="93"/>
        <v>0</v>
      </c>
    </row>
    <row r="233" spans="1:15" s="9" customFormat="1" ht="50.4" x14ac:dyDescent="0.25">
      <c r="A233" s="287"/>
      <c r="B233" s="287"/>
      <c r="C233" s="16" t="s">
        <v>26</v>
      </c>
      <c r="D233" s="17">
        <v>0</v>
      </c>
      <c r="E233" s="17">
        <v>0</v>
      </c>
      <c r="F233" s="17">
        <v>0</v>
      </c>
      <c r="G233" s="17">
        <v>0</v>
      </c>
      <c r="H233" s="17">
        <v>0</v>
      </c>
      <c r="I233" s="17">
        <v>0</v>
      </c>
      <c r="J233" s="17">
        <v>0</v>
      </c>
      <c r="K233" s="17">
        <v>0</v>
      </c>
      <c r="L233" s="17">
        <v>0</v>
      </c>
      <c r="M233" s="17">
        <v>0</v>
      </c>
      <c r="N233" s="17">
        <v>0</v>
      </c>
      <c r="O233" s="17">
        <v>0</v>
      </c>
    </row>
    <row r="234" spans="1:15" s="9" customFormat="1" ht="25.2" x14ac:dyDescent="0.25">
      <c r="A234" s="287"/>
      <c r="B234" s="287"/>
      <c r="C234" s="16" t="s">
        <v>25</v>
      </c>
      <c r="D234" s="17">
        <v>0</v>
      </c>
      <c r="E234" s="17">
        <v>0</v>
      </c>
      <c r="F234" s="17">
        <v>0</v>
      </c>
      <c r="G234" s="17">
        <v>0</v>
      </c>
      <c r="H234" s="17">
        <v>0</v>
      </c>
      <c r="I234" s="17">
        <v>0</v>
      </c>
      <c r="J234" s="17">
        <v>0</v>
      </c>
      <c r="K234" s="17">
        <v>0</v>
      </c>
      <c r="L234" s="17">
        <v>0</v>
      </c>
      <c r="M234" s="17">
        <v>0</v>
      </c>
      <c r="N234" s="17">
        <v>0</v>
      </c>
      <c r="O234" s="17">
        <v>0</v>
      </c>
    </row>
    <row r="235" spans="1:15" s="9" customFormat="1" ht="25.2" x14ac:dyDescent="0.25">
      <c r="A235" s="287"/>
      <c r="B235" s="287"/>
      <c r="C235" s="16" t="s">
        <v>24</v>
      </c>
      <c r="D235" s="17">
        <f>E235+F235</f>
        <v>0</v>
      </c>
      <c r="E235" s="17">
        <v>0</v>
      </c>
      <c r="F235" s="17">
        <v>0</v>
      </c>
      <c r="G235" s="17">
        <f>H235+I235</f>
        <v>0</v>
      </c>
      <c r="H235" s="17">
        <v>0</v>
      </c>
      <c r="I235" s="17">
        <v>0</v>
      </c>
      <c r="J235" s="17">
        <f>K235+L235</f>
        <v>0</v>
      </c>
      <c r="K235" s="17">
        <v>0</v>
      </c>
      <c r="L235" s="17">
        <v>0</v>
      </c>
      <c r="M235" s="17">
        <f>N235+O235</f>
        <v>0</v>
      </c>
      <c r="N235" s="17">
        <v>0</v>
      </c>
      <c r="O235" s="17">
        <v>0</v>
      </c>
    </row>
    <row r="236" spans="1:15" s="9" customFormat="1" ht="25.2" x14ac:dyDescent="0.25">
      <c r="A236" s="287" t="s">
        <v>167</v>
      </c>
      <c r="B236" s="287" t="s">
        <v>168</v>
      </c>
      <c r="C236" s="16" t="s">
        <v>48</v>
      </c>
      <c r="D236" s="17">
        <f t="shared" ref="D236:I236" si="94">D237+D238+D239</f>
        <v>21290</v>
      </c>
      <c r="E236" s="17">
        <f t="shared" si="94"/>
        <v>21290</v>
      </c>
      <c r="F236" s="17">
        <f t="shared" si="94"/>
        <v>0</v>
      </c>
      <c r="G236" s="17">
        <f t="shared" si="94"/>
        <v>21290</v>
      </c>
      <c r="H236" s="17">
        <f t="shared" si="94"/>
        <v>21290</v>
      </c>
      <c r="I236" s="17">
        <f t="shared" si="94"/>
        <v>0</v>
      </c>
      <c r="J236" s="17">
        <f t="shared" ref="J236:O236" si="95">J237+J238+J239</f>
        <v>21290</v>
      </c>
      <c r="K236" s="17">
        <f t="shared" si="95"/>
        <v>21290</v>
      </c>
      <c r="L236" s="17">
        <f t="shared" si="95"/>
        <v>0</v>
      </c>
      <c r="M236" s="17">
        <f t="shared" si="95"/>
        <v>21290</v>
      </c>
      <c r="N236" s="17">
        <f t="shared" si="95"/>
        <v>21290</v>
      </c>
      <c r="O236" s="17">
        <f t="shared" si="95"/>
        <v>0</v>
      </c>
    </row>
    <row r="237" spans="1:15" s="9" customFormat="1" ht="50.4" x14ac:dyDescent="0.25">
      <c r="A237" s="287"/>
      <c r="B237" s="287"/>
      <c r="C237" s="16" t="s">
        <v>26</v>
      </c>
      <c r="D237" s="17">
        <v>0</v>
      </c>
      <c r="E237" s="17">
        <v>0</v>
      </c>
      <c r="F237" s="17">
        <v>0</v>
      </c>
      <c r="G237" s="17">
        <v>0</v>
      </c>
      <c r="H237" s="17">
        <v>0</v>
      </c>
      <c r="I237" s="17">
        <v>0</v>
      </c>
      <c r="J237" s="17">
        <v>0</v>
      </c>
      <c r="K237" s="17">
        <v>0</v>
      </c>
      <c r="L237" s="17">
        <v>0</v>
      </c>
      <c r="M237" s="17">
        <v>0</v>
      </c>
      <c r="N237" s="17">
        <v>0</v>
      </c>
      <c r="O237" s="17">
        <v>0</v>
      </c>
    </row>
    <row r="238" spans="1:15" s="9" customFormat="1" ht="25.2" x14ac:dyDescent="0.25">
      <c r="A238" s="287"/>
      <c r="B238" s="287"/>
      <c r="C238" s="16" t="s">
        <v>25</v>
      </c>
      <c r="D238" s="17">
        <v>0</v>
      </c>
      <c r="E238" s="17">
        <v>0</v>
      </c>
      <c r="F238" s="17">
        <v>0</v>
      </c>
      <c r="G238" s="17">
        <v>0</v>
      </c>
      <c r="H238" s="17">
        <v>0</v>
      </c>
      <c r="I238" s="17">
        <v>0</v>
      </c>
      <c r="J238" s="17">
        <v>0</v>
      </c>
      <c r="K238" s="17">
        <v>0</v>
      </c>
      <c r="L238" s="17">
        <v>0</v>
      </c>
      <c r="M238" s="17">
        <v>0</v>
      </c>
      <c r="N238" s="17">
        <v>0</v>
      </c>
      <c r="O238" s="17">
        <v>0</v>
      </c>
    </row>
    <row r="239" spans="1:15" s="9" customFormat="1" ht="25.2" x14ac:dyDescent="0.25">
      <c r="A239" s="287"/>
      <c r="B239" s="287"/>
      <c r="C239" s="16" t="s">
        <v>24</v>
      </c>
      <c r="D239" s="17">
        <f>E239+F239</f>
        <v>21290</v>
      </c>
      <c r="E239" s="17">
        <v>21290</v>
      </c>
      <c r="F239" s="17">
        <v>0</v>
      </c>
      <c r="G239" s="17">
        <f>H239+I239</f>
        <v>21290</v>
      </c>
      <c r="H239" s="17">
        <v>21290</v>
      </c>
      <c r="I239" s="17">
        <v>0</v>
      </c>
      <c r="J239" s="17">
        <f>K239+L239</f>
        <v>21290</v>
      </c>
      <c r="K239" s="17">
        <v>21290</v>
      </c>
      <c r="L239" s="17">
        <v>0</v>
      </c>
      <c r="M239" s="17">
        <f>N239+O239</f>
        <v>21290</v>
      </c>
      <c r="N239" s="17">
        <v>21290</v>
      </c>
      <c r="O239" s="17">
        <v>0</v>
      </c>
    </row>
    <row r="240" spans="1:15" s="9" customFormat="1" ht="25.2" x14ac:dyDescent="0.25">
      <c r="A240" s="287" t="s">
        <v>169</v>
      </c>
      <c r="B240" s="287" t="s">
        <v>170</v>
      </c>
      <c r="C240" s="16" t="s">
        <v>48</v>
      </c>
      <c r="D240" s="17">
        <f t="shared" ref="D240:I240" si="96">D241+D242+D243</f>
        <v>484</v>
      </c>
      <c r="E240" s="17">
        <f t="shared" si="96"/>
        <v>484</v>
      </c>
      <c r="F240" s="17">
        <f t="shared" si="96"/>
        <v>0</v>
      </c>
      <c r="G240" s="17">
        <f t="shared" si="96"/>
        <v>484</v>
      </c>
      <c r="H240" s="17">
        <f t="shared" si="96"/>
        <v>484</v>
      </c>
      <c r="I240" s="17">
        <f t="shared" si="96"/>
        <v>0</v>
      </c>
      <c r="J240" s="17">
        <f t="shared" ref="J240:O240" si="97">J241+J242+J243</f>
        <v>484</v>
      </c>
      <c r="K240" s="17">
        <f t="shared" si="97"/>
        <v>484</v>
      </c>
      <c r="L240" s="17">
        <f t="shared" si="97"/>
        <v>0</v>
      </c>
      <c r="M240" s="17">
        <f t="shared" si="97"/>
        <v>484</v>
      </c>
      <c r="N240" s="17">
        <f t="shared" si="97"/>
        <v>484</v>
      </c>
      <c r="O240" s="17">
        <f t="shared" si="97"/>
        <v>0</v>
      </c>
    </row>
    <row r="241" spans="1:15" s="9" customFormat="1" ht="50.4" x14ac:dyDescent="0.25">
      <c r="A241" s="287"/>
      <c r="B241" s="287"/>
      <c r="C241" s="16" t="s">
        <v>26</v>
      </c>
      <c r="D241" s="17">
        <v>0</v>
      </c>
      <c r="E241" s="17">
        <v>0</v>
      </c>
      <c r="F241" s="17">
        <v>0</v>
      </c>
      <c r="G241" s="17">
        <v>0</v>
      </c>
      <c r="H241" s="17">
        <v>0</v>
      </c>
      <c r="I241" s="17">
        <v>0</v>
      </c>
      <c r="J241" s="17">
        <v>0</v>
      </c>
      <c r="K241" s="17">
        <v>0</v>
      </c>
      <c r="L241" s="17">
        <v>0</v>
      </c>
      <c r="M241" s="17">
        <v>0</v>
      </c>
      <c r="N241" s="17">
        <v>0</v>
      </c>
      <c r="O241" s="17">
        <v>0</v>
      </c>
    </row>
    <row r="242" spans="1:15" s="9" customFormat="1" ht="25.2" x14ac:dyDescent="0.25">
      <c r="A242" s="287"/>
      <c r="B242" s="287"/>
      <c r="C242" s="16" t="s">
        <v>25</v>
      </c>
      <c r="D242" s="17">
        <v>0</v>
      </c>
      <c r="E242" s="17">
        <v>0</v>
      </c>
      <c r="F242" s="17">
        <v>0</v>
      </c>
      <c r="G242" s="17">
        <v>0</v>
      </c>
      <c r="H242" s="17">
        <v>0</v>
      </c>
      <c r="I242" s="17">
        <v>0</v>
      </c>
      <c r="J242" s="17">
        <v>0</v>
      </c>
      <c r="K242" s="17">
        <v>0</v>
      </c>
      <c r="L242" s="17">
        <v>0</v>
      </c>
      <c r="M242" s="17">
        <v>0</v>
      </c>
      <c r="N242" s="17">
        <v>0</v>
      </c>
      <c r="O242" s="17">
        <v>0</v>
      </c>
    </row>
    <row r="243" spans="1:15" s="9" customFormat="1" ht="48.75" customHeight="1" x14ac:dyDescent="0.25">
      <c r="A243" s="287"/>
      <c r="B243" s="287"/>
      <c r="C243" s="16" t="s">
        <v>24</v>
      </c>
      <c r="D243" s="17">
        <f>E243+F243</f>
        <v>484</v>
      </c>
      <c r="E243" s="17">
        <v>484</v>
      </c>
      <c r="F243" s="17">
        <v>0</v>
      </c>
      <c r="G243" s="17">
        <f>H243+I243</f>
        <v>484</v>
      </c>
      <c r="H243" s="17">
        <v>484</v>
      </c>
      <c r="I243" s="17">
        <v>0</v>
      </c>
      <c r="J243" s="17">
        <f>K243+L243</f>
        <v>484</v>
      </c>
      <c r="K243" s="17">
        <v>484</v>
      </c>
      <c r="L243" s="17">
        <v>0</v>
      </c>
      <c r="M243" s="17">
        <f>N243+O243</f>
        <v>484</v>
      </c>
      <c r="N243" s="17">
        <v>484</v>
      </c>
      <c r="O243" s="17">
        <v>0</v>
      </c>
    </row>
    <row r="244" spans="1:15" s="15" customFormat="1" x14ac:dyDescent="0.25">
      <c r="A244" s="288" t="s">
        <v>171</v>
      </c>
      <c r="B244" s="288" t="s">
        <v>172</v>
      </c>
      <c r="C244" s="13" t="s">
        <v>48</v>
      </c>
      <c r="D244" s="14">
        <f t="shared" ref="D244:I244" si="98">D245+D246+D247</f>
        <v>160.5</v>
      </c>
      <c r="E244" s="14">
        <f t="shared" si="98"/>
        <v>0</v>
      </c>
      <c r="F244" s="14">
        <f t="shared" si="98"/>
        <v>160.5</v>
      </c>
      <c r="G244" s="14">
        <f t="shared" si="98"/>
        <v>160.5</v>
      </c>
      <c r="H244" s="14">
        <f t="shared" si="98"/>
        <v>0</v>
      </c>
      <c r="I244" s="14">
        <f t="shared" si="98"/>
        <v>160.5</v>
      </c>
      <c r="J244" s="14">
        <f t="shared" ref="J244:O244" si="99">J245+J246+J247</f>
        <v>160.5</v>
      </c>
      <c r="K244" s="14">
        <f t="shared" si="99"/>
        <v>0</v>
      </c>
      <c r="L244" s="14">
        <f t="shared" si="99"/>
        <v>160.5</v>
      </c>
      <c r="M244" s="14">
        <f t="shared" si="99"/>
        <v>160.5</v>
      </c>
      <c r="N244" s="14">
        <f t="shared" si="99"/>
        <v>0</v>
      </c>
      <c r="O244" s="14">
        <f t="shared" si="99"/>
        <v>160.5</v>
      </c>
    </row>
    <row r="245" spans="1:15" s="15" customFormat="1" ht="49.2" x14ac:dyDescent="0.25">
      <c r="A245" s="288"/>
      <c r="B245" s="288"/>
      <c r="C245" s="13" t="s">
        <v>26</v>
      </c>
      <c r="D245" s="14">
        <v>0</v>
      </c>
      <c r="E245" s="14">
        <v>0</v>
      </c>
      <c r="F245" s="14">
        <v>0</v>
      </c>
      <c r="G245" s="14">
        <v>0</v>
      </c>
      <c r="H245" s="14">
        <v>0</v>
      </c>
      <c r="I245" s="14">
        <v>0</v>
      </c>
      <c r="J245" s="14">
        <v>0</v>
      </c>
      <c r="K245" s="14">
        <v>0</v>
      </c>
      <c r="L245" s="14">
        <v>0</v>
      </c>
      <c r="M245" s="14">
        <v>0</v>
      </c>
      <c r="N245" s="14">
        <v>0</v>
      </c>
      <c r="O245" s="14">
        <v>0</v>
      </c>
    </row>
    <row r="246" spans="1:15" s="15" customFormat="1" x14ac:dyDescent="0.25">
      <c r="A246" s="288"/>
      <c r="B246" s="288"/>
      <c r="C246" s="13" t="s">
        <v>25</v>
      </c>
      <c r="D246" s="14">
        <v>0</v>
      </c>
      <c r="E246" s="14">
        <v>0</v>
      </c>
      <c r="F246" s="14">
        <v>0</v>
      </c>
      <c r="G246" s="14">
        <v>0</v>
      </c>
      <c r="H246" s="14">
        <v>0</v>
      </c>
      <c r="I246" s="14">
        <v>0</v>
      </c>
      <c r="J246" s="14">
        <v>0</v>
      </c>
      <c r="K246" s="14">
        <v>0</v>
      </c>
      <c r="L246" s="14">
        <v>0</v>
      </c>
      <c r="M246" s="14">
        <v>0</v>
      </c>
      <c r="N246" s="14">
        <v>0</v>
      </c>
      <c r="O246" s="14">
        <v>0</v>
      </c>
    </row>
    <row r="247" spans="1:15" s="15" customFormat="1" x14ac:dyDescent="0.25">
      <c r="A247" s="288"/>
      <c r="B247" s="288"/>
      <c r="C247" s="13" t="s">
        <v>24</v>
      </c>
      <c r="D247" s="14">
        <f t="shared" ref="D247:I247" si="100">D251+D255</f>
        <v>160.5</v>
      </c>
      <c r="E247" s="14">
        <f t="shared" si="100"/>
        <v>0</v>
      </c>
      <c r="F247" s="14">
        <f t="shared" si="100"/>
        <v>160.5</v>
      </c>
      <c r="G247" s="14">
        <f t="shared" si="100"/>
        <v>160.5</v>
      </c>
      <c r="H247" s="14">
        <f t="shared" si="100"/>
        <v>0</v>
      </c>
      <c r="I247" s="14">
        <f t="shared" si="100"/>
        <v>160.5</v>
      </c>
      <c r="J247" s="14">
        <f t="shared" ref="J247:O247" si="101">J251+J255</f>
        <v>160.5</v>
      </c>
      <c r="K247" s="14">
        <f t="shared" si="101"/>
        <v>0</v>
      </c>
      <c r="L247" s="14">
        <f t="shared" si="101"/>
        <v>160.5</v>
      </c>
      <c r="M247" s="14">
        <f t="shared" si="101"/>
        <v>160.5</v>
      </c>
      <c r="N247" s="14">
        <f t="shared" si="101"/>
        <v>0</v>
      </c>
      <c r="O247" s="14">
        <f t="shared" si="101"/>
        <v>160.5</v>
      </c>
    </row>
    <row r="248" spans="1:15" s="9" customFormat="1" ht="25.2" x14ac:dyDescent="0.25">
      <c r="A248" s="287" t="s">
        <v>173</v>
      </c>
      <c r="B248" s="287" t="s">
        <v>174</v>
      </c>
      <c r="C248" s="16" t="s">
        <v>48</v>
      </c>
      <c r="D248" s="17">
        <f t="shared" ref="D248:I248" si="102">D249+D250+D251</f>
        <v>160.5</v>
      </c>
      <c r="E248" s="17">
        <f t="shared" si="102"/>
        <v>0</v>
      </c>
      <c r="F248" s="17">
        <f t="shared" si="102"/>
        <v>160.5</v>
      </c>
      <c r="G248" s="17">
        <f t="shared" si="102"/>
        <v>160.5</v>
      </c>
      <c r="H248" s="17">
        <f t="shared" si="102"/>
        <v>0</v>
      </c>
      <c r="I248" s="17">
        <f t="shared" si="102"/>
        <v>160.5</v>
      </c>
      <c r="J248" s="17">
        <f t="shared" ref="J248:O248" si="103">J249+J250+J251</f>
        <v>160.5</v>
      </c>
      <c r="K248" s="17">
        <f t="shared" si="103"/>
        <v>0</v>
      </c>
      <c r="L248" s="17">
        <f t="shared" si="103"/>
        <v>160.5</v>
      </c>
      <c r="M248" s="17">
        <f t="shared" si="103"/>
        <v>160.5</v>
      </c>
      <c r="N248" s="17">
        <f t="shared" si="103"/>
        <v>0</v>
      </c>
      <c r="O248" s="17">
        <f t="shared" si="103"/>
        <v>160.5</v>
      </c>
    </row>
    <row r="249" spans="1:15" s="9" customFormat="1" ht="50.4" x14ac:dyDescent="0.25">
      <c r="A249" s="287"/>
      <c r="B249" s="287"/>
      <c r="C249" s="16" t="s">
        <v>26</v>
      </c>
      <c r="D249" s="17">
        <v>0</v>
      </c>
      <c r="E249" s="17">
        <v>0</v>
      </c>
      <c r="F249" s="17">
        <v>0</v>
      </c>
      <c r="G249" s="17">
        <v>0</v>
      </c>
      <c r="H249" s="17">
        <v>0</v>
      </c>
      <c r="I249" s="17">
        <v>0</v>
      </c>
      <c r="J249" s="17">
        <v>0</v>
      </c>
      <c r="K249" s="17">
        <v>0</v>
      </c>
      <c r="L249" s="17">
        <v>0</v>
      </c>
      <c r="M249" s="17">
        <v>0</v>
      </c>
      <c r="N249" s="17">
        <v>0</v>
      </c>
      <c r="O249" s="17">
        <v>0</v>
      </c>
    </row>
    <row r="250" spans="1:15" s="9" customFormat="1" ht="25.2" x14ac:dyDescent="0.25">
      <c r="A250" s="287"/>
      <c r="B250" s="287"/>
      <c r="C250" s="16" t="s">
        <v>25</v>
      </c>
      <c r="D250" s="17">
        <v>0</v>
      </c>
      <c r="E250" s="17">
        <v>0</v>
      </c>
      <c r="F250" s="17">
        <v>0</v>
      </c>
      <c r="G250" s="17">
        <v>0</v>
      </c>
      <c r="H250" s="17">
        <v>0</v>
      </c>
      <c r="I250" s="17">
        <v>0</v>
      </c>
      <c r="J250" s="17">
        <v>0</v>
      </c>
      <c r="K250" s="17">
        <v>0</v>
      </c>
      <c r="L250" s="17">
        <v>0</v>
      </c>
      <c r="M250" s="17">
        <v>0</v>
      </c>
      <c r="N250" s="17">
        <v>0</v>
      </c>
      <c r="O250" s="17">
        <v>0</v>
      </c>
    </row>
    <row r="251" spans="1:15" s="9" customFormat="1" ht="25.2" x14ac:dyDescent="0.25">
      <c r="A251" s="287"/>
      <c r="B251" s="287"/>
      <c r="C251" s="16" t="s">
        <v>24</v>
      </c>
      <c r="D251" s="17">
        <f>E251+F251</f>
        <v>160.5</v>
      </c>
      <c r="E251" s="17">
        <v>0</v>
      </c>
      <c r="F251" s="17">
        <v>160.5</v>
      </c>
      <c r="G251" s="17">
        <f>H251+I251</f>
        <v>160.5</v>
      </c>
      <c r="H251" s="17">
        <v>0</v>
      </c>
      <c r="I251" s="17">
        <v>160.5</v>
      </c>
      <c r="J251" s="17">
        <f>K251+L251</f>
        <v>160.5</v>
      </c>
      <c r="K251" s="17">
        <v>0</v>
      </c>
      <c r="L251" s="17">
        <v>160.5</v>
      </c>
      <c r="M251" s="17">
        <f>N251+O251</f>
        <v>160.5</v>
      </c>
      <c r="N251" s="17">
        <v>0</v>
      </c>
      <c r="O251" s="17">
        <v>160.5</v>
      </c>
    </row>
    <row r="252" spans="1:15" s="9" customFormat="1" ht="25.2" x14ac:dyDescent="0.25">
      <c r="A252" s="287" t="s">
        <v>175</v>
      </c>
      <c r="B252" s="287" t="s">
        <v>176</v>
      </c>
      <c r="C252" s="16" t="s">
        <v>48</v>
      </c>
      <c r="D252" s="17">
        <f t="shared" ref="D252:I252" si="104">D253+D254+D255</f>
        <v>0</v>
      </c>
      <c r="E252" s="17">
        <f t="shared" si="104"/>
        <v>0</v>
      </c>
      <c r="F252" s="17">
        <f t="shared" si="104"/>
        <v>0</v>
      </c>
      <c r="G252" s="17">
        <f t="shared" si="104"/>
        <v>0</v>
      </c>
      <c r="H252" s="17">
        <f t="shared" si="104"/>
        <v>0</v>
      </c>
      <c r="I252" s="17">
        <f t="shared" si="104"/>
        <v>0</v>
      </c>
      <c r="J252" s="17">
        <f t="shared" ref="J252:O252" si="105">J253+J254+J255</f>
        <v>0</v>
      </c>
      <c r="K252" s="17">
        <f t="shared" si="105"/>
        <v>0</v>
      </c>
      <c r="L252" s="17">
        <f t="shared" si="105"/>
        <v>0</v>
      </c>
      <c r="M252" s="17">
        <f t="shared" si="105"/>
        <v>0</v>
      </c>
      <c r="N252" s="17">
        <f t="shared" si="105"/>
        <v>0</v>
      </c>
      <c r="O252" s="17">
        <f t="shared" si="105"/>
        <v>0</v>
      </c>
    </row>
    <row r="253" spans="1:15" s="9" customFormat="1" ht="50.4" x14ac:dyDescent="0.25">
      <c r="A253" s="287"/>
      <c r="B253" s="287"/>
      <c r="C253" s="16" t="s">
        <v>26</v>
      </c>
      <c r="D253" s="17">
        <v>0</v>
      </c>
      <c r="E253" s="17">
        <v>0</v>
      </c>
      <c r="F253" s="17">
        <v>0</v>
      </c>
      <c r="G253" s="17">
        <v>0</v>
      </c>
      <c r="H253" s="17">
        <v>0</v>
      </c>
      <c r="I253" s="17">
        <v>0</v>
      </c>
      <c r="J253" s="17">
        <v>0</v>
      </c>
      <c r="K253" s="17">
        <v>0</v>
      </c>
      <c r="L253" s="17">
        <v>0</v>
      </c>
      <c r="M253" s="17">
        <v>0</v>
      </c>
      <c r="N253" s="17">
        <v>0</v>
      </c>
      <c r="O253" s="17">
        <v>0</v>
      </c>
    </row>
    <row r="254" spans="1:15" s="9" customFormat="1" ht="25.2" x14ac:dyDescent="0.25">
      <c r="A254" s="287"/>
      <c r="B254" s="287"/>
      <c r="C254" s="16" t="s">
        <v>25</v>
      </c>
      <c r="D254" s="17">
        <v>0</v>
      </c>
      <c r="E254" s="17">
        <v>0</v>
      </c>
      <c r="F254" s="17">
        <v>0</v>
      </c>
      <c r="G254" s="17">
        <v>0</v>
      </c>
      <c r="H254" s="17">
        <v>0</v>
      </c>
      <c r="I254" s="17">
        <v>0</v>
      </c>
      <c r="J254" s="17">
        <v>0</v>
      </c>
      <c r="K254" s="17">
        <v>0</v>
      </c>
      <c r="L254" s="17">
        <v>0</v>
      </c>
      <c r="M254" s="17">
        <v>0</v>
      </c>
      <c r="N254" s="17">
        <v>0</v>
      </c>
      <c r="O254" s="17">
        <v>0</v>
      </c>
    </row>
    <row r="255" spans="1:15" s="9" customFormat="1" ht="25.2" x14ac:dyDescent="0.25">
      <c r="A255" s="287"/>
      <c r="B255" s="287"/>
      <c r="C255" s="16" t="s">
        <v>24</v>
      </c>
      <c r="D255" s="17">
        <f>E255+F255</f>
        <v>0</v>
      </c>
      <c r="E255" s="17">
        <v>0</v>
      </c>
      <c r="F255" s="17">
        <v>0</v>
      </c>
      <c r="G255" s="17">
        <f>H255+I255</f>
        <v>0</v>
      </c>
      <c r="H255" s="17">
        <v>0</v>
      </c>
      <c r="I255" s="17">
        <v>0</v>
      </c>
      <c r="J255" s="17">
        <f>K255+L255</f>
        <v>0</v>
      </c>
      <c r="K255" s="17">
        <v>0</v>
      </c>
      <c r="L255" s="17">
        <v>0</v>
      </c>
      <c r="M255" s="17">
        <f>N255+O255</f>
        <v>0</v>
      </c>
      <c r="N255" s="17">
        <v>0</v>
      </c>
      <c r="O255" s="17">
        <v>0</v>
      </c>
    </row>
    <row r="256" spans="1:15" x14ac:dyDescent="0.4">
      <c r="A256" s="22"/>
      <c r="B256" s="22"/>
      <c r="C256" s="22"/>
    </row>
    <row r="257" spans="1:20" ht="25.2" x14ac:dyDescent="0.45">
      <c r="A257" s="296" t="s">
        <v>309</v>
      </c>
      <c r="B257" s="296"/>
      <c r="C257" s="296"/>
      <c r="D257" s="296"/>
      <c r="E257" s="296"/>
      <c r="F257" s="296"/>
      <c r="G257" s="296"/>
      <c r="H257" s="296"/>
      <c r="I257" s="296"/>
      <c r="J257" s="296"/>
      <c r="K257" s="296"/>
      <c r="L257" s="296"/>
      <c r="M257" s="296"/>
      <c r="N257" s="296"/>
      <c r="O257" s="296"/>
      <c r="P257" s="23"/>
      <c r="Q257" s="23"/>
      <c r="R257" s="23"/>
      <c r="S257" s="23"/>
      <c r="T257" s="23"/>
    </row>
    <row r="258" spans="1:20" ht="25.2" x14ac:dyDescent="0.45">
      <c r="A258" s="296"/>
      <c r="B258" s="296"/>
      <c r="C258" s="296"/>
      <c r="D258" s="296"/>
      <c r="E258" s="296"/>
      <c r="F258" s="296"/>
      <c r="G258" s="296"/>
      <c r="H258" s="296"/>
      <c r="I258" s="296"/>
      <c r="J258" s="296"/>
      <c r="K258" s="296"/>
      <c r="L258" s="296"/>
      <c r="M258" s="296"/>
      <c r="N258" s="296"/>
      <c r="O258" s="296"/>
      <c r="P258" s="296"/>
      <c r="Q258" s="1"/>
      <c r="R258" s="1"/>
      <c r="S258" s="1"/>
      <c r="T258" s="1"/>
    </row>
  </sheetData>
  <mergeCells count="138">
    <mergeCell ref="A258:P258"/>
    <mergeCell ref="A257:O257"/>
    <mergeCell ref="J9:J10"/>
    <mergeCell ref="K9:L9"/>
    <mergeCell ref="M9:M10"/>
    <mergeCell ref="N9:O9"/>
    <mergeCell ref="A7:A10"/>
    <mergeCell ref="B7:B10"/>
    <mergeCell ref="C7:C10"/>
    <mergeCell ref="D9:D10"/>
    <mergeCell ref="E9:F9"/>
    <mergeCell ref="G9:G10"/>
    <mergeCell ref="A192:A195"/>
    <mergeCell ref="B192:B195"/>
    <mergeCell ref="H9:I9"/>
    <mergeCell ref="D8:F8"/>
    <mergeCell ref="D7:O7"/>
    <mergeCell ref="A12:A15"/>
    <mergeCell ref="B12:B15"/>
    <mergeCell ref="A52:A55"/>
    <mergeCell ref="B52:B55"/>
    <mergeCell ref="A56:A59"/>
    <mergeCell ref="B56:B59"/>
    <mergeCell ref="A60:A63"/>
    <mergeCell ref="A5:U5"/>
    <mergeCell ref="G8:I8"/>
    <mergeCell ref="J8:L8"/>
    <mergeCell ref="M8:O8"/>
    <mergeCell ref="A28:A31"/>
    <mergeCell ref="B28:B31"/>
    <mergeCell ref="A32:A35"/>
    <mergeCell ref="B32:B35"/>
    <mergeCell ref="A36:A39"/>
    <mergeCell ref="B36:B39"/>
    <mergeCell ref="A16:A19"/>
    <mergeCell ref="B16:B19"/>
    <mergeCell ref="A20:A23"/>
    <mergeCell ref="B20:B23"/>
    <mergeCell ref="A24:A27"/>
    <mergeCell ref="B24:B27"/>
    <mergeCell ref="B60:B63"/>
    <mergeCell ref="A40:A43"/>
    <mergeCell ref="B40:B43"/>
    <mergeCell ref="A44:A47"/>
    <mergeCell ref="B44:B47"/>
    <mergeCell ref="B48:B51"/>
    <mergeCell ref="A76:A79"/>
    <mergeCell ref="B76:B79"/>
    <mergeCell ref="A80:A83"/>
    <mergeCell ref="B80:B83"/>
    <mergeCell ref="A84:A87"/>
    <mergeCell ref="B84:B87"/>
    <mergeCell ref="A64:A67"/>
    <mergeCell ref="B64:B67"/>
    <mergeCell ref="A68:A71"/>
    <mergeCell ref="B68:B71"/>
    <mergeCell ref="A72:A75"/>
    <mergeCell ref="B72:B75"/>
    <mergeCell ref="A100:A103"/>
    <mergeCell ref="B100:B103"/>
    <mergeCell ref="A104:A107"/>
    <mergeCell ref="B104:B107"/>
    <mergeCell ref="A108:A111"/>
    <mergeCell ref="B108:B111"/>
    <mergeCell ref="B88:B91"/>
    <mergeCell ref="A92:A95"/>
    <mergeCell ref="B92:B95"/>
    <mergeCell ref="A96:A99"/>
    <mergeCell ref="B96:B99"/>
    <mergeCell ref="A124:A127"/>
    <mergeCell ref="B124:B127"/>
    <mergeCell ref="A128:A131"/>
    <mergeCell ref="B128:B131"/>
    <mergeCell ref="A132:A135"/>
    <mergeCell ref="B132:B135"/>
    <mergeCell ref="A112:A115"/>
    <mergeCell ref="B112:B115"/>
    <mergeCell ref="A116:A119"/>
    <mergeCell ref="B116:B119"/>
    <mergeCell ref="A120:A123"/>
    <mergeCell ref="B120:B123"/>
    <mergeCell ref="A148:A151"/>
    <mergeCell ref="B148:B151"/>
    <mergeCell ref="A152:A155"/>
    <mergeCell ref="B152:B155"/>
    <mergeCell ref="A156:A159"/>
    <mergeCell ref="B156:B159"/>
    <mergeCell ref="A136:A139"/>
    <mergeCell ref="B136:B139"/>
    <mergeCell ref="A140:A143"/>
    <mergeCell ref="B140:B143"/>
    <mergeCell ref="A144:A147"/>
    <mergeCell ref="B144:B147"/>
    <mergeCell ref="A172:A175"/>
    <mergeCell ref="B172:B175"/>
    <mergeCell ref="A176:A179"/>
    <mergeCell ref="B176:B179"/>
    <mergeCell ref="A180:A183"/>
    <mergeCell ref="B180:B183"/>
    <mergeCell ref="A160:A163"/>
    <mergeCell ref="B160:B163"/>
    <mergeCell ref="A164:A167"/>
    <mergeCell ref="B164:B167"/>
    <mergeCell ref="A168:A171"/>
    <mergeCell ref="B168:B171"/>
    <mergeCell ref="B204:B207"/>
    <mergeCell ref="A208:A211"/>
    <mergeCell ref="B208:B211"/>
    <mergeCell ref="A184:A187"/>
    <mergeCell ref="B184:B187"/>
    <mergeCell ref="A188:A191"/>
    <mergeCell ref="B188:B191"/>
    <mergeCell ref="A196:A199"/>
    <mergeCell ref="B196:B199"/>
    <mergeCell ref="A248:A251"/>
    <mergeCell ref="B248:B251"/>
    <mergeCell ref="A252:A255"/>
    <mergeCell ref="B252:B255"/>
    <mergeCell ref="A88:A90"/>
    <mergeCell ref="A236:A239"/>
    <mergeCell ref="B236:B239"/>
    <mergeCell ref="A240:A243"/>
    <mergeCell ref="B240:B243"/>
    <mergeCell ref="A244:A247"/>
    <mergeCell ref="B244:B247"/>
    <mergeCell ref="B224:B227"/>
    <mergeCell ref="A228:A231"/>
    <mergeCell ref="B228:B231"/>
    <mergeCell ref="A232:A235"/>
    <mergeCell ref="B232:B235"/>
    <mergeCell ref="A212:A215"/>
    <mergeCell ref="B212:B215"/>
    <mergeCell ref="B216:B219"/>
    <mergeCell ref="A220:A223"/>
    <mergeCell ref="B220:B223"/>
    <mergeCell ref="A200:A203"/>
    <mergeCell ref="B200:B203"/>
    <mergeCell ref="A204:A207"/>
  </mergeCells>
  <printOptions horizontalCentered="1"/>
  <pageMargins left="0.16" right="0.16" top="0.39" bottom="0.27" header="0.36" footer="0.27559055118110237"/>
  <pageSetup paperSize="9" scale="33" firstPageNumber="163" fitToHeight="0" orientation="landscape" r:id="rId1"/>
  <headerFooter differentFirst="1" scaleWithDoc="0">
    <oddHeader>&amp;C&amp;P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autoPageBreaks="0"/>
  </sheetPr>
  <dimension ref="A1:O753"/>
  <sheetViews>
    <sheetView view="pageBreakPreview" zoomScale="40" zoomScaleSheetLayoutView="40" workbookViewId="0">
      <pane xSplit="2" ySplit="5" topLeftCell="C9" activePane="bottomRight" state="frozen"/>
      <selection pane="topRight" activeCell="C1" sqref="C1"/>
      <selection pane="bottomLeft" activeCell="A9" sqref="A9"/>
      <selection pane="bottomRight" activeCell="A2" sqref="A2:F2"/>
    </sheetView>
  </sheetViews>
  <sheetFormatPr defaultColWidth="9.109375" defaultRowHeight="24.6" x14ac:dyDescent="0.25"/>
  <cols>
    <col min="1" max="1" width="43.33203125" style="78" customWidth="1"/>
    <col min="2" max="2" width="64.5546875" style="78" customWidth="1"/>
    <col min="3" max="3" width="141.88671875" style="78" customWidth="1"/>
    <col min="4" max="6" width="32.5546875" style="78" customWidth="1"/>
    <col min="7" max="7" width="14.88671875" style="78" customWidth="1"/>
    <col min="8" max="16384" width="9.109375" style="78"/>
  </cols>
  <sheetData>
    <row r="1" spans="1:7" ht="25.2" x14ac:dyDescent="0.25">
      <c r="A1" s="26"/>
      <c r="B1" s="79"/>
      <c r="C1" s="80"/>
      <c r="D1" s="80"/>
      <c r="E1" s="80"/>
      <c r="F1" s="80" t="s">
        <v>53</v>
      </c>
    </row>
    <row r="2" spans="1:7" ht="114.75" customHeight="1" x14ac:dyDescent="0.25">
      <c r="A2" s="297" t="s">
        <v>326</v>
      </c>
      <c r="B2" s="297"/>
      <c r="C2" s="297"/>
      <c r="D2" s="297"/>
      <c r="E2" s="297"/>
      <c r="F2" s="297"/>
    </row>
    <row r="3" spans="1:7" ht="25.2" x14ac:dyDescent="0.25">
      <c r="A3" s="295" t="s">
        <v>5</v>
      </c>
      <c r="B3" s="306" t="s">
        <v>19</v>
      </c>
      <c r="C3" s="239" t="s">
        <v>12</v>
      </c>
      <c r="D3" s="81" t="s">
        <v>17</v>
      </c>
      <c r="E3" s="81"/>
      <c r="F3" s="81"/>
    </row>
    <row r="4" spans="1:7" s="83" customFormat="1" ht="79.8" x14ac:dyDescent="0.25">
      <c r="A4" s="295"/>
      <c r="B4" s="306"/>
      <c r="C4" s="239"/>
      <c r="D4" s="207" t="s">
        <v>319</v>
      </c>
      <c r="E4" s="207" t="s">
        <v>320</v>
      </c>
      <c r="F4" s="207" t="s">
        <v>321</v>
      </c>
      <c r="G4" s="82"/>
    </row>
    <row r="5" spans="1:7" s="83" customFormat="1" ht="25.2" x14ac:dyDescent="0.25">
      <c r="A5" s="209">
        <v>1</v>
      </c>
      <c r="B5" s="210">
        <v>2</v>
      </c>
      <c r="C5" s="206">
        <v>3</v>
      </c>
      <c r="D5" s="206">
        <v>4</v>
      </c>
      <c r="E5" s="206">
        <v>5</v>
      </c>
      <c r="F5" s="206">
        <v>6</v>
      </c>
    </row>
    <row r="6" spans="1:7" s="119" customFormat="1" x14ac:dyDescent="0.25">
      <c r="A6" s="307" t="s">
        <v>11</v>
      </c>
      <c r="B6" s="307" t="s">
        <v>55</v>
      </c>
      <c r="C6" s="117" t="s">
        <v>8</v>
      </c>
      <c r="D6" s="118">
        <f>D7+D8+D12+D13</f>
        <v>1086547.2</v>
      </c>
      <c r="E6" s="118">
        <f t="shared" ref="E6:F6" si="0">E7+E8+E12+E13</f>
        <v>1085341.7</v>
      </c>
      <c r="F6" s="118">
        <f t="shared" si="0"/>
        <v>1085341.7</v>
      </c>
    </row>
    <row r="7" spans="1:7" s="119" customFormat="1" ht="49.2" x14ac:dyDescent="0.25">
      <c r="A7" s="307"/>
      <c r="B7" s="307"/>
      <c r="C7" s="120" t="s">
        <v>31</v>
      </c>
      <c r="D7" s="118">
        <f>D20+D529+D590</f>
        <v>0</v>
      </c>
      <c r="E7" s="118">
        <f t="shared" ref="E7:F7" si="1">E20+E529+E590</f>
        <v>0</v>
      </c>
      <c r="F7" s="118">
        <f t="shared" si="1"/>
        <v>0</v>
      </c>
    </row>
    <row r="8" spans="1:7" s="119" customFormat="1" ht="49.2" x14ac:dyDescent="0.25">
      <c r="A8" s="307"/>
      <c r="B8" s="307"/>
      <c r="C8" s="120" t="s">
        <v>28</v>
      </c>
      <c r="D8" s="118">
        <f>D10+D11</f>
        <v>949195.89999999991</v>
      </c>
      <c r="E8" s="118">
        <f t="shared" ref="E8:F8" si="2">E10+E11</f>
        <v>947990.39999999991</v>
      </c>
      <c r="F8" s="118">
        <f t="shared" si="2"/>
        <v>947990.39999999991</v>
      </c>
    </row>
    <row r="9" spans="1:7" s="119" customFormat="1" x14ac:dyDescent="0.25">
      <c r="A9" s="307"/>
      <c r="B9" s="307"/>
      <c r="C9" s="121" t="s">
        <v>0</v>
      </c>
      <c r="D9" s="118"/>
      <c r="E9" s="118"/>
      <c r="F9" s="118"/>
    </row>
    <row r="10" spans="1:7" s="119" customFormat="1" x14ac:dyDescent="0.25">
      <c r="A10" s="307"/>
      <c r="B10" s="307"/>
      <c r="C10" s="121" t="s">
        <v>30</v>
      </c>
      <c r="D10" s="118">
        <f>D23+D532+D593</f>
        <v>647307.29999999993</v>
      </c>
      <c r="E10" s="118">
        <f t="shared" ref="E10:F10" si="3">E23+E532+E593</f>
        <v>647268.6</v>
      </c>
      <c r="F10" s="118">
        <f t="shared" si="3"/>
        <v>647268.6</v>
      </c>
    </row>
    <row r="11" spans="1:7" s="119" customFormat="1" ht="28.2" x14ac:dyDescent="0.25">
      <c r="A11" s="307"/>
      <c r="B11" s="307"/>
      <c r="C11" s="121" t="s">
        <v>352</v>
      </c>
      <c r="D11" s="118">
        <f t="shared" ref="D11:F11" si="4">D24+D533+D594</f>
        <v>301888.60000000003</v>
      </c>
      <c r="E11" s="118">
        <f t="shared" si="4"/>
        <v>300721.8</v>
      </c>
      <c r="F11" s="118">
        <f t="shared" si="4"/>
        <v>300721.8</v>
      </c>
    </row>
    <row r="12" spans="1:7" s="119" customFormat="1" x14ac:dyDescent="0.25">
      <c r="A12" s="307"/>
      <c r="B12" s="307"/>
      <c r="C12" s="120" t="s">
        <v>7</v>
      </c>
      <c r="D12" s="118">
        <f t="shared" ref="D12:F12" si="5">D25+D534+D595</f>
        <v>9787.5</v>
      </c>
      <c r="E12" s="118">
        <f t="shared" si="5"/>
        <v>9787.5</v>
      </c>
      <c r="F12" s="118">
        <f t="shared" si="5"/>
        <v>9787.5</v>
      </c>
    </row>
    <row r="13" spans="1:7" s="119" customFormat="1" x14ac:dyDescent="0.25">
      <c r="A13" s="307"/>
      <c r="B13" s="307"/>
      <c r="C13" s="120" t="s">
        <v>29</v>
      </c>
      <c r="D13" s="118">
        <f>D15+D16+D17</f>
        <v>127563.79999999999</v>
      </c>
      <c r="E13" s="118">
        <f t="shared" ref="E13:F13" si="6">E15+E16+E17</f>
        <v>127563.79999999999</v>
      </c>
      <c r="F13" s="118">
        <f t="shared" si="6"/>
        <v>127563.79999999999</v>
      </c>
    </row>
    <row r="14" spans="1:7" s="119" customFormat="1" x14ac:dyDescent="0.25">
      <c r="A14" s="307"/>
      <c r="B14" s="307"/>
      <c r="C14" s="121" t="s">
        <v>0</v>
      </c>
      <c r="D14" s="118"/>
      <c r="E14" s="118"/>
      <c r="F14" s="118"/>
    </row>
    <row r="15" spans="1:7" s="119" customFormat="1" x14ac:dyDescent="0.25">
      <c r="A15" s="307"/>
      <c r="B15" s="307"/>
      <c r="C15" s="217" t="s">
        <v>342</v>
      </c>
      <c r="D15" s="118">
        <f>D28+D537+D598</f>
        <v>98664.7</v>
      </c>
      <c r="E15" s="118">
        <f t="shared" ref="E15:F15" si="7">E28+E537+E598</f>
        <v>98664.7</v>
      </c>
      <c r="F15" s="118">
        <f t="shared" si="7"/>
        <v>98664.7</v>
      </c>
    </row>
    <row r="16" spans="1:7" s="119" customFormat="1" x14ac:dyDescent="0.25">
      <c r="A16" s="307"/>
      <c r="B16" s="307"/>
      <c r="C16" s="121" t="s">
        <v>34</v>
      </c>
      <c r="D16" s="118">
        <f t="shared" ref="D16:F16" si="8">D29+D538+D599</f>
        <v>28899.1</v>
      </c>
      <c r="E16" s="118">
        <f t="shared" si="8"/>
        <v>28899.1</v>
      </c>
      <c r="F16" s="118">
        <f t="shared" si="8"/>
        <v>28899.1</v>
      </c>
    </row>
    <row r="17" spans="1:6" s="119" customFormat="1" x14ac:dyDescent="0.25">
      <c r="A17" s="307"/>
      <c r="B17" s="307"/>
      <c r="C17" s="121" t="s">
        <v>14</v>
      </c>
      <c r="D17" s="118">
        <f t="shared" ref="D17:F17" si="9">D30+D539+D600</f>
        <v>0</v>
      </c>
      <c r="E17" s="118">
        <f t="shared" si="9"/>
        <v>0</v>
      </c>
      <c r="F17" s="118">
        <f t="shared" si="9"/>
        <v>0</v>
      </c>
    </row>
    <row r="18" spans="1:6" ht="25.2" x14ac:dyDescent="0.25">
      <c r="A18" s="85" t="s">
        <v>0</v>
      </c>
      <c r="B18" s="218"/>
      <c r="C18" s="208"/>
      <c r="D18" s="50"/>
      <c r="E18" s="50"/>
      <c r="F18" s="50"/>
    </row>
    <row r="19" spans="1:6" s="119" customFormat="1" x14ac:dyDescent="0.25">
      <c r="A19" s="291" t="s">
        <v>15</v>
      </c>
      <c r="B19" s="268" t="s">
        <v>58</v>
      </c>
      <c r="C19" s="219" t="s">
        <v>8</v>
      </c>
      <c r="D19" s="123">
        <f>D20+D21+D25+D26</f>
        <v>799968</v>
      </c>
      <c r="E19" s="123">
        <f t="shared" ref="E19:F19" si="10">E20+E21+E25+E26</f>
        <v>799881.2</v>
      </c>
      <c r="F19" s="123">
        <f t="shared" si="10"/>
        <v>799881.2</v>
      </c>
    </row>
    <row r="20" spans="1:6" s="119" customFormat="1" ht="49.2" x14ac:dyDescent="0.25">
      <c r="A20" s="291"/>
      <c r="B20" s="268"/>
      <c r="C20" s="116" t="s">
        <v>31</v>
      </c>
      <c r="D20" s="123">
        <f>D33+D238+D263+D288</f>
        <v>0</v>
      </c>
      <c r="E20" s="123">
        <f t="shared" ref="E20:F20" si="11">E33+E238+E263+E288</f>
        <v>0</v>
      </c>
      <c r="F20" s="123">
        <f t="shared" si="11"/>
        <v>0</v>
      </c>
    </row>
    <row r="21" spans="1:6" s="119" customFormat="1" ht="49.2" x14ac:dyDescent="0.25">
      <c r="A21" s="291"/>
      <c r="B21" s="268"/>
      <c r="C21" s="116" t="s">
        <v>28</v>
      </c>
      <c r="D21" s="123">
        <f>D23+D24</f>
        <v>662616.69999999995</v>
      </c>
      <c r="E21" s="123">
        <f t="shared" ref="E21:F21" si="12">E23+E24</f>
        <v>662529.9</v>
      </c>
      <c r="F21" s="123">
        <f t="shared" si="12"/>
        <v>662529.9</v>
      </c>
    </row>
    <row r="22" spans="1:6" s="119" customFormat="1" x14ac:dyDescent="0.25">
      <c r="A22" s="291"/>
      <c r="B22" s="268"/>
      <c r="C22" s="220" t="s">
        <v>0</v>
      </c>
      <c r="D22" s="123"/>
      <c r="E22" s="123"/>
      <c r="F22" s="123"/>
    </row>
    <row r="23" spans="1:6" s="119" customFormat="1" x14ac:dyDescent="0.25">
      <c r="A23" s="291"/>
      <c r="B23" s="268"/>
      <c r="C23" s="220" t="s">
        <v>30</v>
      </c>
      <c r="D23" s="123">
        <f>D36+D241+D266+D291</f>
        <v>615611.6</v>
      </c>
      <c r="E23" s="123">
        <f t="shared" ref="E23:F23" si="13">E36+E241+E266+E291</f>
        <v>615573.9</v>
      </c>
      <c r="F23" s="123">
        <f t="shared" si="13"/>
        <v>615573.9</v>
      </c>
    </row>
    <row r="24" spans="1:6" s="119" customFormat="1" x14ac:dyDescent="0.25">
      <c r="A24" s="291"/>
      <c r="B24" s="268"/>
      <c r="C24" s="220" t="s">
        <v>6</v>
      </c>
      <c r="D24" s="123">
        <f t="shared" ref="D24:F24" si="14">D37+D242+D267+D292</f>
        <v>47005.100000000006</v>
      </c>
      <c r="E24" s="11">
        <f t="shared" si="14"/>
        <v>46956</v>
      </c>
      <c r="F24" s="11">
        <f t="shared" si="14"/>
        <v>46956</v>
      </c>
    </row>
    <row r="25" spans="1:6" s="119" customFormat="1" x14ac:dyDescent="0.25">
      <c r="A25" s="291"/>
      <c r="B25" s="268"/>
      <c r="C25" s="116" t="s">
        <v>7</v>
      </c>
      <c r="D25" s="123">
        <f t="shared" ref="D25:F25" si="15">D38+D243+D268+D293</f>
        <v>9787.5</v>
      </c>
      <c r="E25" s="123">
        <f t="shared" si="15"/>
        <v>9787.5</v>
      </c>
      <c r="F25" s="123">
        <f t="shared" si="15"/>
        <v>9787.5</v>
      </c>
    </row>
    <row r="26" spans="1:6" s="119" customFormat="1" x14ac:dyDescent="0.25">
      <c r="A26" s="291"/>
      <c r="B26" s="268"/>
      <c r="C26" s="116" t="s">
        <v>29</v>
      </c>
      <c r="D26" s="123">
        <f>D28+D29+D30</f>
        <v>127563.79999999999</v>
      </c>
      <c r="E26" s="123">
        <f t="shared" ref="E26:F26" si="16">E28+E29+E30</f>
        <v>127563.79999999999</v>
      </c>
      <c r="F26" s="123">
        <f t="shared" si="16"/>
        <v>127563.79999999999</v>
      </c>
    </row>
    <row r="27" spans="1:6" s="119" customFormat="1" x14ac:dyDescent="0.25">
      <c r="A27" s="291"/>
      <c r="B27" s="268"/>
      <c r="C27" s="220" t="s">
        <v>0</v>
      </c>
      <c r="D27" s="123"/>
      <c r="E27" s="123"/>
      <c r="F27" s="123"/>
    </row>
    <row r="28" spans="1:6" s="119" customFormat="1" x14ac:dyDescent="0.25">
      <c r="A28" s="291"/>
      <c r="B28" s="268"/>
      <c r="C28" s="221" t="s">
        <v>343</v>
      </c>
      <c r="D28" s="123">
        <f>D41+D246+D271+D296</f>
        <v>98664.7</v>
      </c>
      <c r="E28" s="123">
        <f t="shared" ref="E28:F28" si="17">E41+E246+E271+E296</f>
        <v>98664.7</v>
      </c>
      <c r="F28" s="123">
        <f t="shared" si="17"/>
        <v>98664.7</v>
      </c>
    </row>
    <row r="29" spans="1:6" s="119" customFormat="1" x14ac:dyDescent="0.25">
      <c r="A29" s="291"/>
      <c r="B29" s="268"/>
      <c r="C29" s="220" t="s">
        <v>34</v>
      </c>
      <c r="D29" s="123">
        <f t="shared" ref="D29:F29" si="18">D42+D247+D272+D297</f>
        <v>28899.1</v>
      </c>
      <c r="E29" s="123">
        <f t="shared" si="18"/>
        <v>28899.1</v>
      </c>
      <c r="F29" s="123">
        <f t="shared" si="18"/>
        <v>28899.1</v>
      </c>
    </row>
    <row r="30" spans="1:6" s="119" customFormat="1" x14ac:dyDescent="0.25">
      <c r="A30" s="291"/>
      <c r="B30" s="268"/>
      <c r="C30" s="220" t="s">
        <v>14</v>
      </c>
      <c r="D30" s="123">
        <f t="shared" ref="D30:F30" si="19">D43+D248+D273+D298</f>
        <v>0</v>
      </c>
      <c r="E30" s="123">
        <f t="shared" si="19"/>
        <v>0</v>
      </c>
      <c r="F30" s="123">
        <f t="shared" si="19"/>
        <v>0</v>
      </c>
    </row>
    <row r="31" spans="1:6" ht="25.2" x14ac:dyDescent="0.25">
      <c r="A31" s="85" t="s">
        <v>0</v>
      </c>
      <c r="B31" s="86"/>
      <c r="C31" s="208"/>
      <c r="D31" s="50"/>
      <c r="E31" s="50"/>
      <c r="F31" s="50"/>
    </row>
    <row r="32" spans="1:6" s="119" customFormat="1" ht="26.25" customHeight="1" x14ac:dyDescent="0.25">
      <c r="A32" s="279" t="s">
        <v>21</v>
      </c>
      <c r="B32" s="302" t="s">
        <v>60</v>
      </c>
      <c r="C32" s="223" t="s">
        <v>8</v>
      </c>
      <c r="D32" s="122">
        <f>D33+D34+D38+D39</f>
        <v>80315.100000000006</v>
      </c>
      <c r="E32" s="122">
        <f t="shared" ref="E32:F32" si="20">E33+E34+E38+E39</f>
        <v>80267</v>
      </c>
      <c r="F32" s="122">
        <f t="shared" si="20"/>
        <v>80267</v>
      </c>
    </row>
    <row r="33" spans="1:6" s="119" customFormat="1" ht="32.25" customHeight="1" x14ac:dyDescent="0.25">
      <c r="A33" s="279"/>
      <c r="B33" s="302"/>
      <c r="C33" s="224" t="s">
        <v>31</v>
      </c>
      <c r="D33" s="122">
        <f>D46+D58+D70+D82+D94+D106+D118+D130+D142+D154+D166+D178+D190+D202+D214+D226</f>
        <v>0</v>
      </c>
      <c r="E33" s="122">
        <f t="shared" ref="E33:F33" si="21">E46+E58+E70+E82+E94+E106+E118+E130+E142+E154+E166+E178+E190+E202+E214+E226</f>
        <v>0</v>
      </c>
      <c r="F33" s="122">
        <f t="shared" si="21"/>
        <v>0</v>
      </c>
    </row>
    <row r="34" spans="1:6" s="119" customFormat="1" ht="30" customHeight="1" x14ac:dyDescent="0.25">
      <c r="A34" s="279"/>
      <c r="B34" s="302"/>
      <c r="C34" s="224" t="s">
        <v>28</v>
      </c>
      <c r="D34" s="122">
        <f>D36+D37</f>
        <v>46952.700000000004</v>
      </c>
      <c r="E34" s="122">
        <f t="shared" ref="E34:F34" si="22">E36+E37</f>
        <v>46904.6</v>
      </c>
      <c r="F34" s="122">
        <f t="shared" si="22"/>
        <v>46904.6</v>
      </c>
    </row>
    <row r="35" spans="1:6" s="119" customFormat="1" x14ac:dyDescent="0.25">
      <c r="A35" s="279"/>
      <c r="B35" s="302"/>
      <c r="C35" s="225" t="s">
        <v>0</v>
      </c>
      <c r="D35" s="122"/>
      <c r="E35" s="122"/>
      <c r="F35" s="122"/>
    </row>
    <row r="36" spans="1:6" s="119" customFormat="1" x14ac:dyDescent="0.25">
      <c r="A36" s="279"/>
      <c r="B36" s="302"/>
      <c r="C36" s="225" t="s">
        <v>30</v>
      </c>
      <c r="D36" s="122">
        <f>D49+D61+D73+D85+D97+D109+D121+D133+D145+D157+D169+D181+D193+D205+D217+D229</f>
        <v>0</v>
      </c>
      <c r="E36" s="122">
        <f t="shared" ref="E36:F36" si="23">E49+E61+E73+E85+E97+E109+E121+E133+E145+E157+E169+E181+E193+E205+E217+E229</f>
        <v>0</v>
      </c>
      <c r="F36" s="122">
        <f t="shared" si="23"/>
        <v>0</v>
      </c>
    </row>
    <row r="37" spans="1:6" s="119" customFormat="1" x14ac:dyDescent="0.25">
      <c r="A37" s="279"/>
      <c r="B37" s="302"/>
      <c r="C37" s="225" t="s">
        <v>6</v>
      </c>
      <c r="D37" s="122">
        <f t="shared" ref="D37:F37" si="24">D50+D62+D74+D86+D98+D110+D122+D134+D146+D158+D170+D182+D194+D206+D218+D230</f>
        <v>46952.700000000004</v>
      </c>
      <c r="E37" s="122">
        <f t="shared" si="24"/>
        <v>46904.6</v>
      </c>
      <c r="F37" s="122">
        <f t="shared" si="24"/>
        <v>46904.6</v>
      </c>
    </row>
    <row r="38" spans="1:6" s="119" customFormat="1" x14ac:dyDescent="0.25">
      <c r="A38" s="279"/>
      <c r="B38" s="302"/>
      <c r="C38" s="224" t="s">
        <v>7</v>
      </c>
      <c r="D38" s="122">
        <f t="shared" ref="D38:F38" si="25">D51+D63+D75+D87+D99+D111+D123+D135+D147+D159+D171+D183+D195+D207+D219+D231</f>
        <v>9787.5</v>
      </c>
      <c r="E38" s="122">
        <f t="shared" si="25"/>
        <v>9787.5</v>
      </c>
      <c r="F38" s="122">
        <f t="shared" si="25"/>
        <v>9787.5</v>
      </c>
    </row>
    <row r="39" spans="1:6" s="119" customFormat="1" x14ac:dyDescent="0.25">
      <c r="A39" s="279"/>
      <c r="B39" s="302"/>
      <c r="C39" s="226" t="s">
        <v>29</v>
      </c>
      <c r="D39" s="122">
        <f>D41+D42+D43</f>
        <v>23574.899999999998</v>
      </c>
      <c r="E39" s="122">
        <f t="shared" ref="E39:F39" si="26">E41+E42+E43</f>
        <v>23574.899999999998</v>
      </c>
      <c r="F39" s="122">
        <f t="shared" si="26"/>
        <v>23574.899999999998</v>
      </c>
    </row>
    <row r="40" spans="1:6" s="119" customFormat="1" x14ac:dyDescent="0.25">
      <c r="A40" s="279"/>
      <c r="B40" s="302"/>
      <c r="C40" s="225" t="s">
        <v>0</v>
      </c>
      <c r="D40" s="122"/>
      <c r="E40" s="122"/>
      <c r="F40" s="122"/>
    </row>
    <row r="41" spans="1:6" s="119" customFormat="1" x14ac:dyDescent="0.25">
      <c r="A41" s="279"/>
      <c r="B41" s="302"/>
      <c r="C41" s="227" t="s">
        <v>343</v>
      </c>
      <c r="D41" s="122">
        <f>D54+D66+D78+D90+D102+D114+D126+D138+D150+D162+D174+D186+D198+D210+D222+D234</f>
        <v>0</v>
      </c>
      <c r="E41" s="122">
        <f t="shared" ref="E41:F41" si="27">E54+E66+E78+E90+E102+E114+E126+E138+E150+E162+E174+E186+E198+E210+E222+E234</f>
        <v>0</v>
      </c>
      <c r="F41" s="122">
        <f t="shared" si="27"/>
        <v>0</v>
      </c>
    </row>
    <row r="42" spans="1:6" s="119" customFormat="1" x14ac:dyDescent="0.25">
      <c r="A42" s="279"/>
      <c r="B42" s="302"/>
      <c r="C42" s="228" t="s">
        <v>34</v>
      </c>
      <c r="D42" s="122">
        <f t="shared" ref="D42:F42" si="28">D55+D67+D79+D91+D103+D115+D127+D139+D151+D163+D175+D187+D199+D211+D223+D235</f>
        <v>23574.899999999998</v>
      </c>
      <c r="E42" s="122">
        <f t="shared" si="28"/>
        <v>23574.899999999998</v>
      </c>
      <c r="F42" s="122">
        <f t="shared" si="28"/>
        <v>23574.899999999998</v>
      </c>
    </row>
    <row r="43" spans="1:6" s="119" customFormat="1" x14ac:dyDescent="0.25">
      <c r="A43" s="279"/>
      <c r="B43" s="302"/>
      <c r="C43" s="225" t="s">
        <v>14</v>
      </c>
      <c r="D43" s="122">
        <f t="shared" ref="D43:F43" si="29">D56+D68+D80+D92+D104+D116+D128+D140+D152+D164+D176+D188+D200+D212+D224+D236</f>
        <v>0</v>
      </c>
      <c r="E43" s="122">
        <f t="shared" si="29"/>
        <v>0</v>
      </c>
      <c r="F43" s="122">
        <f t="shared" si="29"/>
        <v>0</v>
      </c>
    </row>
    <row r="44" spans="1:6" ht="50.4" x14ac:dyDescent="0.25">
      <c r="A44" s="229" t="s">
        <v>27</v>
      </c>
      <c r="B44" s="86"/>
      <c r="C44" s="84"/>
      <c r="D44" s="50"/>
      <c r="E44" s="50"/>
      <c r="F44" s="50"/>
    </row>
    <row r="45" spans="1:6" ht="25.2" x14ac:dyDescent="0.25">
      <c r="A45" s="258" t="s">
        <v>9</v>
      </c>
      <c r="B45" s="298" t="s">
        <v>62</v>
      </c>
      <c r="C45" s="230" t="s">
        <v>8</v>
      </c>
      <c r="D45" s="50">
        <f>D46+D47+D51+D52</f>
        <v>740</v>
      </c>
      <c r="E45" s="50">
        <f t="shared" ref="E45:F45" si="30">E46+E47+E51+E52</f>
        <v>739.6</v>
      </c>
      <c r="F45" s="50">
        <f t="shared" si="30"/>
        <v>739.6</v>
      </c>
    </row>
    <row r="46" spans="1:6" ht="50.4" x14ac:dyDescent="0.25">
      <c r="A46" s="258"/>
      <c r="B46" s="298"/>
      <c r="C46" s="84" t="s">
        <v>31</v>
      </c>
      <c r="D46" s="50">
        <v>0</v>
      </c>
      <c r="E46" s="50">
        <v>0</v>
      </c>
      <c r="F46" s="50">
        <v>0</v>
      </c>
    </row>
    <row r="47" spans="1:6" ht="50.4" x14ac:dyDescent="0.25">
      <c r="A47" s="258"/>
      <c r="B47" s="298"/>
      <c r="C47" s="84" t="s">
        <v>28</v>
      </c>
      <c r="D47" s="50">
        <f>D49+D50</f>
        <v>740</v>
      </c>
      <c r="E47" s="50">
        <f t="shared" ref="E47:F47" si="31">E49+E50</f>
        <v>739.6</v>
      </c>
      <c r="F47" s="50">
        <f t="shared" si="31"/>
        <v>739.6</v>
      </c>
    </row>
    <row r="48" spans="1:6" ht="25.2" x14ac:dyDescent="0.25">
      <c r="A48" s="258"/>
      <c r="B48" s="298"/>
      <c r="C48" s="231" t="s">
        <v>0</v>
      </c>
      <c r="D48" s="50"/>
      <c r="E48" s="50"/>
      <c r="F48" s="50"/>
    </row>
    <row r="49" spans="1:6" ht="25.2" x14ac:dyDescent="0.25">
      <c r="A49" s="258"/>
      <c r="B49" s="298"/>
      <c r="C49" s="231" t="s">
        <v>30</v>
      </c>
      <c r="D49" s="50">
        <v>0</v>
      </c>
      <c r="E49" s="50">
        <v>0</v>
      </c>
      <c r="F49" s="50">
        <v>0</v>
      </c>
    </row>
    <row r="50" spans="1:6" ht="25.2" x14ac:dyDescent="0.25">
      <c r="A50" s="258"/>
      <c r="B50" s="298"/>
      <c r="C50" s="231" t="s">
        <v>6</v>
      </c>
      <c r="D50" s="50">
        <v>740</v>
      </c>
      <c r="E50" s="50">
        <v>739.6</v>
      </c>
      <c r="F50" s="50">
        <v>739.6</v>
      </c>
    </row>
    <row r="51" spans="1:6" ht="25.2" x14ac:dyDescent="0.25">
      <c r="A51" s="258"/>
      <c r="B51" s="298"/>
      <c r="C51" s="84" t="s">
        <v>7</v>
      </c>
      <c r="D51" s="50">
        <v>0</v>
      </c>
      <c r="E51" s="50">
        <v>0</v>
      </c>
      <c r="F51" s="50">
        <v>0</v>
      </c>
    </row>
    <row r="52" spans="1:6" ht="25.2" x14ac:dyDescent="0.25">
      <c r="A52" s="258"/>
      <c r="B52" s="298"/>
      <c r="C52" s="208" t="s">
        <v>29</v>
      </c>
      <c r="D52" s="50">
        <f>D54+D55+D56</f>
        <v>0</v>
      </c>
      <c r="E52" s="50">
        <f t="shared" ref="E52:F52" si="32">E54+E55+E56</f>
        <v>0</v>
      </c>
      <c r="F52" s="50">
        <f t="shared" si="32"/>
        <v>0</v>
      </c>
    </row>
    <row r="53" spans="1:6" ht="25.2" x14ac:dyDescent="0.25">
      <c r="A53" s="258"/>
      <c r="B53" s="298"/>
      <c r="C53" s="231" t="s">
        <v>0</v>
      </c>
      <c r="D53" s="50"/>
      <c r="E53" s="50"/>
      <c r="F53" s="50"/>
    </row>
    <row r="54" spans="1:6" ht="25.2" x14ac:dyDescent="0.25">
      <c r="A54" s="258"/>
      <c r="B54" s="298"/>
      <c r="C54" s="232" t="s">
        <v>343</v>
      </c>
      <c r="D54" s="50">
        <v>0</v>
      </c>
      <c r="E54" s="50">
        <v>0</v>
      </c>
      <c r="F54" s="50">
        <v>0</v>
      </c>
    </row>
    <row r="55" spans="1:6" ht="25.2" x14ac:dyDescent="0.25">
      <c r="A55" s="258"/>
      <c r="B55" s="298"/>
      <c r="C55" s="233" t="s">
        <v>34</v>
      </c>
      <c r="D55" s="50">
        <v>0</v>
      </c>
      <c r="E55" s="50">
        <v>0</v>
      </c>
      <c r="F55" s="50">
        <v>0</v>
      </c>
    </row>
    <row r="56" spans="1:6" ht="25.2" x14ac:dyDescent="0.25">
      <c r="A56" s="258"/>
      <c r="B56" s="298"/>
      <c r="C56" s="231" t="s">
        <v>14</v>
      </c>
      <c r="D56" s="50">
        <v>0</v>
      </c>
      <c r="E56" s="50">
        <v>0</v>
      </c>
      <c r="F56" s="50">
        <v>0</v>
      </c>
    </row>
    <row r="57" spans="1:6" ht="25.2" x14ac:dyDescent="0.25">
      <c r="A57" s="258" t="s">
        <v>10</v>
      </c>
      <c r="B57" s="298" t="s">
        <v>63</v>
      </c>
      <c r="C57" s="230" t="s">
        <v>8</v>
      </c>
      <c r="D57" s="50">
        <f>D58+D59+D63+D64</f>
        <v>500</v>
      </c>
      <c r="E57" s="50">
        <f t="shared" ref="E57:F57" si="33">E58+E59+E63+E64</f>
        <v>500</v>
      </c>
      <c r="F57" s="50">
        <f t="shared" si="33"/>
        <v>500</v>
      </c>
    </row>
    <row r="58" spans="1:6" ht="50.4" x14ac:dyDescent="0.25">
      <c r="A58" s="258"/>
      <c r="B58" s="298"/>
      <c r="C58" s="84" t="s">
        <v>31</v>
      </c>
      <c r="D58" s="50">
        <v>0</v>
      </c>
      <c r="E58" s="50">
        <v>0</v>
      </c>
      <c r="F58" s="50">
        <v>0</v>
      </c>
    </row>
    <row r="59" spans="1:6" ht="50.4" x14ac:dyDescent="0.25">
      <c r="A59" s="258"/>
      <c r="B59" s="298"/>
      <c r="C59" s="84" t="s">
        <v>28</v>
      </c>
      <c r="D59" s="50">
        <f>D61+D62</f>
        <v>500</v>
      </c>
      <c r="E59" s="50">
        <f t="shared" ref="E59:F59" si="34">E61+E62</f>
        <v>500</v>
      </c>
      <c r="F59" s="50">
        <f t="shared" si="34"/>
        <v>500</v>
      </c>
    </row>
    <row r="60" spans="1:6" ht="25.2" x14ac:dyDescent="0.25">
      <c r="A60" s="258"/>
      <c r="B60" s="298"/>
      <c r="C60" s="231" t="s">
        <v>0</v>
      </c>
      <c r="D60" s="50"/>
      <c r="E60" s="50"/>
      <c r="F60" s="50"/>
    </row>
    <row r="61" spans="1:6" ht="25.2" x14ac:dyDescent="0.25">
      <c r="A61" s="258"/>
      <c r="B61" s="298"/>
      <c r="C61" s="231" t="s">
        <v>30</v>
      </c>
      <c r="D61" s="50">
        <v>0</v>
      </c>
      <c r="E61" s="50">
        <v>0</v>
      </c>
      <c r="F61" s="50">
        <v>0</v>
      </c>
    </row>
    <row r="62" spans="1:6" ht="25.2" x14ac:dyDescent="0.25">
      <c r="A62" s="258"/>
      <c r="B62" s="298"/>
      <c r="C62" s="231" t="s">
        <v>6</v>
      </c>
      <c r="D62" s="50">
        <v>500</v>
      </c>
      <c r="E62" s="50">
        <v>500</v>
      </c>
      <c r="F62" s="50">
        <v>500</v>
      </c>
    </row>
    <row r="63" spans="1:6" ht="25.2" x14ac:dyDescent="0.25">
      <c r="A63" s="258"/>
      <c r="B63" s="298"/>
      <c r="C63" s="84" t="s">
        <v>7</v>
      </c>
      <c r="D63" s="50">
        <v>0</v>
      </c>
      <c r="E63" s="50">
        <v>0</v>
      </c>
      <c r="F63" s="50">
        <v>0</v>
      </c>
    </row>
    <row r="64" spans="1:6" ht="25.2" x14ac:dyDescent="0.25">
      <c r="A64" s="258"/>
      <c r="B64" s="298"/>
      <c r="C64" s="208" t="s">
        <v>29</v>
      </c>
      <c r="D64" s="50">
        <f>D66+D67+D68</f>
        <v>0</v>
      </c>
      <c r="E64" s="50">
        <f t="shared" ref="E64:F64" si="35">E66+E67+E68</f>
        <v>0</v>
      </c>
      <c r="F64" s="50">
        <f t="shared" si="35"/>
        <v>0</v>
      </c>
    </row>
    <row r="65" spans="1:6" ht="25.2" x14ac:dyDescent="0.25">
      <c r="A65" s="258"/>
      <c r="B65" s="298"/>
      <c r="C65" s="231" t="s">
        <v>0</v>
      </c>
      <c r="D65" s="50"/>
      <c r="E65" s="50"/>
      <c r="F65" s="50"/>
    </row>
    <row r="66" spans="1:6" ht="25.2" x14ac:dyDescent="0.25">
      <c r="A66" s="258"/>
      <c r="B66" s="298"/>
      <c r="C66" s="232" t="s">
        <v>343</v>
      </c>
      <c r="D66" s="50">
        <v>0</v>
      </c>
      <c r="E66" s="50">
        <v>0</v>
      </c>
      <c r="F66" s="50">
        <v>0</v>
      </c>
    </row>
    <row r="67" spans="1:6" ht="25.2" x14ac:dyDescent="0.25">
      <c r="A67" s="258"/>
      <c r="B67" s="298"/>
      <c r="C67" s="233" t="s">
        <v>34</v>
      </c>
      <c r="D67" s="50">
        <v>0</v>
      </c>
      <c r="E67" s="50">
        <v>0</v>
      </c>
      <c r="F67" s="50">
        <v>0</v>
      </c>
    </row>
    <row r="68" spans="1:6" ht="25.2" x14ac:dyDescent="0.25">
      <c r="A68" s="258"/>
      <c r="B68" s="298"/>
      <c r="C68" s="231" t="s">
        <v>14</v>
      </c>
      <c r="D68" s="50">
        <v>0</v>
      </c>
      <c r="E68" s="50">
        <v>0</v>
      </c>
      <c r="F68" s="50">
        <v>0</v>
      </c>
    </row>
    <row r="69" spans="1:6" ht="26.25" customHeight="1" x14ac:dyDescent="0.25">
      <c r="A69" s="258" t="s">
        <v>64</v>
      </c>
      <c r="B69" s="298" t="s">
        <v>438</v>
      </c>
      <c r="C69" s="230" t="s">
        <v>8</v>
      </c>
      <c r="D69" s="50">
        <f>D70+D71+D75+D76</f>
        <v>568.4</v>
      </c>
      <c r="E69" s="50">
        <f t="shared" ref="E69:F69" si="36">E70+E71+E75+E76</f>
        <v>568.4</v>
      </c>
      <c r="F69" s="50">
        <f t="shared" si="36"/>
        <v>568.4</v>
      </c>
    </row>
    <row r="70" spans="1:6" ht="50.4" x14ac:dyDescent="0.25">
      <c r="A70" s="258"/>
      <c r="B70" s="298"/>
      <c r="C70" s="84" t="s">
        <v>31</v>
      </c>
      <c r="D70" s="50">
        <v>0</v>
      </c>
      <c r="E70" s="50">
        <v>0</v>
      </c>
      <c r="F70" s="50">
        <v>0</v>
      </c>
    </row>
    <row r="71" spans="1:6" ht="50.4" x14ac:dyDescent="0.25">
      <c r="A71" s="258"/>
      <c r="B71" s="298"/>
      <c r="C71" s="84" t="s">
        <v>28</v>
      </c>
      <c r="D71" s="50">
        <f>D73+D74</f>
        <v>568.4</v>
      </c>
      <c r="E71" s="50">
        <f t="shared" ref="E71:F71" si="37">E73+E74</f>
        <v>568.4</v>
      </c>
      <c r="F71" s="50">
        <f t="shared" si="37"/>
        <v>568.4</v>
      </c>
    </row>
    <row r="72" spans="1:6" ht="52.5" customHeight="1" x14ac:dyDescent="0.25">
      <c r="A72" s="258"/>
      <c r="B72" s="298" t="s">
        <v>437</v>
      </c>
      <c r="C72" s="231" t="s">
        <v>0</v>
      </c>
      <c r="D72" s="50"/>
      <c r="E72" s="50"/>
      <c r="F72" s="50"/>
    </row>
    <row r="73" spans="1:6" ht="25.2" x14ac:dyDescent="0.25">
      <c r="A73" s="258"/>
      <c r="B73" s="298"/>
      <c r="C73" s="231" t="s">
        <v>30</v>
      </c>
      <c r="D73" s="50">
        <v>0</v>
      </c>
      <c r="E73" s="50">
        <v>0</v>
      </c>
      <c r="F73" s="50">
        <v>0</v>
      </c>
    </row>
    <row r="74" spans="1:6" ht="25.2" x14ac:dyDescent="0.25">
      <c r="A74" s="258"/>
      <c r="B74" s="298"/>
      <c r="C74" s="231" t="s">
        <v>6</v>
      </c>
      <c r="D74" s="50">
        <v>568.4</v>
      </c>
      <c r="E74" s="50">
        <v>568.4</v>
      </c>
      <c r="F74" s="50">
        <v>568.4</v>
      </c>
    </row>
    <row r="75" spans="1:6" ht="25.2" x14ac:dyDescent="0.25">
      <c r="A75" s="258"/>
      <c r="B75" s="298"/>
      <c r="C75" s="84" t="s">
        <v>7</v>
      </c>
      <c r="D75" s="50">
        <v>0</v>
      </c>
      <c r="E75" s="50">
        <v>0</v>
      </c>
      <c r="F75" s="50">
        <v>0</v>
      </c>
    </row>
    <row r="76" spans="1:6" ht="25.2" x14ac:dyDescent="0.25">
      <c r="A76" s="258"/>
      <c r="B76" s="298"/>
      <c r="C76" s="208" t="s">
        <v>29</v>
      </c>
      <c r="D76" s="50">
        <f>D78+D79+D80</f>
        <v>0</v>
      </c>
      <c r="E76" s="50">
        <f t="shared" ref="E76:F76" si="38">E78+E79+E80</f>
        <v>0</v>
      </c>
      <c r="F76" s="50">
        <f t="shared" si="38"/>
        <v>0</v>
      </c>
    </row>
    <row r="77" spans="1:6" ht="25.2" x14ac:dyDescent="0.25">
      <c r="A77" s="258"/>
      <c r="B77" s="298"/>
      <c r="C77" s="231" t="s">
        <v>0</v>
      </c>
      <c r="D77" s="50"/>
      <c r="E77" s="50"/>
      <c r="F77" s="50"/>
    </row>
    <row r="78" spans="1:6" ht="25.2" x14ac:dyDescent="0.25">
      <c r="A78" s="258"/>
      <c r="B78" s="298"/>
      <c r="C78" s="232" t="s">
        <v>343</v>
      </c>
      <c r="D78" s="50">
        <v>0</v>
      </c>
      <c r="E78" s="50">
        <v>0</v>
      </c>
      <c r="F78" s="50">
        <v>0</v>
      </c>
    </row>
    <row r="79" spans="1:6" ht="25.2" x14ac:dyDescent="0.25">
      <c r="A79" s="258"/>
      <c r="B79" s="298"/>
      <c r="C79" s="233" t="s">
        <v>34</v>
      </c>
      <c r="D79" s="50">
        <v>0</v>
      </c>
      <c r="E79" s="50">
        <v>0</v>
      </c>
      <c r="F79" s="50">
        <v>0</v>
      </c>
    </row>
    <row r="80" spans="1:6" ht="25.2" x14ac:dyDescent="0.25">
      <c r="A80" s="258"/>
      <c r="B80" s="298"/>
      <c r="C80" s="231" t="s">
        <v>14</v>
      </c>
      <c r="D80" s="50">
        <v>0</v>
      </c>
      <c r="E80" s="50">
        <v>0</v>
      </c>
      <c r="F80" s="50">
        <v>0</v>
      </c>
    </row>
    <row r="81" spans="1:6" ht="26.25" customHeight="1" x14ac:dyDescent="0.25">
      <c r="A81" s="258" t="s">
        <v>66</v>
      </c>
      <c r="B81" s="298" t="s">
        <v>67</v>
      </c>
      <c r="C81" s="230" t="s">
        <v>8</v>
      </c>
      <c r="D81" s="50">
        <f>D82+D83+D87+D88</f>
        <v>298.8</v>
      </c>
      <c r="E81" s="50">
        <f t="shared" ref="E81:F81" si="39">E82+E83+E87+E88</f>
        <v>298.8</v>
      </c>
      <c r="F81" s="50">
        <f t="shared" si="39"/>
        <v>298.8</v>
      </c>
    </row>
    <row r="82" spans="1:6" ht="50.4" x14ac:dyDescent="0.25">
      <c r="A82" s="258"/>
      <c r="B82" s="298"/>
      <c r="C82" s="84" t="s">
        <v>31</v>
      </c>
      <c r="D82" s="50">
        <v>0</v>
      </c>
      <c r="E82" s="50">
        <v>0</v>
      </c>
      <c r="F82" s="50">
        <v>0</v>
      </c>
    </row>
    <row r="83" spans="1:6" ht="50.4" x14ac:dyDescent="0.25">
      <c r="A83" s="258"/>
      <c r="B83" s="298"/>
      <c r="C83" s="84" t="s">
        <v>28</v>
      </c>
      <c r="D83" s="50">
        <f>D85+D86</f>
        <v>298.8</v>
      </c>
      <c r="E83" s="50">
        <f t="shared" ref="E83:F83" si="40">E85+E86</f>
        <v>298.8</v>
      </c>
      <c r="F83" s="50">
        <f t="shared" si="40"/>
        <v>298.8</v>
      </c>
    </row>
    <row r="84" spans="1:6" ht="25.2" x14ac:dyDescent="0.25">
      <c r="A84" s="258"/>
      <c r="B84" s="298"/>
      <c r="C84" s="231" t="s">
        <v>0</v>
      </c>
      <c r="D84" s="50"/>
      <c r="E84" s="50"/>
      <c r="F84" s="50"/>
    </row>
    <row r="85" spans="1:6" ht="25.2" x14ac:dyDescent="0.25">
      <c r="A85" s="258"/>
      <c r="B85" s="298"/>
      <c r="C85" s="231" t="s">
        <v>30</v>
      </c>
      <c r="D85" s="50">
        <v>0</v>
      </c>
      <c r="E85" s="50">
        <v>0</v>
      </c>
      <c r="F85" s="50">
        <v>0</v>
      </c>
    </row>
    <row r="86" spans="1:6" ht="25.2" x14ac:dyDescent="0.25">
      <c r="A86" s="258"/>
      <c r="B86" s="298"/>
      <c r="C86" s="231" t="s">
        <v>6</v>
      </c>
      <c r="D86" s="50">
        <v>298.8</v>
      </c>
      <c r="E86" s="50">
        <v>298.8</v>
      </c>
      <c r="F86" s="50">
        <v>298.8</v>
      </c>
    </row>
    <row r="87" spans="1:6" ht="25.2" x14ac:dyDescent="0.25">
      <c r="A87" s="258"/>
      <c r="B87" s="298"/>
      <c r="C87" s="84" t="s">
        <v>7</v>
      </c>
      <c r="D87" s="50">
        <v>0</v>
      </c>
      <c r="E87" s="50">
        <v>0</v>
      </c>
      <c r="F87" s="50">
        <v>0</v>
      </c>
    </row>
    <row r="88" spans="1:6" ht="25.2" x14ac:dyDescent="0.25">
      <c r="A88" s="258"/>
      <c r="B88" s="298"/>
      <c r="C88" s="208" t="s">
        <v>29</v>
      </c>
      <c r="D88" s="50">
        <f>D90+D91+D92</f>
        <v>0</v>
      </c>
      <c r="E88" s="50">
        <f t="shared" ref="E88:F88" si="41">E90+E91+E92</f>
        <v>0</v>
      </c>
      <c r="F88" s="50">
        <f t="shared" si="41"/>
        <v>0</v>
      </c>
    </row>
    <row r="89" spans="1:6" ht="25.2" x14ac:dyDescent="0.25">
      <c r="A89" s="258"/>
      <c r="B89" s="298"/>
      <c r="C89" s="231" t="s">
        <v>0</v>
      </c>
      <c r="D89" s="50"/>
      <c r="E89" s="50"/>
      <c r="F89" s="50"/>
    </row>
    <row r="90" spans="1:6" ht="25.2" x14ac:dyDescent="0.25">
      <c r="A90" s="258"/>
      <c r="B90" s="298"/>
      <c r="C90" s="232" t="s">
        <v>343</v>
      </c>
      <c r="D90" s="50">
        <v>0</v>
      </c>
      <c r="E90" s="50">
        <v>0</v>
      </c>
      <c r="F90" s="50">
        <v>0</v>
      </c>
    </row>
    <row r="91" spans="1:6" ht="25.2" x14ac:dyDescent="0.25">
      <c r="A91" s="258"/>
      <c r="B91" s="298"/>
      <c r="C91" s="233" t="s">
        <v>34</v>
      </c>
      <c r="D91" s="50">
        <v>0</v>
      </c>
      <c r="E91" s="50">
        <v>0</v>
      </c>
      <c r="F91" s="50">
        <v>0</v>
      </c>
    </row>
    <row r="92" spans="1:6" ht="25.2" x14ac:dyDescent="0.25">
      <c r="A92" s="258"/>
      <c r="B92" s="298"/>
      <c r="C92" s="231" t="s">
        <v>14</v>
      </c>
      <c r="D92" s="50">
        <v>0</v>
      </c>
      <c r="E92" s="50">
        <v>0</v>
      </c>
      <c r="F92" s="50">
        <v>0</v>
      </c>
    </row>
    <row r="93" spans="1:6" ht="25.2" x14ac:dyDescent="0.25">
      <c r="A93" s="258" t="s">
        <v>68</v>
      </c>
      <c r="B93" s="298" t="s">
        <v>344</v>
      </c>
      <c r="C93" s="230" t="s">
        <v>8</v>
      </c>
      <c r="D93" s="50">
        <f>D94+D95+D99+D100</f>
        <v>21450.9</v>
      </c>
      <c r="E93" s="50">
        <f t="shared" ref="E93:F93" si="42">E94+E95+E99+E100</f>
        <v>21447.9</v>
      </c>
      <c r="F93" s="50">
        <f t="shared" si="42"/>
        <v>21447.9</v>
      </c>
    </row>
    <row r="94" spans="1:6" ht="50.4" x14ac:dyDescent="0.25">
      <c r="A94" s="258"/>
      <c r="B94" s="298"/>
      <c r="C94" s="84" t="s">
        <v>31</v>
      </c>
      <c r="D94" s="50">
        <v>0</v>
      </c>
      <c r="E94" s="50">
        <v>0</v>
      </c>
      <c r="F94" s="50">
        <v>0</v>
      </c>
    </row>
    <row r="95" spans="1:6" ht="50.4" x14ac:dyDescent="0.25">
      <c r="A95" s="258"/>
      <c r="B95" s="298"/>
      <c r="C95" s="84" t="s">
        <v>28</v>
      </c>
      <c r="D95" s="50">
        <f>D97+D98</f>
        <v>21450.9</v>
      </c>
      <c r="E95" s="50">
        <f t="shared" ref="E95:F95" si="43">E97+E98</f>
        <v>21447.9</v>
      </c>
      <c r="F95" s="50">
        <f t="shared" si="43"/>
        <v>21447.9</v>
      </c>
    </row>
    <row r="96" spans="1:6" ht="25.2" x14ac:dyDescent="0.25">
      <c r="A96" s="258"/>
      <c r="B96" s="298"/>
      <c r="C96" s="231" t="s">
        <v>0</v>
      </c>
      <c r="D96" s="50"/>
      <c r="E96" s="50"/>
      <c r="F96" s="50"/>
    </row>
    <row r="97" spans="1:6" ht="25.2" x14ac:dyDescent="0.25">
      <c r="A97" s="258"/>
      <c r="B97" s="298"/>
      <c r="C97" s="231" t="s">
        <v>30</v>
      </c>
      <c r="D97" s="50">
        <v>0</v>
      </c>
      <c r="E97" s="50">
        <v>0</v>
      </c>
      <c r="F97" s="50">
        <v>0</v>
      </c>
    </row>
    <row r="98" spans="1:6" ht="25.2" x14ac:dyDescent="0.25">
      <c r="A98" s="258"/>
      <c r="B98" s="298"/>
      <c r="C98" s="231" t="s">
        <v>6</v>
      </c>
      <c r="D98" s="50">
        <v>21450.9</v>
      </c>
      <c r="E98" s="50">
        <v>21447.9</v>
      </c>
      <c r="F98" s="50">
        <v>21447.9</v>
      </c>
    </row>
    <row r="99" spans="1:6" ht="25.2" x14ac:dyDescent="0.25">
      <c r="A99" s="258"/>
      <c r="B99" s="298"/>
      <c r="C99" s="84" t="s">
        <v>7</v>
      </c>
      <c r="D99" s="50">
        <v>0</v>
      </c>
      <c r="E99" s="50">
        <v>0</v>
      </c>
      <c r="F99" s="50">
        <v>0</v>
      </c>
    </row>
    <row r="100" spans="1:6" ht="25.2" x14ac:dyDescent="0.25">
      <c r="A100" s="258"/>
      <c r="B100" s="298"/>
      <c r="C100" s="208" t="s">
        <v>29</v>
      </c>
      <c r="D100" s="50">
        <f>D102+D103+D104</f>
        <v>0</v>
      </c>
      <c r="E100" s="50">
        <f t="shared" ref="E100:F100" si="44">E102+E103+E104</f>
        <v>0</v>
      </c>
      <c r="F100" s="50">
        <f t="shared" si="44"/>
        <v>0</v>
      </c>
    </row>
    <row r="101" spans="1:6" ht="25.2" x14ac:dyDescent="0.25">
      <c r="A101" s="258"/>
      <c r="B101" s="298"/>
      <c r="C101" s="231" t="s">
        <v>0</v>
      </c>
      <c r="D101" s="50"/>
      <c r="E101" s="50"/>
      <c r="F101" s="50"/>
    </row>
    <row r="102" spans="1:6" ht="25.2" x14ac:dyDescent="0.25">
      <c r="A102" s="258"/>
      <c r="B102" s="298"/>
      <c r="C102" s="232" t="s">
        <v>342</v>
      </c>
      <c r="D102" s="50">
        <v>0</v>
      </c>
      <c r="E102" s="50">
        <v>0</v>
      </c>
      <c r="F102" s="50">
        <v>0</v>
      </c>
    </row>
    <row r="103" spans="1:6" ht="25.2" x14ac:dyDescent="0.25">
      <c r="A103" s="258"/>
      <c r="B103" s="298"/>
      <c r="C103" s="233" t="s">
        <v>34</v>
      </c>
      <c r="D103" s="50">
        <v>0</v>
      </c>
      <c r="E103" s="50">
        <v>0</v>
      </c>
      <c r="F103" s="50">
        <v>0</v>
      </c>
    </row>
    <row r="104" spans="1:6" ht="25.2" x14ac:dyDescent="0.25">
      <c r="A104" s="258"/>
      <c r="B104" s="298"/>
      <c r="C104" s="231" t="s">
        <v>14</v>
      </c>
      <c r="D104" s="50">
        <v>0</v>
      </c>
      <c r="E104" s="50">
        <v>0</v>
      </c>
      <c r="F104" s="50">
        <v>0</v>
      </c>
    </row>
    <row r="105" spans="1:6" ht="26.25" customHeight="1" x14ac:dyDescent="0.25">
      <c r="A105" s="260" t="s">
        <v>70</v>
      </c>
      <c r="B105" s="303" t="s">
        <v>71</v>
      </c>
      <c r="C105" s="230" t="s">
        <v>8</v>
      </c>
      <c r="D105" s="50">
        <f>D106+D107+D111+D112</f>
        <v>32576.3</v>
      </c>
      <c r="E105" s="50">
        <f t="shared" ref="E105:F105" si="45">E106+E107+E111+E112</f>
        <v>32569.699999999997</v>
      </c>
      <c r="F105" s="50">
        <f t="shared" si="45"/>
        <v>32569.699999999997</v>
      </c>
    </row>
    <row r="106" spans="1:6" ht="50.4" x14ac:dyDescent="0.25">
      <c r="A106" s="261"/>
      <c r="B106" s="304"/>
      <c r="C106" s="84" t="s">
        <v>31</v>
      </c>
      <c r="D106" s="50">
        <v>0</v>
      </c>
      <c r="E106" s="50">
        <v>0</v>
      </c>
      <c r="F106" s="50">
        <v>0</v>
      </c>
    </row>
    <row r="107" spans="1:6" ht="50.4" x14ac:dyDescent="0.25">
      <c r="A107" s="261"/>
      <c r="B107" s="304"/>
      <c r="C107" s="84" t="s">
        <v>28</v>
      </c>
      <c r="D107" s="50">
        <f>D109+D110</f>
        <v>8384</v>
      </c>
      <c r="E107" s="50">
        <f t="shared" ref="E107:F107" si="46">E109+E110</f>
        <v>8377.4</v>
      </c>
      <c r="F107" s="50">
        <f t="shared" si="46"/>
        <v>8377.4</v>
      </c>
    </row>
    <row r="108" spans="1:6" ht="25.2" x14ac:dyDescent="0.25">
      <c r="A108" s="261"/>
      <c r="B108" s="304"/>
      <c r="C108" s="231" t="s">
        <v>0</v>
      </c>
      <c r="D108" s="50"/>
      <c r="E108" s="50"/>
      <c r="F108" s="50"/>
    </row>
    <row r="109" spans="1:6" ht="25.2" x14ac:dyDescent="0.25">
      <c r="A109" s="261"/>
      <c r="B109" s="304"/>
      <c r="C109" s="231" t="s">
        <v>30</v>
      </c>
      <c r="D109" s="50">
        <v>0</v>
      </c>
      <c r="E109" s="50">
        <v>0</v>
      </c>
      <c r="F109" s="50">
        <v>0</v>
      </c>
    </row>
    <row r="110" spans="1:6" ht="25.2" x14ac:dyDescent="0.25">
      <c r="A110" s="261"/>
      <c r="B110" s="304"/>
      <c r="C110" s="231" t="s">
        <v>6</v>
      </c>
      <c r="D110" s="50">
        <v>8384</v>
      </c>
      <c r="E110" s="50">
        <v>8377.4</v>
      </c>
      <c r="F110" s="50">
        <v>8377.4</v>
      </c>
    </row>
    <row r="111" spans="1:6" ht="25.2" x14ac:dyDescent="0.25">
      <c r="A111" s="261"/>
      <c r="B111" s="304"/>
      <c r="C111" s="84" t="s">
        <v>7</v>
      </c>
      <c r="D111" s="50">
        <v>5162</v>
      </c>
      <c r="E111" s="50">
        <v>5162</v>
      </c>
      <c r="F111" s="50">
        <v>5162</v>
      </c>
    </row>
    <row r="112" spans="1:6" ht="25.2" x14ac:dyDescent="0.25">
      <c r="A112" s="261"/>
      <c r="B112" s="304"/>
      <c r="C112" s="208" t="s">
        <v>29</v>
      </c>
      <c r="D112" s="50">
        <f>D114+D115+D116</f>
        <v>19030.3</v>
      </c>
      <c r="E112" s="50">
        <f t="shared" ref="E112:F112" si="47">E114+E115+E116</f>
        <v>19030.3</v>
      </c>
      <c r="F112" s="50">
        <f t="shared" si="47"/>
        <v>19030.3</v>
      </c>
    </row>
    <row r="113" spans="1:6" ht="25.2" x14ac:dyDescent="0.25">
      <c r="A113" s="261"/>
      <c r="B113" s="304"/>
      <c r="C113" s="231" t="s">
        <v>0</v>
      </c>
      <c r="D113" s="50"/>
      <c r="E113" s="50"/>
      <c r="F113" s="50"/>
    </row>
    <row r="114" spans="1:6" ht="25.2" x14ac:dyDescent="0.25">
      <c r="A114" s="261"/>
      <c r="B114" s="304"/>
      <c r="C114" s="232" t="s">
        <v>342</v>
      </c>
      <c r="D114" s="50">
        <v>0</v>
      </c>
      <c r="E114" s="50">
        <v>0</v>
      </c>
      <c r="F114" s="50">
        <v>0</v>
      </c>
    </row>
    <row r="115" spans="1:6" ht="25.2" x14ac:dyDescent="0.25">
      <c r="A115" s="261"/>
      <c r="B115" s="304"/>
      <c r="C115" s="233" t="s">
        <v>34</v>
      </c>
      <c r="D115" s="50">
        <v>19030.3</v>
      </c>
      <c r="E115" s="50">
        <v>19030.3</v>
      </c>
      <c r="F115" s="50">
        <v>19030.3</v>
      </c>
    </row>
    <row r="116" spans="1:6" ht="25.2" x14ac:dyDescent="0.25">
      <c r="A116" s="262"/>
      <c r="B116" s="305"/>
      <c r="C116" s="231" t="s">
        <v>14</v>
      </c>
      <c r="D116" s="50">
        <v>0</v>
      </c>
      <c r="E116" s="50">
        <v>0</v>
      </c>
      <c r="F116" s="50">
        <v>0</v>
      </c>
    </row>
    <row r="117" spans="1:6" ht="25.2" x14ac:dyDescent="0.25">
      <c r="A117" s="258" t="s">
        <v>72</v>
      </c>
      <c r="B117" s="298" t="s">
        <v>73</v>
      </c>
      <c r="C117" s="230" t="s">
        <v>8</v>
      </c>
      <c r="D117" s="50">
        <f>D118+D119+D123+D124</f>
        <v>13379.300000000001</v>
      </c>
      <c r="E117" s="50">
        <f t="shared" ref="E117:F117" si="48">E118+E119+E123+E124</f>
        <v>13370.900000000001</v>
      </c>
      <c r="F117" s="50">
        <f t="shared" si="48"/>
        <v>13370.900000000001</v>
      </c>
    </row>
    <row r="118" spans="1:6" ht="66" customHeight="1" x14ac:dyDescent="0.25">
      <c r="A118" s="258"/>
      <c r="B118" s="298"/>
      <c r="C118" s="84" t="s">
        <v>31</v>
      </c>
      <c r="D118" s="50">
        <v>0</v>
      </c>
      <c r="E118" s="50">
        <v>0</v>
      </c>
      <c r="F118" s="50">
        <v>0</v>
      </c>
    </row>
    <row r="119" spans="1:6" ht="50.4" x14ac:dyDescent="0.25">
      <c r="A119" s="258"/>
      <c r="B119" s="298"/>
      <c r="C119" s="84" t="s">
        <v>28</v>
      </c>
      <c r="D119" s="50">
        <f>D121+D122</f>
        <v>8981.6</v>
      </c>
      <c r="E119" s="50">
        <f t="shared" ref="E119:F119" si="49">E121+E122</f>
        <v>8973.2000000000007</v>
      </c>
      <c r="F119" s="50">
        <f t="shared" si="49"/>
        <v>8973.2000000000007</v>
      </c>
    </row>
    <row r="120" spans="1:6" ht="25.2" x14ac:dyDescent="0.25">
      <c r="A120" s="258"/>
      <c r="B120" s="298"/>
      <c r="C120" s="231" t="s">
        <v>0</v>
      </c>
      <c r="D120" s="50"/>
      <c r="E120" s="50"/>
      <c r="F120" s="50"/>
    </row>
    <row r="121" spans="1:6" ht="25.2" x14ac:dyDescent="0.25">
      <c r="A121" s="258"/>
      <c r="B121" s="298"/>
      <c r="C121" s="231" t="s">
        <v>30</v>
      </c>
      <c r="D121" s="50">
        <v>0</v>
      </c>
      <c r="E121" s="50">
        <v>0</v>
      </c>
      <c r="F121" s="50">
        <v>0</v>
      </c>
    </row>
    <row r="122" spans="1:6" ht="25.2" x14ac:dyDescent="0.25">
      <c r="A122" s="258"/>
      <c r="B122" s="298"/>
      <c r="C122" s="231" t="s">
        <v>6</v>
      </c>
      <c r="D122" s="50">
        <v>8981.6</v>
      </c>
      <c r="E122" s="50">
        <v>8973.2000000000007</v>
      </c>
      <c r="F122" s="50">
        <v>8973.2000000000007</v>
      </c>
    </row>
    <row r="123" spans="1:6" ht="25.2" x14ac:dyDescent="0.25">
      <c r="A123" s="258"/>
      <c r="B123" s="298"/>
      <c r="C123" s="84" t="s">
        <v>7</v>
      </c>
      <c r="D123" s="50">
        <v>3851.6</v>
      </c>
      <c r="E123" s="50">
        <v>3851.6</v>
      </c>
      <c r="F123" s="50">
        <v>3851.6</v>
      </c>
    </row>
    <row r="124" spans="1:6" ht="25.2" x14ac:dyDescent="0.25">
      <c r="A124" s="258"/>
      <c r="B124" s="298"/>
      <c r="C124" s="208" t="s">
        <v>29</v>
      </c>
      <c r="D124" s="50">
        <f>D126+D127+D128</f>
        <v>546.1</v>
      </c>
      <c r="E124" s="50">
        <f t="shared" ref="E124:F124" si="50">E126+E127+E128</f>
        <v>546.1</v>
      </c>
      <c r="F124" s="50">
        <f t="shared" si="50"/>
        <v>546.1</v>
      </c>
    </row>
    <row r="125" spans="1:6" ht="25.2" x14ac:dyDescent="0.25">
      <c r="A125" s="258"/>
      <c r="B125" s="298"/>
      <c r="C125" s="231" t="s">
        <v>0</v>
      </c>
      <c r="D125" s="50"/>
      <c r="E125" s="50"/>
      <c r="F125" s="50"/>
    </row>
    <row r="126" spans="1:6" ht="25.2" x14ac:dyDescent="0.25">
      <c r="A126" s="258"/>
      <c r="B126" s="298"/>
      <c r="C126" s="232" t="s">
        <v>343</v>
      </c>
      <c r="D126" s="50">
        <v>0</v>
      </c>
      <c r="E126" s="50">
        <v>0</v>
      </c>
      <c r="F126" s="50">
        <v>0</v>
      </c>
    </row>
    <row r="127" spans="1:6" ht="25.2" x14ac:dyDescent="0.25">
      <c r="A127" s="258"/>
      <c r="B127" s="298"/>
      <c r="C127" s="233" t="s">
        <v>34</v>
      </c>
      <c r="D127" s="50">
        <v>546.1</v>
      </c>
      <c r="E127" s="50">
        <v>546.1</v>
      </c>
      <c r="F127" s="50">
        <v>546.1</v>
      </c>
    </row>
    <row r="128" spans="1:6" ht="25.2" x14ac:dyDescent="0.25">
      <c r="A128" s="258"/>
      <c r="B128" s="298"/>
      <c r="C128" s="231" t="s">
        <v>14</v>
      </c>
      <c r="D128" s="50">
        <v>0</v>
      </c>
      <c r="E128" s="50">
        <v>0</v>
      </c>
      <c r="F128" s="50">
        <v>0</v>
      </c>
    </row>
    <row r="129" spans="1:6" ht="36" customHeight="1" x14ac:dyDescent="0.25">
      <c r="A129" s="258" t="s">
        <v>74</v>
      </c>
      <c r="B129" s="298" t="s">
        <v>75</v>
      </c>
      <c r="C129" s="230" t="s">
        <v>8</v>
      </c>
      <c r="D129" s="50">
        <f>D130+D131+D135+D136</f>
        <v>5368.2</v>
      </c>
      <c r="E129" s="50">
        <f t="shared" ref="E129:F129" si="51">E130+E131+E135+E136</f>
        <v>5365.6</v>
      </c>
      <c r="F129" s="50">
        <f t="shared" si="51"/>
        <v>5365.6</v>
      </c>
    </row>
    <row r="130" spans="1:6" ht="58.5" customHeight="1" x14ac:dyDescent="0.25">
      <c r="A130" s="258"/>
      <c r="B130" s="298"/>
      <c r="C130" s="84" t="s">
        <v>31</v>
      </c>
      <c r="D130" s="50">
        <v>0</v>
      </c>
      <c r="E130" s="50">
        <v>0</v>
      </c>
      <c r="F130" s="50">
        <v>0</v>
      </c>
    </row>
    <row r="131" spans="1:6" ht="67.5" customHeight="1" x14ac:dyDescent="0.25">
      <c r="A131" s="258"/>
      <c r="B131" s="298"/>
      <c r="C131" s="84" t="s">
        <v>28</v>
      </c>
      <c r="D131" s="50">
        <f>D133+D134</f>
        <v>974</v>
      </c>
      <c r="E131" s="50">
        <f t="shared" ref="E131:F131" si="52">E133+E134</f>
        <v>971.4</v>
      </c>
      <c r="F131" s="50">
        <f t="shared" si="52"/>
        <v>971.4</v>
      </c>
    </row>
    <row r="132" spans="1:6" ht="25.2" x14ac:dyDescent="0.25">
      <c r="A132" s="258"/>
      <c r="B132" s="298"/>
      <c r="C132" s="231" t="s">
        <v>0</v>
      </c>
      <c r="D132" s="50"/>
      <c r="E132" s="50"/>
      <c r="F132" s="50"/>
    </row>
    <row r="133" spans="1:6" ht="25.2" x14ac:dyDescent="0.25">
      <c r="A133" s="258"/>
      <c r="B133" s="298"/>
      <c r="C133" s="231" t="s">
        <v>30</v>
      </c>
      <c r="D133" s="50">
        <v>0</v>
      </c>
      <c r="E133" s="50">
        <v>0</v>
      </c>
      <c r="F133" s="50">
        <v>0</v>
      </c>
    </row>
    <row r="134" spans="1:6" ht="25.2" x14ac:dyDescent="0.25">
      <c r="A134" s="258"/>
      <c r="B134" s="298"/>
      <c r="C134" s="231" t="s">
        <v>6</v>
      </c>
      <c r="D134" s="50">
        <v>974</v>
      </c>
      <c r="E134" s="50">
        <v>971.4</v>
      </c>
      <c r="F134" s="50">
        <v>971.4</v>
      </c>
    </row>
    <row r="135" spans="1:6" ht="25.2" x14ac:dyDescent="0.25">
      <c r="A135" s="258"/>
      <c r="B135" s="298"/>
      <c r="C135" s="84" t="s">
        <v>7</v>
      </c>
      <c r="D135" s="50">
        <v>752.1</v>
      </c>
      <c r="E135" s="50">
        <v>752.1</v>
      </c>
      <c r="F135" s="50">
        <v>752.1</v>
      </c>
    </row>
    <row r="136" spans="1:6" ht="25.2" x14ac:dyDescent="0.25">
      <c r="A136" s="258"/>
      <c r="B136" s="298"/>
      <c r="C136" s="208" t="s">
        <v>29</v>
      </c>
      <c r="D136" s="50">
        <f>D138+D139+D140</f>
        <v>3642.1</v>
      </c>
      <c r="E136" s="50">
        <f t="shared" ref="E136:F136" si="53">E138+E139+E140</f>
        <v>3642.1</v>
      </c>
      <c r="F136" s="50">
        <f t="shared" si="53"/>
        <v>3642.1</v>
      </c>
    </row>
    <row r="137" spans="1:6" ht="25.2" x14ac:dyDescent="0.25">
      <c r="A137" s="258"/>
      <c r="B137" s="298"/>
      <c r="C137" s="231" t="s">
        <v>0</v>
      </c>
      <c r="D137" s="50"/>
      <c r="E137" s="50"/>
      <c r="F137" s="50"/>
    </row>
    <row r="138" spans="1:6" ht="25.2" x14ac:dyDescent="0.25">
      <c r="A138" s="258"/>
      <c r="B138" s="298"/>
      <c r="C138" s="232" t="s">
        <v>343</v>
      </c>
      <c r="D138" s="50">
        <v>0</v>
      </c>
      <c r="E138" s="50">
        <v>0</v>
      </c>
      <c r="F138" s="50">
        <v>0</v>
      </c>
    </row>
    <row r="139" spans="1:6" ht="25.2" x14ac:dyDescent="0.25">
      <c r="A139" s="258"/>
      <c r="B139" s="298"/>
      <c r="C139" s="233" t="s">
        <v>34</v>
      </c>
      <c r="D139" s="50">
        <v>3642.1</v>
      </c>
      <c r="E139" s="50">
        <v>3642.1</v>
      </c>
      <c r="F139" s="50">
        <v>3642.1</v>
      </c>
    </row>
    <row r="140" spans="1:6" ht="37.5" customHeight="1" x14ac:dyDescent="0.25">
      <c r="A140" s="258"/>
      <c r="B140" s="298"/>
      <c r="C140" s="231" t="s">
        <v>14</v>
      </c>
      <c r="D140" s="50">
        <v>0</v>
      </c>
      <c r="E140" s="50">
        <v>0</v>
      </c>
      <c r="F140" s="50">
        <v>0</v>
      </c>
    </row>
    <row r="141" spans="1:6" ht="25.2" x14ac:dyDescent="0.25">
      <c r="A141" s="258" t="s">
        <v>76</v>
      </c>
      <c r="B141" s="298" t="s">
        <v>77</v>
      </c>
      <c r="C141" s="230" t="s">
        <v>8</v>
      </c>
      <c r="D141" s="50">
        <f>D142+D143+D147+D148</f>
        <v>428.2</v>
      </c>
      <c r="E141" s="50">
        <f t="shared" ref="E141:F141" si="54">E142+E143+E147+E148</f>
        <v>426.9</v>
      </c>
      <c r="F141" s="50">
        <f t="shared" si="54"/>
        <v>426.9</v>
      </c>
    </row>
    <row r="142" spans="1:6" ht="50.4" x14ac:dyDescent="0.25">
      <c r="A142" s="258"/>
      <c r="B142" s="298"/>
      <c r="C142" s="84" t="s">
        <v>31</v>
      </c>
      <c r="D142" s="50">
        <v>0</v>
      </c>
      <c r="E142" s="50">
        <v>0</v>
      </c>
      <c r="F142" s="50">
        <v>0</v>
      </c>
    </row>
    <row r="143" spans="1:6" ht="50.4" x14ac:dyDescent="0.25">
      <c r="A143" s="258"/>
      <c r="B143" s="298"/>
      <c r="C143" s="84" t="s">
        <v>28</v>
      </c>
      <c r="D143" s="50">
        <f>D145+D146</f>
        <v>50</v>
      </c>
      <c r="E143" s="50">
        <f t="shared" ref="E143:F143" si="55">E145+E146</f>
        <v>48.7</v>
      </c>
      <c r="F143" s="50">
        <f t="shared" si="55"/>
        <v>48.7</v>
      </c>
    </row>
    <row r="144" spans="1:6" ht="25.2" x14ac:dyDescent="0.25">
      <c r="A144" s="258"/>
      <c r="B144" s="298"/>
      <c r="C144" s="231" t="s">
        <v>0</v>
      </c>
      <c r="D144" s="50"/>
      <c r="E144" s="50"/>
      <c r="F144" s="50"/>
    </row>
    <row r="145" spans="1:6" ht="25.2" x14ac:dyDescent="0.25">
      <c r="A145" s="258"/>
      <c r="B145" s="298"/>
      <c r="C145" s="231" t="s">
        <v>30</v>
      </c>
      <c r="D145" s="50">
        <v>0</v>
      </c>
      <c r="E145" s="50">
        <v>0</v>
      </c>
      <c r="F145" s="50">
        <v>0</v>
      </c>
    </row>
    <row r="146" spans="1:6" ht="25.2" x14ac:dyDescent="0.25">
      <c r="A146" s="258"/>
      <c r="B146" s="298"/>
      <c r="C146" s="231" t="s">
        <v>6</v>
      </c>
      <c r="D146" s="50">
        <v>50</v>
      </c>
      <c r="E146" s="50">
        <v>48.7</v>
      </c>
      <c r="F146" s="50">
        <v>48.7</v>
      </c>
    </row>
    <row r="147" spans="1:6" ht="25.2" x14ac:dyDescent="0.25">
      <c r="A147" s="258"/>
      <c r="B147" s="298"/>
      <c r="C147" s="84" t="s">
        <v>7</v>
      </c>
      <c r="D147" s="50">
        <v>21.8</v>
      </c>
      <c r="E147" s="50">
        <v>21.8</v>
      </c>
      <c r="F147" s="50">
        <v>21.8</v>
      </c>
    </row>
    <row r="148" spans="1:6" ht="25.2" x14ac:dyDescent="0.25">
      <c r="A148" s="258"/>
      <c r="B148" s="298"/>
      <c r="C148" s="208" t="s">
        <v>29</v>
      </c>
      <c r="D148" s="50">
        <f>D150+D151+D152</f>
        <v>356.4</v>
      </c>
      <c r="E148" s="50">
        <f t="shared" ref="E148:F148" si="56">E150+E151+E152</f>
        <v>356.4</v>
      </c>
      <c r="F148" s="50">
        <f t="shared" si="56"/>
        <v>356.4</v>
      </c>
    </row>
    <row r="149" spans="1:6" ht="25.2" x14ac:dyDescent="0.25">
      <c r="A149" s="258"/>
      <c r="B149" s="298"/>
      <c r="C149" s="231" t="s">
        <v>0</v>
      </c>
      <c r="D149" s="50"/>
      <c r="E149" s="50"/>
      <c r="F149" s="50"/>
    </row>
    <row r="150" spans="1:6" ht="25.2" x14ac:dyDescent="0.25">
      <c r="A150" s="258"/>
      <c r="B150" s="298"/>
      <c r="C150" s="232" t="s">
        <v>343</v>
      </c>
      <c r="D150" s="50">
        <v>0</v>
      </c>
      <c r="E150" s="50">
        <v>0</v>
      </c>
      <c r="F150" s="50">
        <v>0</v>
      </c>
    </row>
    <row r="151" spans="1:6" ht="25.2" x14ac:dyDescent="0.25">
      <c r="A151" s="258"/>
      <c r="B151" s="298"/>
      <c r="C151" s="233" t="s">
        <v>34</v>
      </c>
      <c r="D151" s="50">
        <v>356.4</v>
      </c>
      <c r="E151" s="50">
        <v>356.4</v>
      </c>
      <c r="F151" s="50">
        <v>356.4</v>
      </c>
    </row>
    <row r="152" spans="1:6" ht="25.2" x14ac:dyDescent="0.25">
      <c r="A152" s="258"/>
      <c r="B152" s="298"/>
      <c r="C152" s="231" t="s">
        <v>14</v>
      </c>
      <c r="D152" s="50">
        <v>0</v>
      </c>
      <c r="E152" s="50">
        <v>0</v>
      </c>
      <c r="F152" s="50">
        <v>0</v>
      </c>
    </row>
    <row r="153" spans="1:6" ht="25.2" x14ac:dyDescent="0.25">
      <c r="A153" s="258" t="s">
        <v>78</v>
      </c>
      <c r="B153" s="298" t="s">
        <v>79</v>
      </c>
      <c r="C153" s="230" t="s">
        <v>8</v>
      </c>
      <c r="D153" s="50">
        <f>D154+D155+D159+D160</f>
        <v>113</v>
      </c>
      <c r="E153" s="50">
        <f t="shared" ref="E153:F153" si="57">E154+E155+E159+E160</f>
        <v>113</v>
      </c>
      <c r="F153" s="50">
        <f t="shared" si="57"/>
        <v>113</v>
      </c>
    </row>
    <row r="154" spans="1:6" ht="50.4" x14ac:dyDescent="0.25">
      <c r="A154" s="258"/>
      <c r="B154" s="298"/>
      <c r="C154" s="84" t="s">
        <v>31</v>
      </c>
      <c r="D154" s="50">
        <v>0</v>
      </c>
      <c r="E154" s="50">
        <v>0</v>
      </c>
      <c r="F154" s="50">
        <v>0</v>
      </c>
    </row>
    <row r="155" spans="1:6" ht="50.4" x14ac:dyDescent="0.25">
      <c r="A155" s="258"/>
      <c r="B155" s="298"/>
      <c r="C155" s="84" t="s">
        <v>28</v>
      </c>
      <c r="D155" s="50">
        <f>D157+D158</f>
        <v>113</v>
      </c>
      <c r="E155" s="50">
        <f t="shared" ref="E155:F155" si="58">E157+E158</f>
        <v>113</v>
      </c>
      <c r="F155" s="50">
        <f t="shared" si="58"/>
        <v>113</v>
      </c>
    </row>
    <row r="156" spans="1:6" ht="25.2" x14ac:dyDescent="0.25">
      <c r="A156" s="258"/>
      <c r="B156" s="298"/>
      <c r="C156" s="231" t="s">
        <v>0</v>
      </c>
      <c r="D156" s="50"/>
      <c r="E156" s="50"/>
      <c r="F156" s="50"/>
    </row>
    <row r="157" spans="1:6" ht="25.2" x14ac:dyDescent="0.25">
      <c r="A157" s="258"/>
      <c r="B157" s="298"/>
      <c r="C157" s="231" t="s">
        <v>30</v>
      </c>
      <c r="D157" s="50">
        <v>0</v>
      </c>
      <c r="E157" s="50">
        <v>0</v>
      </c>
      <c r="F157" s="50">
        <v>0</v>
      </c>
    </row>
    <row r="158" spans="1:6" ht="25.2" x14ac:dyDescent="0.25">
      <c r="A158" s="258"/>
      <c r="B158" s="298"/>
      <c r="C158" s="231" t="s">
        <v>6</v>
      </c>
      <c r="D158" s="50">
        <v>113</v>
      </c>
      <c r="E158" s="50">
        <v>113</v>
      </c>
      <c r="F158" s="50">
        <v>113</v>
      </c>
    </row>
    <row r="159" spans="1:6" ht="25.2" x14ac:dyDescent="0.25">
      <c r="A159" s="258"/>
      <c r="B159" s="298"/>
      <c r="C159" s="84" t="s">
        <v>7</v>
      </c>
      <c r="D159" s="50">
        <v>0</v>
      </c>
      <c r="E159" s="50">
        <v>0</v>
      </c>
      <c r="F159" s="50">
        <v>0</v>
      </c>
    </row>
    <row r="160" spans="1:6" ht="25.2" x14ac:dyDescent="0.25">
      <c r="A160" s="258"/>
      <c r="B160" s="298"/>
      <c r="C160" s="208" t="s">
        <v>29</v>
      </c>
      <c r="D160" s="50">
        <f>D162+D163+D164</f>
        <v>0</v>
      </c>
      <c r="E160" s="50">
        <f t="shared" ref="E160:F160" si="59">E162+E163+E164</f>
        <v>0</v>
      </c>
      <c r="F160" s="50">
        <f t="shared" si="59"/>
        <v>0</v>
      </c>
    </row>
    <row r="161" spans="1:6" ht="25.2" x14ac:dyDescent="0.25">
      <c r="A161" s="258"/>
      <c r="B161" s="298"/>
      <c r="C161" s="231" t="s">
        <v>0</v>
      </c>
      <c r="D161" s="50"/>
      <c r="E161" s="50"/>
      <c r="F161" s="50"/>
    </row>
    <row r="162" spans="1:6" ht="25.2" x14ac:dyDescent="0.25">
      <c r="A162" s="258"/>
      <c r="B162" s="298"/>
      <c r="C162" s="232" t="s">
        <v>342</v>
      </c>
      <c r="D162" s="50">
        <v>0</v>
      </c>
      <c r="E162" s="50">
        <v>0</v>
      </c>
      <c r="F162" s="50">
        <v>0</v>
      </c>
    </row>
    <row r="163" spans="1:6" ht="25.2" x14ac:dyDescent="0.25">
      <c r="A163" s="258"/>
      <c r="B163" s="298"/>
      <c r="C163" s="233" t="s">
        <v>34</v>
      </c>
      <c r="D163" s="50">
        <v>0</v>
      </c>
      <c r="E163" s="50">
        <v>0</v>
      </c>
      <c r="F163" s="50">
        <v>0</v>
      </c>
    </row>
    <row r="164" spans="1:6" ht="25.2" x14ac:dyDescent="0.25">
      <c r="A164" s="258"/>
      <c r="B164" s="298"/>
      <c r="C164" s="231" t="s">
        <v>14</v>
      </c>
      <c r="D164" s="50">
        <v>0</v>
      </c>
      <c r="E164" s="50">
        <v>0</v>
      </c>
      <c r="F164" s="50">
        <v>0</v>
      </c>
    </row>
    <row r="165" spans="1:6" ht="26.25" customHeight="1" x14ac:dyDescent="0.25">
      <c r="A165" s="260" t="s">
        <v>80</v>
      </c>
      <c r="B165" s="303" t="s">
        <v>446</v>
      </c>
      <c r="C165" s="230" t="s">
        <v>8</v>
      </c>
      <c r="D165" s="50">
        <f>D166+D167+D171+D172</f>
        <v>0</v>
      </c>
      <c r="E165" s="50">
        <f t="shared" ref="E165:F165" si="60">E166+E167+E171+E172</f>
        <v>0</v>
      </c>
      <c r="F165" s="50">
        <f t="shared" si="60"/>
        <v>0</v>
      </c>
    </row>
    <row r="166" spans="1:6" ht="50.4" x14ac:dyDescent="0.25">
      <c r="A166" s="261"/>
      <c r="B166" s="304"/>
      <c r="C166" s="84" t="s">
        <v>31</v>
      </c>
      <c r="D166" s="50">
        <v>0</v>
      </c>
      <c r="E166" s="50">
        <v>0</v>
      </c>
      <c r="F166" s="50">
        <v>0</v>
      </c>
    </row>
    <row r="167" spans="1:6" ht="33.75" customHeight="1" x14ac:dyDescent="0.25">
      <c r="A167" s="261"/>
      <c r="B167" s="304"/>
      <c r="C167" s="84" t="s">
        <v>28</v>
      </c>
      <c r="D167" s="50">
        <f>D169+D170</f>
        <v>0</v>
      </c>
      <c r="E167" s="50">
        <f t="shared" ref="E167:F167" si="61">E169+E170</f>
        <v>0</v>
      </c>
      <c r="F167" s="50">
        <f t="shared" si="61"/>
        <v>0</v>
      </c>
    </row>
    <row r="168" spans="1:6" ht="25.2" x14ac:dyDescent="0.25">
      <c r="A168" s="261"/>
      <c r="B168" s="304"/>
      <c r="C168" s="231" t="s">
        <v>0</v>
      </c>
      <c r="D168" s="50"/>
      <c r="E168" s="50"/>
      <c r="F168" s="50"/>
    </row>
    <row r="169" spans="1:6" ht="25.2" x14ac:dyDescent="0.25">
      <c r="A169" s="261"/>
      <c r="B169" s="304"/>
      <c r="C169" s="231" t="s">
        <v>30</v>
      </c>
      <c r="D169" s="50">
        <v>0</v>
      </c>
      <c r="E169" s="50">
        <v>0</v>
      </c>
      <c r="F169" s="50">
        <v>0</v>
      </c>
    </row>
    <row r="170" spans="1:6" ht="25.2" x14ac:dyDescent="0.25">
      <c r="A170" s="261"/>
      <c r="B170" s="304" t="s">
        <v>445</v>
      </c>
      <c r="C170" s="231" t="s">
        <v>6</v>
      </c>
      <c r="D170" s="50">
        <v>0</v>
      </c>
      <c r="E170" s="50">
        <v>0</v>
      </c>
      <c r="F170" s="50">
        <v>0</v>
      </c>
    </row>
    <row r="171" spans="1:6" ht="25.2" x14ac:dyDescent="0.25">
      <c r="A171" s="261"/>
      <c r="B171" s="304"/>
      <c r="C171" s="84" t="s">
        <v>7</v>
      </c>
      <c r="D171" s="50">
        <v>0</v>
      </c>
      <c r="E171" s="50">
        <v>0</v>
      </c>
      <c r="F171" s="50">
        <v>0</v>
      </c>
    </row>
    <row r="172" spans="1:6" ht="25.2" x14ac:dyDescent="0.25">
      <c r="A172" s="261"/>
      <c r="B172" s="304"/>
      <c r="C172" s="208" t="s">
        <v>29</v>
      </c>
      <c r="D172" s="50">
        <f>D174+D175+D176</f>
        <v>0</v>
      </c>
      <c r="E172" s="50">
        <f t="shared" ref="E172:F172" si="62">E174+E175+E176</f>
        <v>0</v>
      </c>
      <c r="F172" s="50">
        <f t="shared" si="62"/>
        <v>0</v>
      </c>
    </row>
    <row r="173" spans="1:6" ht="25.2" x14ac:dyDescent="0.25">
      <c r="A173" s="261"/>
      <c r="B173" s="304"/>
      <c r="C173" s="231" t="s">
        <v>0</v>
      </c>
      <c r="D173" s="50"/>
      <c r="E173" s="50"/>
      <c r="F173" s="50"/>
    </row>
    <row r="174" spans="1:6" ht="25.2" x14ac:dyDescent="0.25">
      <c r="A174" s="261"/>
      <c r="B174" s="304"/>
      <c r="C174" s="232" t="s">
        <v>343</v>
      </c>
      <c r="D174" s="50">
        <v>0</v>
      </c>
      <c r="E174" s="50">
        <v>0</v>
      </c>
      <c r="F174" s="50">
        <v>0</v>
      </c>
    </row>
    <row r="175" spans="1:6" ht="25.2" x14ac:dyDescent="0.25">
      <c r="A175" s="261"/>
      <c r="B175" s="304"/>
      <c r="C175" s="233" t="s">
        <v>34</v>
      </c>
      <c r="D175" s="50">
        <v>0</v>
      </c>
      <c r="E175" s="50">
        <v>0</v>
      </c>
      <c r="F175" s="50">
        <v>0</v>
      </c>
    </row>
    <row r="176" spans="1:6" ht="25.2" x14ac:dyDescent="0.25">
      <c r="A176" s="262"/>
      <c r="B176" s="305"/>
      <c r="C176" s="231" t="s">
        <v>14</v>
      </c>
      <c r="D176" s="50">
        <v>0</v>
      </c>
      <c r="E176" s="50">
        <v>0</v>
      </c>
      <c r="F176" s="50">
        <v>0</v>
      </c>
    </row>
    <row r="177" spans="1:6" ht="25.2" x14ac:dyDescent="0.25">
      <c r="A177" s="258" t="s">
        <v>82</v>
      </c>
      <c r="B177" s="298" t="s">
        <v>83</v>
      </c>
      <c r="C177" s="230" t="s">
        <v>8</v>
      </c>
      <c r="D177" s="50">
        <f>D178+D179+D183+D184</f>
        <v>1960.4</v>
      </c>
      <c r="E177" s="50">
        <f t="shared" ref="E177:F177" si="63">E178+E179+E183+E184</f>
        <v>1944.2</v>
      </c>
      <c r="F177" s="50">
        <f t="shared" si="63"/>
        <v>1944.2</v>
      </c>
    </row>
    <row r="178" spans="1:6" ht="50.4" x14ac:dyDescent="0.25">
      <c r="A178" s="258"/>
      <c r="B178" s="298"/>
      <c r="C178" s="84" t="s">
        <v>31</v>
      </c>
      <c r="D178" s="50">
        <v>0</v>
      </c>
      <c r="E178" s="50">
        <v>0</v>
      </c>
      <c r="F178" s="50">
        <v>0</v>
      </c>
    </row>
    <row r="179" spans="1:6" ht="50.4" x14ac:dyDescent="0.25">
      <c r="A179" s="258"/>
      <c r="B179" s="298"/>
      <c r="C179" s="84" t="s">
        <v>28</v>
      </c>
      <c r="D179" s="50">
        <f>D181+D182</f>
        <v>1960.4</v>
      </c>
      <c r="E179" s="50">
        <f t="shared" ref="E179:F179" si="64">E181+E182</f>
        <v>1944.2</v>
      </c>
      <c r="F179" s="50">
        <f t="shared" si="64"/>
        <v>1944.2</v>
      </c>
    </row>
    <row r="180" spans="1:6" ht="25.2" x14ac:dyDescent="0.25">
      <c r="A180" s="258"/>
      <c r="B180" s="298"/>
      <c r="C180" s="231" t="s">
        <v>0</v>
      </c>
      <c r="D180" s="50"/>
      <c r="E180" s="50"/>
      <c r="F180" s="50"/>
    </row>
    <row r="181" spans="1:6" ht="25.2" x14ac:dyDescent="0.25">
      <c r="A181" s="258"/>
      <c r="B181" s="298"/>
      <c r="C181" s="231" t="s">
        <v>30</v>
      </c>
      <c r="D181" s="50">
        <v>0</v>
      </c>
      <c r="E181" s="50">
        <v>0</v>
      </c>
      <c r="F181" s="50">
        <v>0</v>
      </c>
    </row>
    <row r="182" spans="1:6" ht="25.2" x14ac:dyDescent="0.25">
      <c r="A182" s="258"/>
      <c r="B182" s="298"/>
      <c r="C182" s="231" t="s">
        <v>6</v>
      </c>
      <c r="D182" s="50">
        <v>1960.4</v>
      </c>
      <c r="E182" s="50">
        <v>1944.2</v>
      </c>
      <c r="F182" s="50">
        <v>1944.2</v>
      </c>
    </row>
    <row r="183" spans="1:6" ht="25.2" x14ac:dyDescent="0.25">
      <c r="A183" s="258"/>
      <c r="B183" s="298"/>
      <c r="C183" s="84" t="s">
        <v>7</v>
      </c>
      <c r="D183" s="50">
        <v>0</v>
      </c>
      <c r="E183" s="50">
        <v>0</v>
      </c>
      <c r="F183" s="50">
        <v>0</v>
      </c>
    </row>
    <row r="184" spans="1:6" ht="25.2" x14ac:dyDescent="0.25">
      <c r="A184" s="258"/>
      <c r="B184" s="298"/>
      <c r="C184" s="208" t="s">
        <v>29</v>
      </c>
      <c r="D184" s="50">
        <f>D186+D187+D188</f>
        <v>0</v>
      </c>
      <c r="E184" s="50">
        <f t="shared" ref="E184:F184" si="65">E186+E187+E188</f>
        <v>0</v>
      </c>
      <c r="F184" s="50">
        <f t="shared" si="65"/>
        <v>0</v>
      </c>
    </row>
    <row r="185" spans="1:6" ht="25.2" x14ac:dyDescent="0.25">
      <c r="A185" s="258"/>
      <c r="B185" s="298"/>
      <c r="C185" s="231" t="s">
        <v>0</v>
      </c>
      <c r="D185" s="50"/>
      <c r="E185" s="50"/>
      <c r="F185" s="50"/>
    </row>
    <row r="186" spans="1:6" ht="25.2" x14ac:dyDescent="0.25">
      <c r="A186" s="258"/>
      <c r="B186" s="298"/>
      <c r="C186" s="232" t="s">
        <v>343</v>
      </c>
      <c r="D186" s="50">
        <v>0</v>
      </c>
      <c r="E186" s="50">
        <v>0</v>
      </c>
      <c r="F186" s="50">
        <v>0</v>
      </c>
    </row>
    <row r="187" spans="1:6" ht="25.2" x14ac:dyDescent="0.25">
      <c r="A187" s="258"/>
      <c r="B187" s="298"/>
      <c r="C187" s="233" t="s">
        <v>34</v>
      </c>
      <c r="D187" s="50">
        <v>0</v>
      </c>
      <c r="E187" s="50">
        <v>0</v>
      </c>
      <c r="F187" s="50">
        <v>0</v>
      </c>
    </row>
    <row r="188" spans="1:6" ht="25.2" x14ac:dyDescent="0.25">
      <c r="A188" s="258"/>
      <c r="B188" s="298"/>
      <c r="C188" s="231" t="s">
        <v>14</v>
      </c>
      <c r="D188" s="50">
        <v>0</v>
      </c>
      <c r="E188" s="50">
        <v>0</v>
      </c>
      <c r="F188" s="50">
        <v>0</v>
      </c>
    </row>
    <row r="189" spans="1:6" ht="25.2" x14ac:dyDescent="0.25">
      <c r="A189" s="258" t="s">
        <v>85</v>
      </c>
      <c r="B189" s="298" t="s">
        <v>86</v>
      </c>
      <c r="C189" s="230" t="s">
        <v>8</v>
      </c>
      <c r="D189" s="50">
        <f>D190+D191+D195+D196</f>
        <v>2931.6</v>
      </c>
      <c r="E189" s="50">
        <f t="shared" ref="E189:F189" si="66">E190+E191+E195+E196</f>
        <v>2922</v>
      </c>
      <c r="F189" s="50">
        <f t="shared" si="66"/>
        <v>2922</v>
      </c>
    </row>
    <row r="190" spans="1:6" ht="50.4" x14ac:dyDescent="0.25">
      <c r="A190" s="258"/>
      <c r="B190" s="298"/>
      <c r="C190" s="84" t="s">
        <v>31</v>
      </c>
      <c r="D190" s="50">
        <v>0</v>
      </c>
      <c r="E190" s="50">
        <v>0</v>
      </c>
      <c r="F190" s="50">
        <v>0</v>
      </c>
    </row>
    <row r="191" spans="1:6" ht="50.4" x14ac:dyDescent="0.25">
      <c r="A191" s="258"/>
      <c r="B191" s="298"/>
      <c r="C191" s="84" t="s">
        <v>28</v>
      </c>
      <c r="D191" s="50">
        <f>D193+D194</f>
        <v>2931.6</v>
      </c>
      <c r="E191" s="50">
        <f t="shared" ref="E191:F191" si="67">E193+E194</f>
        <v>2922</v>
      </c>
      <c r="F191" s="50">
        <f t="shared" si="67"/>
        <v>2922</v>
      </c>
    </row>
    <row r="192" spans="1:6" ht="25.2" x14ac:dyDescent="0.25">
      <c r="A192" s="258"/>
      <c r="B192" s="298"/>
      <c r="C192" s="231" t="s">
        <v>0</v>
      </c>
      <c r="D192" s="50"/>
      <c r="E192" s="50"/>
      <c r="F192" s="50"/>
    </row>
    <row r="193" spans="1:6" ht="25.2" x14ac:dyDescent="0.25">
      <c r="A193" s="258"/>
      <c r="B193" s="298"/>
      <c r="C193" s="231" t="s">
        <v>30</v>
      </c>
      <c r="D193" s="50">
        <v>0</v>
      </c>
      <c r="E193" s="50">
        <v>0</v>
      </c>
      <c r="F193" s="50">
        <v>0</v>
      </c>
    </row>
    <row r="194" spans="1:6" ht="25.2" x14ac:dyDescent="0.25">
      <c r="A194" s="258"/>
      <c r="B194" s="298"/>
      <c r="C194" s="231" t="s">
        <v>6</v>
      </c>
      <c r="D194" s="50">
        <v>2931.6</v>
      </c>
      <c r="E194" s="50">
        <v>2922</v>
      </c>
      <c r="F194" s="50">
        <v>2922</v>
      </c>
    </row>
    <row r="195" spans="1:6" ht="25.2" x14ac:dyDescent="0.25">
      <c r="A195" s="258"/>
      <c r="B195" s="298"/>
      <c r="C195" s="84" t="s">
        <v>7</v>
      </c>
      <c r="D195" s="50">
        <v>0</v>
      </c>
      <c r="E195" s="50">
        <v>0</v>
      </c>
      <c r="F195" s="50">
        <v>0</v>
      </c>
    </row>
    <row r="196" spans="1:6" ht="25.2" x14ac:dyDescent="0.25">
      <c r="A196" s="258"/>
      <c r="B196" s="298"/>
      <c r="C196" s="208" t="s">
        <v>29</v>
      </c>
      <c r="D196" s="50">
        <f>D198+D199+D200</f>
        <v>0</v>
      </c>
      <c r="E196" s="50">
        <f t="shared" ref="E196:F196" si="68">E198+E199+E200</f>
        <v>0</v>
      </c>
      <c r="F196" s="50">
        <f t="shared" si="68"/>
        <v>0</v>
      </c>
    </row>
    <row r="197" spans="1:6" ht="25.2" x14ac:dyDescent="0.25">
      <c r="A197" s="258"/>
      <c r="B197" s="298"/>
      <c r="C197" s="231" t="s">
        <v>0</v>
      </c>
      <c r="D197" s="50"/>
      <c r="E197" s="50"/>
      <c r="F197" s="50"/>
    </row>
    <row r="198" spans="1:6" ht="25.2" x14ac:dyDescent="0.25">
      <c r="A198" s="258"/>
      <c r="B198" s="298"/>
      <c r="C198" s="232" t="s">
        <v>343</v>
      </c>
      <c r="D198" s="50">
        <v>0</v>
      </c>
      <c r="E198" s="50">
        <v>0</v>
      </c>
      <c r="F198" s="50">
        <v>0</v>
      </c>
    </row>
    <row r="199" spans="1:6" ht="25.2" x14ac:dyDescent="0.25">
      <c r="A199" s="258"/>
      <c r="B199" s="298"/>
      <c r="C199" s="233" t="s">
        <v>34</v>
      </c>
      <c r="D199" s="50">
        <v>0</v>
      </c>
      <c r="E199" s="50">
        <v>0</v>
      </c>
      <c r="F199" s="50">
        <v>0</v>
      </c>
    </row>
    <row r="200" spans="1:6" ht="25.2" x14ac:dyDescent="0.25">
      <c r="A200" s="258"/>
      <c r="B200" s="298"/>
      <c r="C200" s="231" t="s">
        <v>14</v>
      </c>
      <c r="D200" s="50">
        <v>0</v>
      </c>
      <c r="E200" s="50">
        <v>0</v>
      </c>
      <c r="F200" s="50">
        <v>0</v>
      </c>
    </row>
    <row r="201" spans="1:6" ht="39.75" customHeight="1" x14ac:dyDescent="0.25">
      <c r="A201" s="258" t="s">
        <v>87</v>
      </c>
      <c r="B201" s="298" t="s">
        <v>88</v>
      </c>
      <c r="C201" s="230" t="s">
        <v>8</v>
      </c>
      <c r="D201" s="50">
        <f>D202+D203+D207+D208</f>
        <v>0</v>
      </c>
      <c r="E201" s="50">
        <f t="shared" ref="E201:F201" si="69">E202+E203+E207+E208</f>
        <v>0</v>
      </c>
      <c r="F201" s="50">
        <f t="shared" si="69"/>
        <v>0</v>
      </c>
    </row>
    <row r="202" spans="1:6" ht="50.4" x14ac:dyDescent="0.25">
      <c r="A202" s="258"/>
      <c r="B202" s="298"/>
      <c r="C202" s="84" t="s">
        <v>31</v>
      </c>
      <c r="D202" s="50">
        <v>0</v>
      </c>
      <c r="E202" s="50">
        <v>0</v>
      </c>
      <c r="F202" s="50">
        <v>0</v>
      </c>
    </row>
    <row r="203" spans="1:6" ht="58.5" customHeight="1" x14ac:dyDescent="0.25">
      <c r="A203" s="258"/>
      <c r="B203" s="298"/>
      <c r="C203" s="84" t="s">
        <v>28</v>
      </c>
      <c r="D203" s="50">
        <f>D205+D206</f>
        <v>0</v>
      </c>
      <c r="E203" s="50">
        <f t="shared" ref="E203:F203" si="70">E205+E206</f>
        <v>0</v>
      </c>
      <c r="F203" s="50">
        <f t="shared" si="70"/>
        <v>0</v>
      </c>
    </row>
    <row r="204" spans="1:6" ht="25.2" x14ac:dyDescent="0.25">
      <c r="A204" s="258"/>
      <c r="B204" s="298"/>
      <c r="C204" s="231" t="s">
        <v>0</v>
      </c>
      <c r="D204" s="50"/>
      <c r="E204" s="50"/>
      <c r="F204" s="50"/>
    </row>
    <row r="205" spans="1:6" ht="25.2" x14ac:dyDescent="0.25">
      <c r="A205" s="258"/>
      <c r="B205" s="298"/>
      <c r="C205" s="231" t="s">
        <v>30</v>
      </c>
      <c r="D205" s="50">
        <v>0</v>
      </c>
      <c r="E205" s="50">
        <v>0</v>
      </c>
      <c r="F205" s="50">
        <v>0</v>
      </c>
    </row>
    <row r="206" spans="1:6" ht="25.2" x14ac:dyDescent="0.25">
      <c r="A206" s="258"/>
      <c r="B206" s="298"/>
      <c r="C206" s="231" t="s">
        <v>6</v>
      </c>
      <c r="D206" s="50">
        <v>0</v>
      </c>
      <c r="E206" s="50">
        <v>0</v>
      </c>
      <c r="F206" s="50">
        <v>0</v>
      </c>
    </row>
    <row r="207" spans="1:6" ht="25.2" x14ac:dyDescent="0.25">
      <c r="A207" s="258"/>
      <c r="B207" s="298"/>
      <c r="C207" s="84" t="s">
        <v>7</v>
      </c>
      <c r="D207" s="50">
        <v>0</v>
      </c>
      <c r="E207" s="50">
        <v>0</v>
      </c>
      <c r="F207" s="50">
        <v>0</v>
      </c>
    </row>
    <row r="208" spans="1:6" ht="25.2" x14ac:dyDescent="0.25">
      <c r="A208" s="258"/>
      <c r="B208" s="298"/>
      <c r="C208" s="208" t="s">
        <v>29</v>
      </c>
      <c r="D208" s="50">
        <f>D210+D211+D212</f>
        <v>0</v>
      </c>
      <c r="E208" s="50">
        <f t="shared" ref="E208:F208" si="71">E210+E211+E212</f>
        <v>0</v>
      </c>
      <c r="F208" s="50">
        <f t="shared" si="71"/>
        <v>0</v>
      </c>
    </row>
    <row r="209" spans="1:6" ht="25.2" x14ac:dyDescent="0.25">
      <c r="A209" s="258"/>
      <c r="B209" s="298"/>
      <c r="C209" s="231" t="s">
        <v>0</v>
      </c>
      <c r="D209" s="50"/>
      <c r="E209" s="50"/>
      <c r="F209" s="50"/>
    </row>
    <row r="210" spans="1:6" ht="37.5" customHeight="1" x14ac:dyDescent="0.25">
      <c r="A210" s="258"/>
      <c r="B210" s="298"/>
      <c r="C210" s="232" t="s">
        <v>343</v>
      </c>
      <c r="D210" s="50">
        <v>0</v>
      </c>
      <c r="E210" s="50">
        <v>0</v>
      </c>
      <c r="F210" s="50">
        <v>0</v>
      </c>
    </row>
    <row r="211" spans="1:6" ht="25.2" x14ac:dyDescent="0.25">
      <c r="A211" s="258"/>
      <c r="B211" s="298"/>
      <c r="C211" s="233" t="s">
        <v>34</v>
      </c>
      <c r="D211" s="50">
        <v>0</v>
      </c>
      <c r="E211" s="50">
        <v>0</v>
      </c>
      <c r="F211" s="50">
        <v>0</v>
      </c>
    </row>
    <row r="212" spans="1:6" ht="25.2" x14ac:dyDescent="0.25">
      <c r="A212" s="258"/>
      <c r="B212" s="298"/>
      <c r="C212" s="231" t="s">
        <v>14</v>
      </c>
      <c r="D212" s="50">
        <v>0</v>
      </c>
      <c r="E212" s="50">
        <v>0</v>
      </c>
      <c r="F212" s="50">
        <v>0</v>
      </c>
    </row>
    <row r="213" spans="1:6" ht="25.2" x14ac:dyDescent="0.25">
      <c r="A213" s="258" t="s">
        <v>89</v>
      </c>
      <c r="B213" s="298" t="s">
        <v>90</v>
      </c>
      <c r="C213" s="230" t="s">
        <v>8</v>
      </c>
      <c r="D213" s="50">
        <f>D214+D215+D219+D220</f>
        <v>0</v>
      </c>
      <c r="E213" s="50">
        <f t="shared" ref="E213:F213" si="72">E214+E215+E219+E220</f>
        <v>0</v>
      </c>
      <c r="F213" s="50">
        <f t="shared" si="72"/>
        <v>0</v>
      </c>
    </row>
    <row r="214" spans="1:6" ht="50.4" x14ac:dyDescent="0.25">
      <c r="A214" s="258"/>
      <c r="B214" s="298"/>
      <c r="C214" s="84" t="s">
        <v>31</v>
      </c>
      <c r="D214" s="50">
        <v>0</v>
      </c>
      <c r="E214" s="50">
        <v>0</v>
      </c>
      <c r="F214" s="50">
        <v>0</v>
      </c>
    </row>
    <row r="215" spans="1:6" ht="50.4" x14ac:dyDescent="0.25">
      <c r="A215" s="258"/>
      <c r="B215" s="298"/>
      <c r="C215" s="84" t="s">
        <v>28</v>
      </c>
      <c r="D215" s="50">
        <f>D217+D218</f>
        <v>0</v>
      </c>
      <c r="E215" s="50">
        <f t="shared" ref="E215:F215" si="73">E217+E218</f>
        <v>0</v>
      </c>
      <c r="F215" s="50">
        <f t="shared" si="73"/>
        <v>0</v>
      </c>
    </row>
    <row r="216" spans="1:6" ht="25.2" x14ac:dyDescent="0.25">
      <c r="A216" s="258"/>
      <c r="B216" s="298"/>
      <c r="C216" s="231" t="s">
        <v>0</v>
      </c>
      <c r="D216" s="50"/>
      <c r="E216" s="50"/>
      <c r="F216" s="50"/>
    </row>
    <row r="217" spans="1:6" ht="25.2" x14ac:dyDescent="0.25">
      <c r="A217" s="258"/>
      <c r="B217" s="298"/>
      <c r="C217" s="231" t="s">
        <v>30</v>
      </c>
      <c r="D217" s="50">
        <v>0</v>
      </c>
      <c r="E217" s="50">
        <v>0</v>
      </c>
      <c r="F217" s="50">
        <v>0</v>
      </c>
    </row>
    <row r="218" spans="1:6" ht="25.2" x14ac:dyDescent="0.25">
      <c r="A218" s="258"/>
      <c r="B218" s="298"/>
      <c r="C218" s="231" t="s">
        <v>6</v>
      </c>
      <c r="D218" s="50">
        <v>0</v>
      </c>
      <c r="E218" s="50">
        <v>0</v>
      </c>
      <c r="F218" s="50">
        <v>0</v>
      </c>
    </row>
    <row r="219" spans="1:6" ht="25.2" x14ac:dyDescent="0.25">
      <c r="A219" s="258"/>
      <c r="B219" s="298"/>
      <c r="C219" s="84" t="s">
        <v>7</v>
      </c>
      <c r="D219" s="50">
        <v>0</v>
      </c>
      <c r="E219" s="50">
        <v>0</v>
      </c>
      <c r="F219" s="50">
        <v>0</v>
      </c>
    </row>
    <row r="220" spans="1:6" ht="25.2" x14ac:dyDescent="0.25">
      <c r="A220" s="258"/>
      <c r="B220" s="298"/>
      <c r="C220" s="208" t="s">
        <v>29</v>
      </c>
      <c r="D220" s="50">
        <f>D222+D223+D224</f>
        <v>0</v>
      </c>
      <c r="E220" s="50">
        <f t="shared" ref="E220:F220" si="74">E222+E223+E224</f>
        <v>0</v>
      </c>
      <c r="F220" s="50">
        <f t="shared" si="74"/>
        <v>0</v>
      </c>
    </row>
    <row r="221" spans="1:6" ht="25.2" x14ac:dyDescent="0.25">
      <c r="A221" s="258"/>
      <c r="B221" s="298"/>
      <c r="C221" s="231" t="s">
        <v>0</v>
      </c>
      <c r="D221" s="50"/>
      <c r="E221" s="50"/>
      <c r="F221" s="50"/>
    </row>
    <row r="222" spans="1:6" ht="25.2" x14ac:dyDescent="0.25">
      <c r="A222" s="258"/>
      <c r="B222" s="298"/>
      <c r="C222" s="232" t="s">
        <v>343</v>
      </c>
      <c r="D222" s="50">
        <v>0</v>
      </c>
      <c r="E222" s="50">
        <v>0</v>
      </c>
      <c r="F222" s="50">
        <v>0</v>
      </c>
    </row>
    <row r="223" spans="1:6" ht="25.2" x14ac:dyDescent="0.25">
      <c r="A223" s="258"/>
      <c r="B223" s="298"/>
      <c r="C223" s="233" t="s">
        <v>34</v>
      </c>
      <c r="D223" s="50">
        <v>0</v>
      </c>
      <c r="E223" s="50">
        <v>0</v>
      </c>
      <c r="F223" s="50">
        <v>0</v>
      </c>
    </row>
    <row r="224" spans="1:6" ht="25.2" x14ac:dyDescent="0.25">
      <c r="A224" s="258"/>
      <c r="B224" s="298"/>
      <c r="C224" s="231" t="s">
        <v>14</v>
      </c>
      <c r="D224" s="50">
        <v>0</v>
      </c>
      <c r="E224" s="50">
        <v>0</v>
      </c>
      <c r="F224" s="50">
        <v>0</v>
      </c>
    </row>
    <row r="225" spans="1:6" ht="25.2" x14ac:dyDescent="0.25">
      <c r="A225" s="258" t="s">
        <v>345</v>
      </c>
      <c r="B225" s="298" t="s">
        <v>92</v>
      </c>
      <c r="C225" s="230" t="s">
        <v>8</v>
      </c>
      <c r="D225" s="50">
        <f>D226+D227+D231+D232</f>
        <v>0</v>
      </c>
      <c r="E225" s="50">
        <f t="shared" ref="E225:F225" si="75">E226+E227+E231+E232</f>
        <v>0</v>
      </c>
      <c r="F225" s="50">
        <f t="shared" si="75"/>
        <v>0</v>
      </c>
    </row>
    <row r="226" spans="1:6" ht="50.4" x14ac:dyDescent="0.25">
      <c r="A226" s="258"/>
      <c r="B226" s="298"/>
      <c r="C226" s="84" t="s">
        <v>31</v>
      </c>
      <c r="D226" s="50">
        <v>0</v>
      </c>
      <c r="E226" s="50">
        <v>0</v>
      </c>
      <c r="F226" s="50">
        <v>0</v>
      </c>
    </row>
    <row r="227" spans="1:6" ht="50.4" x14ac:dyDescent="0.25">
      <c r="A227" s="258"/>
      <c r="B227" s="298"/>
      <c r="C227" s="84" t="s">
        <v>28</v>
      </c>
      <c r="D227" s="50">
        <f>D229+D230</f>
        <v>0</v>
      </c>
      <c r="E227" s="50">
        <f t="shared" ref="E227:F227" si="76">E229+E230</f>
        <v>0</v>
      </c>
      <c r="F227" s="50">
        <f t="shared" si="76"/>
        <v>0</v>
      </c>
    </row>
    <row r="228" spans="1:6" ht="25.2" x14ac:dyDescent="0.25">
      <c r="A228" s="258"/>
      <c r="B228" s="298"/>
      <c r="C228" s="231" t="s">
        <v>0</v>
      </c>
      <c r="D228" s="50"/>
      <c r="E228" s="50"/>
      <c r="F228" s="50"/>
    </row>
    <row r="229" spans="1:6" ht="25.2" x14ac:dyDescent="0.25">
      <c r="A229" s="258"/>
      <c r="B229" s="298"/>
      <c r="C229" s="231" t="s">
        <v>30</v>
      </c>
      <c r="D229" s="50">
        <v>0</v>
      </c>
      <c r="E229" s="50">
        <v>0</v>
      </c>
      <c r="F229" s="50">
        <v>0</v>
      </c>
    </row>
    <row r="230" spans="1:6" ht="25.2" x14ac:dyDescent="0.25">
      <c r="A230" s="258"/>
      <c r="B230" s="298"/>
      <c r="C230" s="231" t="s">
        <v>6</v>
      </c>
      <c r="D230" s="50">
        <v>0</v>
      </c>
      <c r="E230" s="50">
        <v>0</v>
      </c>
      <c r="F230" s="50">
        <v>0</v>
      </c>
    </row>
    <row r="231" spans="1:6" ht="25.2" x14ac:dyDescent="0.25">
      <c r="A231" s="258"/>
      <c r="B231" s="298"/>
      <c r="C231" s="84" t="s">
        <v>7</v>
      </c>
      <c r="D231" s="50">
        <v>0</v>
      </c>
      <c r="E231" s="50">
        <v>0</v>
      </c>
      <c r="F231" s="50">
        <v>0</v>
      </c>
    </row>
    <row r="232" spans="1:6" ht="25.2" x14ac:dyDescent="0.25">
      <c r="A232" s="258"/>
      <c r="B232" s="298"/>
      <c r="C232" s="208" t="s">
        <v>29</v>
      </c>
      <c r="D232" s="50">
        <f>D234+D235+D236</f>
        <v>0</v>
      </c>
      <c r="E232" s="50">
        <f t="shared" ref="E232:F232" si="77">E234+E235+E236</f>
        <v>0</v>
      </c>
      <c r="F232" s="50">
        <f t="shared" si="77"/>
        <v>0</v>
      </c>
    </row>
    <row r="233" spans="1:6" ht="25.2" x14ac:dyDescent="0.25">
      <c r="A233" s="258"/>
      <c r="B233" s="298"/>
      <c r="C233" s="231" t="s">
        <v>0</v>
      </c>
      <c r="D233" s="50"/>
      <c r="E233" s="50"/>
      <c r="F233" s="50"/>
    </row>
    <row r="234" spans="1:6" ht="25.2" x14ac:dyDescent="0.25">
      <c r="A234" s="258"/>
      <c r="B234" s="298"/>
      <c r="C234" s="232" t="s">
        <v>343</v>
      </c>
      <c r="D234" s="50">
        <v>0</v>
      </c>
      <c r="E234" s="50">
        <v>0</v>
      </c>
      <c r="F234" s="50">
        <v>0</v>
      </c>
    </row>
    <row r="235" spans="1:6" ht="25.2" x14ac:dyDescent="0.25">
      <c r="A235" s="258"/>
      <c r="B235" s="298"/>
      <c r="C235" s="233" t="s">
        <v>34</v>
      </c>
      <c r="D235" s="50">
        <v>0</v>
      </c>
      <c r="E235" s="50">
        <v>0</v>
      </c>
      <c r="F235" s="50">
        <v>0</v>
      </c>
    </row>
    <row r="236" spans="1:6" ht="25.2" x14ac:dyDescent="0.25">
      <c r="A236" s="258"/>
      <c r="B236" s="298"/>
      <c r="C236" s="231" t="s">
        <v>14</v>
      </c>
      <c r="D236" s="50">
        <v>0</v>
      </c>
      <c r="E236" s="50">
        <v>0</v>
      </c>
      <c r="F236" s="50">
        <v>0</v>
      </c>
    </row>
    <row r="237" spans="1:6" s="119" customFormat="1" x14ac:dyDescent="0.25">
      <c r="A237" s="279" t="s">
        <v>22</v>
      </c>
      <c r="B237" s="302" t="s">
        <v>346</v>
      </c>
      <c r="C237" s="223" t="s">
        <v>8</v>
      </c>
      <c r="D237" s="122">
        <f>D238+D239+D243+D244</f>
        <v>0</v>
      </c>
      <c r="E237" s="122">
        <f t="shared" ref="E237:F237" si="78">E238+E239+E243+E244</f>
        <v>0</v>
      </c>
      <c r="F237" s="122">
        <f t="shared" si="78"/>
        <v>0</v>
      </c>
    </row>
    <row r="238" spans="1:6" s="119" customFormat="1" ht="49.2" x14ac:dyDescent="0.25">
      <c r="A238" s="279"/>
      <c r="B238" s="302"/>
      <c r="C238" s="224" t="s">
        <v>31</v>
      </c>
      <c r="D238" s="122">
        <f>D251</f>
        <v>0</v>
      </c>
      <c r="E238" s="122">
        <f t="shared" ref="E238:F238" si="79">E251</f>
        <v>0</v>
      </c>
      <c r="F238" s="122">
        <f t="shared" si="79"/>
        <v>0</v>
      </c>
    </row>
    <row r="239" spans="1:6" s="119" customFormat="1" ht="49.2" x14ac:dyDescent="0.25">
      <c r="A239" s="279"/>
      <c r="B239" s="302"/>
      <c r="C239" s="224" t="s">
        <v>28</v>
      </c>
      <c r="D239" s="122">
        <f>D241+D242</f>
        <v>0</v>
      </c>
      <c r="E239" s="122">
        <f t="shared" ref="E239:F239" si="80">E241+E242</f>
        <v>0</v>
      </c>
      <c r="F239" s="122">
        <f t="shared" si="80"/>
        <v>0</v>
      </c>
    </row>
    <row r="240" spans="1:6" s="119" customFormat="1" x14ac:dyDescent="0.25">
      <c r="A240" s="279"/>
      <c r="B240" s="302"/>
      <c r="C240" s="225" t="s">
        <v>0</v>
      </c>
      <c r="D240" s="122"/>
      <c r="E240" s="122"/>
      <c r="F240" s="122"/>
    </row>
    <row r="241" spans="1:6" s="119" customFormat="1" x14ac:dyDescent="0.25">
      <c r="A241" s="279"/>
      <c r="B241" s="302"/>
      <c r="C241" s="225" t="s">
        <v>30</v>
      </c>
      <c r="D241" s="122">
        <f>D254</f>
        <v>0</v>
      </c>
      <c r="E241" s="122">
        <f t="shared" ref="E241:F241" si="81">E254</f>
        <v>0</v>
      </c>
      <c r="F241" s="122">
        <f t="shared" si="81"/>
        <v>0</v>
      </c>
    </row>
    <row r="242" spans="1:6" s="119" customFormat="1" x14ac:dyDescent="0.25">
      <c r="A242" s="279"/>
      <c r="B242" s="302"/>
      <c r="C242" s="225" t="s">
        <v>6</v>
      </c>
      <c r="D242" s="122">
        <f t="shared" ref="D242:F242" si="82">D255</f>
        <v>0</v>
      </c>
      <c r="E242" s="122">
        <f t="shared" si="82"/>
        <v>0</v>
      </c>
      <c r="F242" s="122">
        <f t="shared" si="82"/>
        <v>0</v>
      </c>
    </row>
    <row r="243" spans="1:6" s="119" customFormat="1" x14ac:dyDescent="0.25">
      <c r="A243" s="279"/>
      <c r="B243" s="302"/>
      <c r="C243" s="224" t="s">
        <v>7</v>
      </c>
      <c r="D243" s="122">
        <f t="shared" ref="D243:F243" si="83">D256</f>
        <v>0</v>
      </c>
      <c r="E243" s="122">
        <f t="shared" si="83"/>
        <v>0</v>
      </c>
      <c r="F243" s="122">
        <f t="shared" si="83"/>
        <v>0</v>
      </c>
    </row>
    <row r="244" spans="1:6" s="119" customFormat="1" x14ac:dyDescent="0.25">
      <c r="A244" s="279"/>
      <c r="B244" s="302"/>
      <c r="C244" s="226" t="s">
        <v>29</v>
      </c>
      <c r="D244" s="122">
        <f>D246+D247+D248</f>
        <v>0</v>
      </c>
      <c r="E244" s="122">
        <f t="shared" ref="E244:F244" si="84">E246+E247+E248</f>
        <v>0</v>
      </c>
      <c r="F244" s="122">
        <f t="shared" si="84"/>
        <v>0</v>
      </c>
    </row>
    <row r="245" spans="1:6" s="119" customFormat="1" x14ac:dyDescent="0.25">
      <c r="A245" s="279"/>
      <c r="B245" s="302"/>
      <c r="C245" s="225" t="s">
        <v>0</v>
      </c>
      <c r="D245" s="122"/>
      <c r="E245" s="122"/>
      <c r="F245" s="122"/>
    </row>
    <row r="246" spans="1:6" s="119" customFormat="1" x14ac:dyDescent="0.25">
      <c r="A246" s="279"/>
      <c r="B246" s="302"/>
      <c r="C246" s="227" t="s">
        <v>347</v>
      </c>
      <c r="D246" s="122">
        <f>D259</f>
        <v>0</v>
      </c>
      <c r="E246" s="122">
        <f t="shared" ref="E246:F246" si="85">E259</f>
        <v>0</v>
      </c>
      <c r="F246" s="122">
        <f t="shared" si="85"/>
        <v>0</v>
      </c>
    </row>
    <row r="247" spans="1:6" s="119" customFormat="1" x14ac:dyDescent="0.25">
      <c r="A247" s="279"/>
      <c r="B247" s="302"/>
      <c r="C247" s="228" t="s">
        <v>34</v>
      </c>
      <c r="D247" s="122">
        <f t="shared" ref="D247:F247" si="86">D260</f>
        <v>0</v>
      </c>
      <c r="E247" s="122">
        <f t="shared" si="86"/>
        <v>0</v>
      </c>
      <c r="F247" s="122">
        <f t="shared" si="86"/>
        <v>0</v>
      </c>
    </row>
    <row r="248" spans="1:6" s="119" customFormat="1" x14ac:dyDescent="0.25">
      <c r="A248" s="279"/>
      <c r="B248" s="302"/>
      <c r="C248" s="225" t="s">
        <v>14</v>
      </c>
      <c r="D248" s="122">
        <f t="shared" ref="D248:F248" si="87">D261</f>
        <v>0</v>
      </c>
      <c r="E248" s="122">
        <f t="shared" si="87"/>
        <v>0</v>
      </c>
      <c r="F248" s="122">
        <f t="shared" si="87"/>
        <v>0</v>
      </c>
    </row>
    <row r="249" spans="1:6" ht="50.4" x14ac:dyDescent="0.25">
      <c r="A249" s="229" t="s">
        <v>27</v>
      </c>
      <c r="B249" s="86"/>
      <c r="C249" s="84"/>
      <c r="D249" s="50"/>
      <c r="E249" s="50"/>
      <c r="F249" s="50"/>
    </row>
    <row r="250" spans="1:6" ht="26.25" customHeight="1" x14ac:dyDescent="0.25">
      <c r="A250" s="258" t="s">
        <v>96</v>
      </c>
      <c r="B250" s="298" t="s">
        <v>97</v>
      </c>
      <c r="C250" s="230" t="s">
        <v>8</v>
      </c>
      <c r="D250" s="50">
        <f>D251+D252+D256+D257</f>
        <v>0</v>
      </c>
      <c r="E250" s="50">
        <f t="shared" ref="E250:F250" si="88">E251+E252+E256+E257</f>
        <v>0</v>
      </c>
      <c r="F250" s="50">
        <f t="shared" si="88"/>
        <v>0</v>
      </c>
    </row>
    <row r="251" spans="1:6" ht="50.4" x14ac:dyDescent="0.25">
      <c r="A251" s="258"/>
      <c r="B251" s="298"/>
      <c r="C251" s="84" t="s">
        <v>31</v>
      </c>
      <c r="D251" s="50">
        <v>0</v>
      </c>
      <c r="E251" s="50">
        <v>0</v>
      </c>
      <c r="F251" s="50">
        <v>0</v>
      </c>
    </row>
    <row r="252" spans="1:6" ht="50.4" x14ac:dyDescent="0.25">
      <c r="A252" s="258"/>
      <c r="B252" s="298"/>
      <c r="C252" s="84" t="s">
        <v>28</v>
      </c>
      <c r="D252" s="50">
        <f>D254+D255</f>
        <v>0</v>
      </c>
      <c r="E252" s="50">
        <f t="shared" ref="E252:F252" si="89">E254+E255</f>
        <v>0</v>
      </c>
      <c r="F252" s="50">
        <f t="shared" si="89"/>
        <v>0</v>
      </c>
    </row>
    <row r="253" spans="1:6" ht="25.2" x14ac:dyDescent="0.25">
      <c r="A253" s="258"/>
      <c r="B253" s="298"/>
      <c r="C253" s="231" t="s">
        <v>0</v>
      </c>
      <c r="D253" s="50"/>
      <c r="E253" s="50"/>
      <c r="F253" s="50"/>
    </row>
    <row r="254" spans="1:6" ht="25.2" x14ac:dyDescent="0.25">
      <c r="A254" s="258"/>
      <c r="B254" s="298"/>
      <c r="C254" s="231" t="s">
        <v>30</v>
      </c>
      <c r="D254" s="50">
        <v>0</v>
      </c>
      <c r="E254" s="50">
        <v>0</v>
      </c>
      <c r="F254" s="50">
        <v>0</v>
      </c>
    </row>
    <row r="255" spans="1:6" ht="25.2" x14ac:dyDescent="0.25">
      <c r="A255" s="258"/>
      <c r="B255" s="298"/>
      <c r="C255" s="231" t="s">
        <v>6</v>
      </c>
      <c r="D255" s="50">
        <v>0</v>
      </c>
      <c r="E255" s="50">
        <v>0</v>
      </c>
      <c r="F255" s="50">
        <v>0</v>
      </c>
    </row>
    <row r="256" spans="1:6" ht="25.2" x14ac:dyDescent="0.25">
      <c r="A256" s="258"/>
      <c r="B256" s="298"/>
      <c r="C256" s="84" t="s">
        <v>7</v>
      </c>
      <c r="D256" s="50">
        <v>0</v>
      </c>
      <c r="E256" s="50">
        <v>0</v>
      </c>
      <c r="F256" s="50">
        <v>0</v>
      </c>
    </row>
    <row r="257" spans="1:6" ht="25.2" x14ac:dyDescent="0.25">
      <c r="A257" s="258"/>
      <c r="B257" s="298"/>
      <c r="C257" s="208" t="s">
        <v>29</v>
      </c>
      <c r="D257" s="50">
        <f>D259+D260+D261</f>
        <v>0</v>
      </c>
      <c r="E257" s="50">
        <f t="shared" ref="E257:F257" si="90">E259+E260+E261</f>
        <v>0</v>
      </c>
      <c r="F257" s="50">
        <f t="shared" si="90"/>
        <v>0</v>
      </c>
    </row>
    <row r="258" spans="1:6" ht="25.2" x14ac:dyDescent="0.25">
      <c r="A258" s="258"/>
      <c r="B258" s="298"/>
      <c r="C258" s="231" t="s">
        <v>0</v>
      </c>
      <c r="D258" s="50"/>
      <c r="E258" s="50"/>
      <c r="F258" s="50"/>
    </row>
    <row r="259" spans="1:6" ht="25.2" x14ac:dyDescent="0.25">
      <c r="A259" s="258"/>
      <c r="B259" s="298"/>
      <c r="C259" s="232" t="s">
        <v>343</v>
      </c>
      <c r="D259" s="50">
        <v>0</v>
      </c>
      <c r="E259" s="50">
        <v>0</v>
      </c>
      <c r="F259" s="50">
        <v>0</v>
      </c>
    </row>
    <row r="260" spans="1:6" ht="25.2" x14ac:dyDescent="0.25">
      <c r="A260" s="258"/>
      <c r="B260" s="298"/>
      <c r="C260" s="233" t="s">
        <v>34</v>
      </c>
      <c r="D260" s="50">
        <v>0</v>
      </c>
      <c r="E260" s="50">
        <v>0</v>
      </c>
      <c r="F260" s="50">
        <v>0</v>
      </c>
    </row>
    <row r="261" spans="1:6" ht="25.2" x14ac:dyDescent="0.25">
      <c r="A261" s="258"/>
      <c r="B261" s="298"/>
      <c r="C261" s="231" t="s">
        <v>14</v>
      </c>
      <c r="D261" s="50">
        <v>0</v>
      </c>
      <c r="E261" s="50">
        <v>0</v>
      </c>
      <c r="F261" s="50">
        <v>0</v>
      </c>
    </row>
    <row r="262" spans="1:6" s="119" customFormat="1" x14ac:dyDescent="0.25">
      <c r="A262" s="279" t="s">
        <v>348</v>
      </c>
      <c r="B262" s="302" t="s">
        <v>349</v>
      </c>
      <c r="C262" s="223" t="s">
        <v>8</v>
      </c>
      <c r="D262" s="122">
        <f>D263+D264+D268+D269</f>
        <v>615611.6</v>
      </c>
      <c r="E262" s="122">
        <f t="shared" ref="E262:F262" si="91">E263+E264+E268+E269</f>
        <v>615573.9</v>
      </c>
      <c r="F262" s="122">
        <f t="shared" si="91"/>
        <v>615573.9</v>
      </c>
    </row>
    <row r="263" spans="1:6" s="119" customFormat="1" ht="49.2" x14ac:dyDescent="0.25">
      <c r="A263" s="279"/>
      <c r="B263" s="302"/>
      <c r="C263" s="224" t="s">
        <v>31</v>
      </c>
      <c r="D263" s="122">
        <f>D276</f>
        <v>0</v>
      </c>
      <c r="E263" s="122">
        <f t="shared" ref="E263:F263" si="92">E276</f>
        <v>0</v>
      </c>
      <c r="F263" s="122">
        <f t="shared" si="92"/>
        <v>0</v>
      </c>
    </row>
    <row r="264" spans="1:6" s="119" customFormat="1" ht="49.2" x14ac:dyDescent="0.25">
      <c r="A264" s="279"/>
      <c r="B264" s="302"/>
      <c r="C264" s="224" t="s">
        <v>28</v>
      </c>
      <c r="D264" s="122">
        <f>D266+D267</f>
        <v>615611.6</v>
      </c>
      <c r="E264" s="122">
        <f t="shared" ref="E264:F264" si="93">E266+E267</f>
        <v>615573.9</v>
      </c>
      <c r="F264" s="122">
        <f t="shared" si="93"/>
        <v>615573.9</v>
      </c>
    </row>
    <row r="265" spans="1:6" s="119" customFormat="1" x14ac:dyDescent="0.25">
      <c r="A265" s="279"/>
      <c r="B265" s="302"/>
      <c r="C265" s="225" t="s">
        <v>0</v>
      </c>
      <c r="D265" s="122"/>
      <c r="E265" s="122"/>
      <c r="F265" s="122"/>
    </row>
    <row r="266" spans="1:6" s="119" customFormat="1" x14ac:dyDescent="0.25">
      <c r="A266" s="279"/>
      <c r="B266" s="302"/>
      <c r="C266" s="225" t="s">
        <v>30</v>
      </c>
      <c r="D266" s="122">
        <v>615611.6</v>
      </c>
      <c r="E266" s="122">
        <f t="shared" ref="E266:F266" si="94">E279</f>
        <v>615573.9</v>
      </c>
      <c r="F266" s="122">
        <f t="shared" si="94"/>
        <v>615573.9</v>
      </c>
    </row>
    <row r="267" spans="1:6" s="119" customFormat="1" x14ac:dyDescent="0.25">
      <c r="A267" s="279"/>
      <c r="B267" s="302"/>
      <c r="C267" s="225" t="s">
        <v>6</v>
      </c>
      <c r="D267" s="122">
        <f t="shared" ref="D267:F267" si="95">D280</f>
        <v>0</v>
      </c>
      <c r="E267" s="122">
        <f t="shared" si="95"/>
        <v>0</v>
      </c>
      <c r="F267" s="122">
        <f t="shared" si="95"/>
        <v>0</v>
      </c>
    </row>
    <row r="268" spans="1:6" s="119" customFormat="1" x14ac:dyDescent="0.25">
      <c r="A268" s="279"/>
      <c r="B268" s="302"/>
      <c r="C268" s="224" t="s">
        <v>7</v>
      </c>
      <c r="D268" s="122">
        <f t="shared" ref="D268:F268" si="96">D281</f>
        <v>0</v>
      </c>
      <c r="E268" s="122">
        <f t="shared" si="96"/>
        <v>0</v>
      </c>
      <c r="F268" s="122">
        <f t="shared" si="96"/>
        <v>0</v>
      </c>
    </row>
    <row r="269" spans="1:6" s="119" customFormat="1" x14ac:dyDescent="0.25">
      <c r="A269" s="279"/>
      <c r="B269" s="302"/>
      <c r="C269" s="226" t="s">
        <v>29</v>
      </c>
      <c r="D269" s="122">
        <f>D271+D272+D273</f>
        <v>0</v>
      </c>
      <c r="E269" s="122">
        <f t="shared" ref="E269:F269" si="97">E271+E272+E273</f>
        <v>0</v>
      </c>
      <c r="F269" s="122">
        <f t="shared" si="97"/>
        <v>0</v>
      </c>
    </row>
    <row r="270" spans="1:6" s="119" customFormat="1" x14ac:dyDescent="0.25">
      <c r="A270" s="279"/>
      <c r="B270" s="302"/>
      <c r="C270" s="225" t="s">
        <v>0</v>
      </c>
      <c r="D270" s="122"/>
      <c r="E270" s="122"/>
      <c r="F270" s="122"/>
    </row>
    <row r="271" spans="1:6" s="119" customFormat="1" x14ac:dyDescent="0.25">
      <c r="A271" s="279"/>
      <c r="B271" s="302"/>
      <c r="C271" s="227" t="s">
        <v>347</v>
      </c>
      <c r="D271" s="122">
        <f>D284</f>
        <v>0</v>
      </c>
      <c r="E271" s="122">
        <f t="shared" ref="E271:F271" si="98">E284</f>
        <v>0</v>
      </c>
      <c r="F271" s="122">
        <f t="shared" si="98"/>
        <v>0</v>
      </c>
    </row>
    <row r="272" spans="1:6" s="119" customFormat="1" x14ac:dyDescent="0.25">
      <c r="A272" s="279"/>
      <c r="B272" s="302"/>
      <c r="C272" s="228" t="s">
        <v>34</v>
      </c>
      <c r="D272" s="122">
        <f t="shared" ref="D272:F272" si="99">D285</f>
        <v>0</v>
      </c>
      <c r="E272" s="122">
        <f t="shared" si="99"/>
        <v>0</v>
      </c>
      <c r="F272" s="122">
        <f t="shared" si="99"/>
        <v>0</v>
      </c>
    </row>
    <row r="273" spans="1:6" s="119" customFormat="1" x14ac:dyDescent="0.25">
      <c r="A273" s="279"/>
      <c r="B273" s="302"/>
      <c r="C273" s="225" t="s">
        <v>14</v>
      </c>
      <c r="D273" s="122">
        <f t="shared" ref="D273:F273" si="100">D286</f>
        <v>0</v>
      </c>
      <c r="E273" s="122">
        <f t="shared" si="100"/>
        <v>0</v>
      </c>
      <c r="F273" s="122">
        <f t="shared" si="100"/>
        <v>0</v>
      </c>
    </row>
    <row r="274" spans="1:6" ht="50.4" x14ac:dyDescent="0.25">
      <c r="A274" s="229" t="s">
        <v>27</v>
      </c>
      <c r="B274" s="86"/>
      <c r="C274" s="84"/>
      <c r="D274" s="50"/>
      <c r="E274" s="50"/>
      <c r="F274" s="50"/>
    </row>
    <row r="275" spans="1:6" ht="26.25" customHeight="1" x14ac:dyDescent="0.25">
      <c r="A275" s="258" t="s">
        <v>102</v>
      </c>
      <c r="B275" s="298" t="s">
        <v>256</v>
      </c>
      <c r="C275" s="230" t="s">
        <v>8</v>
      </c>
      <c r="D275" s="50">
        <f>D276+D277+D281+D282</f>
        <v>615611.1</v>
      </c>
      <c r="E275" s="50">
        <f t="shared" ref="E275:F275" si="101">E276+E277+E281+E282</f>
        <v>615573.9</v>
      </c>
      <c r="F275" s="50">
        <f t="shared" si="101"/>
        <v>615573.9</v>
      </c>
    </row>
    <row r="276" spans="1:6" ht="50.4" x14ac:dyDescent="0.25">
      <c r="A276" s="258"/>
      <c r="B276" s="298"/>
      <c r="C276" s="84" t="s">
        <v>31</v>
      </c>
      <c r="D276" s="50">
        <v>0</v>
      </c>
      <c r="E276" s="50">
        <v>0</v>
      </c>
      <c r="F276" s="50">
        <v>0</v>
      </c>
    </row>
    <row r="277" spans="1:6" ht="50.4" x14ac:dyDescent="0.25">
      <c r="A277" s="258"/>
      <c r="B277" s="298"/>
      <c r="C277" s="84" t="s">
        <v>28</v>
      </c>
      <c r="D277" s="50">
        <f>D279+D280</f>
        <v>615611.1</v>
      </c>
      <c r="E277" s="50">
        <f t="shared" ref="E277:F277" si="102">E279+E280</f>
        <v>615573.9</v>
      </c>
      <c r="F277" s="50">
        <f t="shared" si="102"/>
        <v>615573.9</v>
      </c>
    </row>
    <row r="278" spans="1:6" ht="25.2" x14ac:dyDescent="0.25">
      <c r="A278" s="258"/>
      <c r="B278" s="298"/>
      <c r="C278" s="231" t="s">
        <v>0</v>
      </c>
      <c r="D278" s="50"/>
      <c r="E278" s="50"/>
      <c r="F278" s="50"/>
    </row>
    <row r="279" spans="1:6" ht="25.2" x14ac:dyDescent="0.25">
      <c r="A279" s="258"/>
      <c r="B279" s="298"/>
      <c r="C279" s="231" t="s">
        <v>30</v>
      </c>
      <c r="D279" s="50">
        <v>615611.1</v>
      </c>
      <c r="E279" s="50">
        <v>615573.9</v>
      </c>
      <c r="F279" s="50">
        <v>615573.9</v>
      </c>
    </row>
    <row r="280" spans="1:6" ht="25.2" x14ac:dyDescent="0.25">
      <c r="A280" s="258"/>
      <c r="B280" s="298"/>
      <c r="C280" s="231" t="s">
        <v>6</v>
      </c>
      <c r="D280" s="50">
        <v>0</v>
      </c>
      <c r="E280" s="50">
        <v>0</v>
      </c>
      <c r="F280" s="50">
        <v>0</v>
      </c>
    </row>
    <row r="281" spans="1:6" ht="25.2" x14ac:dyDescent="0.25">
      <c r="A281" s="258"/>
      <c r="B281" s="298"/>
      <c r="C281" s="84" t="s">
        <v>7</v>
      </c>
      <c r="D281" s="50">
        <v>0</v>
      </c>
      <c r="E281" s="50">
        <v>0</v>
      </c>
      <c r="F281" s="50">
        <v>0</v>
      </c>
    </row>
    <row r="282" spans="1:6" ht="25.2" x14ac:dyDescent="0.25">
      <c r="A282" s="258"/>
      <c r="B282" s="298"/>
      <c r="C282" s="208" t="s">
        <v>29</v>
      </c>
      <c r="D282" s="50">
        <f>D284+D285+D286</f>
        <v>0</v>
      </c>
      <c r="E282" s="50">
        <f t="shared" ref="E282:F282" si="103">E284+E285+E286</f>
        <v>0</v>
      </c>
      <c r="F282" s="50">
        <f t="shared" si="103"/>
        <v>0</v>
      </c>
    </row>
    <row r="283" spans="1:6" ht="25.2" x14ac:dyDescent="0.25">
      <c r="A283" s="258"/>
      <c r="B283" s="298"/>
      <c r="C283" s="231" t="s">
        <v>0</v>
      </c>
      <c r="D283" s="50"/>
      <c r="E283" s="50"/>
      <c r="F283" s="50"/>
    </row>
    <row r="284" spans="1:6" ht="25.2" x14ac:dyDescent="0.25">
      <c r="A284" s="258"/>
      <c r="B284" s="298"/>
      <c r="C284" s="232" t="s">
        <v>343</v>
      </c>
      <c r="D284" s="50">
        <v>0</v>
      </c>
      <c r="E284" s="50">
        <v>0</v>
      </c>
      <c r="F284" s="50">
        <v>0</v>
      </c>
    </row>
    <row r="285" spans="1:6" ht="25.2" x14ac:dyDescent="0.25">
      <c r="A285" s="258"/>
      <c r="B285" s="298"/>
      <c r="C285" s="233" t="s">
        <v>34</v>
      </c>
      <c r="D285" s="50">
        <v>0</v>
      </c>
      <c r="E285" s="50">
        <v>0</v>
      </c>
      <c r="F285" s="50">
        <v>0</v>
      </c>
    </row>
    <row r="286" spans="1:6" ht="25.2" x14ac:dyDescent="0.25">
      <c r="A286" s="258"/>
      <c r="B286" s="298"/>
      <c r="C286" s="231" t="s">
        <v>14</v>
      </c>
      <c r="D286" s="50">
        <v>0</v>
      </c>
      <c r="E286" s="50">
        <v>0</v>
      </c>
      <c r="F286" s="50">
        <v>0</v>
      </c>
    </row>
    <row r="287" spans="1:6" s="119" customFormat="1" x14ac:dyDescent="0.25">
      <c r="A287" s="279" t="s">
        <v>350</v>
      </c>
      <c r="B287" s="302" t="s">
        <v>301</v>
      </c>
      <c r="C287" s="223" t="s">
        <v>8</v>
      </c>
      <c r="D287" s="122">
        <f>D288+D289+D293+D294</f>
        <v>104041.29999999999</v>
      </c>
      <c r="E287" s="122">
        <f t="shared" ref="E287:F287" si="104">E288+E289+E293+E294</f>
        <v>104040.29999999999</v>
      </c>
      <c r="F287" s="122">
        <f t="shared" si="104"/>
        <v>104040.29999999999</v>
      </c>
    </row>
    <row r="288" spans="1:6" s="119" customFormat="1" ht="32.25" customHeight="1" x14ac:dyDescent="0.25">
      <c r="A288" s="279"/>
      <c r="B288" s="302"/>
      <c r="C288" s="224" t="s">
        <v>31</v>
      </c>
      <c r="D288" s="122">
        <f>D301+D361+D421+D469</f>
        <v>0</v>
      </c>
      <c r="E288" s="122">
        <f t="shared" ref="E288:F288" si="105">E301+E361+E421+E469</f>
        <v>0</v>
      </c>
      <c r="F288" s="122">
        <f t="shared" si="105"/>
        <v>0</v>
      </c>
    </row>
    <row r="289" spans="1:6" s="119" customFormat="1" ht="32.25" customHeight="1" x14ac:dyDescent="0.25">
      <c r="A289" s="279"/>
      <c r="B289" s="302"/>
      <c r="C289" s="224" t="s">
        <v>28</v>
      </c>
      <c r="D289" s="122">
        <f>D291+D292</f>
        <v>52.4</v>
      </c>
      <c r="E289" s="122">
        <f t="shared" ref="E289:F289" si="106">E291+E292</f>
        <v>51.4</v>
      </c>
      <c r="F289" s="122">
        <f t="shared" si="106"/>
        <v>51.4</v>
      </c>
    </row>
    <row r="290" spans="1:6" s="119" customFormat="1" x14ac:dyDescent="0.25">
      <c r="A290" s="279"/>
      <c r="B290" s="302"/>
      <c r="C290" s="225" t="s">
        <v>0</v>
      </c>
      <c r="D290" s="122"/>
      <c r="E290" s="122"/>
      <c r="F290" s="122"/>
    </row>
    <row r="291" spans="1:6" s="119" customFormat="1" x14ac:dyDescent="0.25">
      <c r="A291" s="279"/>
      <c r="B291" s="302"/>
      <c r="C291" s="225" t="s">
        <v>30</v>
      </c>
      <c r="D291" s="122">
        <f>D304+D364+D424+D472</f>
        <v>0</v>
      </c>
      <c r="E291" s="122">
        <f t="shared" ref="E291:F291" si="107">E304+E364+E424+E472</f>
        <v>0</v>
      </c>
      <c r="F291" s="122">
        <f t="shared" si="107"/>
        <v>0</v>
      </c>
    </row>
    <row r="292" spans="1:6" s="119" customFormat="1" x14ac:dyDescent="0.25">
      <c r="A292" s="279"/>
      <c r="B292" s="302"/>
      <c r="C292" s="225" t="s">
        <v>6</v>
      </c>
      <c r="D292" s="122">
        <f t="shared" ref="D292:F292" si="108">D305+D365+D425+D473</f>
        <v>52.4</v>
      </c>
      <c r="E292" s="122">
        <f t="shared" si="108"/>
        <v>51.4</v>
      </c>
      <c r="F292" s="122">
        <f t="shared" si="108"/>
        <v>51.4</v>
      </c>
    </row>
    <row r="293" spans="1:6" s="119" customFormat="1" x14ac:dyDescent="0.25">
      <c r="A293" s="279"/>
      <c r="B293" s="302"/>
      <c r="C293" s="224" t="s">
        <v>7</v>
      </c>
      <c r="D293" s="122">
        <f t="shared" ref="D293:F293" si="109">D306+D366+D426+D474</f>
        <v>0</v>
      </c>
      <c r="E293" s="122">
        <f t="shared" si="109"/>
        <v>0</v>
      </c>
      <c r="F293" s="122">
        <f t="shared" si="109"/>
        <v>0</v>
      </c>
    </row>
    <row r="294" spans="1:6" s="119" customFormat="1" x14ac:dyDescent="0.25">
      <c r="A294" s="279"/>
      <c r="B294" s="302"/>
      <c r="C294" s="226" t="s">
        <v>29</v>
      </c>
      <c r="D294" s="122">
        <f>D296+D297+D298</f>
        <v>103988.9</v>
      </c>
      <c r="E294" s="122">
        <f t="shared" ref="E294:F294" si="110">E296+E297+E298</f>
        <v>103988.9</v>
      </c>
      <c r="F294" s="122">
        <f t="shared" si="110"/>
        <v>103988.9</v>
      </c>
    </row>
    <row r="295" spans="1:6" s="119" customFormat="1" x14ac:dyDescent="0.25">
      <c r="A295" s="279"/>
      <c r="B295" s="302"/>
      <c r="C295" s="225" t="s">
        <v>0</v>
      </c>
      <c r="D295" s="122"/>
      <c r="E295" s="122"/>
      <c r="F295" s="122"/>
    </row>
    <row r="296" spans="1:6" s="119" customFormat="1" x14ac:dyDescent="0.25">
      <c r="A296" s="279"/>
      <c r="B296" s="302"/>
      <c r="C296" s="227" t="s">
        <v>347</v>
      </c>
      <c r="D296" s="122">
        <f>D309+D369+D429+D477</f>
        <v>98664.7</v>
      </c>
      <c r="E296" s="122">
        <f t="shared" ref="E296:F296" si="111">E309+E369+E429+E477</f>
        <v>98664.7</v>
      </c>
      <c r="F296" s="122">
        <f t="shared" si="111"/>
        <v>98664.7</v>
      </c>
    </row>
    <row r="297" spans="1:6" s="119" customFormat="1" x14ac:dyDescent="0.25">
      <c r="A297" s="279"/>
      <c r="B297" s="302"/>
      <c r="C297" s="228" t="s">
        <v>34</v>
      </c>
      <c r="D297" s="122">
        <f t="shared" ref="D297:F297" si="112">D310+D370+D430+D478</f>
        <v>5324.2</v>
      </c>
      <c r="E297" s="122">
        <f t="shared" si="112"/>
        <v>5324.2</v>
      </c>
      <c r="F297" s="122">
        <f t="shared" si="112"/>
        <v>5324.2</v>
      </c>
    </row>
    <row r="298" spans="1:6" s="119" customFormat="1" x14ac:dyDescent="0.25">
      <c r="A298" s="279"/>
      <c r="B298" s="302"/>
      <c r="C298" s="225" t="s">
        <v>14</v>
      </c>
      <c r="D298" s="122">
        <f t="shared" ref="D298:F298" si="113">D311+D371+D431+D479</f>
        <v>0</v>
      </c>
      <c r="E298" s="122">
        <f t="shared" si="113"/>
        <v>0</v>
      </c>
      <c r="F298" s="122">
        <f t="shared" si="113"/>
        <v>0</v>
      </c>
    </row>
    <row r="299" spans="1:6" ht="50.4" x14ac:dyDescent="0.25">
      <c r="A299" s="229" t="s">
        <v>27</v>
      </c>
      <c r="B299" s="86"/>
      <c r="C299" s="84"/>
      <c r="D299" s="50"/>
      <c r="E299" s="50"/>
      <c r="F299" s="50"/>
    </row>
    <row r="300" spans="1:6" ht="26.25" customHeight="1" x14ac:dyDescent="0.25">
      <c r="A300" s="258" t="s">
        <v>107</v>
      </c>
      <c r="B300" s="263" t="s">
        <v>108</v>
      </c>
      <c r="C300" s="230" t="s">
        <v>8</v>
      </c>
      <c r="D300" s="50">
        <f>D301+D302+D306+D307</f>
        <v>0</v>
      </c>
      <c r="E300" s="50">
        <f t="shared" ref="E300:F300" si="114">E301+E302+E306+E307</f>
        <v>0</v>
      </c>
      <c r="F300" s="50">
        <f t="shared" si="114"/>
        <v>0</v>
      </c>
    </row>
    <row r="301" spans="1:6" ht="50.4" x14ac:dyDescent="0.25">
      <c r="A301" s="258"/>
      <c r="B301" s="263"/>
      <c r="C301" s="84" t="s">
        <v>31</v>
      </c>
      <c r="D301" s="50">
        <f>D313+D325+D337+D349</f>
        <v>0</v>
      </c>
      <c r="E301" s="50">
        <f t="shared" ref="E301:F301" si="115">E313+E325+E337+E349</f>
        <v>0</v>
      </c>
      <c r="F301" s="50">
        <f t="shared" si="115"/>
        <v>0</v>
      </c>
    </row>
    <row r="302" spans="1:6" ht="50.4" x14ac:dyDescent="0.25">
      <c r="A302" s="258"/>
      <c r="B302" s="263"/>
      <c r="C302" s="84" t="s">
        <v>28</v>
      </c>
      <c r="D302" s="50">
        <f>D304+D305</f>
        <v>0</v>
      </c>
      <c r="E302" s="50">
        <f t="shared" ref="E302:F302" si="116">E304+E305</f>
        <v>0</v>
      </c>
      <c r="F302" s="50">
        <f t="shared" si="116"/>
        <v>0</v>
      </c>
    </row>
    <row r="303" spans="1:6" ht="25.2" x14ac:dyDescent="0.25">
      <c r="A303" s="258"/>
      <c r="B303" s="263"/>
      <c r="C303" s="231" t="s">
        <v>0</v>
      </c>
      <c r="D303" s="50"/>
      <c r="E303" s="50"/>
      <c r="F303" s="50"/>
    </row>
    <row r="304" spans="1:6" ht="26.25" customHeight="1" x14ac:dyDescent="0.25">
      <c r="A304" s="258"/>
      <c r="B304" s="263"/>
      <c r="C304" s="231" t="s">
        <v>30</v>
      </c>
      <c r="D304" s="50">
        <f>D316+D328+D340+D352</f>
        <v>0</v>
      </c>
      <c r="E304" s="50">
        <f t="shared" ref="E304:F304" si="117">E316+E328+E340+E352</f>
        <v>0</v>
      </c>
      <c r="F304" s="50">
        <f t="shared" si="117"/>
        <v>0</v>
      </c>
    </row>
    <row r="305" spans="1:6" ht="25.2" x14ac:dyDescent="0.25">
      <c r="A305" s="258"/>
      <c r="B305" s="263"/>
      <c r="C305" s="231" t="s">
        <v>6</v>
      </c>
      <c r="D305" s="50">
        <f t="shared" ref="D305:F305" si="118">D317+D329+D341+D353</f>
        <v>0</v>
      </c>
      <c r="E305" s="50">
        <f t="shared" si="118"/>
        <v>0</v>
      </c>
      <c r="F305" s="50">
        <f t="shared" si="118"/>
        <v>0</v>
      </c>
    </row>
    <row r="306" spans="1:6" ht="25.2" x14ac:dyDescent="0.25">
      <c r="A306" s="258"/>
      <c r="B306" s="263"/>
      <c r="C306" s="84" t="s">
        <v>7</v>
      </c>
      <c r="D306" s="50">
        <f t="shared" ref="D306:F306" si="119">D318+D330+D342+D354</f>
        <v>0</v>
      </c>
      <c r="E306" s="50">
        <f t="shared" si="119"/>
        <v>0</v>
      </c>
      <c r="F306" s="50">
        <f t="shared" si="119"/>
        <v>0</v>
      </c>
    </row>
    <row r="307" spans="1:6" ht="25.2" x14ac:dyDescent="0.25">
      <c r="A307" s="258"/>
      <c r="B307" s="263"/>
      <c r="C307" s="208" t="s">
        <v>29</v>
      </c>
      <c r="D307" s="50">
        <f>D309+D310+D311</f>
        <v>0</v>
      </c>
      <c r="E307" s="50">
        <f t="shared" ref="E307:F307" si="120">E309+E310+E311</f>
        <v>0</v>
      </c>
      <c r="F307" s="50">
        <f t="shared" si="120"/>
        <v>0</v>
      </c>
    </row>
    <row r="308" spans="1:6" ht="26.25" customHeight="1" x14ac:dyDescent="0.25">
      <c r="A308" s="258"/>
      <c r="B308" s="263"/>
      <c r="C308" s="231" t="s">
        <v>0</v>
      </c>
      <c r="D308" s="50"/>
      <c r="E308" s="50"/>
      <c r="F308" s="50"/>
    </row>
    <row r="309" spans="1:6" ht="25.2" x14ac:dyDescent="0.25">
      <c r="A309" s="258"/>
      <c r="B309" s="263"/>
      <c r="C309" s="232" t="s">
        <v>342</v>
      </c>
      <c r="D309" s="50">
        <f>D321+D333+D345+D357</f>
        <v>0</v>
      </c>
      <c r="E309" s="50">
        <f t="shared" ref="E309:F309" si="121">E321+E333+E345+E357</f>
        <v>0</v>
      </c>
      <c r="F309" s="50">
        <f t="shared" si="121"/>
        <v>0</v>
      </c>
    </row>
    <row r="310" spans="1:6" ht="25.2" x14ac:dyDescent="0.25">
      <c r="A310" s="258"/>
      <c r="B310" s="263"/>
      <c r="C310" s="233" t="s">
        <v>34</v>
      </c>
      <c r="D310" s="50">
        <f t="shared" ref="D310:F310" si="122">D322+D334+D346+D358</f>
        <v>0</v>
      </c>
      <c r="E310" s="50">
        <f t="shared" si="122"/>
        <v>0</v>
      </c>
      <c r="F310" s="50">
        <f t="shared" si="122"/>
        <v>0</v>
      </c>
    </row>
    <row r="311" spans="1:6" ht="25.2" x14ac:dyDescent="0.25">
      <c r="A311" s="258"/>
      <c r="B311" s="263"/>
      <c r="C311" s="231" t="s">
        <v>14</v>
      </c>
      <c r="D311" s="50">
        <f t="shared" ref="D311:F311" si="123">D323+D335+D347+D359</f>
        <v>0</v>
      </c>
      <c r="E311" s="50">
        <f t="shared" si="123"/>
        <v>0</v>
      </c>
      <c r="F311" s="50">
        <f t="shared" si="123"/>
        <v>0</v>
      </c>
    </row>
    <row r="312" spans="1:6" ht="26.25" customHeight="1" x14ac:dyDescent="0.25">
      <c r="A312" s="258" t="s">
        <v>109</v>
      </c>
      <c r="B312" s="263" t="s">
        <v>110</v>
      </c>
      <c r="C312" s="230" t="s">
        <v>8</v>
      </c>
      <c r="D312" s="50">
        <f>D313+D314+D318+D319</f>
        <v>0</v>
      </c>
      <c r="E312" s="50">
        <f t="shared" ref="E312:F312" si="124">E313+E314+E318+E319</f>
        <v>0</v>
      </c>
      <c r="F312" s="50">
        <f t="shared" si="124"/>
        <v>0</v>
      </c>
    </row>
    <row r="313" spans="1:6" ht="50.4" x14ac:dyDescent="0.25">
      <c r="A313" s="258"/>
      <c r="B313" s="263"/>
      <c r="C313" s="84" t="s">
        <v>31</v>
      </c>
      <c r="D313" s="50">
        <v>0</v>
      </c>
      <c r="E313" s="50">
        <v>0</v>
      </c>
      <c r="F313" s="50">
        <v>0</v>
      </c>
    </row>
    <row r="314" spans="1:6" ht="50.4" x14ac:dyDescent="0.25">
      <c r="A314" s="258"/>
      <c r="B314" s="263"/>
      <c r="C314" s="84" t="s">
        <v>28</v>
      </c>
      <c r="D314" s="50">
        <f>D316+D317</f>
        <v>0</v>
      </c>
      <c r="E314" s="50">
        <f t="shared" ref="E314:F314" si="125">E316+E317</f>
        <v>0</v>
      </c>
      <c r="F314" s="50">
        <f t="shared" si="125"/>
        <v>0</v>
      </c>
    </row>
    <row r="315" spans="1:6" ht="25.2" x14ac:dyDescent="0.25">
      <c r="A315" s="258"/>
      <c r="B315" s="263"/>
      <c r="C315" s="231" t="s">
        <v>0</v>
      </c>
      <c r="D315" s="50"/>
      <c r="E315" s="50"/>
      <c r="F315" s="50"/>
    </row>
    <row r="316" spans="1:6" ht="25.2" x14ac:dyDescent="0.25">
      <c r="A316" s="258"/>
      <c r="B316" s="263"/>
      <c r="C316" s="231" t="s">
        <v>30</v>
      </c>
      <c r="D316" s="50">
        <v>0</v>
      </c>
      <c r="E316" s="50">
        <v>0</v>
      </c>
      <c r="F316" s="50">
        <v>0</v>
      </c>
    </row>
    <row r="317" spans="1:6" ht="25.2" x14ac:dyDescent="0.25">
      <c r="A317" s="258"/>
      <c r="B317" s="263"/>
      <c r="C317" s="231" t="s">
        <v>6</v>
      </c>
      <c r="D317" s="50">
        <v>0</v>
      </c>
      <c r="E317" s="50">
        <v>0</v>
      </c>
      <c r="F317" s="50">
        <v>0</v>
      </c>
    </row>
    <row r="318" spans="1:6" ht="25.2" x14ac:dyDescent="0.25">
      <c r="A318" s="258"/>
      <c r="B318" s="263"/>
      <c r="C318" s="84" t="s">
        <v>7</v>
      </c>
      <c r="D318" s="50">
        <v>0</v>
      </c>
      <c r="E318" s="50">
        <v>0</v>
      </c>
      <c r="F318" s="50">
        <v>0</v>
      </c>
    </row>
    <row r="319" spans="1:6" ht="25.2" x14ac:dyDescent="0.25">
      <c r="A319" s="258"/>
      <c r="B319" s="263"/>
      <c r="C319" s="208" t="s">
        <v>29</v>
      </c>
      <c r="D319" s="50">
        <f>D321+D322+D323</f>
        <v>0</v>
      </c>
      <c r="E319" s="50">
        <f t="shared" ref="E319:F319" si="126">E321+E322+E323</f>
        <v>0</v>
      </c>
      <c r="F319" s="50">
        <f t="shared" si="126"/>
        <v>0</v>
      </c>
    </row>
    <row r="320" spans="1:6" ht="25.2" x14ac:dyDescent="0.25">
      <c r="A320" s="258"/>
      <c r="B320" s="263"/>
      <c r="C320" s="231" t="s">
        <v>0</v>
      </c>
      <c r="D320" s="50"/>
      <c r="E320" s="50"/>
      <c r="F320" s="50"/>
    </row>
    <row r="321" spans="1:6" ht="25.2" x14ac:dyDescent="0.25">
      <c r="A321" s="258"/>
      <c r="B321" s="263"/>
      <c r="C321" s="232" t="s">
        <v>342</v>
      </c>
      <c r="D321" s="50">
        <v>0</v>
      </c>
      <c r="E321" s="50">
        <v>0</v>
      </c>
      <c r="F321" s="50">
        <v>0</v>
      </c>
    </row>
    <row r="322" spans="1:6" ht="25.2" x14ac:dyDescent="0.25">
      <c r="A322" s="258"/>
      <c r="B322" s="263"/>
      <c r="C322" s="233" t="s">
        <v>34</v>
      </c>
      <c r="D322" s="50">
        <v>0</v>
      </c>
      <c r="E322" s="50">
        <v>0</v>
      </c>
      <c r="F322" s="50">
        <v>0</v>
      </c>
    </row>
    <row r="323" spans="1:6" ht="25.2" x14ac:dyDescent="0.25">
      <c r="A323" s="258"/>
      <c r="B323" s="263"/>
      <c r="C323" s="231" t="s">
        <v>14</v>
      </c>
      <c r="D323" s="50">
        <v>0</v>
      </c>
      <c r="E323" s="50">
        <v>0</v>
      </c>
      <c r="F323" s="50">
        <v>0</v>
      </c>
    </row>
    <row r="324" spans="1:6" ht="26.25" customHeight="1" x14ac:dyDescent="0.25">
      <c r="A324" s="258" t="s">
        <v>111</v>
      </c>
      <c r="B324" s="263" t="s">
        <v>112</v>
      </c>
      <c r="C324" s="230" t="s">
        <v>8</v>
      </c>
      <c r="D324" s="50">
        <f>D325+D326+D330+D331</f>
        <v>0</v>
      </c>
      <c r="E324" s="50">
        <f t="shared" ref="E324:F324" si="127">E325+E326+E330+E331</f>
        <v>0</v>
      </c>
      <c r="F324" s="50">
        <f t="shared" si="127"/>
        <v>0</v>
      </c>
    </row>
    <row r="325" spans="1:6" ht="50.4" x14ac:dyDescent="0.25">
      <c r="A325" s="258"/>
      <c r="B325" s="263"/>
      <c r="C325" s="84" t="s">
        <v>31</v>
      </c>
      <c r="D325" s="50">
        <v>0</v>
      </c>
      <c r="E325" s="50">
        <v>0</v>
      </c>
      <c r="F325" s="50">
        <v>0</v>
      </c>
    </row>
    <row r="326" spans="1:6" ht="50.4" x14ac:dyDescent="0.25">
      <c r="A326" s="258"/>
      <c r="B326" s="263"/>
      <c r="C326" s="84" t="s">
        <v>28</v>
      </c>
      <c r="D326" s="50">
        <f>D328+D329</f>
        <v>0</v>
      </c>
      <c r="E326" s="50">
        <f t="shared" ref="E326:F326" si="128">E328+E329</f>
        <v>0</v>
      </c>
      <c r="F326" s="50">
        <f t="shared" si="128"/>
        <v>0</v>
      </c>
    </row>
    <row r="327" spans="1:6" ht="25.2" x14ac:dyDescent="0.25">
      <c r="A327" s="258"/>
      <c r="B327" s="263"/>
      <c r="C327" s="231" t="s">
        <v>0</v>
      </c>
      <c r="D327" s="50"/>
      <c r="E327" s="50"/>
      <c r="F327" s="50"/>
    </row>
    <row r="328" spans="1:6" ht="25.2" x14ac:dyDescent="0.25">
      <c r="A328" s="258"/>
      <c r="B328" s="263"/>
      <c r="C328" s="231" t="s">
        <v>30</v>
      </c>
      <c r="D328" s="50">
        <v>0</v>
      </c>
      <c r="E328" s="50">
        <v>0</v>
      </c>
      <c r="F328" s="50">
        <v>0</v>
      </c>
    </row>
    <row r="329" spans="1:6" ht="25.2" x14ac:dyDescent="0.25">
      <c r="A329" s="258"/>
      <c r="B329" s="263"/>
      <c r="C329" s="231" t="s">
        <v>6</v>
      </c>
      <c r="D329" s="50">
        <v>0</v>
      </c>
      <c r="E329" s="50">
        <v>0</v>
      </c>
      <c r="F329" s="50">
        <v>0</v>
      </c>
    </row>
    <row r="330" spans="1:6" ht="25.2" x14ac:dyDescent="0.25">
      <c r="A330" s="258"/>
      <c r="B330" s="263"/>
      <c r="C330" s="84" t="s">
        <v>7</v>
      </c>
      <c r="D330" s="50">
        <v>0</v>
      </c>
      <c r="E330" s="50">
        <v>0</v>
      </c>
      <c r="F330" s="50">
        <v>0</v>
      </c>
    </row>
    <row r="331" spans="1:6" ht="25.2" x14ac:dyDescent="0.25">
      <c r="A331" s="258"/>
      <c r="B331" s="263"/>
      <c r="C331" s="208" t="s">
        <v>29</v>
      </c>
      <c r="D331" s="50">
        <f>D333+D334+D335</f>
        <v>0</v>
      </c>
      <c r="E331" s="50">
        <f t="shared" ref="E331:F331" si="129">E333+E334+E335</f>
        <v>0</v>
      </c>
      <c r="F331" s="50">
        <f t="shared" si="129"/>
        <v>0</v>
      </c>
    </row>
    <row r="332" spans="1:6" ht="25.2" x14ac:dyDescent="0.25">
      <c r="A332" s="258"/>
      <c r="B332" s="263"/>
      <c r="C332" s="231" t="s">
        <v>0</v>
      </c>
      <c r="D332" s="50"/>
      <c r="E332" s="50"/>
      <c r="F332" s="50"/>
    </row>
    <row r="333" spans="1:6" ht="25.2" x14ac:dyDescent="0.25">
      <c r="A333" s="258"/>
      <c r="B333" s="263"/>
      <c r="C333" s="232" t="s">
        <v>342</v>
      </c>
      <c r="D333" s="50">
        <v>0</v>
      </c>
      <c r="E333" s="50">
        <v>0</v>
      </c>
      <c r="F333" s="50">
        <v>0</v>
      </c>
    </row>
    <row r="334" spans="1:6" ht="25.2" x14ac:dyDescent="0.25">
      <c r="A334" s="258"/>
      <c r="B334" s="263"/>
      <c r="C334" s="233" t="s">
        <v>34</v>
      </c>
      <c r="D334" s="50">
        <v>0</v>
      </c>
      <c r="E334" s="50">
        <v>0</v>
      </c>
      <c r="F334" s="50">
        <v>0</v>
      </c>
    </row>
    <row r="335" spans="1:6" ht="25.2" x14ac:dyDescent="0.25">
      <c r="A335" s="258"/>
      <c r="B335" s="263"/>
      <c r="C335" s="231" t="s">
        <v>14</v>
      </c>
      <c r="D335" s="50">
        <v>0</v>
      </c>
      <c r="E335" s="50">
        <v>0</v>
      </c>
      <c r="F335" s="50">
        <v>0</v>
      </c>
    </row>
    <row r="336" spans="1:6" ht="26.25" customHeight="1" x14ac:dyDescent="0.25">
      <c r="A336" s="258" t="s">
        <v>113</v>
      </c>
      <c r="B336" s="263" t="s">
        <v>448</v>
      </c>
      <c r="C336" s="230" t="s">
        <v>8</v>
      </c>
      <c r="D336" s="50">
        <f>D337+D338+D342+D343</f>
        <v>0</v>
      </c>
      <c r="E336" s="50">
        <f t="shared" ref="E336:F336" si="130">E337+E338+E342+E343</f>
        <v>0</v>
      </c>
      <c r="F336" s="50">
        <f t="shared" si="130"/>
        <v>0</v>
      </c>
    </row>
    <row r="337" spans="1:6" ht="50.4" x14ac:dyDescent="0.25">
      <c r="A337" s="258"/>
      <c r="B337" s="263"/>
      <c r="C337" s="84" t="s">
        <v>31</v>
      </c>
      <c r="D337" s="50">
        <v>0</v>
      </c>
      <c r="E337" s="50">
        <v>0</v>
      </c>
      <c r="F337" s="50">
        <v>0</v>
      </c>
    </row>
    <row r="338" spans="1:6" ht="50.4" x14ac:dyDescent="0.25">
      <c r="A338" s="258"/>
      <c r="B338" s="263"/>
      <c r="C338" s="84" t="s">
        <v>28</v>
      </c>
      <c r="D338" s="50">
        <f>D340+D341</f>
        <v>0</v>
      </c>
      <c r="E338" s="50">
        <f t="shared" ref="E338:F338" si="131">E340+E341</f>
        <v>0</v>
      </c>
      <c r="F338" s="50">
        <f t="shared" si="131"/>
        <v>0</v>
      </c>
    </row>
    <row r="339" spans="1:6" ht="25.2" x14ac:dyDescent="0.25">
      <c r="A339" s="258"/>
      <c r="B339" s="263"/>
      <c r="C339" s="231" t="s">
        <v>0</v>
      </c>
      <c r="D339" s="50"/>
      <c r="E339" s="50"/>
      <c r="F339" s="50"/>
    </row>
    <row r="340" spans="1:6" ht="25.2" x14ac:dyDescent="0.25">
      <c r="A340" s="258"/>
      <c r="B340" s="263" t="s">
        <v>447</v>
      </c>
      <c r="C340" s="231" t="s">
        <v>30</v>
      </c>
      <c r="D340" s="50">
        <v>0</v>
      </c>
      <c r="E340" s="50">
        <v>0</v>
      </c>
      <c r="F340" s="50">
        <v>0</v>
      </c>
    </row>
    <row r="341" spans="1:6" ht="25.2" x14ac:dyDescent="0.25">
      <c r="A341" s="258"/>
      <c r="B341" s="263"/>
      <c r="C341" s="231" t="s">
        <v>6</v>
      </c>
      <c r="D341" s="50">
        <v>0</v>
      </c>
      <c r="E341" s="50">
        <v>0</v>
      </c>
      <c r="F341" s="50">
        <v>0</v>
      </c>
    </row>
    <row r="342" spans="1:6" ht="25.2" x14ac:dyDescent="0.25">
      <c r="A342" s="258"/>
      <c r="B342" s="263"/>
      <c r="C342" s="84" t="s">
        <v>7</v>
      </c>
      <c r="D342" s="50">
        <v>0</v>
      </c>
      <c r="E342" s="50">
        <v>0</v>
      </c>
      <c r="F342" s="50">
        <v>0</v>
      </c>
    </row>
    <row r="343" spans="1:6" ht="25.2" x14ac:dyDescent="0.25">
      <c r="A343" s="258"/>
      <c r="B343" s="263"/>
      <c r="C343" s="208" t="s">
        <v>29</v>
      </c>
      <c r="D343" s="50">
        <f>D345+D346+D347</f>
        <v>0</v>
      </c>
      <c r="E343" s="50">
        <f t="shared" ref="E343:F343" si="132">E345+E346+E347</f>
        <v>0</v>
      </c>
      <c r="F343" s="50">
        <f t="shared" si="132"/>
        <v>0</v>
      </c>
    </row>
    <row r="344" spans="1:6" ht="25.2" x14ac:dyDescent="0.25">
      <c r="A344" s="258"/>
      <c r="B344" s="263"/>
      <c r="C344" s="231" t="s">
        <v>0</v>
      </c>
      <c r="D344" s="50"/>
      <c r="E344" s="50"/>
      <c r="F344" s="50"/>
    </row>
    <row r="345" spans="1:6" ht="25.2" x14ac:dyDescent="0.25">
      <c r="A345" s="258"/>
      <c r="B345" s="263"/>
      <c r="C345" s="232" t="s">
        <v>342</v>
      </c>
      <c r="D345" s="50">
        <v>0</v>
      </c>
      <c r="E345" s="50">
        <v>0</v>
      </c>
      <c r="F345" s="50">
        <v>0</v>
      </c>
    </row>
    <row r="346" spans="1:6" ht="25.2" x14ac:dyDescent="0.25">
      <c r="A346" s="258"/>
      <c r="B346" s="263"/>
      <c r="C346" s="233" t="s">
        <v>34</v>
      </c>
      <c r="D346" s="50">
        <v>0</v>
      </c>
      <c r="E346" s="50">
        <v>0</v>
      </c>
      <c r="F346" s="50">
        <v>0</v>
      </c>
    </row>
    <row r="347" spans="1:6" ht="25.2" x14ac:dyDescent="0.25">
      <c r="A347" s="258"/>
      <c r="B347" s="263"/>
      <c r="C347" s="231" t="s">
        <v>14</v>
      </c>
      <c r="D347" s="50">
        <v>0</v>
      </c>
      <c r="E347" s="50">
        <v>0</v>
      </c>
      <c r="F347" s="50">
        <v>0</v>
      </c>
    </row>
    <row r="348" spans="1:6" ht="26.25" customHeight="1" x14ac:dyDescent="0.25">
      <c r="A348" s="258" t="s">
        <v>115</v>
      </c>
      <c r="B348" s="263" t="s">
        <v>440</v>
      </c>
      <c r="C348" s="230" t="s">
        <v>8</v>
      </c>
      <c r="D348" s="50">
        <f>D349+D350+D354+D355</f>
        <v>0</v>
      </c>
      <c r="E348" s="50">
        <f t="shared" ref="E348:F348" si="133">E349+E350+E354+E355</f>
        <v>0</v>
      </c>
      <c r="F348" s="50">
        <f t="shared" si="133"/>
        <v>0</v>
      </c>
    </row>
    <row r="349" spans="1:6" ht="50.4" x14ac:dyDescent="0.25">
      <c r="A349" s="258"/>
      <c r="B349" s="263"/>
      <c r="C349" s="84" t="s">
        <v>31</v>
      </c>
      <c r="D349" s="50">
        <v>0</v>
      </c>
      <c r="E349" s="50">
        <v>0</v>
      </c>
      <c r="F349" s="50">
        <v>0</v>
      </c>
    </row>
    <row r="350" spans="1:6" ht="50.4" x14ac:dyDescent="0.25">
      <c r="A350" s="258"/>
      <c r="B350" s="263"/>
      <c r="C350" s="84" t="s">
        <v>28</v>
      </c>
      <c r="D350" s="50">
        <f>D352+D353</f>
        <v>0</v>
      </c>
      <c r="E350" s="50">
        <f t="shared" ref="E350:F350" si="134">E352+E353</f>
        <v>0</v>
      </c>
      <c r="F350" s="50">
        <f t="shared" si="134"/>
        <v>0</v>
      </c>
    </row>
    <row r="351" spans="1:6" ht="25.2" x14ac:dyDescent="0.25">
      <c r="A351" s="258"/>
      <c r="B351" s="263"/>
      <c r="C351" s="231" t="s">
        <v>0</v>
      </c>
      <c r="D351" s="50"/>
      <c r="E351" s="50"/>
      <c r="F351" s="50"/>
    </row>
    <row r="352" spans="1:6" ht="25.2" x14ac:dyDescent="0.25">
      <c r="A352" s="258"/>
      <c r="B352" s="263"/>
      <c r="C352" s="231" t="s">
        <v>30</v>
      </c>
      <c r="D352" s="50">
        <v>0</v>
      </c>
      <c r="E352" s="50">
        <v>0</v>
      </c>
      <c r="F352" s="50">
        <v>0</v>
      </c>
    </row>
    <row r="353" spans="1:6" ht="35.25" customHeight="1" x14ac:dyDescent="0.25">
      <c r="A353" s="258"/>
      <c r="B353" s="263" t="s">
        <v>439</v>
      </c>
      <c r="C353" s="231" t="s">
        <v>6</v>
      </c>
      <c r="D353" s="50">
        <v>0</v>
      </c>
      <c r="E353" s="50">
        <v>0</v>
      </c>
      <c r="F353" s="50">
        <v>0</v>
      </c>
    </row>
    <row r="354" spans="1:6" ht="25.2" x14ac:dyDescent="0.25">
      <c r="A354" s="258"/>
      <c r="B354" s="263"/>
      <c r="C354" s="84" t="s">
        <v>7</v>
      </c>
      <c r="D354" s="50">
        <v>0</v>
      </c>
      <c r="E354" s="50">
        <v>0</v>
      </c>
      <c r="F354" s="50">
        <v>0</v>
      </c>
    </row>
    <row r="355" spans="1:6" ht="25.2" x14ac:dyDescent="0.25">
      <c r="A355" s="258"/>
      <c r="B355" s="263"/>
      <c r="C355" s="208" t="s">
        <v>29</v>
      </c>
      <c r="D355" s="50">
        <f>D357+D358+D359</f>
        <v>0</v>
      </c>
      <c r="E355" s="50">
        <f t="shared" ref="E355:F355" si="135">E357+E358+E359</f>
        <v>0</v>
      </c>
      <c r="F355" s="50">
        <f t="shared" si="135"/>
        <v>0</v>
      </c>
    </row>
    <row r="356" spans="1:6" ht="25.2" x14ac:dyDescent="0.25">
      <c r="A356" s="258"/>
      <c r="B356" s="263"/>
      <c r="C356" s="231" t="s">
        <v>0</v>
      </c>
      <c r="D356" s="50"/>
      <c r="E356" s="50"/>
      <c r="F356" s="50"/>
    </row>
    <row r="357" spans="1:6" ht="25.2" x14ac:dyDescent="0.25">
      <c r="A357" s="258"/>
      <c r="B357" s="263"/>
      <c r="C357" s="232" t="s">
        <v>342</v>
      </c>
      <c r="D357" s="50">
        <v>0</v>
      </c>
      <c r="E357" s="50">
        <v>0</v>
      </c>
      <c r="F357" s="50">
        <v>0</v>
      </c>
    </row>
    <row r="358" spans="1:6" ht="25.2" x14ac:dyDescent="0.25">
      <c r="A358" s="258"/>
      <c r="B358" s="263"/>
      <c r="C358" s="233" t="s">
        <v>34</v>
      </c>
      <c r="D358" s="50">
        <v>0</v>
      </c>
      <c r="E358" s="50">
        <v>0</v>
      </c>
      <c r="F358" s="50">
        <v>0</v>
      </c>
    </row>
    <row r="359" spans="1:6" ht="25.2" x14ac:dyDescent="0.25">
      <c r="A359" s="258"/>
      <c r="B359" s="263"/>
      <c r="C359" s="231" t="s">
        <v>14</v>
      </c>
      <c r="D359" s="50">
        <v>0</v>
      </c>
      <c r="E359" s="50">
        <v>0</v>
      </c>
      <c r="F359" s="50">
        <v>0</v>
      </c>
    </row>
    <row r="360" spans="1:6" ht="26.25" customHeight="1" x14ac:dyDescent="0.25">
      <c r="A360" s="263" t="s">
        <v>117</v>
      </c>
      <c r="B360" s="280" t="s">
        <v>118</v>
      </c>
      <c r="C360" s="230" t="s">
        <v>8</v>
      </c>
      <c r="D360" s="50">
        <f>D361+D362+D366+D367</f>
        <v>99421.7</v>
      </c>
      <c r="E360" s="50">
        <f t="shared" ref="E360:F360" si="136">E361+E362+E366+E367</f>
        <v>99421.7</v>
      </c>
      <c r="F360" s="50">
        <f t="shared" si="136"/>
        <v>99421.7</v>
      </c>
    </row>
    <row r="361" spans="1:6" ht="50.4" x14ac:dyDescent="0.25">
      <c r="A361" s="263"/>
      <c r="B361" s="280"/>
      <c r="C361" s="84" t="s">
        <v>31</v>
      </c>
      <c r="D361" s="50">
        <f>D373+D385+D397+D409</f>
        <v>0</v>
      </c>
      <c r="E361" s="50">
        <f t="shared" ref="E361:F361" si="137">E373+E385+E397+E409</f>
        <v>0</v>
      </c>
      <c r="F361" s="50">
        <f t="shared" si="137"/>
        <v>0</v>
      </c>
    </row>
    <row r="362" spans="1:6" ht="50.4" x14ac:dyDescent="0.25">
      <c r="A362" s="263"/>
      <c r="B362" s="280"/>
      <c r="C362" s="84" t="s">
        <v>28</v>
      </c>
      <c r="D362" s="50">
        <f>D364+D365</f>
        <v>0</v>
      </c>
      <c r="E362" s="50">
        <f t="shared" ref="E362:F362" si="138">E364+E365</f>
        <v>0</v>
      </c>
      <c r="F362" s="50">
        <f t="shared" si="138"/>
        <v>0</v>
      </c>
    </row>
    <row r="363" spans="1:6" ht="25.2" x14ac:dyDescent="0.25">
      <c r="A363" s="263"/>
      <c r="B363" s="280"/>
      <c r="C363" s="231" t="s">
        <v>0</v>
      </c>
      <c r="D363" s="50"/>
      <c r="E363" s="50"/>
      <c r="F363" s="50"/>
    </row>
    <row r="364" spans="1:6" ht="26.25" customHeight="1" x14ac:dyDescent="0.25">
      <c r="A364" s="263"/>
      <c r="B364" s="280"/>
      <c r="C364" s="231" t="s">
        <v>30</v>
      </c>
      <c r="D364" s="50">
        <f>D376+D388+D400+D412</f>
        <v>0</v>
      </c>
      <c r="E364" s="50">
        <f t="shared" ref="E364:F364" si="139">E376+E388+E400+E412</f>
        <v>0</v>
      </c>
      <c r="F364" s="50">
        <f t="shared" si="139"/>
        <v>0</v>
      </c>
    </row>
    <row r="365" spans="1:6" ht="25.2" x14ac:dyDescent="0.25">
      <c r="A365" s="263"/>
      <c r="B365" s="280"/>
      <c r="C365" s="231" t="s">
        <v>6</v>
      </c>
      <c r="D365" s="50">
        <f t="shared" ref="D365:F365" si="140">D377+D389+D401+D413</f>
        <v>0</v>
      </c>
      <c r="E365" s="50">
        <f t="shared" si="140"/>
        <v>0</v>
      </c>
      <c r="F365" s="50">
        <f t="shared" si="140"/>
        <v>0</v>
      </c>
    </row>
    <row r="366" spans="1:6" ht="25.2" x14ac:dyDescent="0.25">
      <c r="A366" s="263"/>
      <c r="B366" s="280"/>
      <c r="C366" s="84" t="s">
        <v>7</v>
      </c>
      <c r="D366" s="50">
        <f t="shared" ref="D366:F366" si="141">D378+D390+D402+D414</f>
        <v>0</v>
      </c>
      <c r="E366" s="50">
        <f t="shared" si="141"/>
        <v>0</v>
      </c>
      <c r="F366" s="50">
        <f t="shared" si="141"/>
        <v>0</v>
      </c>
    </row>
    <row r="367" spans="1:6" ht="25.2" x14ac:dyDescent="0.25">
      <c r="A367" s="263"/>
      <c r="B367" s="280"/>
      <c r="C367" s="208" t="s">
        <v>29</v>
      </c>
      <c r="D367" s="50">
        <f>D369+D370+D371</f>
        <v>99421.7</v>
      </c>
      <c r="E367" s="50">
        <f t="shared" ref="E367:F367" si="142">E369+E370+E371</f>
        <v>99421.7</v>
      </c>
      <c r="F367" s="50">
        <f t="shared" si="142"/>
        <v>99421.7</v>
      </c>
    </row>
    <row r="368" spans="1:6" ht="26.25" customHeight="1" x14ac:dyDescent="0.25">
      <c r="A368" s="263"/>
      <c r="B368" s="280"/>
      <c r="C368" s="231" t="s">
        <v>0</v>
      </c>
      <c r="D368" s="50"/>
      <c r="E368" s="50"/>
      <c r="F368" s="50"/>
    </row>
    <row r="369" spans="1:6" ht="25.2" x14ac:dyDescent="0.25">
      <c r="A369" s="263"/>
      <c r="B369" s="280"/>
      <c r="C369" s="232" t="s">
        <v>342</v>
      </c>
      <c r="D369" s="50">
        <f>D381+D393+D405+D417</f>
        <v>98664.7</v>
      </c>
      <c r="E369" s="50">
        <f t="shared" ref="E369:F369" si="143">E381+E393+E405+E417</f>
        <v>98664.7</v>
      </c>
      <c r="F369" s="50">
        <f t="shared" si="143"/>
        <v>98664.7</v>
      </c>
    </row>
    <row r="370" spans="1:6" ht="25.2" x14ac:dyDescent="0.25">
      <c r="A370" s="263"/>
      <c r="B370" s="280"/>
      <c r="C370" s="233" t="s">
        <v>34</v>
      </c>
      <c r="D370" s="50">
        <f t="shared" ref="D370:F370" si="144">D382+D394+D406+D418</f>
        <v>757</v>
      </c>
      <c r="E370" s="50">
        <f t="shared" si="144"/>
        <v>757</v>
      </c>
      <c r="F370" s="50">
        <f t="shared" si="144"/>
        <v>757</v>
      </c>
    </row>
    <row r="371" spans="1:6" ht="25.2" x14ac:dyDescent="0.25">
      <c r="A371" s="263"/>
      <c r="B371" s="280"/>
      <c r="C371" s="231" t="s">
        <v>14</v>
      </c>
      <c r="D371" s="50">
        <f t="shared" ref="D371:F371" si="145">D383+D395+D407+D419</f>
        <v>0</v>
      </c>
      <c r="E371" s="50">
        <f t="shared" si="145"/>
        <v>0</v>
      </c>
      <c r="F371" s="50">
        <f t="shared" si="145"/>
        <v>0</v>
      </c>
    </row>
    <row r="372" spans="1:6" ht="26.25" customHeight="1" x14ac:dyDescent="0.25">
      <c r="A372" s="263" t="s">
        <v>119</v>
      </c>
      <c r="B372" s="280" t="s">
        <v>120</v>
      </c>
      <c r="C372" s="230" t="s">
        <v>8</v>
      </c>
      <c r="D372" s="50">
        <f>D373+D374+D378+D379</f>
        <v>90658</v>
      </c>
      <c r="E372" s="50">
        <f t="shared" ref="E372:F372" si="146">E373+E374+E378+E379</f>
        <v>90658</v>
      </c>
      <c r="F372" s="50">
        <f t="shared" si="146"/>
        <v>90658</v>
      </c>
    </row>
    <row r="373" spans="1:6" ht="50.4" x14ac:dyDescent="0.25">
      <c r="A373" s="263"/>
      <c r="B373" s="280"/>
      <c r="C373" s="84" t="s">
        <v>31</v>
      </c>
      <c r="D373" s="50">
        <v>0</v>
      </c>
      <c r="E373" s="50">
        <v>0</v>
      </c>
      <c r="F373" s="50">
        <v>0</v>
      </c>
    </row>
    <row r="374" spans="1:6" ht="50.4" x14ac:dyDescent="0.25">
      <c r="A374" s="263"/>
      <c r="B374" s="280"/>
      <c r="C374" s="84" t="s">
        <v>28</v>
      </c>
      <c r="D374" s="50">
        <f>D376+D377</f>
        <v>0</v>
      </c>
      <c r="E374" s="50">
        <f t="shared" ref="E374:F374" si="147">E376+E377</f>
        <v>0</v>
      </c>
      <c r="F374" s="50">
        <f t="shared" si="147"/>
        <v>0</v>
      </c>
    </row>
    <row r="375" spans="1:6" ht="25.2" x14ac:dyDescent="0.25">
      <c r="A375" s="263"/>
      <c r="B375" s="280"/>
      <c r="C375" s="231" t="s">
        <v>0</v>
      </c>
      <c r="D375" s="50"/>
      <c r="E375" s="50"/>
      <c r="F375" s="50"/>
    </row>
    <row r="376" spans="1:6" ht="26.25" customHeight="1" x14ac:dyDescent="0.25">
      <c r="A376" s="263"/>
      <c r="B376" s="280"/>
      <c r="C376" s="231" t="s">
        <v>30</v>
      </c>
      <c r="D376" s="50">
        <v>0</v>
      </c>
      <c r="E376" s="50">
        <v>0</v>
      </c>
      <c r="F376" s="50">
        <v>0</v>
      </c>
    </row>
    <row r="377" spans="1:6" ht="25.2" x14ac:dyDescent="0.25">
      <c r="A377" s="263"/>
      <c r="B377" s="280"/>
      <c r="C377" s="231" t="s">
        <v>6</v>
      </c>
      <c r="D377" s="50">
        <v>0</v>
      </c>
      <c r="E377" s="50">
        <v>0</v>
      </c>
      <c r="F377" s="50">
        <v>0</v>
      </c>
    </row>
    <row r="378" spans="1:6" ht="25.2" x14ac:dyDescent="0.25">
      <c r="A378" s="263"/>
      <c r="B378" s="280"/>
      <c r="C378" s="84" t="s">
        <v>7</v>
      </c>
      <c r="D378" s="50">
        <v>0</v>
      </c>
      <c r="E378" s="50">
        <v>0</v>
      </c>
      <c r="F378" s="50">
        <v>0</v>
      </c>
    </row>
    <row r="379" spans="1:6" ht="25.2" x14ac:dyDescent="0.25">
      <c r="A379" s="263"/>
      <c r="B379" s="280"/>
      <c r="C379" s="208" t="s">
        <v>29</v>
      </c>
      <c r="D379" s="50">
        <f>D381+D382+D383</f>
        <v>90658</v>
      </c>
      <c r="E379" s="50">
        <f t="shared" ref="E379:F379" si="148">E381+E382+E383</f>
        <v>90658</v>
      </c>
      <c r="F379" s="50">
        <f t="shared" si="148"/>
        <v>90658</v>
      </c>
    </row>
    <row r="380" spans="1:6" ht="26.25" customHeight="1" x14ac:dyDescent="0.25">
      <c r="A380" s="263"/>
      <c r="B380" s="280"/>
      <c r="C380" s="231" t="s">
        <v>0</v>
      </c>
      <c r="D380" s="50"/>
      <c r="E380" s="50"/>
      <c r="F380" s="50"/>
    </row>
    <row r="381" spans="1:6" ht="25.2" x14ac:dyDescent="0.25">
      <c r="A381" s="263"/>
      <c r="B381" s="280"/>
      <c r="C381" s="232" t="s">
        <v>342</v>
      </c>
      <c r="D381" s="50">
        <v>90658</v>
      </c>
      <c r="E381" s="50">
        <v>90658</v>
      </c>
      <c r="F381" s="50">
        <v>90658</v>
      </c>
    </row>
    <row r="382" spans="1:6" ht="25.2" x14ac:dyDescent="0.25">
      <c r="A382" s="263"/>
      <c r="B382" s="280"/>
      <c r="C382" s="233" t="s">
        <v>34</v>
      </c>
      <c r="D382" s="50">
        <v>0</v>
      </c>
      <c r="E382" s="50">
        <v>0</v>
      </c>
      <c r="F382" s="50">
        <v>0</v>
      </c>
    </row>
    <row r="383" spans="1:6" ht="25.2" x14ac:dyDescent="0.25">
      <c r="A383" s="263"/>
      <c r="B383" s="280"/>
      <c r="C383" s="231" t="s">
        <v>14</v>
      </c>
      <c r="D383" s="50">
        <v>0</v>
      </c>
      <c r="E383" s="50">
        <v>0</v>
      </c>
      <c r="F383" s="50">
        <v>0</v>
      </c>
    </row>
    <row r="384" spans="1:6" ht="26.25" customHeight="1" x14ac:dyDescent="0.25">
      <c r="A384" s="263" t="s">
        <v>121</v>
      </c>
      <c r="B384" s="263" t="s">
        <v>442</v>
      </c>
      <c r="C384" s="230" t="s">
        <v>8</v>
      </c>
      <c r="D384" s="50">
        <f>D385+D386+D390+D391</f>
        <v>0</v>
      </c>
      <c r="E384" s="50">
        <f t="shared" ref="E384:F384" si="149">E385+E386+E390+E391</f>
        <v>0</v>
      </c>
      <c r="F384" s="50">
        <f t="shared" si="149"/>
        <v>0</v>
      </c>
    </row>
    <row r="385" spans="1:6" ht="50.4" x14ac:dyDescent="0.25">
      <c r="A385" s="263"/>
      <c r="B385" s="263"/>
      <c r="C385" s="84" t="s">
        <v>31</v>
      </c>
      <c r="D385" s="50">
        <v>0</v>
      </c>
      <c r="E385" s="50">
        <v>0</v>
      </c>
      <c r="F385" s="50">
        <v>0</v>
      </c>
    </row>
    <row r="386" spans="1:6" ht="50.4" x14ac:dyDescent="0.25">
      <c r="A386" s="263"/>
      <c r="B386" s="263"/>
      <c r="C386" s="84" t="s">
        <v>28</v>
      </c>
      <c r="D386" s="50">
        <f>D388+D389</f>
        <v>0</v>
      </c>
      <c r="E386" s="50">
        <f t="shared" ref="E386:F386" si="150">E388+E389</f>
        <v>0</v>
      </c>
      <c r="F386" s="50">
        <f t="shared" si="150"/>
        <v>0</v>
      </c>
    </row>
    <row r="387" spans="1:6" ht="25.2" x14ac:dyDescent="0.25">
      <c r="A387" s="263"/>
      <c r="B387" s="263"/>
      <c r="C387" s="231" t="s">
        <v>0</v>
      </c>
      <c r="D387" s="50"/>
      <c r="E387" s="50"/>
      <c r="F387" s="50"/>
    </row>
    <row r="388" spans="1:6" ht="26.25" customHeight="1" x14ac:dyDescent="0.25">
      <c r="A388" s="263"/>
      <c r="B388" s="263" t="s">
        <v>441</v>
      </c>
      <c r="C388" s="231" t="s">
        <v>30</v>
      </c>
      <c r="D388" s="50">
        <v>0</v>
      </c>
      <c r="E388" s="50">
        <v>0</v>
      </c>
      <c r="F388" s="50">
        <v>0</v>
      </c>
    </row>
    <row r="389" spans="1:6" ht="25.2" x14ac:dyDescent="0.25">
      <c r="A389" s="263"/>
      <c r="B389" s="263"/>
      <c r="C389" s="231" t="s">
        <v>6</v>
      </c>
      <c r="D389" s="50">
        <v>0</v>
      </c>
      <c r="E389" s="50">
        <v>0</v>
      </c>
      <c r="F389" s="50">
        <v>0</v>
      </c>
    </row>
    <row r="390" spans="1:6" ht="25.2" x14ac:dyDescent="0.25">
      <c r="A390" s="263"/>
      <c r="B390" s="263"/>
      <c r="C390" s="84" t="s">
        <v>7</v>
      </c>
      <c r="D390" s="50">
        <v>0</v>
      </c>
      <c r="E390" s="50">
        <v>0</v>
      </c>
      <c r="F390" s="50">
        <v>0</v>
      </c>
    </row>
    <row r="391" spans="1:6" ht="25.2" x14ac:dyDescent="0.25">
      <c r="A391" s="263"/>
      <c r="B391" s="263"/>
      <c r="C391" s="208" t="s">
        <v>29</v>
      </c>
      <c r="D391" s="50">
        <f>D393+D394+D395</f>
        <v>0</v>
      </c>
      <c r="E391" s="50">
        <f t="shared" ref="E391:F391" si="151">E393+E394+E395</f>
        <v>0</v>
      </c>
      <c r="F391" s="50">
        <f t="shared" si="151"/>
        <v>0</v>
      </c>
    </row>
    <row r="392" spans="1:6" ht="26.25" customHeight="1" x14ac:dyDescent="0.25">
      <c r="A392" s="263"/>
      <c r="B392" s="263"/>
      <c r="C392" s="231" t="s">
        <v>0</v>
      </c>
      <c r="D392" s="50"/>
      <c r="E392" s="50"/>
      <c r="F392" s="50"/>
    </row>
    <row r="393" spans="1:6" ht="25.2" x14ac:dyDescent="0.25">
      <c r="A393" s="263"/>
      <c r="B393" s="263"/>
      <c r="C393" s="232" t="s">
        <v>342</v>
      </c>
      <c r="D393" s="50">
        <v>0</v>
      </c>
      <c r="E393" s="50">
        <v>0</v>
      </c>
      <c r="F393" s="50">
        <v>0</v>
      </c>
    </row>
    <row r="394" spans="1:6" ht="25.2" x14ac:dyDescent="0.25">
      <c r="A394" s="263"/>
      <c r="B394" s="263"/>
      <c r="C394" s="233" t="s">
        <v>34</v>
      </c>
      <c r="D394" s="50">
        <v>0</v>
      </c>
      <c r="E394" s="50">
        <v>0</v>
      </c>
      <c r="F394" s="50">
        <v>0</v>
      </c>
    </row>
    <row r="395" spans="1:6" ht="25.2" x14ac:dyDescent="0.25">
      <c r="A395" s="263"/>
      <c r="B395" s="263"/>
      <c r="C395" s="231" t="s">
        <v>14</v>
      </c>
      <c r="D395" s="50">
        <v>0</v>
      </c>
      <c r="E395" s="50">
        <v>0</v>
      </c>
      <c r="F395" s="50">
        <v>0</v>
      </c>
    </row>
    <row r="396" spans="1:6" ht="26.25" customHeight="1" x14ac:dyDescent="0.25">
      <c r="A396" s="263" t="s">
        <v>123</v>
      </c>
      <c r="B396" s="263" t="s">
        <v>124</v>
      </c>
      <c r="C396" s="230" t="s">
        <v>8</v>
      </c>
      <c r="D396" s="50">
        <f>D397+D398+D402+D403</f>
        <v>8006.7</v>
      </c>
      <c r="E396" s="50">
        <f t="shared" ref="E396:F396" si="152">E397+E398+E402+E403</f>
        <v>8006.7</v>
      </c>
      <c r="F396" s="50">
        <f t="shared" si="152"/>
        <v>8006.7</v>
      </c>
    </row>
    <row r="397" spans="1:6" ht="50.4" x14ac:dyDescent="0.25">
      <c r="A397" s="263"/>
      <c r="B397" s="263"/>
      <c r="C397" s="84" t="s">
        <v>31</v>
      </c>
      <c r="D397" s="50">
        <v>0</v>
      </c>
      <c r="E397" s="50">
        <v>0</v>
      </c>
      <c r="F397" s="50">
        <v>0</v>
      </c>
    </row>
    <row r="398" spans="1:6" ht="50.4" x14ac:dyDescent="0.25">
      <c r="A398" s="263"/>
      <c r="B398" s="263"/>
      <c r="C398" s="84" t="s">
        <v>28</v>
      </c>
      <c r="D398" s="50">
        <f>D400+D401</f>
        <v>0</v>
      </c>
      <c r="E398" s="50">
        <f t="shared" ref="E398:F398" si="153">E400+E401</f>
        <v>0</v>
      </c>
      <c r="F398" s="50">
        <f t="shared" si="153"/>
        <v>0</v>
      </c>
    </row>
    <row r="399" spans="1:6" ht="25.2" x14ac:dyDescent="0.25">
      <c r="A399" s="263"/>
      <c r="B399" s="263"/>
      <c r="C399" s="231" t="s">
        <v>0</v>
      </c>
      <c r="D399" s="50"/>
      <c r="E399" s="50"/>
      <c r="F399" s="50"/>
    </row>
    <row r="400" spans="1:6" ht="26.25" customHeight="1" x14ac:dyDescent="0.25">
      <c r="A400" s="263"/>
      <c r="B400" s="263"/>
      <c r="C400" s="231" t="s">
        <v>30</v>
      </c>
      <c r="D400" s="50">
        <v>0</v>
      </c>
      <c r="E400" s="50">
        <v>0</v>
      </c>
      <c r="F400" s="50">
        <v>0</v>
      </c>
    </row>
    <row r="401" spans="1:6" ht="25.2" x14ac:dyDescent="0.25">
      <c r="A401" s="263"/>
      <c r="B401" s="263"/>
      <c r="C401" s="231" t="s">
        <v>6</v>
      </c>
      <c r="D401" s="50">
        <v>0</v>
      </c>
      <c r="E401" s="50">
        <v>0</v>
      </c>
      <c r="F401" s="50">
        <v>0</v>
      </c>
    </row>
    <row r="402" spans="1:6" ht="25.2" x14ac:dyDescent="0.25">
      <c r="A402" s="263"/>
      <c r="B402" s="263"/>
      <c r="C402" s="84" t="s">
        <v>7</v>
      </c>
      <c r="D402" s="50">
        <v>0</v>
      </c>
      <c r="E402" s="50">
        <v>0</v>
      </c>
      <c r="F402" s="50">
        <v>0</v>
      </c>
    </row>
    <row r="403" spans="1:6" ht="25.2" x14ac:dyDescent="0.25">
      <c r="A403" s="263"/>
      <c r="B403" s="263"/>
      <c r="C403" s="208" t="s">
        <v>29</v>
      </c>
      <c r="D403" s="50">
        <f>D405+D406+D407</f>
        <v>8006.7</v>
      </c>
      <c r="E403" s="50">
        <f t="shared" ref="E403:F403" si="154">E405+E406+E407</f>
        <v>8006.7</v>
      </c>
      <c r="F403" s="50">
        <f t="shared" si="154"/>
        <v>8006.7</v>
      </c>
    </row>
    <row r="404" spans="1:6" ht="26.25" customHeight="1" x14ac:dyDescent="0.25">
      <c r="A404" s="263"/>
      <c r="B404" s="263"/>
      <c r="C404" s="231" t="s">
        <v>0</v>
      </c>
      <c r="D404" s="50"/>
      <c r="E404" s="50"/>
      <c r="F404" s="50"/>
    </row>
    <row r="405" spans="1:6" ht="25.2" x14ac:dyDescent="0.25">
      <c r="A405" s="263"/>
      <c r="B405" s="263"/>
      <c r="C405" s="232" t="s">
        <v>342</v>
      </c>
      <c r="D405" s="50">
        <v>8006.7</v>
      </c>
      <c r="E405" s="50">
        <v>8006.7</v>
      </c>
      <c r="F405" s="50">
        <v>8006.7</v>
      </c>
    </row>
    <row r="406" spans="1:6" ht="25.2" x14ac:dyDescent="0.25">
      <c r="A406" s="263"/>
      <c r="B406" s="263"/>
      <c r="C406" s="233" t="s">
        <v>34</v>
      </c>
      <c r="D406" s="50">
        <v>0</v>
      </c>
      <c r="E406" s="50">
        <v>0</v>
      </c>
      <c r="F406" s="50">
        <v>0</v>
      </c>
    </row>
    <row r="407" spans="1:6" ht="25.2" x14ac:dyDescent="0.25">
      <c r="A407" s="263"/>
      <c r="B407" s="263"/>
      <c r="C407" s="231" t="s">
        <v>14</v>
      </c>
      <c r="D407" s="50">
        <v>0</v>
      </c>
      <c r="E407" s="50">
        <v>0</v>
      </c>
      <c r="F407" s="50">
        <v>0</v>
      </c>
    </row>
    <row r="408" spans="1:6" ht="26.25" customHeight="1" x14ac:dyDescent="0.25">
      <c r="A408" s="263" t="s">
        <v>125</v>
      </c>
      <c r="B408" s="263" t="s">
        <v>126</v>
      </c>
      <c r="C408" s="230" t="s">
        <v>8</v>
      </c>
      <c r="D408" s="50">
        <f>D409+D410+D414+D415</f>
        <v>757</v>
      </c>
      <c r="E408" s="50">
        <f t="shared" ref="E408:F408" si="155">E409+E410+E414+E415</f>
        <v>757</v>
      </c>
      <c r="F408" s="50">
        <f t="shared" si="155"/>
        <v>757</v>
      </c>
    </row>
    <row r="409" spans="1:6" ht="50.4" x14ac:dyDescent="0.25">
      <c r="A409" s="263"/>
      <c r="B409" s="263"/>
      <c r="C409" s="84" t="s">
        <v>31</v>
      </c>
      <c r="D409" s="50">
        <v>0</v>
      </c>
      <c r="E409" s="50">
        <v>0</v>
      </c>
      <c r="F409" s="50">
        <v>0</v>
      </c>
    </row>
    <row r="410" spans="1:6" ht="50.4" x14ac:dyDescent="0.25">
      <c r="A410" s="263"/>
      <c r="B410" s="263"/>
      <c r="C410" s="84" t="s">
        <v>28</v>
      </c>
      <c r="D410" s="50">
        <f>D412+D413</f>
        <v>0</v>
      </c>
      <c r="E410" s="50">
        <f t="shared" ref="E410:F410" si="156">E412+E413</f>
        <v>0</v>
      </c>
      <c r="F410" s="50">
        <f t="shared" si="156"/>
        <v>0</v>
      </c>
    </row>
    <row r="411" spans="1:6" ht="25.2" x14ac:dyDescent="0.25">
      <c r="A411" s="263"/>
      <c r="B411" s="263"/>
      <c r="C411" s="231" t="s">
        <v>0</v>
      </c>
      <c r="D411" s="50"/>
      <c r="E411" s="50"/>
      <c r="F411" s="50"/>
    </row>
    <row r="412" spans="1:6" ht="26.25" customHeight="1" x14ac:dyDescent="0.25">
      <c r="A412" s="263"/>
      <c r="B412" s="263"/>
      <c r="C412" s="231" t="s">
        <v>30</v>
      </c>
      <c r="D412" s="50">
        <v>0</v>
      </c>
      <c r="E412" s="50">
        <v>0</v>
      </c>
      <c r="F412" s="50">
        <v>0</v>
      </c>
    </row>
    <row r="413" spans="1:6" ht="25.2" x14ac:dyDescent="0.25">
      <c r="A413" s="263"/>
      <c r="B413" s="263"/>
      <c r="C413" s="231" t="s">
        <v>6</v>
      </c>
      <c r="D413" s="50">
        <v>0</v>
      </c>
      <c r="E413" s="50">
        <v>0</v>
      </c>
      <c r="F413" s="50">
        <v>0</v>
      </c>
    </row>
    <row r="414" spans="1:6" ht="25.2" x14ac:dyDescent="0.25">
      <c r="A414" s="263"/>
      <c r="B414" s="263"/>
      <c r="C414" s="84" t="s">
        <v>7</v>
      </c>
      <c r="D414" s="50">
        <v>0</v>
      </c>
      <c r="E414" s="50">
        <v>0</v>
      </c>
      <c r="F414" s="50">
        <v>0</v>
      </c>
    </row>
    <row r="415" spans="1:6" ht="25.2" x14ac:dyDescent="0.25">
      <c r="A415" s="263"/>
      <c r="B415" s="263"/>
      <c r="C415" s="208" t="s">
        <v>29</v>
      </c>
      <c r="D415" s="50">
        <f>D417+D418+D419</f>
        <v>757</v>
      </c>
      <c r="E415" s="50">
        <f t="shared" ref="E415:F415" si="157">E417+E418+E419</f>
        <v>757</v>
      </c>
      <c r="F415" s="50">
        <f t="shared" si="157"/>
        <v>757</v>
      </c>
    </row>
    <row r="416" spans="1:6" ht="26.25" customHeight="1" x14ac:dyDescent="0.25">
      <c r="A416" s="263"/>
      <c r="B416" s="263"/>
      <c r="C416" s="231" t="s">
        <v>0</v>
      </c>
      <c r="D416" s="50"/>
      <c r="E416" s="50"/>
      <c r="F416" s="50"/>
    </row>
    <row r="417" spans="1:6" ht="25.2" x14ac:dyDescent="0.25">
      <c r="A417" s="263"/>
      <c r="B417" s="263"/>
      <c r="C417" s="232" t="s">
        <v>342</v>
      </c>
      <c r="D417" s="50">
        <v>0</v>
      </c>
      <c r="E417" s="50">
        <v>0</v>
      </c>
      <c r="F417" s="50">
        <v>0</v>
      </c>
    </row>
    <row r="418" spans="1:6" ht="25.2" x14ac:dyDescent="0.25">
      <c r="A418" s="263"/>
      <c r="B418" s="263"/>
      <c r="C418" s="233" t="s">
        <v>34</v>
      </c>
      <c r="D418" s="50">
        <v>757</v>
      </c>
      <c r="E418" s="50">
        <v>757</v>
      </c>
      <c r="F418" s="50">
        <v>757</v>
      </c>
    </row>
    <row r="419" spans="1:6" ht="25.2" x14ac:dyDescent="0.25">
      <c r="A419" s="263"/>
      <c r="B419" s="263"/>
      <c r="C419" s="231" t="s">
        <v>14</v>
      </c>
      <c r="D419" s="50">
        <v>0</v>
      </c>
      <c r="E419" s="50">
        <v>0</v>
      </c>
      <c r="F419" s="50">
        <v>0</v>
      </c>
    </row>
    <row r="420" spans="1:6" ht="26.25" customHeight="1" x14ac:dyDescent="0.25">
      <c r="A420" s="299" t="s">
        <v>127</v>
      </c>
      <c r="B420" s="280" t="s">
        <v>444</v>
      </c>
      <c r="C420" s="230" t="s">
        <v>8</v>
      </c>
      <c r="D420" s="50">
        <f>D421+D422+D426+D427</f>
        <v>4567.2</v>
      </c>
      <c r="E420" s="50">
        <f t="shared" ref="E420:F420" si="158">E421+E422+E426+E427</f>
        <v>4567.2</v>
      </c>
      <c r="F420" s="50">
        <f t="shared" si="158"/>
        <v>4567.2</v>
      </c>
    </row>
    <row r="421" spans="1:6" ht="30" customHeight="1" x14ac:dyDescent="0.25">
      <c r="A421" s="300"/>
      <c r="B421" s="280"/>
      <c r="C421" s="84" t="s">
        <v>31</v>
      </c>
      <c r="D421" s="50">
        <f>D433+D445+D457</f>
        <v>0</v>
      </c>
      <c r="E421" s="50">
        <f t="shared" ref="E421:F421" si="159">E433+E445+E457</f>
        <v>0</v>
      </c>
      <c r="F421" s="50">
        <f t="shared" si="159"/>
        <v>0</v>
      </c>
    </row>
    <row r="422" spans="1:6" ht="31.5" customHeight="1" x14ac:dyDescent="0.25">
      <c r="A422" s="300"/>
      <c r="B422" s="280"/>
      <c r="C422" s="84" t="s">
        <v>28</v>
      </c>
      <c r="D422" s="50">
        <f>D424+D425</f>
        <v>0</v>
      </c>
      <c r="E422" s="50">
        <f t="shared" ref="E422:F422" si="160">E424+E425</f>
        <v>0</v>
      </c>
      <c r="F422" s="50">
        <f t="shared" si="160"/>
        <v>0</v>
      </c>
    </row>
    <row r="423" spans="1:6" ht="26.25" customHeight="1" x14ac:dyDescent="0.25">
      <c r="A423" s="300"/>
      <c r="B423" s="280" t="s">
        <v>443</v>
      </c>
      <c r="C423" s="231" t="s">
        <v>0</v>
      </c>
      <c r="D423" s="50"/>
      <c r="E423" s="50"/>
      <c r="F423" s="50"/>
    </row>
    <row r="424" spans="1:6" ht="26.25" customHeight="1" x14ac:dyDescent="0.25">
      <c r="A424" s="300"/>
      <c r="B424" s="280"/>
      <c r="C424" s="231" t="s">
        <v>30</v>
      </c>
      <c r="D424" s="50">
        <f>D436+D448+D460</f>
        <v>0</v>
      </c>
      <c r="E424" s="50">
        <f t="shared" ref="E424:F424" si="161">E436+E448+E460</f>
        <v>0</v>
      </c>
      <c r="F424" s="50">
        <f t="shared" si="161"/>
        <v>0</v>
      </c>
    </row>
    <row r="425" spans="1:6" ht="25.2" x14ac:dyDescent="0.25">
      <c r="A425" s="300"/>
      <c r="B425" s="280"/>
      <c r="C425" s="231" t="s">
        <v>6</v>
      </c>
      <c r="D425" s="50">
        <f t="shared" ref="D425:F425" si="162">D437+D449+D461</f>
        <v>0</v>
      </c>
      <c r="E425" s="50">
        <f t="shared" si="162"/>
        <v>0</v>
      </c>
      <c r="F425" s="50">
        <f t="shared" si="162"/>
        <v>0</v>
      </c>
    </row>
    <row r="426" spans="1:6" ht="25.2" x14ac:dyDescent="0.25">
      <c r="A426" s="300"/>
      <c r="B426" s="280"/>
      <c r="C426" s="84" t="s">
        <v>7</v>
      </c>
      <c r="D426" s="50">
        <f t="shared" ref="D426:F426" si="163">D438+D450+D462</f>
        <v>0</v>
      </c>
      <c r="E426" s="50">
        <f t="shared" si="163"/>
        <v>0</v>
      </c>
      <c r="F426" s="50">
        <f t="shared" si="163"/>
        <v>0</v>
      </c>
    </row>
    <row r="427" spans="1:6" ht="25.2" x14ac:dyDescent="0.25">
      <c r="A427" s="301"/>
      <c r="B427" s="280"/>
      <c r="C427" s="208" t="s">
        <v>29</v>
      </c>
      <c r="D427" s="50">
        <f>D429+D430+D431</f>
        <v>4567.2</v>
      </c>
      <c r="E427" s="50">
        <f t="shared" ref="E427:F427" si="164">E429+E430+E431</f>
        <v>4567.2</v>
      </c>
      <c r="F427" s="50">
        <f t="shared" si="164"/>
        <v>4567.2</v>
      </c>
    </row>
    <row r="428" spans="1:6" ht="26.25" customHeight="1" x14ac:dyDescent="0.25">
      <c r="A428" s="263"/>
      <c r="B428" s="280"/>
      <c r="C428" s="231" t="s">
        <v>0</v>
      </c>
      <c r="D428" s="50"/>
      <c r="E428" s="50"/>
      <c r="F428" s="50"/>
    </row>
    <row r="429" spans="1:6" ht="39.75" customHeight="1" x14ac:dyDescent="0.25">
      <c r="A429" s="263"/>
      <c r="B429" s="280"/>
      <c r="C429" s="232" t="s">
        <v>342</v>
      </c>
      <c r="D429" s="50">
        <f>D441+D453+D465</f>
        <v>0</v>
      </c>
      <c r="E429" s="50">
        <f t="shared" ref="E429:F429" si="165">E441+E453+E465</f>
        <v>0</v>
      </c>
      <c r="F429" s="50">
        <f t="shared" si="165"/>
        <v>0</v>
      </c>
    </row>
    <row r="430" spans="1:6" ht="25.2" x14ac:dyDescent="0.25">
      <c r="A430" s="263"/>
      <c r="B430" s="280"/>
      <c r="C430" s="233" t="s">
        <v>34</v>
      </c>
      <c r="D430" s="50">
        <f t="shared" ref="D430:F430" si="166">D442+D454+D466</f>
        <v>4567.2</v>
      </c>
      <c r="E430" s="50">
        <f t="shared" si="166"/>
        <v>4567.2</v>
      </c>
      <c r="F430" s="50">
        <f t="shared" si="166"/>
        <v>4567.2</v>
      </c>
    </row>
    <row r="431" spans="1:6" ht="25.2" x14ac:dyDescent="0.25">
      <c r="A431" s="263"/>
      <c r="B431" s="280"/>
      <c r="C431" s="231" t="s">
        <v>14</v>
      </c>
      <c r="D431" s="50">
        <f t="shared" ref="D431:F431" si="167">D443+D455+D467</f>
        <v>0</v>
      </c>
      <c r="E431" s="50">
        <f t="shared" si="167"/>
        <v>0</v>
      </c>
      <c r="F431" s="50">
        <f t="shared" si="167"/>
        <v>0</v>
      </c>
    </row>
    <row r="432" spans="1:6" ht="26.25" customHeight="1" x14ac:dyDescent="0.25">
      <c r="A432" s="263" t="s">
        <v>129</v>
      </c>
      <c r="B432" s="263" t="s">
        <v>130</v>
      </c>
      <c r="C432" s="230" t="s">
        <v>8</v>
      </c>
      <c r="D432" s="50">
        <f>D433+D434+D438+D439</f>
        <v>0</v>
      </c>
      <c r="E432" s="50">
        <f t="shared" ref="E432:F432" si="168">E433+E434+E438+E439</f>
        <v>0</v>
      </c>
      <c r="F432" s="50">
        <f t="shared" si="168"/>
        <v>0</v>
      </c>
    </row>
    <row r="433" spans="1:6" ht="62.25" customHeight="1" x14ac:dyDescent="0.25">
      <c r="A433" s="263"/>
      <c r="B433" s="263"/>
      <c r="C433" s="84" t="s">
        <v>31</v>
      </c>
      <c r="D433" s="50">
        <v>0</v>
      </c>
      <c r="E433" s="50">
        <v>0</v>
      </c>
      <c r="F433" s="50">
        <v>0</v>
      </c>
    </row>
    <row r="434" spans="1:6" ht="62.25" customHeight="1" x14ac:dyDescent="0.25">
      <c r="A434" s="263"/>
      <c r="B434" s="263"/>
      <c r="C434" s="84" t="s">
        <v>28</v>
      </c>
      <c r="D434" s="50">
        <f>D436+D437</f>
        <v>0</v>
      </c>
      <c r="E434" s="50">
        <f t="shared" ref="E434:F434" si="169">E436+E437</f>
        <v>0</v>
      </c>
      <c r="F434" s="50">
        <f t="shared" si="169"/>
        <v>0</v>
      </c>
    </row>
    <row r="435" spans="1:6" ht="25.2" x14ac:dyDescent="0.25">
      <c r="A435" s="263"/>
      <c r="B435" s="263"/>
      <c r="C435" s="231" t="s">
        <v>0</v>
      </c>
      <c r="D435" s="50"/>
      <c r="E435" s="50"/>
      <c r="F435" s="50"/>
    </row>
    <row r="436" spans="1:6" ht="26.25" customHeight="1" x14ac:dyDescent="0.25">
      <c r="A436" s="263"/>
      <c r="B436" s="263"/>
      <c r="C436" s="231" t="s">
        <v>30</v>
      </c>
      <c r="D436" s="50">
        <v>0</v>
      </c>
      <c r="E436" s="50">
        <v>0</v>
      </c>
      <c r="F436" s="50">
        <v>0</v>
      </c>
    </row>
    <row r="437" spans="1:6" ht="25.2" x14ac:dyDescent="0.25">
      <c r="A437" s="263"/>
      <c r="B437" s="263"/>
      <c r="C437" s="231" t="s">
        <v>6</v>
      </c>
      <c r="D437" s="50">
        <v>0</v>
      </c>
      <c r="E437" s="50">
        <v>0</v>
      </c>
      <c r="F437" s="50">
        <v>0</v>
      </c>
    </row>
    <row r="438" spans="1:6" ht="25.2" x14ac:dyDescent="0.25">
      <c r="A438" s="263"/>
      <c r="B438" s="263"/>
      <c r="C438" s="84" t="s">
        <v>7</v>
      </c>
      <c r="D438" s="50">
        <v>0</v>
      </c>
      <c r="E438" s="50">
        <v>0</v>
      </c>
      <c r="F438" s="50">
        <v>0</v>
      </c>
    </row>
    <row r="439" spans="1:6" ht="25.2" x14ac:dyDescent="0.25">
      <c r="A439" s="263"/>
      <c r="B439" s="263"/>
      <c r="C439" s="208" t="s">
        <v>29</v>
      </c>
      <c r="D439" s="50">
        <f>D441+D442+D443</f>
        <v>0</v>
      </c>
      <c r="E439" s="50">
        <f t="shared" ref="E439:F439" si="170">E441+E442+E443</f>
        <v>0</v>
      </c>
      <c r="F439" s="50">
        <f t="shared" si="170"/>
        <v>0</v>
      </c>
    </row>
    <row r="440" spans="1:6" ht="26.25" customHeight="1" x14ac:dyDescent="0.25">
      <c r="A440" s="263"/>
      <c r="B440" s="263"/>
      <c r="C440" s="231" t="s">
        <v>0</v>
      </c>
      <c r="D440" s="50"/>
      <c r="E440" s="50"/>
      <c r="F440" s="50"/>
    </row>
    <row r="441" spans="1:6" ht="25.2" x14ac:dyDescent="0.25">
      <c r="A441" s="263"/>
      <c r="B441" s="263"/>
      <c r="C441" s="232" t="s">
        <v>342</v>
      </c>
      <c r="D441" s="50">
        <v>0</v>
      </c>
      <c r="E441" s="50">
        <v>0</v>
      </c>
      <c r="F441" s="50">
        <v>0</v>
      </c>
    </row>
    <row r="442" spans="1:6" ht="25.2" x14ac:dyDescent="0.25">
      <c r="A442" s="263"/>
      <c r="B442" s="263"/>
      <c r="C442" s="233" t="s">
        <v>34</v>
      </c>
      <c r="D442" s="50">
        <v>0</v>
      </c>
      <c r="E442" s="50">
        <v>0</v>
      </c>
      <c r="F442" s="50">
        <v>0</v>
      </c>
    </row>
    <row r="443" spans="1:6" ht="25.2" x14ac:dyDescent="0.25">
      <c r="A443" s="263"/>
      <c r="B443" s="263"/>
      <c r="C443" s="231" t="s">
        <v>14</v>
      </c>
      <c r="D443" s="50">
        <v>0</v>
      </c>
      <c r="E443" s="50">
        <v>0</v>
      </c>
      <c r="F443" s="50">
        <v>0</v>
      </c>
    </row>
    <row r="444" spans="1:6" ht="26.25" customHeight="1" x14ac:dyDescent="0.25">
      <c r="A444" s="263" t="s">
        <v>131</v>
      </c>
      <c r="B444" s="263" t="s">
        <v>132</v>
      </c>
      <c r="C444" s="230" t="s">
        <v>8</v>
      </c>
      <c r="D444" s="50">
        <f>D445+D446+D450+D451</f>
        <v>0</v>
      </c>
      <c r="E444" s="50">
        <f t="shared" ref="E444:F444" si="171">E445+E446+E450+E451</f>
        <v>0</v>
      </c>
      <c r="F444" s="50">
        <f t="shared" si="171"/>
        <v>0</v>
      </c>
    </row>
    <row r="445" spans="1:6" ht="67.5" customHeight="1" x14ac:dyDescent="0.25">
      <c r="A445" s="263"/>
      <c r="B445" s="263"/>
      <c r="C445" s="84" t="s">
        <v>31</v>
      </c>
      <c r="D445" s="50">
        <v>0</v>
      </c>
      <c r="E445" s="50">
        <v>0</v>
      </c>
      <c r="F445" s="50">
        <v>0</v>
      </c>
    </row>
    <row r="446" spans="1:6" ht="67.5" customHeight="1" x14ac:dyDescent="0.25">
      <c r="A446" s="263"/>
      <c r="B446" s="263"/>
      <c r="C446" s="84" t="s">
        <v>28</v>
      </c>
      <c r="D446" s="50">
        <f>D448+D449</f>
        <v>0</v>
      </c>
      <c r="E446" s="50">
        <f t="shared" ref="E446:F446" si="172">E448+E449</f>
        <v>0</v>
      </c>
      <c r="F446" s="50">
        <f t="shared" si="172"/>
        <v>0</v>
      </c>
    </row>
    <row r="447" spans="1:6" ht="25.2" x14ac:dyDescent="0.25">
      <c r="A447" s="263"/>
      <c r="B447" s="263"/>
      <c r="C447" s="231" t="s">
        <v>0</v>
      </c>
      <c r="D447" s="50"/>
      <c r="E447" s="50"/>
      <c r="F447" s="50"/>
    </row>
    <row r="448" spans="1:6" ht="26.25" customHeight="1" x14ac:dyDescent="0.25">
      <c r="A448" s="263"/>
      <c r="B448" s="263"/>
      <c r="C448" s="231" t="s">
        <v>30</v>
      </c>
      <c r="D448" s="50">
        <v>0</v>
      </c>
      <c r="E448" s="50">
        <v>0</v>
      </c>
      <c r="F448" s="50">
        <v>0</v>
      </c>
    </row>
    <row r="449" spans="1:6" ht="25.2" x14ac:dyDescent="0.25">
      <c r="A449" s="263"/>
      <c r="B449" s="263"/>
      <c r="C449" s="231" t="s">
        <v>6</v>
      </c>
      <c r="D449" s="50">
        <v>0</v>
      </c>
      <c r="E449" s="50">
        <v>0</v>
      </c>
      <c r="F449" s="50">
        <v>0</v>
      </c>
    </row>
    <row r="450" spans="1:6" ht="25.2" x14ac:dyDescent="0.25">
      <c r="A450" s="263"/>
      <c r="B450" s="263"/>
      <c r="C450" s="84" t="s">
        <v>7</v>
      </c>
      <c r="D450" s="50">
        <v>0</v>
      </c>
      <c r="E450" s="50">
        <v>0</v>
      </c>
      <c r="F450" s="50">
        <v>0</v>
      </c>
    </row>
    <row r="451" spans="1:6" ht="25.2" x14ac:dyDescent="0.25">
      <c r="A451" s="263"/>
      <c r="B451" s="263"/>
      <c r="C451" s="208" t="s">
        <v>29</v>
      </c>
      <c r="D451" s="50">
        <f>D453+D454+D455</f>
        <v>0</v>
      </c>
      <c r="E451" s="50">
        <f t="shared" ref="E451:F451" si="173">E453+E454+E455</f>
        <v>0</v>
      </c>
      <c r="F451" s="50">
        <f t="shared" si="173"/>
        <v>0</v>
      </c>
    </row>
    <row r="452" spans="1:6" ht="26.25" customHeight="1" x14ac:dyDescent="0.25">
      <c r="A452" s="263"/>
      <c r="B452" s="263"/>
      <c r="C452" s="231" t="s">
        <v>0</v>
      </c>
      <c r="D452" s="50"/>
      <c r="E452" s="50"/>
      <c r="F452" s="50"/>
    </row>
    <row r="453" spans="1:6" ht="36" customHeight="1" x14ac:dyDescent="0.25">
      <c r="A453" s="263"/>
      <c r="B453" s="263"/>
      <c r="C453" s="232" t="s">
        <v>342</v>
      </c>
      <c r="D453" s="50">
        <v>0</v>
      </c>
      <c r="E453" s="50">
        <v>0</v>
      </c>
      <c r="F453" s="50">
        <v>0</v>
      </c>
    </row>
    <row r="454" spans="1:6" ht="25.2" x14ac:dyDescent="0.25">
      <c r="A454" s="263"/>
      <c r="B454" s="263"/>
      <c r="C454" s="233" t="s">
        <v>34</v>
      </c>
      <c r="D454" s="50">
        <v>0</v>
      </c>
      <c r="E454" s="50">
        <v>0</v>
      </c>
      <c r="F454" s="50">
        <v>0</v>
      </c>
    </row>
    <row r="455" spans="1:6" ht="25.2" x14ac:dyDescent="0.25">
      <c r="A455" s="263"/>
      <c r="B455" s="263"/>
      <c r="C455" s="231" t="s">
        <v>14</v>
      </c>
      <c r="D455" s="50">
        <v>0</v>
      </c>
      <c r="E455" s="50">
        <v>0</v>
      </c>
      <c r="F455" s="50">
        <v>0</v>
      </c>
    </row>
    <row r="456" spans="1:6" ht="33.75" customHeight="1" x14ac:dyDescent="0.25">
      <c r="A456" s="299" t="s">
        <v>133</v>
      </c>
      <c r="B456" s="299" t="s">
        <v>449</v>
      </c>
      <c r="C456" s="230" t="s">
        <v>8</v>
      </c>
      <c r="D456" s="50">
        <f>D457+D458+D462+D463</f>
        <v>4567.2</v>
      </c>
      <c r="E456" s="50">
        <f t="shared" ref="E456:F456" si="174">E457+E458+E462+E463</f>
        <v>4567.2</v>
      </c>
      <c r="F456" s="50">
        <f t="shared" si="174"/>
        <v>4567.2</v>
      </c>
    </row>
    <row r="457" spans="1:6" ht="50.4" x14ac:dyDescent="0.25">
      <c r="A457" s="300"/>
      <c r="B457" s="300"/>
      <c r="C457" s="84" t="s">
        <v>31</v>
      </c>
      <c r="D457" s="50">
        <v>0</v>
      </c>
      <c r="E457" s="50">
        <v>0</v>
      </c>
      <c r="F457" s="50">
        <v>0</v>
      </c>
    </row>
    <row r="458" spans="1:6" ht="62.25" customHeight="1" x14ac:dyDescent="0.25">
      <c r="A458" s="300"/>
      <c r="B458" s="300"/>
      <c r="C458" s="84" t="s">
        <v>28</v>
      </c>
      <c r="D458" s="50">
        <f>D460+D461</f>
        <v>0</v>
      </c>
      <c r="E458" s="50">
        <f t="shared" ref="E458:F458" si="175">E460+E461</f>
        <v>0</v>
      </c>
      <c r="F458" s="50">
        <f t="shared" si="175"/>
        <v>0</v>
      </c>
    </row>
    <row r="459" spans="1:6" ht="25.2" x14ac:dyDescent="0.25">
      <c r="A459" s="300"/>
      <c r="B459" s="300"/>
      <c r="C459" s="231" t="s">
        <v>0</v>
      </c>
      <c r="D459" s="50"/>
      <c r="E459" s="50"/>
      <c r="F459" s="50"/>
    </row>
    <row r="460" spans="1:6" ht="26.25" customHeight="1" x14ac:dyDescent="0.25">
      <c r="A460" s="300"/>
      <c r="B460" s="300"/>
      <c r="C460" s="231" t="s">
        <v>30</v>
      </c>
      <c r="D460" s="50">
        <v>0</v>
      </c>
      <c r="E460" s="50">
        <v>0</v>
      </c>
      <c r="F460" s="50">
        <v>0</v>
      </c>
    </row>
    <row r="461" spans="1:6" ht="25.2" x14ac:dyDescent="0.25">
      <c r="A461" s="300"/>
      <c r="B461" s="300"/>
      <c r="C461" s="231" t="s">
        <v>6</v>
      </c>
      <c r="D461" s="50">
        <v>0</v>
      </c>
      <c r="E461" s="50">
        <v>0</v>
      </c>
      <c r="F461" s="50">
        <v>0</v>
      </c>
    </row>
    <row r="462" spans="1:6" ht="25.2" x14ac:dyDescent="0.25">
      <c r="A462" s="300"/>
      <c r="B462" s="300"/>
      <c r="C462" s="84" t="s">
        <v>7</v>
      </c>
      <c r="D462" s="50">
        <v>0</v>
      </c>
      <c r="E462" s="50">
        <v>0</v>
      </c>
      <c r="F462" s="50">
        <v>0</v>
      </c>
    </row>
    <row r="463" spans="1:6" ht="25.2" x14ac:dyDescent="0.25">
      <c r="A463" s="300"/>
      <c r="B463" s="300"/>
      <c r="C463" s="208" t="s">
        <v>29</v>
      </c>
      <c r="D463" s="50">
        <f>D465+D466+D467</f>
        <v>4567.2</v>
      </c>
      <c r="E463" s="50">
        <f t="shared" ref="E463:F463" si="176">E465+E466+E467</f>
        <v>4567.2</v>
      </c>
      <c r="F463" s="50">
        <f t="shared" si="176"/>
        <v>4567.2</v>
      </c>
    </row>
    <row r="464" spans="1:6" ht="26.25" customHeight="1" x14ac:dyDescent="0.25">
      <c r="A464" s="300"/>
      <c r="B464" s="300"/>
      <c r="C464" s="231" t="s">
        <v>0</v>
      </c>
      <c r="D464" s="50"/>
      <c r="E464" s="50"/>
      <c r="F464" s="50"/>
    </row>
    <row r="465" spans="1:6" ht="43.5" customHeight="1" x14ac:dyDescent="0.25">
      <c r="A465" s="300"/>
      <c r="B465" s="300"/>
      <c r="C465" s="232" t="s">
        <v>342</v>
      </c>
      <c r="D465" s="50">
        <v>0</v>
      </c>
      <c r="E465" s="50">
        <v>0</v>
      </c>
      <c r="F465" s="50">
        <v>0</v>
      </c>
    </row>
    <row r="466" spans="1:6" ht="25.2" x14ac:dyDescent="0.25">
      <c r="A466" s="300"/>
      <c r="B466" s="300"/>
      <c r="C466" s="233" t="s">
        <v>34</v>
      </c>
      <c r="D466" s="50">
        <v>4567.2</v>
      </c>
      <c r="E466" s="50">
        <v>4567.2</v>
      </c>
      <c r="F466" s="50">
        <v>4567.2</v>
      </c>
    </row>
    <row r="467" spans="1:6" ht="25.2" x14ac:dyDescent="0.25">
      <c r="A467" s="301"/>
      <c r="B467" s="301"/>
      <c r="C467" s="231" t="s">
        <v>14</v>
      </c>
      <c r="D467" s="50">
        <v>0</v>
      </c>
      <c r="E467" s="50">
        <v>0</v>
      </c>
      <c r="F467" s="50">
        <v>0</v>
      </c>
    </row>
    <row r="468" spans="1:6" ht="26.25" customHeight="1" x14ac:dyDescent="0.25">
      <c r="A468" s="263" t="s">
        <v>135</v>
      </c>
      <c r="B468" s="263" t="s">
        <v>136</v>
      </c>
      <c r="C468" s="230" t="s">
        <v>8</v>
      </c>
      <c r="D468" s="50">
        <f>D469+D470+D474+D475</f>
        <v>52.4</v>
      </c>
      <c r="E468" s="50">
        <f t="shared" ref="E468:F468" si="177">E469+E470+E474+E475</f>
        <v>51.4</v>
      </c>
      <c r="F468" s="50">
        <f t="shared" si="177"/>
        <v>51.4</v>
      </c>
    </row>
    <row r="469" spans="1:6" ht="50.4" x14ac:dyDescent="0.25">
      <c r="A469" s="263"/>
      <c r="B469" s="263"/>
      <c r="C469" s="84" t="s">
        <v>31</v>
      </c>
      <c r="D469" s="50">
        <f>D481+D493+D505+D517</f>
        <v>0</v>
      </c>
      <c r="E469" s="50">
        <f t="shared" ref="E469:F469" si="178">E481+E493+E505+E517</f>
        <v>0</v>
      </c>
      <c r="F469" s="50">
        <f t="shared" si="178"/>
        <v>0</v>
      </c>
    </row>
    <row r="470" spans="1:6" ht="50.4" x14ac:dyDescent="0.25">
      <c r="A470" s="263"/>
      <c r="B470" s="263"/>
      <c r="C470" s="84" t="s">
        <v>28</v>
      </c>
      <c r="D470" s="50">
        <f>D472+D473</f>
        <v>52.4</v>
      </c>
      <c r="E470" s="50">
        <f t="shared" ref="E470:F470" si="179">E472+E473</f>
        <v>51.4</v>
      </c>
      <c r="F470" s="50">
        <f t="shared" si="179"/>
        <v>51.4</v>
      </c>
    </row>
    <row r="471" spans="1:6" ht="25.2" x14ac:dyDescent="0.25">
      <c r="A471" s="263"/>
      <c r="B471" s="263"/>
      <c r="C471" s="231" t="s">
        <v>0</v>
      </c>
      <c r="D471" s="50"/>
      <c r="E471" s="50"/>
      <c r="F471" s="50"/>
    </row>
    <row r="472" spans="1:6" ht="26.25" customHeight="1" x14ac:dyDescent="0.25">
      <c r="A472" s="263"/>
      <c r="B472" s="263"/>
      <c r="C472" s="231" t="s">
        <v>30</v>
      </c>
      <c r="D472" s="50">
        <f>D484+D496+D508+D520</f>
        <v>0</v>
      </c>
      <c r="E472" s="50">
        <f t="shared" ref="E472:F472" si="180">E484+E496+E508+E520</f>
        <v>0</v>
      </c>
      <c r="F472" s="50">
        <f t="shared" si="180"/>
        <v>0</v>
      </c>
    </row>
    <row r="473" spans="1:6" ht="25.2" x14ac:dyDescent="0.25">
      <c r="A473" s="263"/>
      <c r="B473" s="263"/>
      <c r="C473" s="231" t="s">
        <v>6</v>
      </c>
      <c r="D473" s="50">
        <f t="shared" ref="D473:F473" si="181">D485+D497+D509+D521</f>
        <v>52.4</v>
      </c>
      <c r="E473" s="50">
        <f t="shared" si="181"/>
        <v>51.4</v>
      </c>
      <c r="F473" s="50">
        <f t="shared" si="181"/>
        <v>51.4</v>
      </c>
    </row>
    <row r="474" spans="1:6" ht="25.2" x14ac:dyDescent="0.25">
      <c r="A474" s="263"/>
      <c r="B474" s="263"/>
      <c r="C474" s="84" t="s">
        <v>7</v>
      </c>
      <c r="D474" s="50">
        <f t="shared" ref="D474:F474" si="182">D486+D498+D510+D522</f>
        <v>0</v>
      </c>
      <c r="E474" s="50">
        <f t="shared" si="182"/>
        <v>0</v>
      </c>
      <c r="F474" s="50">
        <f t="shared" si="182"/>
        <v>0</v>
      </c>
    </row>
    <row r="475" spans="1:6" ht="25.2" x14ac:dyDescent="0.25">
      <c r="A475" s="263"/>
      <c r="B475" s="263"/>
      <c r="C475" s="208" t="s">
        <v>29</v>
      </c>
      <c r="D475" s="50">
        <f>D477+D478+D479</f>
        <v>0</v>
      </c>
      <c r="E475" s="50">
        <f t="shared" ref="E475:F475" si="183">E477+E478+E479</f>
        <v>0</v>
      </c>
      <c r="F475" s="50">
        <f t="shared" si="183"/>
        <v>0</v>
      </c>
    </row>
    <row r="476" spans="1:6" ht="26.25" customHeight="1" x14ac:dyDescent="0.25">
      <c r="A476" s="263"/>
      <c r="B476" s="263"/>
      <c r="C476" s="231" t="s">
        <v>0</v>
      </c>
      <c r="D476" s="50"/>
      <c r="E476" s="50"/>
      <c r="F476" s="50"/>
    </row>
    <row r="477" spans="1:6" ht="25.2" x14ac:dyDescent="0.25">
      <c r="A477" s="263"/>
      <c r="B477" s="263"/>
      <c r="C477" s="232" t="s">
        <v>342</v>
      </c>
      <c r="D477" s="50">
        <f>D489+D501+D513+D525</f>
        <v>0</v>
      </c>
      <c r="E477" s="50">
        <f t="shared" ref="E477:F477" si="184">E489+E501+E513+E525</f>
        <v>0</v>
      </c>
      <c r="F477" s="50">
        <f t="shared" si="184"/>
        <v>0</v>
      </c>
    </row>
    <row r="478" spans="1:6" ht="25.2" x14ac:dyDescent="0.25">
      <c r="A478" s="263"/>
      <c r="B478" s="263"/>
      <c r="C478" s="233" t="s">
        <v>34</v>
      </c>
      <c r="D478" s="50">
        <f t="shared" ref="D478:F478" si="185">D490+D502+D514+D526</f>
        <v>0</v>
      </c>
      <c r="E478" s="50">
        <f t="shared" si="185"/>
        <v>0</v>
      </c>
      <c r="F478" s="50">
        <f t="shared" si="185"/>
        <v>0</v>
      </c>
    </row>
    <row r="479" spans="1:6" ht="25.2" x14ac:dyDescent="0.25">
      <c r="A479" s="263"/>
      <c r="B479" s="263"/>
      <c r="C479" s="231" t="s">
        <v>14</v>
      </c>
      <c r="D479" s="50">
        <f t="shared" ref="D479:F479" si="186">D491+D503+D515+D527</f>
        <v>0</v>
      </c>
      <c r="E479" s="50">
        <f t="shared" si="186"/>
        <v>0</v>
      </c>
      <c r="F479" s="50">
        <f t="shared" si="186"/>
        <v>0</v>
      </c>
    </row>
    <row r="480" spans="1:6" ht="36" customHeight="1" x14ac:dyDescent="0.25">
      <c r="A480" s="263" t="s">
        <v>137</v>
      </c>
      <c r="B480" s="263" t="s">
        <v>138</v>
      </c>
      <c r="C480" s="230" t="s">
        <v>8</v>
      </c>
      <c r="D480" s="50">
        <f>D481+D482+D486+D487</f>
        <v>0</v>
      </c>
      <c r="E480" s="50">
        <f t="shared" ref="E480:F480" si="187">E481+E482+E486+E487</f>
        <v>0</v>
      </c>
      <c r="F480" s="50">
        <f t="shared" si="187"/>
        <v>0</v>
      </c>
    </row>
    <row r="481" spans="1:6" ht="66" customHeight="1" x14ac:dyDescent="0.25">
      <c r="A481" s="263"/>
      <c r="B481" s="263"/>
      <c r="C481" s="84" t="s">
        <v>31</v>
      </c>
      <c r="D481" s="50">
        <v>0</v>
      </c>
      <c r="E481" s="50">
        <v>0</v>
      </c>
      <c r="F481" s="50">
        <v>0</v>
      </c>
    </row>
    <row r="482" spans="1:6" ht="73.5" customHeight="1" x14ac:dyDescent="0.25">
      <c r="A482" s="263"/>
      <c r="B482" s="263"/>
      <c r="C482" s="84" t="s">
        <v>28</v>
      </c>
      <c r="D482" s="50">
        <f>D484+D485</f>
        <v>0</v>
      </c>
      <c r="E482" s="50">
        <f t="shared" ref="E482:F482" si="188">E484+E485</f>
        <v>0</v>
      </c>
      <c r="F482" s="50">
        <f t="shared" si="188"/>
        <v>0</v>
      </c>
    </row>
    <row r="483" spans="1:6" ht="25.2" x14ac:dyDescent="0.25">
      <c r="A483" s="263"/>
      <c r="B483" s="263"/>
      <c r="C483" s="231" t="s">
        <v>0</v>
      </c>
      <c r="D483" s="50"/>
      <c r="E483" s="50"/>
      <c r="F483" s="50"/>
    </row>
    <row r="484" spans="1:6" ht="26.25" customHeight="1" x14ac:dyDescent="0.25">
      <c r="A484" s="263"/>
      <c r="B484" s="263"/>
      <c r="C484" s="231" t="s">
        <v>30</v>
      </c>
      <c r="D484" s="50">
        <v>0</v>
      </c>
      <c r="E484" s="50">
        <v>0</v>
      </c>
      <c r="F484" s="50">
        <v>0</v>
      </c>
    </row>
    <row r="485" spans="1:6" ht="25.2" x14ac:dyDescent="0.25">
      <c r="A485" s="263"/>
      <c r="B485" s="263"/>
      <c r="C485" s="231" t="s">
        <v>6</v>
      </c>
      <c r="D485" s="50">
        <v>0</v>
      </c>
      <c r="E485" s="50">
        <v>0</v>
      </c>
      <c r="F485" s="50">
        <v>0</v>
      </c>
    </row>
    <row r="486" spans="1:6" ht="25.2" x14ac:dyDescent="0.25">
      <c r="A486" s="263"/>
      <c r="B486" s="263"/>
      <c r="C486" s="84" t="s">
        <v>7</v>
      </c>
      <c r="D486" s="50">
        <v>0</v>
      </c>
      <c r="E486" s="50">
        <v>0</v>
      </c>
      <c r="F486" s="50">
        <v>0</v>
      </c>
    </row>
    <row r="487" spans="1:6" ht="25.2" x14ac:dyDescent="0.25">
      <c r="A487" s="263"/>
      <c r="B487" s="263"/>
      <c r="C487" s="208" t="s">
        <v>29</v>
      </c>
      <c r="D487" s="50">
        <f>D489+D490+D491</f>
        <v>0</v>
      </c>
      <c r="E487" s="50">
        <f t="shared" ref="E487:F487" si="189">E489+E490+E491</f>
        <v>0</v>
      </c>
      <c r="F487" s="50">
        <f t="shared" si="189"/>
        <v>0</v>
      </c>
    </row>
    <row r="488" spans="1:6" ht="26.25" customHeight="1" x14ac:dyDescent="0.25">
      <c r="A488" s="263"/>
      <c r="B488" s="263"/>
      <c r="C488" s="231" t="s">
        <v>0</v>
      </c>
      <c r="D488" s="50"/>
      <c r="E488" s="50"/>
      <c r="F488" s="50"/>
    </row>
    <row r="489" spans="1:6" ht="25.2" x14ac:dyDescent="0.25">
      <c r="A489" s="263"/>
      <c r="B489" s="263"/>
      <c r="C489" s="232" t="s">
        <v>342</v>
      </c>
      <c r="D489" s="50">
        <v>0</v>
      </c>
      <c r="E489" s="50">
        <v>0</v>
      </c>
      <c r="F489" s="50">
        <v>0</v>
      </c>
    </row>
    <row r="490" spans="1:6" ht="25.2" x14ac:dyDescent="0.25">
      <c r="A490" s="263"/>
      <c r="B490" s="263"/>
      <c r="C490" s="233" t="s">
        <v>34</v>
      </c>
      <c r="D490" s="50">
        <v>0</v>
      </c>
      <c r="E490" s="50">
        <v>0</v>
      </c>
      <c r="F490" s="50">
        <v>0</v>
      </c>
    </row>
    <row r="491" spans="1:6" ht="36" customHeight="1" x14ac:dyDescent="0.25">
      <c r="A491" s="263"/>
      <c r="B491" s="263"/>
      <c r="C491" s="231" t="s">
        <v>14</v>
      </c>
      <c r="D491" s="50">
        <v>0</v>
      </c>
      <c r="E491" s="50">
        <v>0</v>
      </c>
      <c r="F491" s="50">
        <v>0</v>
      </c>
    </row>
    <row r="492" spans="1:6" ht="26.25" customHeight="1" x14ac:dyDescent="0.25">
      <c r="A492" s="263" t="s">
        <v>139</v>
      </c>
      <c r="B492" s="263" t="s">
        <v>140</v>
      </c>
      <c r="C492" s="230" t="s">
        <v>8</v>
      </c>
      <c r="D492" s="50">
        <f>D493+D494+D498+D499</f>
        <v>0</v>
      </c>
      <c r="E492" s="50">
        <f t="shared" ref="E492:F492" si="190">E493+E494+E498+E499</f>
        <v>0</v>
      </c>
      <c r="F492" s="50">
        <f t="shared" si="190"/>
        <v>0</v>
      </c>
    </row>
    <row r="493" spans="1:6" ht="50.4" x14ac:dyDescent="0.25">
      <c r="A493" s="263"/>
      <c r="B493" s="263"/>
      <c r="C493" s="84" t="s">
        <v>31</v>
      </c>
      <c r="D493" s="50">
        <v>0</v>
      </c>
      <c r="E493" s="50">
        <v>0</v>
      </c>
      <c r="F493" s="50">
        <v>0</v>
      </c>
    </row>
    <row r="494" spans="1:6" ht="50.4" x14ac:dyDescent="0.25">
      <c r="A494" s="263"/>
      <c r="B494" s="263"/>
      <c r="C494" s="84" t="s">
        <v>28</v>
      </c>
      <c r="D494" s="50">
        <f>D496+D497</f>
        <v>0</v>
      </c>
      <c r="E494" s="50">
        <f t="shared" ref="E494:F494" si="191">E496+E497</f>
        <v>0</v>
      </c>
      <c r="F494" s="50">
        <f t="shared" si="191"/>
        <v>0</v>
      </c>
    </row>
    <row r="495" spans="1:6" ht="25.2" x14ac:dyDescent="0.25">
      <c r="A495" s="263"/>
      <c r="B495" s="263"/>
      <c r="C495" s="231" t="s">
        <v>0</v>
      </c>
      <c r="D495" s="50"/>
      <c r="E495" s="50"/>
      <c r="F495" s="50"/>
    </row>
    <row r="496" spans="1:6" ht="26.25" customHeight="1" x14ac:dyDescent="0.25">
      <c r="A496" s="263"/>
      <c r="B496" s="263"/>
      <c r="C496" s="231" t="s">
        <v>30</v>
      </c>
      <c r="D496" s="50">
        <v>0</v>
      </c>
      <c r="E496" s="50">
        <v>0</v>
      </c>
      <c r="F496" s="50">
        <v>0</v>
      </c>
    </row>
    <row r="497" spans="1:6" ht="25.2" x14ac:dyDescent="0.25">
      <c r="A497" s="263"/>
      <c r="B497" s="263"/>
      <c r="C497" s="231" t="s">
        <v>6</v>
      </c>
      <c r="D497" s="50">
        <v>0</v>
      </c>
      <c r="E497" s="50">
        <v>0</v>
      </c>
      <c r="F497" s="50">
        <v>0</v>
      </c>
    </row>
    <row r="498" spans="1:6" ht="25.2" x14ac:dyDescent="0.25">
      <c r="A498" s="263"/>
      <c r="B498" s="263"/>
      <c r="C498" s="84" t="s">
        <v>7</v>
      </c>
      <c r="D498" s="50">
        <v>0</v>
      </c>
      <c r="E498" s="50">
        <v>0</v>
      </c>
      <c r="F498" s="50">
        <v>0</v>
      </c>
    </row>
    <row r="499" spans="1:6" ht="25.2" x14ac:dyDescent="0.25">
      <c r="A499" s="263"/>
      <c r="B499" s="263"/>
      <c r="C499" s="208" t="s">
        <v>29</v>
      </c>
      <c r="D499" s="50">
        <f>D501+D502+D503</f>
        <v>0</v>
      </c>
      <c r="E499" s="50">
        <f t="shared" ref="E499:F499" si="192">E501+E502+E503</f>
        <v>0</v>
      </c>
      <c r="F499" s="50">
        <f t="shared" si="192"/>
        <v>0</v>
      </c>
    </row>
    <row r="500" spans="1:6" ht="26.25" customHeight="1" x14ac:dyDescent="0.25">
      <c r="A500" s="263"/>
      <c r="B500" s="263"/>
      <c r="C500" s="231" t="s">
        <v>0</v>
      </c>
      <c r="D500" s="50"/>
      <c r="E500" s="50"/>
      <c r="F500" s="50"/>
    </row>
    <row r="501" spans="1:6" ht="25.2" x14ac:dyDescent="0.25">
      <c r="A501" s="263"/>
      <c r="B501" s="263"/>
      <c r="C501" s="232" t="s">
        <v>342</v>
      </c>
      <c r="D501" s="50">
        <v>0</v>
      </c>
      <c r="E501" s="50">
        <v>0</v>
      </c>
      <c r="F501" s="50">
        <v>0</v>
      </c>
    </row>
    <row r="502" spans="1:6" ht="25.2" x14ac:dyDescent="0.25">
      <c r="A502" s="263"/>
      <c r="B502" s="263"/>
      <c r="C502" s="233" t="s">
        <v>34</v>
      </c>
      <c r="D502" s="50">
        <v>0</v>
      </c>
      <c r="E502" s="50">
        <v>0</v>
      </c>
      <c r="F502" s="50">
        <v>0</v>
      </c>
    </row>
    <row r="503" spans="1:6" ht="25.2" x14ac:dyDescent="0.25">
      <c r="A503" s="263"/>
      <c r="B503" s="263"/>
      <c r="C503" s="231" t="s">
        <v>14</v>
      </c>
      <c r="D503" s="50">
        <v>0</v>
      </c>
      <c r="E503" s="50">
        <v>0</v>
      </c>
      <c r="F503" s="50">
        <v>0</v>
      </c>
    </row>
    <row r="504" spans="1:6" ht="26.25" customHeight="1" x14ac:dyDescent="0.25">
      <c r="A504" s="299" t="s">
        <v>141</v>
      </c>
      <c r="B504" s="299" t="s">
        <v>142</v>
      </c>
      <c r="C504" s="230" t="s">
        <v>8</v>
      </c>
      <c r="D504" s="50">
        <f>D505+D506+D510+D511</f>
        <v>0</v>
      </c>
      <c r="E504" s="50">
        <f t="shared" ref="E504:F504" si="193">E505+E506+E510+E511</f>
        <v>0</v>
      </c>
      <c r="F504" s="50">
        <f t="shared" si="193"/>
        <v>0</v>
      </c>
    </row>
    <row r="505" spans="1:6" ht="50.4" x14ac:dyDescent="0.25">
      <c r="A505" s="300"/>
      <c r="B505" s="300"/>
      <c r="C505" s="84" t="s">
        <v>31</v>
      </c>
      <c r="D505" s="50">
        <v>0</v>
      </c>
      <c r="E505" s="50">
        <v>0</v>
      </c>
      <c r="F505" s="50">
        <v>0</v>
      </c>
    </row>
    <row r="506" spans="1:6" ht="50.4" x14ac:dyDescent="0.25">
      <c r="A506" s="300"/>
      <c r="B506" s="300"/>
      <c r="C506" s="84" t="s">
        <v>28</v>
      </c>
      <c r="D506" s="50">
        <f>D508+D509</f>
        <v>0</v>
      </c>
      <c r="E506" s="50">
        <f t="shared" ref="E506:F506" si="194">E508+E509</f>
        <v>0</v>
      </c>
      <c r="F506" s="50">
        <f t="shared" si="194"/>
        <v>0</v>
      </c>
    </row>
    <row r="507" spans="1:6" ht="25.2" x14ac:dyDescent="0.25">
      <c r="A507" s="300"/>
      <c r="B507" s="300"/>
      <c r="C507" s="231" t="s">
        <v>0</v>
      </c>
      <c r="D507" s="50"/>
      <c r="E507" s="50"/>
      <c r="F507" s="50"/>
    </row>
    <row r="508" spans="1:6" ht="26.25" customHeight="1" x14ac:dyDescent="0.25">
      <c r="A508" s="300"/>
      <c r="B508" s="300"/>
      <c r="C508" s="231" t="s">
        <v>30</v>
      </c>
      <c r="D508" s="50">
        <v>0</v>
      </c>
      <c r="E508" s="50">
        <v>0</v>
      </c>
      <c r="F508" s="50">
        <v>0</v>
      </c>
    </row>
    <row r="509" spans="1:6" ht="25.2" x14ac:dyDescent="0.25">
      <c r="A509" s="300"/>
      <c r="B509" s="300"/>
      <c r="C509" s="231" t="s">
        <v>6</v>
      </c>
      <c r="D509" s="50">
        <v>0</v>
      </c>
      <c r="E509" s="50">
        <v>0</v>
      </c>
      <c r="F509" s="50">
        <v>0</v>
      </c>
    </row>
    <row r="510" spans="1:6" ht="25.2" x14ac:dyDescent="0.25">
      <c r="A510" s="300"/>
      <c r="B510" s="300"/>
      <c r="C510" s="84" t="s">
        <v>7</v>
      </c>
      <c r="D510" s="50">
        <v>0</v>
      </c>
      <c r="E510" s="50">
        <v>0</v>
      </c>
      <c r="F510" s="50">
        <v>0</v>
      </c>
    </row>
    <row r="511" spans="1:6" ht="25.2" x14ac:dyDescent="0.25">
      <c r="A511" s="300"/>
      <c r="B511" s="300"/>
      <c r="C511" s="208" t="s">
        <v>29</v>
      </c>
      <c r="D511" s="50">
        <f>D513+D514+D515</f>
        <v>0</v>
      </c>
      <c r="E511" s="50">
        <f t="shared" ref="E511:F511" si="195">E513+E514+E515</f>
        <v>0</v>
      </c>
      <c r="F511" s="50">
        <f t="shared" si="195"/>
        <v>0</v>
      </c>
    </row>
    <row r="512" spans="1:6" ht="26.25" customHeight="1" x14ac:dyDescent="0.25">
      <c r="A512" s="300"/>
      <c r="B512" s="300"/>
      <c r="C512" s="231" t="s">
        <v>0</v>
      </c>
      <c r="D512" s="50"/>
      <c r="E512" s="50"/>
      <c r="F512" s="50"/>
    </row>
    <row r="513" spans="1:6" ht="25.2" x14ac:dyDescent="0.25">
      <c r="A513" s="300"/>
      <c r="B513" s="300"/>
      <c r="C513" s="232" t="s">
        <v>342</v>
      </c>
      <c r="D513" s="50">
        <v>0</v>
      </c>
      <c r="E513" s="50">
        <v>0</v>
      </c>
      <c r="F513" s="50">
        <v>0</v>
      </c>
    </row>
    <row r="514" spans="1:6" ht="25.2" x14ac:dyDescent="0.25">
      <c r="A514" s="300"/>
      <c r="B514" s="300"/>
      <c r="C514" s="233" t="s">
        <v>34</v>
      </c>
      <c r="D514" s="50">
        <v>0</v>
      </c>
      <c r="E514" s="50">
        <v>0</v>
      </c>
      <c r="F514" s="50">
        <v>0</v>
      </c>
    </row>
    <row r="515" spans="1:6" ht="25.2" x14ac:dyDescent="0.25">
      <c r="A515" s="301"/>
      <c r="B515" s="301"/>
      <c r="C515" s="231" t="s">
        <v>14</v>
      </c>
      <c r="D515" s="50">
        <v>0</v>
      </c>
      <c r="E515" s="50">
        <v>0</v>
      </c>
      <c r="F515" s="50">
        <v>0</v>
      </c>
    </row>
    <row r="516" spans="1:6" ht="26.25" customHeight="1" x14ac:dyDescent="0.25">
      <c r="A516" s="258" t="s">
        <v>354</v>
      </c>
      <c r="B516" s="263" t="s">
        <v>144</v>
      </c>
      <c r="C516" s="230" t="s">
        <v>8</v>
      </c>
      <c r="D516" s="50">
        <f>D517+D518+D522+D523</f>
        <v>52.4</v>
      </c>
      <c r="E516" s="50">
        <f t="shared" ref="E516:F516" si="196">E517+E518+E522+E523</f>
        <v>51.4</v>
      </c>
      <c r="F516" s="50">
        <f t="shared" si="196"/>
        <v>51.4</v>
      </c>
    </row>
    <row r="517" spans="1:6" ht="50.4" x14ac:dyDescent="0.25">
      <c r="A517" s="258"/>
      <c r="B517" s="263"/>
      <c r="C517" s="84" t="s">
        <v>31</v>
      </c>
      <c r="D517" s="50">
        <v>0</v>
      </c>
      <c r="E517" s="50">
        <v>0</v>
      </c>
      <c r="F517" s="50">
        <v>0</v>
      </c>
    </row>
    <row r="518" spans="1:6" ht="29.25" customHeight="1" x14ac:dyDescent="0.25">
      <c r="A518" s="258"/>
      <c r="B518" s="263"/>
      <c r="C518" s="84" t="s">
        <v>28</v>
      </c>
      <c r="D518" s="50">
        <f>D520+D521</f>
        <v>52.4</v>
      </c>
      <c r="E518" s="50">
        <f t="shared" ref="E518:F518" si="197">E520+E521</f>
        <v>51.4</v>
      </c>
      <c r="F518" s="50">
        <f t="shared" si="197"/>
        <v>51.4</v>
      </c>
    </row>
    <row r="519" spans="1:6" ht="25.2" x14ac:dyDescent="0.25">
      <c r="A519" s="258"/>
      <c r="B519" s="263"/>
      <c r="C519" s="231" t="s">
        <v>0</v>
      </c>
      <c r="D519" s="50"/>
      <c r="E519" s="50"/>
      <c r="F519" s="50"/>
    </row>
    <row r="520" spans="1:6" ht="25.2" x14ac:dyDescent="0.25">
      <c r="A520" s="258"/>
      <c r="B520" s="263"/>
      <c r="C520" s="231" t="s">
        <v>30</v>
      </c>
      <c r="D520" s="50">
        <v>0</v>
      </c>
      <c r="E520" s="50">
        <v>0</v>
      </c>
      <c r="F520" s="50">
        <v>0</v>
      </c>
    </row>
    <row r="521" spans="1:6" ht="25.2" x14ac:dyDescent="0.25">
      <c r="A521" s="258"/>
      <c r="B521" s="263"/>
      <c r="C521" s="231" t="s">
        <v>6</v>
      </c>
      <c r="D521" s="50">
        <v>52.4</v>
      </c>
      <c r="E521" s="50">
        <v>51.4</v>
      </c>
      <c r="F521" s="50">
        <v>51.4</v>
      </c>
    </row>
    <row r="522" spans="1:6" ht="25.2" x14ac:dyDescent="0.25">
      <c r="A522" s="258"/>
      <c r="B522" s="263"/>
      <c r="C522" s="84" t="s">
        <v>7</v>
      </c>
      <c r="D522" s="50">
        <v>0</v>
      </c>
      <c r="E522" s="50">
        <v>0</v>
      </c>
      <c r="F522" s="50">
        <v>0</v>
      </c>
    </row>
    <row r="523" spans="1:6" ht="25.2" x14ac:dyDescent="0.25">
      <c r="A523" s="258"/>
      <c r="B523" s="263"/>
      <c r="C523" s="208" t="s">
        <v>29</v>
      </c>
      <c r="D523" s="50">
        <f>D525+D526+D527</f>
        <v>0</v>
      </c>
      <c r="E523" s="50">
        <f t="shared" ref="E523:F523" si="198">E525+E526+E527</f>
        <v>0</v>
      </c>
      <c r="F523" s="50">
        <f t="shared" si="198"/>
        <v>0</v>
      </c>
    </row>
    <row r="524" spans="1:6" ht="25.2" x14ac:dyDescent="0.25">
      <c r="A524" s="258"/>
      <c r="B524" s="263"/>
      <c r="C524" s="231" t="s">
        <v>0</v>
      </c>
      <c r="D524" s="50"/>
      <c r="E524" s="50"/>
      <c r="F524" s="50"/>
    </row>
    <row r="525" spans="1:6" ht="25.2" x14ac:dyDescent="0.25">
      <c r="A525" s="258"/>
      <c r="B525" s="263"/>
      <c r="C525" s="232" t="s">
        <v>342</v>
      </c>
      <c r="D525" s="50">
        <v>0</v>
      </c>
      <c r="E525" s="50">
        <v>0</v>
      </c>
      <c r="F525" s="50">
        <v>0</v>
      </c>
    </row>
    <row r="526" spans="1:6" ht="25.2" x14ac:dyDescent="0.25">
      <c r="A526" s="258"/>
      <c r="B526" s="263"/>
      <c r="C526" s="233" t="s">
        <v>34</v>
      </c>
      <c r="D526" s="50">
        <v>0</v>
      </c>
      <c r="E526" s="50">
        <v>0</v>
      </c>
      <c r="F526" s="50">
        <v>0</v>
      </c>
    </row>
    <row r="527" spans="1:6" ht="25.2" x14ac:dyDescent="0.25">
      <c r="A527" s="258"/>
      <c r="B527" s="263"/>
      <c r="C527" s="231" t="s">
        <v>14</v>
      </c>
      <c r="D527" s="50">
        <v>0</v>
      </c>
      <c r="E527" s="50">
        <v>0</v>
      </c>
      <c r="F527" s="50">
        <v>0</v>
      </c>
    </row>
    <row r="528" spans="1:6" s="119" customFormat="1" x14ac:dyDescent="0.25">
      <c r="A528" s="291" t="s">
        <v>18</v>
      </c>
      <c r="B528" s="268" t="s">
        <v>145</v>
      </c>
      <c r="C528" s="219" t="s">
        <v>8</v>
      </c>
      <c r="D528" s="123">
        <f>D529+D530+D534+D535</f>
        <v>253214.8</v>
      </c>
      <c r="E528" s="123">
        <f t="shared" ref="E528:F528" si="199">E529+E530+E534+E535</f>
        <v>252097.1</v>
      </c>
      <c r="F528" s="123">
        <f t="shared" si="199"/>
        <v>252097.1</v>
      </c>
    </row>
    <row r="529" spans="1:6" s="119" customFormat="1" ht="49.2" x14ac:dyDescent="0.25">
      <c r="A529" s="291"/>
      <c r="B529" s="268"/>
      <c r="C529" s="116" t="s">
        <v>31</v>
      </c>
      <c r="D529" s="123">
        <f>D542+D554+D566+D578</f>
        <v>0</v>
      </c>
      <c r="E529" s="123">
        <f t="shared" ref="E529:F529" si="200">E542+E554+E566+E578</f>
        <v>0</v>
      </c>
      <c r="F529" s="123">
        <f t="shared" si="200"/>
        <v>0</v>
      </c>
    </row>
    <row r="530" spans="1:6" s="119" customFormat="1" ht="49.2" x14ac:dyDescent="0.25">
      <c r="A530" s="291"/>
      <c r="B530" s="268"/>
      <c r="C530" s="116" t="s">
        <v>28</v>
      </c>
      <c r="D530" s="123">
        <f>D532+D533</f>
        <v>253214.8</v>
      </c>
      <c r="E530" s="123">
        <f t="shared" ref="E530:F530" si="201">E532+E533</f>
        <v>252097.1</v>
      </c>
      <c r="F530" s="123">
        <f t="shared" si="201"/>
        <v>252097.1</v>
      </c>
    </row>
    <row r="531" spans="1:6" s="119" customFormat="1" x14ac:dyDescent="0.25">
      <c r="A531" s="291"/>
      <c r="B531" s="268"/>
      <c r="C531" s="220" t="s">
        <v>0</v>
      </c>
      <c r="D531" s="123"/>
      <c r="E531" s="123"/>
      <c r="F531" s="123"/>
    </row>
    <row r="532" spans="1:6" s="119" customFormat="1" x14ac:dyDescent="0.25">
      <c r="A532" s="291"/>
      <c r="B532" s="268"/>
      <c r="C532" s="220" t="s">
        <v>30</v>
      </c>
      <c r="D532" s="123">
        <f>D545+D557+D569+D581</f>
        <v>0</v>
      </c>
      <c r="E532" s="123">
        <f t="shared" ref="E532:F532" si="202">E545+E557+E569+E581</f>
        <v>0</v>
      </c>
      <c r="F532" s="123">
        <f t="shared" si="202"/>
        <v>0</v>
      </c>
    </row>
    <row r="533" spans="1:6" s="119" customFormat="1" x14ac:dyDescent="0.25">
      <c r="A533" s="291"/>
      <c r="B533" s="268"/>
      <c r="C533" s="220" t="s">
        <v>6</v>
      </c>
      <c r="D533" s="123">
        <f t="shared" ref="D533:F533" si="203">D546+D558+D570+D582</f>
        <v>253214.8</v>
      </c>
      <c r="E533" s="123">
        <f t="shared" si="203"/>
        <v>252097.1</v>
      </c>
      <c r="F533" s="123">
        <f t="shared" si="203"/>
        <v>252097.1</v>
      </c>
    </row>
    <row r="534" spans="1:6" s="119" customFormat="1" x14ac:dyDescent="0.25">
      <c r="A534" s="291"/>
      <c r="B534" s="268"/>
      <c r="C534" s="116" t="s">
        <v>7</v>
      </c>
      <c r="D534" s="123">
        <f t="shared" ref="D534:F534" si="204">D547+D559+D571+D583</f>
        <v>0</v>
      </c>
      <c r="E534" s="123">
        <f t="shared" si="204"/>
        <v>0</v>
      </c>
      <c r="F534" s="123">
        <f t="shared" si="204"/>
        <v>0</v>
      </c>
    </row>
    <row r="535" spans="1:6" s="119" customFormat="1" x14ac:dyDescent="0.25">
      <c r="A535" s="291"/>
      <c r="B535" s="268"/>
      <c r="C535" s="116" t="s">
        <v>29</v>
      </c>
      <c r="D535" s="123">
        <f>D537+D538+D539</f>
        <v>0</v>
      </c>
      <c r="E535" s="123">
        <f t="shared" ref="E535:F535" si="205">E537+E538+E539</f>
        <v>0</v>
      </c>
      <c r="F535" s="123">
        <f t="shared" si="205"/>
        <v>0</v>
      </c>
    </row>
    <row r="536" spans="1:6" s="119" customFormat="1" x14ac:dyDescent="0.25">
      <c r="A536" s="291"/>
      <c r="B536" s="268"/>
      <c r="C536" s="220" t="s">
        <v>0</v>
      </c>
      <c r="D536" s="123"/>
      <c r="E536" s="123"/>
      <c r="F536" s="123"/>
    </row>
    <row r="537" spans="1:6" s="119" customFormat="1" x14ac:dyDescent="0.25">
      <c r="A537" s="291"/>
      <c r="B537" s="268"/>
      <c r="C537" s="221" t="s">
        <v>343</v>
      </c>
      <c r="D537" s="123">
        <f>D550+D562+D574+D586</f>
        <v>0</v>
      </c>
      <c r="E537" s="123">
        <f t="shared" ref="E537:F537" si="206">E550+E562+E574+E586</f>
        <v>0</v>
      </c>
      <c r="F537" s="123">
        <f t="shared" si="206"/>
        <v>0</v>
      </c>
    </row>
    <row r="538" spans="1:6" s="119" customFormat="1" x14ac:dyDescent="0.25">
      <c r="A538" s="291"/>
      <c r="B538" s="268"/>
      <c r="C538" s="220" t="s">
        <v>34</v>
      </c>
      <c r="D538" s="123">
        <f t="shared" ref="D538:F538" si="207">D551+D563+D575+D587</f>
        <v>0</v>
      </c>
      <c r="E538" s="123">
        <f t="shared" si="207"/>
        <v>0</v>
      </c>
      <c r="F538" s="123">
        <f t="shared" si="207"/>
        <v>0</v>
      </c>
    </row>
    <row r="539" spans="1:6" s="119" customFormat="1" x14ac:dyDescent="0.25">
      <c r="A539" s="291"/>
      <c r="B539" s="268"/>
      <c r="C539" s="220" t="s">
        <v>14</v>
      </c>
      <c r="D539" s="123">
        <f t="shared" ref="D539:F539" si="208">D552+D564+D576+D588</f>
        <v>0</v>
      </c>
      <c r="E539" s="123">
        <f t="shared" si="208"/>
        <v>0</v>
      </c>
      <c r="F539" s="123">
        <f t="shared" si="208"/>
        <v>0</v>
      </c>
    </row>
    <row r="540" spans="1:6" ht="25.2" x14ac:dyDescent="0.25">
      <c r="A540" s="85" t="s">
        <v>0</v>
      </c>
      <c r="B540" s="86"/>
      <c r="C540" s="208"/>
      <c r="D540" s="50"/>
      <c r="E540" s="50"/>
      <c r="F540" s="50"/>
    </row>
    <row r="541" spans="1:6" s="119" customFormat="1" x14ac:dyDescent="0.25">
      <c r="A541" s="279" t="s">
        <v>280</v>
      </c>
      <c r="B541" s="302" t="s">
        <v>146</v>
      </c>
      <c r="C541" s="223" t="s">
        <v>8</v>
      </c>
      <c r="D541" s="122">
        <f>D542+D543+D547+D548</f>
        <v>52513</v>
      </c>
      <c r="E541" s="122">
        <f t="shared" ref="E541:F541" si="209">E542+E543+E547+E548</f>
        <v>52042.1</v>
      </c>
      <c r="F541" s="122">
        <f t="shared" si="209"/>
        <v>52042.1</v>
      </c>
    </row>
    <row r="542" spans="1:6" s="119" customFormat="1" ht="49.2" x14ac:dyDescent="0.25">
      <c r="A542" s="279"/>
      <c r="B542" s="302"/>
      <c r="C542" s="224" t="s">
        <v>31</v>
      </c>
      <c r="D542" s="122"/>
      <c r="E542" s="122">
        <v>0</v>
      </c>
      <c r="F542" s="122">
        <v>0</v>
      </c>
    </row>
    <row r="543" spans="1:6" s="119" customFormat="1" ht="49.2" x14ac:dyDescent="0.25">
      <c r="A543" s="279"/>
      <c r="B543" s="302"/>
      <c r="C543" s="224" t="s">
        <v>28</v>
      </c>
      <c r="D543" s="122">
        <f>D545+D546</f>
        <v>52513</v>
      </c>
      <c r="E543" s="122">
        <f t="shared" ref="E543:F543" si="210">E545+E546</f>
        <v>52042.1</v>
      </c>
      <c r="F543" s="122">
        <f t="shared" si="210"/>
        <v>52042.1</v>
      </c>
    </row>
    <row r="544" spans="1:6" s="119" customFormat="1" x14ac:dyDescent="0.25">
      <c r="A544" s="279"/>
      <c r="B544" s="302"/>
      <c r="C544" s="225" t="s">
        <v>0</v>
      </c>
      <c r="D544" s="122"/>
      <c r="E544" s="122"/>
      <c r="F544" s="122"/>
    </row>
    <row r="545" spans="1:6" s="119" customFormat="1" x14ac:dyDescent="0.25">
      <c r="A545" s="279"/>
      <c r="B545" s="302"/>
      <c r="C545" s="225" t="s">
        <v>30</v>
      </c>
      <c r="D545" s="122">
        <v>0</v>
      </c>
      <c r="E545" s="122">
        <v>0</v>
      </c>
      <c r="F545" s="122">
        <v>0</v>
      </c>
    </row>
    <row r="546" spans="1:6" s="119" customFormat="1" x14ac:dyDescent="0.25">
      <c r="A546" s="279"/>
      <c r="B546" s="302"/>
      <c r="C546" s="225" t="s">
        <v>6</v>
      </c>
      <c r="D546" s="122">
        <v>52513</v>
      </c>
      <c r="E546" s="122">
        <v>52042.1</v>
      </c>
      <c r="F546" s="122">
        <v>52042.1</v>
      </c>
    </row>
    <row r="547" spans="1:6" s="119" customFormat="1" x14ac:dyDescent="0.25">
      <c r="A547" s="279"/>
      <c r="B547" s="302"/>
      <c r="C547" s="224" t="s">
        <v>7</v>
      </c>
      <c r="D547" s="122">
        <v>0</v>
      </c>
      <c r="E547" s="122">
        <v>0</v>
      </c>
      <c r="F547" s="122">
        <v>0</v>
      </c>
    </row>
    <row r="548" spans="1:6" s="119" customFormat="1" x14ac:dyDescent="0.25">
      <c r="A548" s="279"/>
      <c r="B548" s="302"/>
      <c r="C548" s="226" t="s">
        <v>29</v>
      </c>
      <c r="D548" s="122">
        <f>D550+D551+D552</f>
        <v>0</v>
      </c>
      <c r="E548" s="122">
        <f t="shared" ref="E548:F548" si="211">E550+E551+E552</f>
        <v>0</v>
      </c>
      <c r="F548" s="122">
        <f t="shared" si="211"/>
        <v>0</v>
      </c>
    </row>
    <row r="549" spans="1:6" s="119" customFormat="1" x14ac:dyDescent="0.25">
      <c r="A549" s="279"/>
      <c r="B549" s="302"/>
      <c r="C549" s="225" t="s">
        <v>0</v>
      </c>
      <c r="D549" s="122"/>
      <c r="E549" s="122"/>
      <c r="F549" s="122"/>
    </row>
    <row r="550" spans="1:6" s="119" customFormat="1" x14ac:dyDescent="0.25">
      <c r="A550" s="279"/>
      <c r="B550" s="302"/>
      <c r="C550" s="227" t="s">
        <v>347</v>
      </c>
      <c r="D550" s="122">
        <v>0</v>
      </c>
      <c r="E550" s="122">
        <v>0</v>
      </c>
      <c r="F550" s="122">
        <v>0</v>
      </c>
    </row>
    <row r="551" spans="1:6" s="119" customFormat="1" x14ac:dyDescent="0.25">
      <c r="A551" s="279"/>
      <c r="B551" s="302"/>
      <c r="C551" s="228" t="s">
        <v>34</v>
      </c>
      <c r="D551" s="122">
        <v>0</v>
      </c>
      <c r="E551" s="122">
        <v>0</v>
      </c>
      <c r="F551" s="122">
        <v>0</v>
      </c>
    </row>
    <row r="552" spans="1:6" s="119" customFormat="1" x14ac:dyDescent="0.25">
      <c r="A552" s="279"/>
      <c r="B552" s="302"/>
      <c r="C552" s="225" t="s">
        <v>14</v>
      </c>
      <c r="D552" s="122">
        <v>0</v>
      </c>
      <c r="E552" s="122">
        <v>0</v>
      </c>
      <c r="F552" s="122">
        <v>0</v>
      </c>
    </row>
    <row r="553" spans="1:6" s="119" customFormat="1" ht="26.25" customHeight="1" x14ac:dyDescent="0.25">
      <c r="A553" s="279" t="s">
        <v>282</v>
      </c>
      <c r="B553" s="279" t="s">
        <v>283</v>
      </c>
      <c r="C553" s="223" t="s">
        <v>8</v>
      </c>
      <c r="D553" s="122">
        <f>D554+D555+D559+D560</f>
        <v>0</v>
      </c>
      <c r="E553" s="122">
        <f t="shared" ref="E553:F553" si="212">E554+E555+E559+E560</f>
        <v>0</v>
      </c>
      <c r="F553" s="122">
        <f t="shared" si="212"/>
        <v>0</v>
      </c>
    </row>
    <row r="554" spans="1:6" s="119" customFormat="1" ht="33.75" customHeight="1" x14ac:dyDescent="0.25">
      <c r="A554" s="279"/>
      <c r="B554" s="279"/>
      <c r="C554" s="224" t="s">
        <v>31</v>
      </c>
      <c r="D554" s="122">
        <v>0</v>
      </c>
      <c r="E554" s="122">
        <v>0</v>
      </c>
      <c r="F554" s="122">
        <v>0</v>
      </c>
    </row>
    <row r="555" spans="1:6" s="119" customFormat="1" ht="33.75" customHeight="1" x14ac:dyDescent="0.25">
      <c r="A555" s="279"/>
      <c r="B555" s="279"/>
      <c r="C555" s="224" t="s">
        <v>28</v>
      </c>
      <c r="D555" s="122">
        <f>D557+D558</f>
        <v>0</v>
      </c>
      <c r="E555" s="122">
        <f t="shared" ref="E555:F555" si="213">E557+E558</f>
        <v>0</v>
      </c>
      <c r="F555" s="122">
        <f t="shared" si="213"/>
        <v>0</v>
      </c>
    </row>
    <row r="556" spans="1:6" s="119" customFormat="1" x14ac:dyDescent="0.25">
      <c r="A556" s="279"/>
      <c r="B556" s="279"/>
      <c r="C556" s="225" t="s">
        <v>0</v>
      </c>
      <c r="D556" s="122"/>
      <c r="E556" s="122"/>
      <c r="F556" s="122"/>
    </row>
    <row r="557" spans="1:6" s="119" customFormat="1" x14ac:dyDescent="0.25">
      <c r="A557" s="279"/>
      <c r="B557" s="279"/>
      <c r="C557" s="225" t="s">
        <v>30</v>
      </c>
      <c r="D557" s="122">
        <v>0</v>
      </c>
      <c r="E557" s="122">
        <v>0</v>
      </c>
      <c r="F557" s="122">
        <v>0</v>
      </c>
    </row>
    <row r="558" spans="1:6" s="119" customFormat="1" x14ac:dyDescent="0.25">
      <c r="A558" s="279"/>
      <c r="B558" s="279"/>
      <c r="C558" s="225" t="s">
        <v>6</v>
      </c>
      <c r="D558" s="122">
        <v>0</v>
      </c>
      <c r="E558" s="122">
        <v>0</v>
      </c>
      <c r="F558" s="122">
        <v>0</v>
      </c>
    </row>
    <row r="559" spans="1:6" s="119" customFormat="1" x14ac:dyDescent="0.25">
      <c r="A559" s="279"/>
      <c r="B559" s="279"/>
      <c r="C559" s="224" t="s">
        <v>7</v>
      </c>
      <c r="D559" s="122">
        <v>0</v>
      </c>
      <c r="E559" s="122">
        <v>0</v>
      </c>
      <c r="F559" s="122">
        <v>0</v>
      </c>
    </row>
    <row r="560" spans="1:6" s="119" customFormat="1" x14ac:dyDescent="0.25">
      <c r="A560" s="279"/>
      <c r="B560" s="279"/>
      <c r="C560" s="226" t="s">
        <v>29</v>
      </c>
      <c r="D560" s="122">
        <f>D562+D563+D564</f>
        <v>0</v>
      </c>
      <c r="E560" s="122">
        <f t="shared" ref="E560:F560" si="214">E562+E563+E564</f>
        <v>0</v>
      </c>
      <c r="F560" s="122">
        <f t="shared" si="214"/>
        <v>0</v>
      </c>
    </row>
    <row r="561" spans="1:6" s="119" customFormat="1" x14ac:dyDescent="0.25">
      <c r="A561" s="279"/>
      <c r="B561" s="279"/>
      <c r="C561" s="225" t="s">
        <v>0</v>
      </c>
      <c r="D561" s="122"/>
      <c r="E561" s="122"/>
      <c r="F561" s="122"/>
    </row>
    <row r="562" spans="1:6" s="119" customFormat="1" x14ac:dyDescent="0.25">
      <c r="A562" s="279"/>
      <c r="B562" s="279"/>
      <c r="C562" s="227" t="s">
        <v>347</v>
      </c>
      <c r="D562" s="122">
        <v>0</v>
      </c>
      <c r="E562" s="122">
        <v>0</v>
      </c>
      <c r="F562" s="122">
        <v>0</v>
      </c>
    </row>
    <row r="563" spans="1:6" s="119" customFormat="1" x14ac:dyDescent="0.25">
      <c r="A563" s="279"/>
      <c r="B563" s="279"/>
      <c r="C563" s="228" t="s">
        <v>34</v>
      </c>
      <c r="D563" s="122">
        <v>0</v>
      </c>
      <c r="E563" s="122">
        <v>0</v>
      </c>
      <c r="F563" s="122">
        <v>0</v>
      </c>
    </row>
    <row r="564" spans="1:6" s="119" customFormat="1" x14ac:dyDescent="0.25">
      <c r="A564" s="279"/>
      <c r="B564" s="279"/>
      <c r="C564" s="225" t="s">
        <v>14</v>
      </c>
      <c r="D564" s="122">
        <v>0</v>
      </c>
      <c r="E564" s="122">
        <v>0</v>
      </c>
      <c r="F564" s="122">
        <v>0</v>
      </c>
    </row>
    <row r="565" spans="1:6" s="119" customFormat="1" x14ac:dyDescent="0.25">
      <c r="A565" s="279" t="s">
        <v>284</v>
      </c>
      <c r="B565" s="302" t="s">
        <v>302</v>
      </c>
      <c r="C565" s="223" t="s">
        <v>8</v>
      </c>
      <c r="D565" s="122">
        <f>D566+D567+D571+D572</f>
        <v>194028.79999999999</v>
      </c>
      <c r="E565" s="122">
        <f t="shared" ref="E565:F565" si="215">E566+E567+E571+E572</f>
        <v>193386.5</v>
      </c>
      <c r="F565" s="122">
        <f t="shared" si="215"/>
        <v>193386.5</v>
      </c>
    </row>
    <row r="566" spans="1:6" s="119" customFormat="1" ht="49.2" x14ac:dyDescent="0.25">
      <c r="A566" s="279"/>
      <c r="B566" s="302"/>
      <c r="C566" s="224" t="s">
        <v>31</v>
      </c>
      <c r="D566" s="122">
        <v>0</v>
      </c>
      <c r="E566" s="122">
        <v>0</v>
      </c>
      <c r="F566" s="122">
        <v>0</v>
      </c>
    </row>
    <row r="567" spans="1:6" s="119" customFormat="1" ht="49.2" x14ac:dyDescent="0.25">
      <c r="A567" s="279"/>
      <c r="B567" s="302"/>
      <c r="C567" s="224" t="s">
        <v>28</v>
      </c>
      <c r="D567" s="122">
        <f>D569+D570</f>
        <v>194028.79999999999</v>
      </c>
      <c r="E567" s="122">
        <f t="shared" ref="E567:F567" si="216">E569+E570</f>
        <v>193386.5</v>
      </c>
      <c r="F567" s="122">
        <f t="shared" si="216"/>
        <v>193386.5</v>
      </c>
    </row>
    <row r="568" spans="1:6" s="119" customFormat="1" x14ac:dyDescent="0.25">
      <c r="A568" s="279"/>
      <c r="B568" s="302"/>
      <c r="C568" s="225" t="s">
        <v>0</v>
      </c>
      <c r="D568" s="122"/>
      <c r="E568" s="122"/>
      <c r="F568" s="122"/>
    </row>
    <row r="569" spans="1:6" s="119" customFormat="1" x14ac:dyDescent="0.25">
      <c r="A569" s="279"/>
      <c r="B569" s="302"/>
      <c r="C569" s="225" t="s">
        <v>30</v>
      </c>
      <c r="D569" s="122">
        <v>0</v>
      </c>
      <c r="E569" s="122">
        <v>0</v>
      </c>
      <c r="F569" s="122">
        <v>0</v>
      </c>
    </row>
    <row r="570" spans="1:6" s="119" customFormat="1" x14ac:dyDescent="0.25">
      <c r="A570" s="279"/>
      <c r="B570" s="302"/>
      <c r="C570" s="225" t="s">
        <v>6</v>
      </c>
      <c r="D570" s="122">
        <v>194028.79999999999</v>
      </c>
      <c r="E570" s="122">
        <v>193386.5</v>
      </c>
      <c r="F570" s="122">
        <v>193386.5</v>
      </c>
    </row>
    <row r="571" spans="1:6" s="119" customFormat="1" x14ac:dyDescent="0.25">
      <c r="A571" s="279"/>
      <c r="B571" s="302"/>
      <c r="C571" s="224" t="s">
        <v>7</v>
      </c>
      <c r="D571" s="122">
        <v>0</v>
      </c>
      <c r="E571" s="122">
        <v>0</v>
      </c>
      <c r="F571" s="122">
        <v>0</v>
      </c>
    </row>
    <row r="572" spans="1:6" s="119" customFormat="1" x14ac:dyDescent="0.25">
      <c r="A572" s="279"/>
      <c r="B572" s="302"/>
      <c r="C572" s="226" t="s">
        <v>29</v>
      </c>
      <c r="D572" s="122">
        <f>D574+D575+D576</f>
        <v>0</v>
      </c>
      <c r="E572" s="122">
        <f t="shared" ref="E572:F572" si="217">E574+E575+E576</f>
        <v>0</v>
      </c>
      <c r="F572" s="122">
        <f t="shared" si="217"/>
        <v>0</v>
      </c>
    </row>
    <row r="573" spans="1:6" s="119" customFormat="1" x14ac:dyDescent="0.25">
      <c r="A573" s="279"/>
      <c r="B573" s="302"/>
      <c r="C573" s="225" t="s">
        <v>0</v>
      </c>
      <c r="D573" s="122"/>
      <c r="E573" s="122"/>
      <c r="F573" s="122"/>
    </row>
    <row r="574" spans="1:6" s="119" customFormat="1" x14ac:dyDescent="0.25">
      <c r="A574" s="279"/>
      <c r="B574" s="302"/>
      <c r="C574" s="227" t="s">
        <v>347</v>
      </c>
      <c r="D574" s="122">
        <v>0</v>
      </c>
      <c r="E574" s="122">
        <v>0</v>
      </c>
      <c r="F574" s="122">
        <v>0</v>
      </c>
    </row>
    <row r="575" spans="1:6" s="119" customFormat="1" x14ac:dyDescent="0.25">
      <c r="A575" s="279"/>
      <c r="B575" s="302"/>
      <c r="C575" s="228" t="s">
        <v>34</v>
      </c>
      <c r="D575" s="122">
        <v>0</v>
      </c>
      <c r="E575" s="122">
        <v>0</v>
      </c>
      <c r="F575" s="122">
        <v>0</v>
      </c>
    </row>
    <row r="576" spans="1:6" s="119" customFormat="1" x14ac:dyDescent="0.25">
      <c r="A576" s="279"/>
      <c r="B576" s="302"/>
      <c r="C576" s="225" t="s">
        <v>14</v>
      </c>
      <c r="D576" s="122">
        <v>0</v>
      </c>
      <c r="E576" s="122">
        <v>0</v>
      </c>
      <c r="F576" s="122">
        <v>0</v>
      </c>
    </row>
    <row r="577" spans="1:6" s="119" customFormat="1" x14ac:dyDescent="0.25">
      <c r="A577" s="279" t="s">
        <v>287</v>
      </c>
      <c r="B577" s="302" t="s">
        <v>288</v>
      </c>
      <c r="C577" s="223" t="s">
        <v>8</v>
      </c>
      <c r="D577" s="122">
        <f>D578+D579+D583+D584</f>
        <v>6673</v>
      </c>
      <c r="E577" s="122">
        <f t="shared" ref="E577:F577" si="218">E578+E579+E583+E584</f>
        <v>6668.5</v>
      </c>
      <c r="F577" s="122">
        <f t="shared" si="218"/>
        <v>6668.5</v>
      </c>
    </row>
    <row r="578" spans="1:6" s="119" customFormat="1" ht="49.2" x14ac:dyDescent="0.25">
      <c r="A578" s="279"/>
      <c r="B578" s="302"/>
      <c r="C578" s="224" t="s">
        <v>31</v>
      </c>
      <c r="D578" s="122">
        <v>0</v>
      </c>
      <c r="E578" s="122">
        <v>0</v>
      </c>
      <c r="F578" s="122">
        <v>0</v>
      </c>
    </row>
    <row r="579" spans="1:6" s="119" customFormat="1" ht="49.2" x14ac:dyDescent="0.25">
      <c r="A579" s="279"/>
      <c r="B579" s="302"/>
      <c r="C579" s="224" t="s">
        <v>28</v>
      </c>
      <c r="D579" s="122">
        <f>D581+D582</f>
        <v>6673</v>
      </c>
      <c r="E579" s="122">
        <f t="shared" ref="E579:F579" si="219">E581+E582</f>
        <v>6668.5</v>
      </c>
      <c r="F579" s="122">
        <f t="shared" si="219"/>
        <v>6668.5</v>
      </c>
    </row>
    <row r="580" spans="1:6" s="119" customFormat="1" x14ac:dyDescent="0.25">
      <c r="A580" s="279"/>
      <c r="B580" s="302"/>
      <c r="C580" s="225" t="s">
        <v>0</v>
      </c>
      <c r="D580" s="122"/>
      <c r="E580" s="122"/>
      <c r="F580" s="122"/>
    </row>
    <row r="581" spans="1:6" s="119" customFormat="1" x14ac:dyDescent="0.25">
      <c r="A581" s="279"/>
      <c r="B581" s="302"/>
      <c r="C581" s="225" t="s">
        <v>30</v>
      </c>
      <c r="D581" s="122">
        <v>0</v>
      </c>
      <c r="E581" s="122">
        <v>0</v>
      </c>
      <c r="F581" s="122">
        <v>0</v>
      </c>
    </row>
    <row r="582" spans="1:6" s="119" customFormat="1" x14ac:dyDescent="0.25">
      <c r="A582" s="279"/>
      <c r="B582" s="302"/>
      <c r="C582" s="225" t="s">
        <v>6</v>
      </c>
      <c r="D582" s="122">
        <v>6673</v>
      </c>
      <c r="E582" s="122">
        <v>6668.5</v>
      </c>
      <c r="F582" s="122">
        <v>6668.5</v>
      </c>
    </row>
    <row r="583" spans="1:6" s="119" customFormat="1" x14ac:dyDescent="0.25">
      <c r="A583" s="279"/>
      <c r="B583" s="302"/>
      <c r="C583" s="224" t="s">
        <v>7</v>
      </c>
      <c r="D583" s="122">
        <v>0</v>
      </c>
      <c r="E583" s="122">
        <v>0</v>
      </c>
      <c r="F583" s="122">
        <v>0</v>
      </c>
    </row>
    <row r="584" spans="1:6" s="119" customFormat="1" x14ac:dyDescent="0.25">
      <c r="A584" s="279"/>
      <c r="B584" s="302"/>
      <c r="C584" s="226" t="s">
        <v>29</v>
      </c>
      <c r="D584" s="122">
        <f>D586+D587+D588</f>
        <v>0</v>
      </c>
      <c r="E584" s="122">
        <f t="shared" ref="E584:F584" si="220">E586+E587+E588</f>
        <v>0</v>
      </c>
      <c r="F584" s="122">
        <f t="shared" si="220"/>
        <v>0</v>
      </c>
    </row>
    <row r="585" spans="1:6" s="119" customFormat="1" x14ac:dyDescent="0.25">
      <c r="A585" s="279"/>
      <c r="B585" s="302"/>
      <c r="C585" s="225" t="s">
        <v>0</v>
      </c>
      <c r="D585" s="122"/>
      <c r="E585" s="122"/>
      <c r="F585" s="122"/>
    </row>
    <row r="586" spans="1:6" s="119" customFormat="1" x14ac:dyDescent="0.25">
      <c r="A586" s="279"/>
      <c r="B586" s="302"/>
      <c r="C586" s="227" t="s">
        <v>347</v>
      </c>
      <c r="D586" s="122">
        <v>0</v>
      </c>
      <c r="E586" s="122">
        <v>0</v>
      </c>
      <c r="F586" s="122">
        <v>0</v>
      </c>
    </row>
    <row r="587" spans="1:6" s="119" customFormat="1" x14ac:dyDescent="0.25">
      <c r="A587" s="279"/>
      <c r="B587" s="302"/>
      <c r="C587" s="228" t="s">
        <v>34</v>
      </c>
      <c r="D587" s="122">
        <v>0</v>
      </c>
      <c r="E587" s="122">
        <v>0</v>
      </c>
      <c r="F587" s="122">
        <v>0</v>
      </c>
    </row>
    <row r="588" spans="1:6" s="119" customFormat="1" x14ac:dyDescent="0.25">
      <c r="A588" s="279"/>
      <c r="B588" s="302"/>
      <c r="C588" s="225" t="s">
        <v>14</v>
      </c>
      <c r="D588" s="122">
        <v>0</v>
      </c>
      <c r="E588" s="122">
        <v>0</v>
      </c>
      <c r="F588" s="122">
        <v>0</v>
      </c>
    </row>
    <row r="589" spans="1:6" s="119" customFormat="1" ht="26.25" customHeight="1" x14ac:dyDescent="0.25">
      <c r="A589" s="291" t="s">
        <v>290</v>
      </c>
      <c r="B589" s="268" t="s">
        <v>152</v>
      </c>
      <c r="C589" s="219" t="s">
        <v>8</v>
      </c>
      <c r="D589" s="123">
        <f>D590+D591+D595+D596</f>
        <v>33364.400000000001</v>
      </c>
      <c r="E589" s="123">
        <f t="shared" ref="E589" si="221">E590+E591+E595+E596</f>
        <v>33363.4</v>
      </c>
      <c r="F589" s="123">
        <f t="shared" ref="F589" si="222">F590+F591+F595+F596</f>
        <v>33363.4</v>
      </c>
    </row>
    <row r="590" spans="1:6" s="119" customFormat="1" ht="49.2" x14ac:dyDescent="0.25">
      <c r="A590" s="291"/>
      <c r="B590" s="268"/>
      <c r="C590" s="116" t="s">
        <v>31</v>
      </c>
      <c r="D590" s="123">
        <f>D603+D615+D712</f>
        <v>0</v>
      </c>
      <c r="E590" s="123">
        <f t="shared" ref="E590:F590" si="223">E603+E615+E712</f>
        <v>0</v>
      </c>
      <c r="F590" s="123">
        <f t="shared" si="223"/>
        <v>0</v>
      </c>
    </row>
    <row r="591" spans="1:6" s="119" customFormat="1" ht="49.2" x14ac:dyDescent="0.25">
      <c r="A591" s="291"/>
      <c r="B591" s="268"/>
      <c r="C591" s="116" t="s">
        <v>28</v>
      </c>
      <c r="D591" s="123">
        <f>D593+D594</f>
        <v>33364.400000000001</v>
      </c>
      <c r="E591" s="123">
        <f t="shared" ref="E591:F591" si="224">E593+E594</f>
        <v>33363.4</v>
      </c>
      <c r="F591" s="123">
        <f t="shared" si="224"/>
        <v>33363.4</v>
      </c>
    </row>
    <row r="592" spans="1:6" s="119" customFormat="1" x14ac:dyDescent="0.25">
      <c r="A592" s="291"/>
      <c r="B592" s="268"/>
      <c r="C592" s="220" t="s">
        <v>0</v>
      </c>
      <c r="D592" s="123"/>
      <c r="E592" s="123"/>
      <c r="F592" s="123"/>
    </row>
    <row r="593" spans="1:6" s="119" customFormat="1" x14ac:dyDescent="0.25">
      <c r="A593" s="291"/>
      <c r="B593" s="268"/>
      <c r="C593" s="220" t="s">
        <v>30</v>
      </c>
      <c r="D593" s="123">
        <f>D606+D618+D715</f>
        <v>31695.7</v>
      </c>
      <c r="E593" s="123">
        <f t="shared" ref="E593:F593" si="225">E606+E618+E715</f>
        <v>31694.7</v>
      </c>
      <c r="F593" s="123">
        <f t="shared" si="225"/>
        <v>31694.7</v>
      </c>
    </row>
    <row r="594" spans="1:6" s="119" customFormat="1" x14ac:dyDescent="0.25">
      <c r="A594" s="291"/>
      <c r="B594" s="268"/>
      <c r="C594" s="220" t="s">
        <v>6</v>
      </c>
      <c r="D594" s="123">
        <f t="shared" ref="D594:F594" si="226">D607+D619+D716</f>
        <v>1668.7</v>
      </c>
      <c r="E594" s="123">
        <f t="shared" si="226"/>
        <v>1668.7</v>
      </c>
      <c r="F594" s="123">
        <f t="shared" si="226"/>
        <v>1668.7</v>
      </c>
    </row>
    <row r="595" spans="1:6" s="119" customFormat="1" x14ac:dyDescent="0.25">
      <c r="A595" s="291"/>
      <c r="B595" s="268"/>
      <c r="C595" s="116" t="s">
        <v>7</v>
      </c>
      <c r="D595" s="123">
        <f t="shared" ref="D595:F595" si="227">D608+D620+D717</f>
        <v>0</v>
      </c>
      <c r="E595" s="123">
        <f t="shared" si="227"/>
        <v>0</v>
      </c>
      <c r="F595" s="123">
        <f t="shared" si="227"/>
        <v>0</v>
      </c>
    </row>
    <row r="596" spans="1:6" s="119" customFormat="1" x14ac:dyDescent="0.25">
      <c r="A596" s="291"/>
      <c r="B596" s="268"/>
      <c r="C596" s="116" t="s">
        <v>29</v>
      </c>
      <c r="D596" s="123">
        <f>D598+D599+D600</f>
        <v>0</v>
      </c>
      <c r="E596" s="123">
        <f t="shared" ref="E596:F596" si="228">E598+E599+E600</f>
        <v>0</v>
      </c>
      <c r="F596" s="123">
        <f t="shared" si="228"/>
        <v>0</v>
      </c>
    </row>
    <row r="597" spans="1:6" s="119" customFormat="1" x14ac:dyDescent="0.25">
      <c r="A597" s="291"/>
      <c r="B597" s="268"/>
      <c r="C597" s="220" t="s">
        <v>0</v>
      </c>
      <c r="D597" s="123"/>
      <c r="E597" s="123"/>
      <c r="F597" s="123"/>
    </row>
    <row r="598" spans="1:6" s="119" customFormat="1" x14ac:dyDescent="0.25">
      <c r="A598" s="291"/>
      <c r="B598" s="268"/>
      <c r="C598" s="221" t="s">
        <v>343</v>
      </c>
      <c r="D598" s="123">
        <f>D611+D623+D720</f>
        <v>0</v>
      </c>
      <c r="E598" s="123">
        <f t="shared" ref="E598:F598" si="229">E611+E623+E720</f>
        <v>0</v>
      </c>
      <c r="F598" s="123">
        <f t="shared" si="229"/>
        <v>0</v>
      </c>
    </row>
    <row r="599" spans="1:6" s="119" customFormat="1" x14ac:dyDescent="0.25">
      <c r="A599" s="291"/>
      <c r="B599" s="268"/>
      <c r="C599" s="220" t="s">
        <v>34</v>
      </c>
      <c r="D599" s="123">
        <f t="shared" ref="D599:F599" si="230">D612+D624+D721</f>
        <v>0</v>
      </c>
      <c r="E599" s="123">
        <f t="shared" si="230"/>
        <v>0</v>
      </c>
      <c r="F599" s="123">
        <f t="shared" si="230"/>
        <v>0</v>
      </c>
    </row>
    <row r="600" spans="1:6" s="119" customFormat="1" x14ac:dyDescent="0.25">
      <c r="A600" s="291"/>
      <c r="B600" s="268"/>
      <c r="C600" s="220" t="s">
        <v>14</v>
      </c>
      <c r="D600" s="123">
        <f t="shared" ref="D600:F600" si="231">D613+D625+D722</f>
        <v>0</v>
      </c>
      <c r="E600" s="123">
        <f t="shared" si="231"/>
        <v>0</v>
      </c>
      <c r="F600" s="123">
        <f t="shared" si="231"/>
        <v>0</v>
      </c>
    </row>
    <row r="601" spans="1:6" ht="25.2" x14ac:dyDescent="0.25">
      <c r="A601" s="85" t="s">
        <v>0</v>
      </c>
      <c r="B601" s="86"/>
      <c r="C601" s="208"/>
      <c r="D601" s="50"/>
      <c r="E601" s="50"/>
      <c r="F601" s="50"/>
    </row>
    <row r="602" spans="1:6" s="119" customFormat="1" x14ac:dyDescent="0.25">
      <c r="A602" s="279" t="s">
        <v>291</v>
      </c>
      <c r="B602" s="302" t="s">
        <v>154</v>
      </c>
      <c r="C602" s="223" t="s">
        <v>8</v>
      </c>
      <c r="D602" s="122">
        <f>D603+D604+D608+D609</f>
        <v>0</v>
      </c>
      <c r="E602" s="122">
        <f t="shared" ref="E602" si="232">E603+E604+E608+E609</f>
        <v>0</v>
      </c>
      <c r="F602" s="122">
        <f t="shared" ref="F602" si="233">F603+F604+F608+F609</f>
        <v>0</v>
      </c>
    </row>
    <row r="603" spans="1:6" s="119" customFormat="1" ht="49.2" x14ac:dyDescent="0.25">
      <c r="A603" s="279"/>
      <c r="B603" s="302"/>
      <c r="C603" s="224" t="s">
        <v>31</v>
      </c>
      <c r="D603" s="122">
        <v>0</v>
      </c>
      <c r="E603" s="122">
        <v>0</v>
      </c>
      <c r="F603" s="122">
        <v>0</v>
      </c>
    </row>
    <row r="604" spans="1:6" s="119" customFormat="1" ht="49.2" x14ac:dyDescent="0.25">
      <c r="A604" s="279"/>
      <c r="B604" s="302"/>
      <c r="C604" s="224" t="s">
        <v>28</v>
      </c>
      <c r="D604" s="122">
        <f>D606+D607</f>
        <v>0</v>
      </c>
      <c r="E604" s="122">
        <f t="shared" ref="E604:F604" si="234">E606+E607</f>
        <v>0</v>
      </c>
      <c r="F604" s="122">
        <f t="shared" si="234"/>
        <v>0</v>
      </c>
    </row>
    <row r="605" spans="1:6" s="119" customFormat="1" x14ac:dyDescent="0.25">
      <c r="A605" s="279"/>
      <c r="B605" s="302"/>
      <c r="C605" s="225" t="s">
        <v>0</v>
      </c>
      <c r="D605" s="122"/>
      <c r="E605" s="122"/>
      <c r="F605" s="122"/>
    </row>
    <row r="606" spans="1:6" s="119" customFormat="1" x14ac:dyDescent="0.25">
      <c r="A606" s="279"/>
      <c r="B606" s="302"/>
      <c r="C606" s="225" t="s">
        <v>30</v>
      </c>
      <c r="D606" s="122">
        <v>0</v>
      </c>
      <c r="E606" s="122">
        <v>0</v>
      </c>
      <c r="F606" s="122">
        <v>0</v>
      </c>
    </row>
    <row r="607" spans="1:6" s="119" customFormat="1" x14ac:dyDescent="0.25">
      <c r="A607" s="279"/>
      <c r="B607" s="302"/>
      <c r="C607" s="225" t="s">
        <v>6</v>
      </c>
      <c r="D607" s="122">
        <v>0</v>
      </c>
      <c r="E607" s="122">
        <v>0</v>
      </c>
      <c r="F607" s="122">
        <v>0</v>
      </c>
    </row>
    <row r="608" spans="1:6" s="119" customFormat="1" x14ac:dyDescent="0.25">
      <c r="A608" s="279"/>
      <c r="B608" s="302"/>
      <c r="C608" s="224" t="s">
        <v>7</v>
      </c>
      <c r="D608" s="122">
        <v>0</v>
      </c>
      <c r="E608" s="122">
        <v>0</v>
      </c>
      <c r="F608" s="122">
        <v>0</v>
      </c>
    </row>
    <row r="609" spans="1:6" s="119" customFormat="1" x14ac:dyDescent="0.25">
      <c r="A609" s="279"/>
      <c r="B609" s="302"/>
      <c r="C609" s="226" t="s">
        <v>29</v>
      </c>
      <c r="D609" s="122">
        <f>D611+D612+D613</f>
        <v>0</v>
      </c>
      <c r="E609" s="122">
        <f t="shared" ref="E609:F609" si="235">E611+E612+E613</f>
        <v>0</v>
      </c>
      <c r="F609" s="122">
        <f t="shared" si="235"/>
        <v>0</v>
      </c>
    </row>
    <row r="610" spans="1:6" s="119" customFormat="1" x14ac:dyDescent="0.25">
      <c r="A610" s="279"/>
      <c r="B610" s="302"/>
      <c r="C610" s="225" t="s">
        <v>0</v>
      </c>
      <c r="D610" s="122"/>
      <c r="E610" s="122"/>
      <c r="F610" s="122"/>
    </row>
    <row r="611" spans="1:6" s="119" customFormat="1" x14ac:dyDescent="0.25">
      <c r="A611" s="279"/>
      <c r="B611" s="302"/>
      <c r="C611" s="227" t="s">
        <v>347</v>
      </c>
      <c r="D611" s="122">
        <v>0</v>
      </c>
      <c r="E611" s="122">
        <v>0</v>
      </c>
      <c r="F611" s="122">
        <v>0</v>
      </c>
    </row>
    <row r="612" spans="1:6" s="119" customFormat="1" x14ac:dyDescent="0.25">
      <c r="A612" s="279"/>
      <c r="B612" s="302"/>
      <c r="C612" s="228" t="s">
        <v>34</v>
      </c>
      <c r="D612" s="122">
        <v>0</v>
      </c>
      <c r="E612" s="122">
        <v>0</v>
      </c>
      <c r="F612" s="122">
        <v>0</v>
      </c>
    </row>
    <row r="613" spans="1:6" s="119" customFormat="1" x14ac:dyDescent="0.25">
      <c r="A613" s="279"/>
      <c r="B613" s="302"/>
      <c r="C613" s="225" t="s">
        <v>14</v>
      </c>
      <c r="D613" s="122">
        <v>0</v>
      </c>
      <c r="E613" s="122">
        <v>0</v>
      </c>
      <c r="F613" s="122">
        <v>0</v>
      </c>
    </row>
    <row r="614" spans="1:6" s="119" customFormat="1" x14ac:dyDescent="0.25">
      <c r="A614" s="279" t="s">
        <v>292</v>
      </c>
      <c r="B614" s="302" t="s">
        <v>156</v>
      </c>
      <c r="C614" s="223" t="s">
        <v>8</v>
      </c>
      <c r="D614" s="122">
        <f>D615+D616+D620+D621</f>
        <v>33203.9</v>
      </c>
      <c r="E614" s="122">
        <f t="shared" ref="E614" si="236">E615+E616+E620+E621</f>
        <v>33202.9</v>
      </c>
      <c r="F614" s="122">
        <f t="shared" ref="F614" si="237">F615+F616+F620+F621</f>
        <v>33202.9</v>
      </c>
    </row>
    <row r="615" spans="1:6" s="119" customFormat="1" ht="49.2" x14ac:dyDescent="0.25">
      <c r="A615" s="279"/>
      <c r="B615" s="302"/>
      <c r="C615" s="224" t="s">
        <v>31</v>
      </c>
      <c r="D615" s="122">
        <f>D628+D640+D652+D664+D676+D688+D700</f>
        <v>0</v>
      </c>
      <c r="E615" s="122">
        <f t="shared" ref="E615:F615" si="238">E628+E640+E652+E664+E676+E688+E700</f>
        <v>0</v>
      </c>
      <c r="F615" s="122">
        <f t="shared" si="238"/>
        <v>0</v>
      </c>
    </row>
    <row r="616" spans="1:6" s="119" customFormat="1" ht="49.2" x14ac:dyDescent="0.25">
      <c r="A616" s="279"/>
      <c r="B616" s="302"/>
      <c r="C616" s="224" t="s">
        <v>28</v>
      </c>
      <c r="D616" s="122">
        <f>D618+D619</f>
        <v>33203.9</v>
      </c>
      <c r="E616" s="122">
        <f t="shared" ref="E616:F616" si="239">E618+E619</f>
        <v>33202.9</v>
      </c>
      <c r="F616" s="122">
        <f t="shared" si="239"/>
        <v>33202.9</v>
      </c>
    </row>
    <row r="617" spans="1:6" s="119" customFormat="1" x14ac:dyDescent="0.25">
      <c r="A617" s="279"/>
      <c r="B617" s="302"/>
      <c r="C617" s="225" t="s">
        <v>0</v>
      </c>
      <c r="D617" s="122"/>
      <c r="E617" s="122"/>
      <c r="F617" s="122"/>
    </row>
    <row r="618" spans="1:6" s="119" customFormat="1" x14ac:dyDescent="0.25">
      <c r="A618" s="279"/>
      <c r="B618" s="302"/>
      <c r="C618" s="225" t="s">
        <v>30</v>
      </c>
      <c r="D618" s="122">
        <f>D631+D643+D655+D667+D679+D691+D703</f>
        <v>31695.7</v>
      </c>
      <c r="E618" s="122">
        <f t="shared" ref="E618:F618" si="240">E631+E643+E655+E667+E679+E691+E703</f>
        <v>31694.7</v>
      </c>
      <c r="F618" s="122">
        <f t="shared" si="240"/>
        <v>31694.7</v>
      </c>
    </row>
    <row r="619" spans="1:6" s="119" customFormat="1" x14ac:dyDescent="0.25">
      <c r="A619" s="279"/>
      <c r="B619" s="302"/>
      <c r="C619" s="225" t="s">
        <v>6</v>
      </c>
      <c r="D619" s="122">
        <f t="shared" ref="D619:F620" si="241">D632+D644+D656+D668+D680+D692+D704</f>
        <v>1508.2</v>
      </c>
      <c r="E619" s="122">
        <f t="shared" si="241"/>
        <v>1508.2</v>
      </c>
      <c r="F619" s="122">
        <f t="shared" si="241"/>
        <v>1508.2</v>
      </c>
    </row>
    <row r="620" spans="1:6" s="119" customFormat="1" x14ac:dyDescent="0.25">
      <c r="A620" s="279"/>
      <c r="B620" s="302"/>
      <c r="C620" s="224" t="s">
        <v>7</v>
      </c>
      <c r="D620" s="122">
        <f t="shared" si="241"/>
        <v>0</v>
      </c>
      <c r="E620" s="122">
        <f t="shared" si="241"/>
        <v>0</v>
      </c>
      <c r="F620" s="122">
        <f t="shared" si="241"/>
        <v>0</v>
      </c>
    </row>
    <row r="621" spans="1:6" s="119" customFormat="1" x14ac:dyDescent="0.25">
      <c r="A621" s="279"/>
      <c r="B621" s="302"/>
      <c r="C621" s="226" t="s">
        <v>29</v>
      </c>
      <c r="D621" s="122">
        <f>D623+D624+D625</f>
        <v>0</v>
      </c>
      <c r="E621" s="122">
        <f t="shared" ref="E621:F621" si="242">E623+E624+E625</f>
        <v>0</v>
      </c>
      <c r="F621" s="122">
        <f t="shared" si="242"/>
        <v>0</v>
      </c>
    </row>
    <row r="622" spans="1:6" s="119" customFormat="1" x14ac:dyDescent="0.25">
      <c r="A622" s="279"/>
      <c r="B622" s="302"/>
      <c r="C622" s="225" t="s">
        <v>0</v>
      </c>
      <c r="D622" s="122"/>
      <c r="E622" s="122"/>
      <c r="F622" s="122"/>
    </row>
    <row r="623" spans="1:6" s="119" customFormat="1" x14ac:dyDescent="0.25">
      <c r="A623" s="279"/>
      <c r="B623" s="302"/>
      <c r="C623" s="227" t="s">
        <v>347</v>
      </c>
      <c r="D623" s="122">
        <f>D636+D648+D660+D672+D684+D696+D708</f>
        <v>0</v>
      </c>
      <c r="E623" s="122">
        <f t="shared" ref="E623:F623" si="243">E636+E648+E660+E672+E684+E696+E708</f>
        <v>0</v>
      </c>
      <c r="F623" s="122">
        <f t="shared" si="243"/>
        <v>0</v>
      </c>
    </row>
    <row r="624" spans="1:6" s="119" customFormat="1" x14ac:dyDescent="0.25">
      <c r="A624" s="279"/>
      <c r="B624" s="302"/>
      <c r="C624" s="228" t="s">
        <v>34</v>
      </c>
      <c r="D624" s="122">
        <f t="shared" ref="D624:F624" si="244">D637+D649+D661+D673+D685+D697+D709</f>
        <v>0</v>
      </c>
      <c r="E624" s="122">
        <f t="shared" si="244"/>
        <v>0</v>
      </c>
      <c r="F624" s="122">
        <f t="shared" si="244"/>
        <v>0</v>
      </c>
    </row>
    <row r="625" spans="1:6" s="119" customFormat="1" x14ac:dyDescent="0.25">
      <c r="A625" s="279"/>
      <c r="B625" s="302"/>
      <c r="C625" s="225" t="s">
        <v>14</v>
      </c>
      <c r="D625" s="122">
        <f t="shared" ref="D625:F625" si="245">D638+D650+D662+D674+D686+D698+D710</f>
        <v>0</v>
      </c>
      <c r="E625" s="122">
        <f t="shared" si="245"/>
        <v>0</v>
      </c>
      <c r="F625" s="122">
        <f t="shared" si="245"/>
        <v>0</v>
      </c>
    </row>
    <row r="626" spans="1:6" ht="50.4" x14ac:dyDescent="0.25">
      <c r="A626" s="229" t="s">
        <v>27</v>
      </c>
      <c r="B626" s="86"/>
      <c r="C626" s="84"/>
      <c r="D626" s="50"/>
      <c r="E626" s="50"/>
      <c r="F626" s="50"/>
    </row>
    <row r="627" spans="1:6" ht="24" customHeight="1" x14ac:dyDescent="0.25">
      <c r="A627" s="260" t="s">
        <v>157</v>
      </c>
      <c r="B627" s="303" t="s">
        <v>158</v>
      </c>
      <c r="C627" s="230" t="s">
        <v>8</v>
      </c>
      <c r="D627" s="50">
        <f>D628+D629+D633+D634</f>
        <v>211.4</v>
      </c>
      <c r="E627" s="50">
        <f t="shared" ref="E627" si="246">E628+E629+E633+E634</f>
        <v>211.4</v>
      </c>
      <c r="F627" s="50">
        <f t="shared" ref="F627" si="247">F628+F629+F633+F634</f>
        <v>211.4</v>
      </c>
    </row>
    <row r="628" spans="1:6" ht="60" customHeight="1" x14ac:dyDescent="0.25">
      <c r="A628" s="261"/>
      <c r="B628" s="304"/>
      <c r="C628" s="84" t="s">
        <v>31</v>
      </c>
      <c r="D628" s="50">
        <v>0</v>
      </c>
      <c r="E628" s="50">
        <v>0</v>
      </c>
      <c r="F628" s="50">
        <v>0</v>
      </c>
    </row>
    <row r="629" spans="1:6" ht="60" customHeight="1" x14ac:dyDescent="0.25">
      <c r="A629" s="261"/>
      <c r="B629" s="304"/>
      <c r="C629" s="84" t="s">
        <v>28</v>
      </c>
      <c r="D629" s="50">
        <f>D631+D632</f>
        <v>211.4</v>
      </c>
      <c r="E629" s="50">
        <f t="shared" ref="E629:F629" si="248">E631+E632</f>
        <v>211.4</v>
      </c>
      <c r="F629" s="50">
        <f t="shared" si="248"/>
        <v>211.4</v>
      </c>
    </row>
    <row r="630" spans="1:6" ht="25.2" x14ac:dyDescent="0.25">
      <c r="A630" s="261"/>
      <c r="B630" s="304"/>
      <c r="C630" s="231" t="s">
        <v>0</v>
      </c>
      <c r="D630" s="50"/>
      <c r="E630" s="50"/>
      <c r="F630" s="50"/>
    </row>
    <row r="631" spans="1:6" ht="25.2" x14ac:dyDescent="0.25">
      <c r="A631" s="261"/>
      <c r="B631" s="304"/>
      <c r="C631" s="231" t="s">
        <v>30</v>
      </c>
      <c r="D631" s="50">
        <v>0</v>
      </c>
      <c r="E631" s="50">
        <v>0</v>
      </c>
      <c r="F631" s="50">
        <v>0</v>
      </c>
    </row>
    <row r="632" spans="1:6" ht="25.2" x14ac:dyDescent="0.25">
      <c r="A632" s="261"/>
      <c r="B632" s="304"/>
      <c r="C632" s="231" t="s">
        <v>6</v>
      </c>
      <c r="D632" s="50">
        <v>211.4</v>
      </c>
      <c r="E632" s="50">
        <v>211.4</v>
      </c>
      <c r="F632" s="50">
        <v>211.4</v>
      </c>
    </row>
    <row r="633" spans="1:6" ht="25.2" x14ac:dyDescent="0.25">
      <c r="A633" s="261"/>
      <c r="B633" s="304"/>
      <c r="C633" s="84" t="s">
        <v>7</v>
      </c>
      <c r="D633" s="50">
        <v>0</v>
      </c>
      <c r="E633" s="50">
        <v>0</v>
      </c>
      <c r="F633" s="50">
        <v>0</v>
      </c>
    </row>
    <row r="634" spans="1:6" ht="25.2" x14ac:dyDescent="0.25">
      <c r="A634" s="261"/>
      <c r="B634" s="304"/>
      <c r="C634" s="208" t="s">
        <v>29</v>
      </c>
      <c r="D634" s="50">
        <f>D636+D637+D638</f>
        <v>0</v>
      </c>
      <c r="E634" s="50">
        <f t="shared" ref="E634:F634" si="249">E636+E637+E638</f>
        <v>0</v>
      </c>
      <c r="F634" s="50">
        <f t="shared" si="249"/>
        <v>0</v>
      </c>
    </row>
    <row r="635" spans="1:6" ht="25.2" x14ac:dyDescent="0.25">
      <c r="A635" s="261"/>
      <c r="B635" s="304"/>
      <c r="C635" s="231" t="s">
        <v>0</v>
      </c>
      <c r="D635" s="50"/>
      <c r="E635" s="50"/>
      <c r="F635" s="50"/>
    </row>
    <row r="636" spans="1:6" ht="39.75" customHeight="1" x14ac:dyDescent="0.25">
      <c r="A636" s="261"/>
      <c r="B636" s="304"/>
      <c r="C636" s="232" t="s">
        <v>343</v>
      </c>
      <c r="D636" s="50">
        <v>0</v>
      </c>
      <c r="E636" s="50">
        <v>0</v>
      </c>
      <c r="F636" s="50">
        <v>0</v>
      </c>
    </row>
    <row r="637" spans="1:6" ht="25.2" x14ac:dyDescent="0.25">
      <c r="A637" s="261"/>
      <c r="B637" s="304"/>
      <c r="C637" s="233" t="s">
        <v>34</v>
      </c>
      <c r="D637" s="50">
        <v>0</v>
      </c>
      <c r="E637" s="50">
        <v>0</v>
      </c>
      <c r="F637" s="50">
        <v>0</v>
      </c>
    </row>
    <row r="638" spans="1:6" ht="25.2" x14ac:dyDescent="0.25">
      <c r="A638" s="262"/>
      <c r="B638" s="305"/>
      <c r="C638" s="231" t="s">
        <v>14</v>
      </c>
      <c r="D638" s="50">
        <v>0</v>
      </c>
      <c r="E638" s="50">
        <v>0</v>
      </c>
      <c r="F638" s="50">
        <v>0</v>
      </c>
    </row>
    <row r="639" spans="1:6" ht="25.2" x14ac:dyDescent="0.25">
      <c r="A639" s="258" t="s">
        <v>159</v>
      </c>
      <c r="B639" s="298" t="s">
        <v>160</v>
      </c>
      <c r="C639" s="230" t="s">
        <v>8</v>
      </c>
      <c r="D639" s="50">
        <f>D640+D641+D645+D646</f>
        <v>0</v>
      </c>
      <c r="E639" s="50">
        <f t="shared" ref="E639" si="250">E640+E641+E645+E646</f>
        <v>0</v>
      </c>
      <c r="F639" s="50">
        <f t="shared" ref="F639" si="251">F640+F641+F645+F646</f>
        <v>0</v>
      </c>
    </row>
    <row r="640" spans="1:6" ht="50.4" x14ac:dyDescent="0.25">
      <c r="A640" s="258"/>
      <c r="B640" s="298"/>
      <c r="C640" s="84" t="s">
        <v>31</v>
      </c>
      <c r="D640" s="50">
        <v>0</v>
      </c>
      <c r="E640" s="50">
        <v>0</v>
      </c>
      <c r="F640" s="50">
        <v>0</v>
      </c>
    </row>
    <row r="641" spans="1:6" ht="50.4" x14ac:dyDescent="0.25">
      <c r="A641" s="258"/>
      <c r="B641" s="298"/>
      <c r="C641" s="84" t="s">
        <v>28</v>
      </c>
      <c r="D641" s="50">
        <f>D643+D644</f>
        <v>0</v>
      </c>
      <c r="E641" s="50">
        <f t="shared" ref="E641:F641" si="252">E643+E644</f>
        <v>0</v>
      </c>
      <c r="F641" s="50">
        <f t="shared" si="252"/>
        <v>0</v>
      </c>
    </row>
    <row r="642" spans="1:6" ht="25.2" x14ac:dyDescent="0.25">
      <c r="A642" s="258"/>
      <c r="B642" s="298"/>
      <c r="C642" s="231" t="s">
        <v>0</v>
      </c>
      <c r="D642" s="50"/>
      <c r="E642" s="50"/>
      <c r="F642" s="50"/>
    </row>
    <row r="643" spans="1:6" ht="25.2" x14ac:dyDescent="0.25">
      <c r="A643" s="258"/>
      <c r="B643" s="298"/>
      <c r="C643" s="231" t="s">
        <v>30</v>
      </c>
      <c r="D643" s="50">
        <v>0</v>
      </c>
      <c r="E643" s="50">
        <v>0</v>
      </c>
      <c r="F643" s="50">
        <v>0</v>
      </c>
    </row>
    <row r="644" spans="1:6" ht="25.2" x14ac:dyDescent="0.25">
      <c r="A644" s="258"/>
      <c r="B644" s="298"/>
      <c r="C644" s="231" t="s">
        <v>6</v>
      </c>
      <c r="D644" s="50">
        <v>0</v>
      </c>
      <c r="E644" s="50">
        <v>0</v>
      </c>
      <c r="F644" s="50">
        <v>0</v>
      </c>
    </row>
    <row r="645" spans="1:6" ht="25.2" x14ac:dyDescent="0.25">
      <c r="A645" s="258"/>
      <c r="B645" s="298"/>
      <c r="C645" s="84" t="s">
        <v>7</v>
      </c>
      <c r="D645" s="50">
        <v>0</v>
      </c>
      <c r="E645" s="50">
        <v>0</v>
      </c>
      <c r="F645" s="50">
        <v>0</v>
      </c>
    </row>
    <row r="646" spans="1:6" ht="25.2" x14ac:dyDescent="0.25">
      <c r="A646" s="258"/>
      <c r="B646" s="298"/>
      <c r="C646" s="208" t="s">
        <v>29</v>
      </c>
      <c r="D646" s="50">
        <f>D648+D649+D650</f>
        <v>0</v>
      </c>
      <c r="E646" s="50">
        <f t="shared" ref="E646:F646" si="253">E648+E649+E650</f>
        <v>0</v>
      </c>
      <c r="F646" s="50">
        <f t="shared" si="253"/>
        <v>0</v>
      </c>
    </row>
    <row r="647" spans="1:6" ht="25.2" x14ac:dyDescent="0.25">
      <c r="A647" s="258"/>
      <c r="B647" s="298"/>
      <c r="C647" s="231" t="s">
        <v>0</v>
      </c>
      <c r="D647" s="50"/>
      <c r="E647" s="50"/>
      <c r="F647" s="50"/>
    </row>
    <row r="648" spans="1:6" ht="25.2" x14ac:dyDescent="0.25">
      <c r="A648" s="258"/>
      <c r="B648" s="298"/>
      <c r="C648" s="232" t="s">
        <v>343</v>
      </c>
      <c r="D648" s="50">
        <v>0</v>
      </c>
      <c r="E648" s="50">
        <v>0</v>
      </c>
      <c r="F648" s="50">
        <v>0</v>
      </c>
    </row>
    <row r="649" spans="1:6" ht="25.2" x14ac:dyDescent="0.25">
      <c r="A649" s="258"/>
      <c r="B649" s="298"/>
      <c r="C649" s="233" t="s">
        <v>34</v>
      </c>
      <c r="D649" s="50">
        <v>0</v>
      </c>
      <c r="E649" s="50">
        <v>0</v>
      </c>
      <c r="F649" s="50">
        <v>0</v>
      </c>
    </row>
    <row r="650" spans="1:6" ht="25.2" x14ac:dyDescent="0.25">
      <c r="A650" s="258"/>
      <c r="B650" s="298"/>
      <c r="C650" s="231" t="s">
        <v>14</v>
      </c>
      <c r="D650" s="50">
        <v>0</v>
      </c>
      <c r="E650" s="50">
        <v>0</v>
      </c>
      <c r="F650" s="50">
        <v>0</v>
      </c>
    </row>
    <row r="651" spans="1:6" ht="24" customHeight="1" x14ac:dyDescent="0.25">
      <c r="A651" s="258" t="s">
        <v>161</v>
      </c>
      <c r="B651" s="298" t="s">
        <v>162</v>
      </c>
      <c r="C651" s="230" t="s">
        <v>8</v>
      </c>
      <c r="D651" s="50">
        <f>D652+D653+D657+D658</f>
        <v>5554</v>
      </c>
      <c r="E651" s="50">
        <f t="shared" ref="E651" si="254">E652+E653+E657+E658</f>
        <v>5554</v>
      </c>
      <c r="F651" s="50">
        <f t="shared" ref="F651" si="255">F652+F653+F657+F658</f>
        <v>5554</v>
      </c>
    </row>
    <row r="652" spans="1:6" ht="50.4" x14ac:dyDescent="0.25">
      <c r="A652" s="258"/>
      <c r="B652" s="298"/>
      <c r="C652" s="84" t="s">
        <v>31</v>
      </c>
      <c r="D652" s="50">
        <v>0</v>
      </c>
      <c r="E652" s="50">
        <v>0</v>
      </c>
      <c r="F652" s="50">
        <v>0</v>
      </c>
    </row>
    <row r="653" spans="1:6" ht="50.4" x14ac:dyDescent="0.25">
      <c r="A653" s="258"/>
      <c r="B653" s="298"/>
      <c r="C653" s="84" t="s">
        <v>28</v>
      </c>
      <c r="D653" s="50">
        <f>D655+D656</f>
        <v>5554</v>
      </c>
      <c r="E653" s="50">
        <f t="shared" ref="E653:F653" si="256">E655+E656</f>
        <v>5554</v>
      </c>
      <c r="F653" s="50">
        <f t="shared" si="256"/>
        <v>5554</v>
      </c>
    </row>
    <row r="654" spans="1:6" ht="25.2" x14ac:dyDescent="0.25">
      <c r="A654" s="258"/>
      <c r="B654" s="298"/>
      <c r="C654" s="231" t="s">
        <v>0</v>
      </c>
      <c r="D654" s="50"/>
      <c r="E654" s="50"/>
      <c r="F654" s="50"/>
    </row>
    <row r="655" spans="1:6" ht="25.2" x14ac:dyDescent="0.25">
      <c r="A655" s="258"/>
      <c r="B655" s="298"/>
      <c r="C655" s="231" t="s">
        <v>30</v>
      </c>
      <c r="D655" s="50">
        <v>5554</v>
      </c>
      <c r="E655" s="50">
        <v>5554</v>
      </c>
      <c r="F655" s="50">
        <v>5554</v>
      </c>
    </row>
    <row r="656" spans="1:6" ht="25.2" x14ac:dyDescent="0.25">
      <c r="A656" s="258"/>
      <c r="B656" s="298"/>
      <c r="C656" s="231" t="s">
        <v>6</v>
      </c>
      <c r="D656" s="50">
        <v>0</v>
      </c>
      <c r="E656" s="50">
        <v>0</v>
      </c>
      <c r="F656" s="50">
        <v>0</v>
      </c>
    </row>
    <row r="657" spans="1:6" ht="25.2" x14ac:dyDescent="0.25">
      <c r="A657" s="258"/>
      <c r="B657" s="298"/>
      <c r="C657" s="84" t="s">
        <v>7</v>
      </c>
      <c r="D657" s="50">
        <v>0</v>
      </c>
      <c r="E657" s="50">
        <v>0</v>
      </c>
      <c r="F657" s="50">
        <v>0</v>
      </c>
    </row>
    <row r="658" spans="1:6" ht="25.2" x14ac:dyDescent="0.25">
      <c r="A658" s="258"/>
      <c r="B658" s="298"/>
      <c r="C658" s="208" t="s">
        <v>29</v>
      </c>
      <c r="D658" s="50">
        <f>D660+D661+D662</f>
        <v>0</v>
      </c>
      <c r="E658" s="50">
        <f t="shared" ref="E658:F658" si="257">E660+E661+E662</f>
        <v>0</v>
      </c>
      <c r="F658" s="50">
        <f t="shared" si="257"/>
        <v>0</v>
      </c>
    </row>
    <row r="659" spans="1:6" ht="25.2" x14ac:dyDescent="0.25">
      <c r="A659" s="258"/>
      <c r="B659" s="298"/>
      <c r="C659" s="231" t="s">
        <v>0</v>
      </c>
      <c r="D659" s="50"/>
      <c r="E659" s="50"/>
      <c r="F659" s="50"/>
    </row>
    <row r="660" spans="1:6" ht="25.2" x14ac:dyDescent="0.25">
      <c r="A660" s="258"/>
      <c r="B660" s="298"/>
      <c r="C660" s="232" t="s">
        <v>343</v>
      </c>
      <c r="D660" s="50">
        <v>0</v>
      </c>
      <c r="E660" s="50">
        <v>0</v>
      </c>
      <c r="F660" s="50">
        <v>0</v>
      </c>
    </row>
    <row r="661" spans="1:6" ht="25.2" x14ac:dyDescent="0.25">
      <c r="A661" s="258"/>
      <c r="B661" s="298"/>
      <c r="C661" s="233" t="s">
        <v>34</v>
      </c>
      <c r="D661" s="50">
        <v>0</v>
      </c>
      <c r="E661" s="50">
        <v>0</v>
      </c>
      <c r="F661" s="50">
        <v>0</v>
      </c>
    </row>
    <row r="662" spans="1:6" ht="25.2" x14ac:dyDescent="0.25">
      <c r="A662" s="258"/>
      <c r="B662" s="298"/>
      <c r="C662" s="231" t="s">
        <v>14</v>
      </c>
      <c r="D662" s="50">
        <v>0</v>
      </c>
      <c r="E662" s="50">
        <v>0</v>
      </c>
      <c r="F662" s="50">
        <v>0</v>
      </c>
    </row>
    <row r="663" spans="1:6" ht="26.25" customHeight="1" x14ac:dyDescent="0.25">
      <c r="A663" s="260" t="s">
        <v>163</v>
      </c>
      <c r="B663" s="303" t="s">
        <v>164</v>
      </c>
      <c r="C663" s="230" t="s">
        <v>8</v>
      </c>
      <c r="D663" s="50">
        <f>D664+D665+D669+D670</f>
        <v>5664.5</v>
      </c>
      <c r="E663" s="50">
        <f t="shared" ref="E663" si="258">E664+E665+E669+E670</f>
        <v>5663.5</v>
      </c>
      <c r="F663" s="50">
        <f t="shared" ref="F663" si="259">F664+F665+F669+F670</f>
        <v>5663.5</v>
      </c>
    </row>
    <row r="664" spans="1:6" ht="50.4" x14ac:dyDescent="0.25">
      <c r="A664" s="261"/>
      <c r="B664" s="304"/>
      <c r="C664" s="84" t="s">
        <v>31</v>
      </c>
      <c r="D664" s="50">
        <v>0</v>
      </c>
      <c r="E664" s="50">
        <v>0</v>
      </c>
      <c r="F664" s="50">
        <v>0</v>
      </c>
    </row>
    <row r="665" spans="1:6" ht="50.4" x14ac:dyDescent="0.25">
      <c r="A665" s="261"/>
      <c r="B665" s="304"/>
      <c r="C665" s="84" t="s">
        <v>28</v>
      </c>
      <c r="D665" s="50">
        <f>D667+D668</f>
        <v>5664.5</v>
      </c>
      <c r="E665" s="50">
        <f t="shared" ref="E665:F665" si="260">E667+E668</f>
        <v>5663.5</v>
      </c>
      <c r="F665" s="50">
        <f t="shared" si="260"/>
        <v>5663.5</v>
      </c>
    </row>
    <row r="666" spans="1:6" ht="25.2" x14ac:dyDescent="0.25">
      <c r="A666" s="261"/>
      <c r="B666" s="304"/>
      <c r="C666" s="231" t="s">
        <v>0</v>
      </c>
      <c r="D666" s="50"/>
      <c r="E666" s="50"/>
      <c r="F666" s="50"/>
    </row>
    <row r="667" spans="1:6" ht="25.2" x14ac:dyDescent="0.25">
      <c r="A667" s="261"/>
      <c r="B667" s="304"/>
      <c r="C667" s="231" t="s">
        <v>30</v>
      </c>
      <c r="D667" s="50">
        <v>4367.7</v>
      </c>
      <c r="E667" s="50">
        <v>4366.7</v>
      </c>
      <c r="F667" s="50">
        <v>4366.7</v>
      </c>
    </row>
    <row r="668" spans="1:6" ht="25.2" x14ac:dyDescent="0.25">
      <c r="A668" s="261"/>
      <c r="B668" s="304"/>
      <c r="C668" s="231" t="s">
        <v>6</v>
      </c>
      <c r="D668" s="50">
        <v>1296.8</v>
      </c>
      <c r="E668" s="50">
        <v>1296.8</v>
      </c>
      <c r="F668" s="50">
        <v>1296.8</v>
      </c>
    </row>
    <row r="669" spans="1:6" ht="25.2" x14ac:dyDescent="0.25">
      <c r="A669" s="261"/>
      <c r="B669" s="304"/>
      <c r="C669" s="84" t="s">
        <v>7</v>
      </c>
      <c r="D669" s="50">
        <v>0</v>
      </c>
      <c r="E669" s="50">
        <v>0</v>
      </c>
      <c r="F669" s="50">
        <v>0</v>
      </c>
    </row>
    <row r="670" spans="1:6" ht="25.2" x14ac:dyDescent="0.25">
      <c r="A670" s="261"/>
      <c r="B670" s="304"/>
      <c r="C670" s="208" t="s">
        <v>29</v>
      </c>
      <c r="D670" s="50">
        <f>D672+D673+D674</f>
        <v>0</v>
      </c>
      <c r="E670" s="50">
        <f t="shared" ref="E670:F670" si="261">E672+E673+E674</f>
        <v>0</v>
      </c>
      <c r="F670" s="50">
        <f t="shared" si="261"/>
        <v>0</v>
      </c>
    </row>
    <row r="671" spans="1:6" ht="25.2" x14ac:dyDescent="0.25">
      <c r="A671" s="261"/>
      <c r="B671" s="304"/>
      <c r="C671" s="231" t="s">
        <v>0</v>
      </c>
      <c r="D671" s="50"/>
      <c r="E671" s="50"/>
      <c r="F671" s="50"/>
    </row>
    <row r="672" spans="1:6" ht="25.2" x14ac:dyDescent="0.25">
      <c r="A672" s="261"/>
      <c r="B672" s="304"/>
      <c r="C672" s="232" t="s">
        <v>343</v>
      </c>
      <c r="D672" s="50">
        <v>0</v>
      </c>
      <c r="E672" s="50">
        <v>0</v>
      </c>
      <c r="F672" s="50">
        <v>0</v>
      </c>
    </row>
    <row r="673" spans="1:6" ht="25.2" x14ac:dyDescent="0.25">
      <c r="A673" s="261"/>
      <c r="B673" s="304"/>
      <c r="C673" s="233" t="s">
        <v>34</v>
      </c>
      <c r="D673" s="50">
        <v>0</v>
      </c>
      <c r="E673" s="50">
        <v>0</v>
      </c>
      <c r="F673" s="50">
        <v>0</v>
      </c>
    </row>
    <row r="674" spans="1:6" ht="25.2" x14ac:dyDescent="0.25">
      <c r="A674" s="262"/>
      <c r="B674" s="305"/>
      <c r="C674" s="231" t="s">
        <v>14</v>
      </c>
      <c r="D674" s="50">
        <v>0</v>
      </c>
      <c r="E674" s="50">
        <v>0</v>
      </c>
      <c r="F674" s="50">
        <v>0</v>
      </c>
    </row>
    <row r="675" spans="1:6" ht="26.25" customHeight="1" x14ac:dyDescent="0.25">
      <c r="A675" s="258" t="s">
        <v>165</v>
      </c>
      <c r="B675" s="298" t="s">
        <v>166</v>
      </c>
      <c r="C675" s="230" t="s">
        <v>8</v>
      </c>
      <c r="D675" s="50">
        <f>D676+D677+D681+D682</f>
        <v>0</v>
      </c>
      <c r="E675" s="50">
        <f t="shared" ref="E675" si="262">E676+E677+E681+E682</f>
        <v>0</v>
      </c>
      <c r="F675" s="50">
        <f t="shared" ref="F675" si="263">F676+F677+F681+F682</f>
        <v>0</v>
      </c>
    </row>
    <row r="676" spans="1:6" ht="50.4" x14ac:dyDescent="0.25">
      <c r="A676" s="258"/>
      <c r="B676" s="298"/>
      <c r="C676" s="84" t="s">
        <v>31</v>
      </c>
      <c r="D676" s="50">
        <v>0</v>
      </c>
      <c r="E676" s="50">
        <v>0</v>
      </c>
      <c r="F676" s="50">
        <v>0</v>
      </c>
    </row>
    <row r="677" spans="1:6" ht="50.4" x14ac:dyDescent="0.25">
      <c r="A677" s="258"/>
      <c r="B677" s="298"/>
      <c r="C677" s="84" t="s">
        <v>28</v>
      </c>
      <c r="D677" s="50">
        <f>D679+D680</f>
        <v>0</v>
      </c>
      <c r="E677" s="50">
        <f t="shared" ref="E677:F677" si="264">E679+E680</f>
        <v>0</v>
      </c>
      <c r="F677" s="50">
        <f t="shared" si="264"/>
        <v>0</v>
      </c>
    </row>
    <row r="678" spans="1:6" ht="25.2" x14ac:dyDescent="0.25">
      <c r="A678" s="258"/>
      <c r="B678" s="298"/>
      <c r="C678" s="231" t="s">
        <v>0</v>
      </c>
      <c r="D678" s="50"/>
      <c r="E678" s="50"/>
      <c r="F678" s="50"/>
    </row>
    <row r="679" spans="1:6" ht="25.2" x14ac:dyDescent="0.25">
      <c r="A679" s="258"/>
      <c r="B679" s="298"/>
      <c r="C679" s="231" t="s">
        <v>30</v>
      </c>
      <c r="D679" s="50">
        <v>0</v>
      </c>
      <c r="E679" s="50">
        <v>0</v>
      </c>
      <c r="F679" s="50">
        <v>0</v>
      </c>
    </row>
    <row r="680" spans="1:6" ht="25.2" x14ac:dyDescent="0.25">
      <c r="A680" s="258"/>
      <c r="B680" s="298"/>
      <c r="C680" s="231" t="s">
        <v>6</v>
      </c>
      <c r="D680" s="50">
        <v>0</v>
      </c>
      <c r="E680" s="50">
        <v>0</v>
      </c>
      <c r="F680" s="50">
        <v>0</v>
      </c>
    </row>
    <row r="681" spans="1:6" ht="25.2" x14ac:dyDescent="0.25">
      <c r="A681" s="258"/>
      <c r="B681" s="298"/>
      <c r="C681" s="84" t="s">
        <v>7</v>
      </c>
      <c r="D681" s="50">
        <v>0</v>
      </c>
      <c r="E681" s="50">
        <v>0</v>
      </c>
      <c r="F681" s="50">
        <v>0</v>
      </c>
    </row>
    <row r="682" spans="1:6" ht="25.2" x14ac:dyDescent="0.25">
      <c r="A682" s="258"/>
      <c r="B682" s="298"/>
      <c r="C682" s="208" t="s">
        <v>29</v>
      </c>
      <c r="D682" s="50">
        <f>D684+D685+D686</f>
        <v>0</v>
      </c>
      <c r="E682" s="50">
        <f t="shared" ref="E682:F682" si="265">E684+E685+E686</f>
        <v>0</v>
      </c>
      <c r="F682" s="50">
        <f t="shared" si="265"/>
        <v>0</v>
      </c>
    </row>
    <row r="683" spans="1:6" ht="25.2" x14ac:dyDescent="0.25">
      <c r="A683" s="258"/>
      <c r="B683" s="298"/>
      <c r="C683" s="231" t="s">
        <v>0</v>
      </c>
      <c r="D683" s="50"/>
      <c r="E683" s="50"/>
      <c r="F683" s="50"/>
    </row>
    <row r="684" spans="1:6" ht="25.2" x14ac:dyDescent="0.25">
      <c r="A684" s="258"/>
      <c r="B684" s="298"/>
      <c r="C684" s="232" t="s">
        <v>343</v>
      </c>
      <c r="D684" s="50">
        <v>0</v>
      </c>
      <c r="E684" s="50">
        <v>0</v>
      </c>
      <c r="F684" s="50">
        <v>0</v>
      </c>
    </row>
    <row r="685" spans="1:6" ht="25.2" x14ac:dyDescent="0.25">
      <c r="A685" s="258"/>
      <c r="B685" s="298"/>
      <c r="C685" s="233" t="s">
        <v>34</v>
      </c>
      <c r="D685" s="50">
        <v>0</v>
      </c>
      <c r="E685" s="50">
        <v>0</v>
      </c>
      <c r="F685" s="50">
        <v>0</v>
      </c>
    </row>
    <row r="686" spans="1:6" ht="25.2" x14ac:dyDescent="0.25">
      <c r="A686" s="258"/>
      <c r="B686" s="298"/>
      <c r="C686" s="231" t="s">
        <v>14</v>
      </c>
      <c r="D686" s="50">
        <v>0</v>
      </c>
      <c r="E686" s="50">
        <v>0</v>
      </c>
      <c r="F686" s="50">
        <v>0</v>
      </c>
    </row>
    <row r="687" spans="1:6" ht="24" customHeight="1" x14ac:dyDescent="0.25">
      <c r="A687" s="258" t="s">
        <v>167</v>
      </c>
      <c r="B687" s="298" t="s">
        <v>168</v>
      </c>
      <c r="C687" s="230" t="s">
        <v>8</v>
      </c>
      <c r="D687" s="50">
        <f>D688+D689+D693+D694</f>
        <v>21290</v>
      </c>
      <c r="E687" s="50">
        <f t="shared" ref="E687" si="266">E688+E689+E693+E694</f>
        <v>21290</v>
      </c>
      <c r="F687" s="50">
        <f t="shared" ref="F687" si="267">F688+F689+F693+F694</f>
        <v>21290</v>
      </c>
    </row>
    <row r="688" spans="1:6" ht="50.4" x14ac:dyDescent="0.25">
      <c r="A688" s="258"/>
      <c r="B688" s="298"/>
      <c r="C688" s="84" t="s">
        <v>31</v>
      </c>
      <c r="D688" s="50">
        <v>0</v>
      </c>
      <c r="E688" s="50">
        <v>0</v>
      </c>
      <c r="F688" s="50">
        <v>0</v>
      </c>
    </row>
    <row r="689" spans="1:6" ht="50.4" x14ac:dyDescent="0.25">
      <c r="A689" s="258"/>
      <c r="B689" s="298"/>
      <c r="C689" s="84" t="s">
        <v>28</v>
      </c>
      <c r="D689" s="50">
        <f>D691+D692</f>
        <v>21290</v>
      </c>
      <c r="E689" s="50">
        <f t="shared" ref="E689:F689" si="268">E691+E692</f>
        <v>21290</v>
      </c>
      <c r="F689" s="50">
        <f t="shared" si="268"/>
        <v>21290</v>
      </c>
    </row>
    <row r="690" spans="1:6" ht="25.2" x14ac:dyDescent="0.25">
      <c r="A690" s="258"/>
      <c r="B690" s="298"/>
      <c r="C690" s="231" t="s">
        <v>0</v>
      </c>
      <c r="D690" s="50"/>
      <c r="E690" s="50"/>
      <c r="F690" s="50"/>
    </row>
    <row r="691" spans="1:6" ht="25.2" x14ac:dyDescent="0.25">
      <c r="A691" s="258"/>
      <c r="B691" s="298"/>
      <c r="C691" s="231" t="s">
        <v>30</v>
      </c>
      <c r="D691" s="50">
        <v>21290</v>
      </c>
      <c r="E691" s="50">
        <v>21290</v>
      </c>
      <c r="F691" s="50">
        <v>21290</v>
      </c>
    </row>
    <row r="692" spans="1:6" ht="25.2" x14ac:dyDescent="0.25">
      <c r="A692" s="258"/>
      <c r="B692" s="298"/>
      <c r="C692" s="231" t="s">
        <v>6</v>
      </c>
      <c r="D692" s="50">
        <v>0</v>
      </c>
      <c r="E692" s="50">
        <v>0</v>
      </c>
      <c r="F692" s="50">
        <v>0</v>
      </c>
    </row>
    <row r="693" spans="1:6" ht="25.2" x14ac:dyDescent="0.25">
      <c r="A693" s="258"/>
      <c r="B693" s="298"/>
      <c r="C693" s="84" t="s">
        <v>7</v>
      </c>
      <c r="D693" s="50">
        <v>0</v>
      </c>
      <c r="E693" s="50">
        <v>0</v>
      </c>
      <c r="F693" s="50">
        <v>0</v>
      </c>
    </row>
    <row r="694" spans="1:6" ht="25.2" x14ac:dyDescent="0.25">
      <c r="A694" s="258"/>
      <c r="B694" s="298"/>
      <c r="C694" s="208" t="s">
        <v>29</v>
      </c>
      <c r="D694" s="50">
        <f>D696+D697+D698</f>
        <v>0</v>
      </c>
      <c r="E694" s="50">
        <f t="shared" ref="E694:F694" si="269">E696+E697+E698</f>
        <v>0</v>
      </c>
      <c r="F694" s="50">
        <f t="shared" si="269"/>
        <v>0</v>
      </c>
    </row>
    <row r="695" spans="1:6" ht="25.2" x14ac:dyDescent="0.25">
      <c r="A695" s="258"/>
      <c r="B695" s="298"/>
      <c r="C695" s="231" t="s">
        <v>0</v>
      </c>
      <c r="D695" s="50"/>
      <c r="E695" s="50"/>
      <c r="F695" s="50"/>
    </row>
    <row r="696" spans="1:6" ht="25.2" x14ac:dyDescent="0.25">
      <c r="A696" s="258"/>
      <c r="B696" s="298"/>
      <c r="C696" s="232" t="s">
        <v>343</v>
      </c>
      <c r="D696" s="50">
        <v>0</v>
      </c>
      <c r="E696" s="50">
        <v>0</v>
      </c>
      <c r="F696" s="50">
        <v>0</v>
      </c>
    </row>
    <row r="697" spans="1:6" ht="25.2" x14ac:dyDescent="0.25">
      <c r="A697" s="258"/>
      <c r="B697" s="298"/>
      <c r="C697" s="233" t="s">
        <v>34</v>
      </c>
      <c r="D697" s="50">
        <v>0</v>
      </c>
      <c r="E697" s="50">
        <v>0</v>
      </c>
      <c r="F697" s="50">
        <v>0</v>
      </c>
    </row>
    <row r="698" spans="1:6" ht="25.2" x14ac:dyDescent="0.25">
      <c r="A698" s="258"/>
      <c r="B698" s="298"/>
      <c r="C698" s="231" t="s">
        <v>14</v>
      </c>
      <c r="D698" s="50">
        <v>0</v>
      </c>
      <c r="E698" s="50">
        <v>0</v>
      </c>
      <c r="F698" s="50">
        <v>0</v>
      </c>
    </row>
    <row r="699" spans="1:6" ht="26.25" customHeight="1" x14ac:dyDescent="0.25">
      <c r="A699" s="258" t="s">
        <v>169</v>
      </c>
      <c r="B699" s="298" t="s">
        <v>170</v>
      </c>
      <c r="C699" s="230" t="s">
        <v>8</v>
      </c>
      <c r="D699" s="50">
        <f>D700+D701+D705+D706</f>
        <v>484</v>
      </c>
      <c r="E699" s="50">
        <f t="shared" ref="E699" si="270">E700+E701+E705+E706</f>
        <v>484</v>
      </c>
      <c r="F699" s="50">
        <f t="shared" ref="F699" si="271">F700+F701+F705+F706</f>
        <v>484</v>
      </c>
    </row>
    <row r="700" spans="1:6" ht="50.4" x14ac:dyDescent="0.25">
      <c r="A700" s="258"/>
      <c r="B700" s="298"/>
      <c r="C700" s="84" t="s">
        <v>31</v>
      </c>
      <c r="D700" s="50">
        <v>0</v>
      </c>
      <c r="E700" s="50">
        <v>0</v>
      </c>
      <c r="F700" s="50">
        <v>0</v>
      </c>
    </row>
    <row r="701" spans="1:6" ht="50.4" x14ac:dyDescent="0.25">
      <c r="A701" s="258"/>
      <c r="B701" s="298"/>
      <c r="C701" s="84" t="s">
        <v>28</v>
      </c>
      <c r="D701" s="50">
        <f>D703+D704</f>
        <v>484</v>
      </c>
      <c r="E701" s="50">
        <f t="shared" ref="E701:F701" si="272">E703+E704</f>
        <v>484</v>
      </c>
      <c r="F701" s="50">
        <f t="shared" si="272"/>
        <v>484</v>
      </c>
    </row>
    <row r="702" spans="1:6" ht="25.2" x14ac:dyDescent="0.25">
      <c r="A702" s="258"/>
      <c r="B702" s="298"/>
      <c r="C702" s="231" t="s">
        <v>0</v>
      </c>
      <c r="D702" s="50"/>
      <c r="E702" s="50"/>
      <c r="F702" s="50"/>
    </row>
    <row r="703" spans="1:6" ht="25.2" x14ac:dyDescent="0.25">
      <c r="A703" s="258"/>
      <c r="B703" s="298"/>
      <c r="C703" s="231" t="s">
        <v>30</v>
      </c>
      <c r="D703" s="50">
        <v>484</v>
      </c>
      <c r="E703" s="50">
        <v>484</v>
      </c>
      <c r="F703" s="50">
        <v>484</v>
      </c>
    </row>
    <row r="704" spans="1:6" ht="25.2" x14ac:dyDescent="0.25">
      <c r="A704" s="258"/>
      <c r="B704" s="298"/>
      <c r="C704" s="231" t="s">
        <v>6</v>
      </c>
      <c r="D704" s="50">
        <v>0</v>
      </c>
      <c r="E704" s="50">
        <v>0</v>
      </c>
      <c r="F704" s="50">
        <v>0</v>
      </c>
    </row>
    <row r="705" spans="1:6" ht="25.2" x14ac:dyDescent="0.25">
      <c r="A705" s="258"/>
      <c r="B705" s="298"/>
      <c r="C705" s="84" t="s">
        <v>7</v>
      </c>
      <c r="D705" s="50">
        <v>0</v>
      </c>
      <c r="E705" s="50">
        <v>0</v>
      </c>
      <c r="F705" s="50">
        <v>0</v>
      </c>
    </row>
    <row r="706" spans="1:6" ht="25.2" x14ac:dyDescent="0.25">
      <c r="A706" s="258"/>
      <c r="B706" s="298"/>
      <c r="C706" s="208" t="s">
        <v>29</v>
      </c>
      <c r="D706" s="50">
        <f>D708+D709+D710</f>
        <v>0</v>
      </c>
      <c r="E706" s="50">
        <f t="shared" ref="E706:F706" si="273">E708+E709+E710</f>
        <v>0</v>
      </c>
      <c r="F706" s="50">
        <f t="shared" si="273"/>
        <v>0</v>
      </c>
    </row>
    <row r="707" spans="1:6" ht="25.2" x14ac:dyDescent="0.25">
      <c r="A707" s="258"/>
      <c r="B707" s="298"/>
      <c r="C707" s="231" t="s">
        <v>0</v>
      </c>
      <c r="D707" s="50"/>
      <c r="E707" s="50"/>
      <c r="F707" s="50"/>
    </row>
    <row r="708" spans="1:6" ht="25.2" x14ac:dyDescent="0.25">
      <c r="A708" s="258"/>
      <c r="B708" s="298"/>
      <c r="C708" s="232" t="s">
        <v>343</v>
      </c>
      <c r="D708" s="50">
        <v>0</v>
      </c>
      <c r="E708" s="50">
        <v>0</v>
      </c>
      <c r="F708" s="50">
        <v>0</v>
      </c>
    </row>
    <row r="709" spans="1:6" ht="25.2" x14ac:dyDescent="0.25">
      <c r="A709" s="258"/>
      <c r="B709" s="298"/>
      <c r="C709" s="233" t="s">
        <v>34</v>
      </c>
      <c r="D709" s="50">
        <v>0</v>
      </c>
      <c r="E709" s="50">
        <v>0</v>
      </c>
      <c r="F709" s="50">
        <v>0</v>
      </c>
    </row>
    <row r="710" spans="1:6" ht="25.2" x14ac:dyDescent="0.25">
      <c r="A710" s="258"/>
      <c r="B710" s="298"/>
      <c r="C710" s="231" t="s">
        <v>14</v>
      </c>
      <c r="D710" s="50">
        <v>0</v>
      </c>
      <c r="E710" s="50">
        <v>0</v>
      </c>
      <c r="F710" s="50">
        <v>0</v>
      </c>
    </row>
    <row r="711" spans="1:6" s="119" customFormat="1" x14ac:dyDescent="0.25">
      <c r="A711" s="279" t="s">
        <v>297</v>
      </c>
      <c r="B711" s="302" t="s">
        <v>172</v>
      </c>
      <c r="C711" s="223" t="s">
        <v>8</v>
      </c>
      <c r="D711" s="122">
        <f>D712+D713+D717+D718</f>
        <v>160.5</v>
      </c>
      <c r="E711" s="122">
        <f t="shared" ref="E711" si="274">E712+E713+E717+E718</f>
        <v>160.5</v>
      </c>
      <c r="F711" s="122">
        <f t="shared" ref="F711" si="275">F712+F713+F717+F718</f>
        <v>160.5</v>
      </c>
    </row>
    <row r="712" spans="1:6" s="119" customFormat="1" ht="49.2" x14ac:dyDescent="0.25">
      <c r="A712" s="279"/>
      <c r="B712" s="302"/>
      <c r="C712" s="224" t="s">
        <v>31</v>
      </c>
      <c r="D712" s="122">
        <f>D714+D715</f>
        <v>0</v>
      </c>
      <c r="E712" s="122">
        <f t="shared" ref="E712:F712" si="276">E714+E715</f>
        <v>0</v>
      </c>
      <c r="F712" s="122">
        <f t="shared" si="276"/>
        <v>0</v>
      </c>
    </row>
    <row r="713" spans="1:6" s="119" customFormat="1" ht="49.2" x14ac:dyDescent="0.25">
      <c r="A713" s="279"/>
      <c r="B713" s="302"/>
      <c r="C713" s="224" t="s">
        <v>28</v>
      </c>
      <c r="D713" s="122">
        <f>D715+D716</f>
        <v>160.5</v>
      </c>
      <c r="E713" s="122">
        <f t="shared" ref="E713:F713" si="277">E715+E716</f>
        <v>160.5</v>
      </c>
      <c r="F713" s="122">
        <f t="shared" si="277"/>
        <v>160.5</v>
      </c>
    </row>
    <row r="714" spans="1:6" s="119" customFormat="1" x14ac:dyDescent="0.25">
      <c r="A714" s="279"/>
      <c r="B714" s="302"/>
      <c r="C714" s="225" t="s">
        <v>0</v>
      </c>
      <c r="D714" s="122"/>
      <c r="E714" s="122"/>
      <c r="F714" s="122"/>
    </row>
    <row r="715" spans="1:6" s="119" customFormat="1" x14ac:dyDescent="0.25">
      <c r="A715" s="279"/>
      <c r="B715" s="302"/>
      <c r="C715" s="225" t="s">
        <v>30</v>
      </c>
      <c r="D715" s="122">
        <f>D728+D740</f>
        <v>0</v>
      </c>
      <c r="E715" s="122">
        <f t="shared" ref="E715:F715" si="278">E728+E740</f>
        <v>0</v>
      </c>
      <c r="F715" s="122">
        <f t="shared" si="278"/>
        <v>0</v>
      </c>
    </row>
    <row r="716" spans="1:6" s="119" customFormat="1" x14ac:dyDescent="0.25">
      <c r="A716" s="279"/>
      <c r="B716" s="302"/>
      <c r="C716" s="225" t="s">
        <v>6</v>
      </c>
      <c r="D716" s="122">
        <f t="shared" ref="D716:F717" si="279">D729+D741</f>
        <v>160.5</v>
      </c>
      <c r="E716" s="122">
        <f t="shared" si="279"/>
        <v>160.5</v>
      </c>
      <c r="F716" s="122">
        <f t="shared" si="279"/>
        <v>160.5</v>
      </c>
    </row>
    <row r="717" spans="1:6" s="119" customFormat="1" x14ac:dyDescent="0.25">
      <c r="A717" s="279"/>
      <c r="B717" s="302"/>
      <c r="C717" s="224" t="s">
        <v>7</v>
      </c>
      <c r="D717" s="122">
        <f t="shared" si="279"/>
        <v>0</v>
      </c>
      <c r="E717" s="122">
        <f t="shared" si="279"/>
        <v>0</v>
      </c>
      <c r="F717" s="122">
        <f t="shared" si="279"/>
        <v>0</v>
      </c>
    </row>
    <row r="718" spans="1:6" s="119" customFormat="1" x14ac:dyDescent="0.25">
      <c r="A718" s="279"/>
      <c r="B718" s="302"/>
      <c r="C718" s="226" t="s">
        <v>29</v>
      </c>
      <c r="D718" s="122">
        <f>D720+D721+D722</f>
        <v>0</v>
      </c>
      <c r="E718" s="122">
        <f t="shared" ref="E718:F718" si="280">E720+E721+E722</f>
        <v>0</v>
      </c>
      <c r="F718" s="122">
        <f t="shared" si="280"/>
        <v>0</v>
      </c>
    </row>
    <row r="719" spans="1:6" s="119" customFormat="1" x14ac:dyDescent="0.25">
      <c r="A719" s="279"/>
      <c r="B719" s="302"/>
      <c r="C719" s="225" t="s">
        <v>0</v>
      </c>
      <c r="D719" s="122"/>
      <c r="E719" s="122"/>
      <c r="F719" s="122"/>
    </row>
    <row r="720" spans="1:6" s="119" customFormat="1" ht="45" customHeight="1" x14ac:dyDescent="0.25">
      <c r="A720" s="279"/>
      <c r="B720" s="302"/>
      <c r="C720" s="227" t="s">
        <v>347</v>
      </c>
      <c r="D720" s="122">
        <f>D733+D745</f>
        <v>0</v>
      </c>
      <c r="E720" s="122">
        <f t="shared" ref="E720:F720" si="281">E733+E745</f>
        <v>0</v>
      </c>
      <c r="F720" s="122">
        <f t="shared" si="281"/>
        <v>0</v>
      </c>
    </row>
    <row r="721" spans="1:6" s="119" customFormat="1" x14ac:dyDescent="0.25">
      <c r="A721" s="279"/>
      <c r="B721" s="302"/>
      <c r="C721" s="228" t="s">
        <v>34</v>
      </c>
      <c r="D721" s="122">
        <f t="shared" ref="D721:F722" si="282">D734+D746</f>
        <v>0</v>
      </c>
      <c r="E721" s="122">
        <f t="shared" si="282"/>
        <v>0</v>
      </c>
      <c r="F721" s="122">
        <f t="shared" si="282"/>
        <v>0</v>
      </c>
    </row>
    <row r="722" spans="1:6" s="119" customFormat="1" x14ac:dyDescent="0.25">
      <c r="A722" s="279"/>
      <c r="B722" s="302"/>
      <c r="C722" s="225" t="s">
        <v>14</v>
      </c>
      <c r="D722" s="122">
        <f t="shared" si="282"/>
        <v>0</v>
      </c>
      <c r="E722" s="122">
        <f t="shared" si="282"/>
        <v>0</v>
      </c>
      <c r="F722" s="122">
        <f t="shared" si="282"/>
        <v>0</v>
      </c>
    </row>
    <row r="723" spans="1:6" ht="50.4" x14ac:dyDescent="0.25">
      <c r="A723" s="229" t="s">
        <v>27</v>
      </c>
      <c r="B723" s="86"/>
      <c r="C723" s="84"/>
      <c r="D723" s="50"/>
      <c r="E723" s="50"/>
      <c r="F723" s="50"/>
    </row>
    <row r="724" spans="1:6" ht="24" customHeight="1" x14ac:dyDescent="0.25">
      <c r="A724" s="258" t="s">
        <v>173</v>
      </c>
      <c r="B724" s="298" t="s">
        <v>174</v>
      </c>
      <c r="C724" s="230" t="s">
        <v>8</v>
      </c>
      <c r="D724" s="50">
        <f>D725+D726+D730+D731</f>
        <v>160.5</v>
      </c>
      <c r="E724" s="50">
        <f t="shared" ref="E724" si="283">E725+E726+E730+E731</f>
        <v>160.5</v>
      </c>
      <c r="F724" s="50">
        <f t="shared" ref="F724" si="284">F725+F726+F730+F731</f>
        <v>160.5</v>
      </c>
    </row>
    <row r="725" spans="1:6" ht="50.4" x14ac:dyDescent="0.25">
      <c r="A725" s="258"/>
      <c r="B725" s="298"/>
      <c r="C725" s="84" t="s">
        <v>31</v>
      </c>
      <c r="D725" s="50">
        <v>0</v>
      </c>
      <c r="E725" s="50">
        <v>0</v>
      </c>
      <c r="F725" s="50">
        <v>0</v>
      </c>
    </row>
    <row r="726" spans="1:6" ht="50.4" x14ac:dyDescent="0.25">
      <c r="A726" s="258"/>
      <c r="B726" s="298"/>
      <c r="C726" s="84" t="s">
        <v>28</v>
      </c>
      <c r="D726" s="50">
        <f>D728+D729</f>
        <v>160.5</v>
      </c>
      <c r="E726" s="50">
        <f t="shared" ref="E726:F726" si="285">E728+E729</f>
        <v>160.5</v>
      </c>
      <c r="F726" s="50">
        <f t="shared" si="285"/>
        <v>160.5</v>
      </c>
    </row>
    <row r="727" spans="1:6" ht="25.2" x14ac:dyDescent="0.25">
      <c r="A727" s="258"/>
      <c r="B727" s="298"/>
      <c r="C727" s="231" t="s">
        <v>0</v>
      </c>
      <c r="D727" s="50"/>
      <c r="E727" s="50"/>
      <c r="F727" s="50"/>
    </row>
    <row r="728" spans="1:6" ht="25.2" x14ac:dyDescent="0.25">
      <c r="A728" s="258"/>
      <c r="B728" s="298"/>
      <c r="C728" s="231" t="s">
        <v>30</v>
      </c>
      <c r="D728" s="50">
        <v>0</v>
      </c>
      <c r="E728" s="50">
        <v>0</v>
      </c>
      <c r="F728" s="50">
        <v>0</v>
      </c>
    </row>
    <row r="729" spans="1:6" ht="25.2" x14ac:dyDescent="0.25">
      <c r="A729" s="258"/>
      <c r="B729" s="298"/>
      <c r="C729" s="231" t="s">
        <v>6</v>
      </c>
      <c r="D729" s="50">
        <v>160.5</v>
      </c>
      <c r="E729" s="50">
        <v>160.5</v>
      </c>
      <c r="F729" s="50">
        <v>160.5</v>
      </c>
    </row>
    <row r="730" spans="1:6" ht="25.2" x14ac:dyDescent="0.25">
      <c r="A730" s="258"/>
      <c r="B730" s="298"/>
      <c r="C730" s="84" t="s">
        <v>7</v>
      </c>
      <c r="D730" s="50">
        <v>0</v>
      </c>
      <c r="E730" s="50">
        <v>0</v>
      </c>
      <c r="F730" s="50">
        <v>0</v>
      </c>
    </row>
    <row r="731" spans="1:6" ht="25.2" x14ac:dyDescent="0.25">
      <c r="A731" s="258"/>
      <c r="B731" s="298"/>
      <c r="C731" s="208" t="s">
        <v>29</v>
      </c>
      <c r="D731" s="50">
        <f>D733+D734+D735</f>
        <v>0</v>
      </c>
      <c r="E731" s="50">
        <f t="shared" ref="E731:F731" si="286">E733+E734+E735</f>
        <v>0</v>
      </c>
      <c r="F731" s="50">
        <f t="shared" si="286"/>
        <v>0</v>
      </c>
    </row>
    <row r="732" spans="1:6" ht="25.2" x14ac:dyDescent="0.25">
      <c r="A732" s="258"/>
      <c r="B732" s="298"/>
      <c r="C732" s="231" t="s">
        <v>0</v>
      </c>
      <c r="D732" s="50"/>
      <c r="E732" s="50"/>
      <c r="F732" s="50"/>
    </row>
    <row r="733" spans="1:6" ht="25.2" x14ac:dyDescent="0.25">
      <c r="A733" s="258"/>
      <c r="B733" s="298"/>
      <c r="C733" s="232" t="s">
        <v>343</v>
      </c>
      <c r="D733" s="50">
        <v>0</v>
      </c>
      <c r="E733" s="50">
        <v>0</v>
      </c>
      <c r="F733" s="50">
        <v>0</v>
      </c>
    </row>
    <row r="734" spans="1:6" ht="25.2" x14ac:dyDescent="0.25">
      <c r="A734" s="258"/>
      <c r="B734" s="298"/>
      <c r="C734" s="233" t="s">
        <v>34</v>
      </c>
      <c r="D734" s="50">
        <v>0</v>
      </c>
      <c r="E734" s="50">
        <v>0</v>
      </c>
      <c r="F734" s="50">
        <v>0</v>
      </c>
    </row>
    <row r="735" spans="1:6" ht="25.2" x14ac:dyDescent="0.25">
      <c r="A735" s="258"/>
      <c r="B735" s="298"/>
      <c r="C735" s="231" t="s">
        <v>14</v>
      </c>
      <c r="D735" s="50">
        <v>0</v>
      </c>
      <c r="E735" s="50">
        <v>0</v>
      </c>
      <c r="F735" s="50">
        <v>0</v>
      </c>
    </row>
    <row r="736" spans="1:6" ht="26.25" customHeight="1" x14ac:dyDescent="0.25">
      <c r="A736" s="258" t="s">
        <v>175</v>
      </c>
      <c r="B736" s="298" t="s">
        <v>176</v>
      </c>
      <c r="C736" s="230" t="s">
        <v>8</v>
      </c>
      <c r="D736" s="50">
        <f>D737+D738+D742+D743</f>
        <v>0</v>
      </c>
      <c r="E736" s="50">
        <f t="shared" ref="E736:F736" si="287">E737+E738+E742+E743</f>
        <v>0</v>
      </c>
      <c r="F736" s="50">
        <f t="shared" si="287"/>
        <v>0</v>
      </c>
    </row>
    <row r="737" spans="1:15" ht="50.4" x14ac:dyDescent="0.25">
      <c r="A737" s="258"/>
      <c r="B737" s="298"/>
      <c r="C737" s="84" t="s">
        <v>31</v>
      </c>
      <c r="D737" s="50">
        <v>0</v>
      </c>
      <c r="E737" s="50">
        <v>0</v>
      </c>
      <c r="F737" s="50">
        <v>0</v>
      </c>
    </row>
    <row r="738" spans="1:15" ht="50.4" x14ac:dyDescent="0.25">
      <c r="A738" s="258"/>
      <c r="B738" s="298"/>
      <c r="C738" s="84" t="s">
        <v>28</v>
      </c>
      <c r="D738" s="50">
        <f>D740+D741</f>
        <v>0</v>
      </c>
      <c r="E738" s="50">
        <f t="shared" ref="E738:F738" si="288">E740+E741</f>
        <v>0</v>
      </c>
      <c r="F738" s="50">
        <f t="shared" si="288"/>
        <v>0</v>
      </c>
    </row>
    <row r="739" spans="1:15" ht="25.2" x14ac:dyDescent="0.25">
      <c r="A739" s="258"/>
      <c r="B739" s="298"/>
      <c r="C739" s="231" t="s">
        <v>0</v>
      </c>
      <c r="D739" s="50"/>
      <c r="E739" s="50"/>
      <c r="F739" s="50"/>
    </row>
    <row r="740" spans="1:15" ht="25.2" x14ac:dyDescent="0.25">
      <c r="A740" s="258"/>
      <c r="B740" s="298"/>
      <c r="C740" s="231" t="s">
        <v>30</v>
      </c>
      <c r="D740" s="50">
        <v>0</v>
      </c>
      <c r="E740" s="50">
        <v>0</v>
      </c>
      <c r="F740" s="50">
        <v>0</v>
      </c>
    </row>
    <row r="741" spans="1:15" ht="25.2" x14ac:dyDescent="0.25">
      <c r="A741" s="258"/>
      <c r="B741" s="298"/>
      <c r="C741" s="231" t="s">
        <v>6</v>
      </c>
      <c r="D741" s="50">
        <v>0</v>
      </c>
      <c r="E741" s="50">
        <v>0</v>
      </c>
      <c r="F741" s="50">
        <v>0</v>
      </c>
    </row>
    <row r="742" spans="1:15" ht="25.2" x14ac:dyDescent="0.25">
      <c r="A742" s="258"/>
      <c r="B742" s="298"/>
      <c r="C742" s="84" t="s">
        <v>7</v>
      </c>
      <c r="D742" s="50">
        <v>0</v>
      </c>
      <c r="E742" s="50">
        <v>0</v>
      </c>
      <c r="F742" s="50">
        <v>0</v>
      </c>
    </row>
    <row r="743" spans="1:15" ht="25.2" x14ac:dyDescent="0.25">
      <c r="A743" s="258"/>
      <c r="B743" s="298"/>
      <c r="C743" s="208" t="s">
        <v>29</v>
      </c>
      <c r="D743" s="50">
        <f>D745+D746+D747</f>
        <v>0</v>
      </c>
      <c r="E743" s="50">
        <f t="shared" ref="E743:F743" si="289">E745+E746+E747</f>
        <v>0</v>
      </c>
      <c r="F743" s="50">
        <f t="shared" si="289"/>
        <v>0</v>
      </c>
    </row>
    <row r="744" spans="1:15" ht="25.2" x14ac:dyDescent="0.25">
      <c r="A744" s="258"/>
      <c r="B744" s="298"/>
      <c r="C744" s="231" t="s">
        <v>0</v>
      </c>
      <c r="D744" s="50"/>
      <c r="E744" s="50"/>
      <c r="F744" s="50"/>
    </row>
    <row r="745" spans="1:15" ht="25.2" x14ac:dyDescent="0.25">
      <c r="A745" s="258"/>
      <c r="B745" s="298"/>
      <c r="C745" s="232" t="s">
        <v>343</v>
      </c>
      <c r="D745" s="50">
        <v>0</v>
      </c>
      <c r="E745" s="50">
        <v>0</v>
      </c>
      <c r="F745" s="50">
        <v>0</v>
      </c>
    </row>
    <row r="746" spans="1:15" ht="25.2" x14ac:dyDescent="0.25">
      <c r="A746" s="258"/>
      <c r="B746" s="298"/>
      <c r="C746" s="233" t="s">
        <v>34</v>
      </c>
      <c r="D746" s="50">
        <v>0</v>
      </c>
      <c r="E746" s="50">
        <v>0</v>
      </c>
      <c r="F746" s="50">
        <v>0</v>
      </c>
    </row>
    <row r="747" spans="1:15" ht="25.2" x14ac:dyDescent="0.25">
      <c r="A747" s="258"/>
      <c r="B747" s="298"/>
      <c r="C747" s="231" t="s">
        <v>14</v>
      </c>
      <c r="D747" s="50">
        <v>0</v>
      </c>
      <c r="E747" s="50">
        <v>0</v>
      </c>
      <c r="F747" s="50">
        <v>0</v>
      </c>
    </row>
    <row r="748" spans="1:15" ht="25.2" x14ac:dyDescent="0.25">
      <c r="A748" s="87"/>
      <c r="B748" s="88"/>
      <c r="C748" s="83"/>
      <c r="D748" s="52"/>
      <c r="E748" s="52"/>
      <c r="F748" s="52"/>
    </row>
    <row r="749" spans="1:15" ht="25.2" x14ac:dyDescent="0.25">
      <c r="A749" s="309" t="s">
        <v>322</v>
      </c>
      <c r="B749" s="309"/>
      <c r="C749" s="309"/>
      <c r="D749" s="309"/>
      <c r="E749" s="309"/>
      <c r="F749" s="309"/>
    </row>
    <row r="750" spans="1:15" ht="25.2" x14ac:dyDescent="0.25">
      <c r="A750" s="308" t="s">
        <v>323</v>
      </c>
      <c r="B750" s="308"/>
      <c r="C750" s="308"/>
      <c r="D750" s="308"/>
      <c r="E750" s="308"/>
      <c r="F750" s="308"/>
    </row>
    <row r="751" spans="1:15" ht="25.2" x14ac:dyDescent="0.25">
      <c r="A751" s="308" t="s">
        <v>324</v>
      </c>
      <c r="B751" s="308"/>
      <c r="C751" s="308"/>
      <c r="D751" s="308"/>
      <c r="E751" s="308"/>
      <c r="F751" s="308"/>
    </row>
    <row r="752" spans="1:15" ht="25.2" x14ac:dyDescent="0.45">
      <c r="A752" s="296" t="s">
        <v>325</v>
      </c>
      <c r="B752" s="296"/>
      <c r="C752" s="296"/>
      <c r="D752" s="296"/>
      <c r="E752" s="296"/>
      <c r="F752" s="296"/>
      <c r="G752" s="23"/>
      <c r="H752" s="23"/>
      <c r="I752" s="23"/>
      <c r="J752" s="23"/>
      <c r="K752" s="23"/>
      <c r="L752" s="23"/>
      <c r="M752" s="23"/>
      <c r="N752" s="23"/>
      <c r="O752" s="23"/>
    </row>
    <row r="753" spans="1:9" s="83" customFormat="1" ht="25.2" x14ac:dyDescent="0.25">
      <c r="A753" s="89"/>
      <c r="B753" s="52"/>
      <c r="C753" s="89"/>
      <c r="D753" s="90"/>
      <c r="F753" s="90"/>
      <c r="I753" s="91"/>
    </row>
  </sheetData>
  <mergeCells count="163">
    <mergeCell ref="B504:B507"/>
    <mergeCell ref="A504:A507"/>
    <mergeCell ref="A508:A515"/>
    <mergeCell ref="B508:B515"/>
    <mergeCell ref="B396:B407"/>
    <mergeCell ref="A492:A503"/>
    <mergeCell ref="B492:B503"/>
    <mergeCell ref="A480:A491"/>
    <mergeCell ref="B480:B491"/>
    <mergeCell ref="A468:A479"/>
    <mergeCell ref="B468:B479"/>
    <mergeCell ref="A444:A455"/>
    <mergeCell ref="B444:B455"/>
    <mergeCell ref="A408:A419"/>
    <mergeCell ref="B408:B419"/>
    <mergeCell ref="A38:A43"/>
    <mergeCell ref="B38:B43"/>
    <mergeCell ref="A602:A613"/>
    <mergeCell ref="B602:B613"/>
    <mergeCell ref="A614:A625"/>
    <mergeCell ref="B614:B625"/>
    <mergeCell ref="A750:F750"/>
    <mergeCell ref="A752:F752"/>
    <mergeCell ref="A751:F751"/>
    <mergeCell ref="A749:F749"/>
    <mergeCell ref="A724:A735"/>
    <mergeCell ref="B724:B735"/>
    <mergeCell ref="A687:A698"/>
    <mergeCell ref="B687:B698"/>
    <mergeCell ref="A711:A722"/>
    <mergeCell ref="B711:B722"/>
    <mergeCell ref="A651:A662"/>
    <mergeCell ref="B651:B662"/>
    <mergeCell ref="A663:A674"/>
    <mergeCell ref="B663:B674"/>
    <mergeCell ref="A577:A588"/>
    <mergeCell ref="B577:B588"/>
    <mergeCell ref="A627:A638"/>
    <mergeCell ref="B627:B638"/>
    <mergeCell ref="B3:B4"/>
    <mergeCell ref="A3:A4"/>
    <mergeCell ref="C3:C4"/>
    <mergeCell ref="A6:A17"/>
    <mergeCell ref="B6:B17"/>
    <mergeCell ref="A19:A30"/>
    <mergeCell ref="B19:B30"/>
    <mergeCell ref="A32:A37"/>
    <mergeCell ref="B32:B37"/>
    <mergeCell ref="A45:A56"/>
    <mergeCell ref="B45:B56"/>
    <mergeCell ref="A57:A68"/>
    <mergeCell ref="B57:B68"/>
    <mergeCell ref="A93:A104"/>
    <mergeCell ref="B93:B104"/>
    <mergeCell ref="A69:A71"/>
    <mergeCell ref="B69:B71"/>
    <mergeCell ref="B72:B80"/>
    <mergeCell ref="A72:A80"/>
    <mergeCell ref="A81:A85"/>
    <mergeCell ref="B81:B85"/>
    <mergeCell ref="A86:A92"/>
    <mergeCell ref="B86:B92"/>
    <mergeCell ref="A165:A169"/>
    <mergeCell ref="B165:B169"/>
    <mergeCell ref="A170:A176"/>
    <mergeCell ref="B170:B176"/>
    <mergeCell ref="A250:A253"/>
    <mergeCell ref="B250:B253"/>
    <mergeCell ref="A254:A261"/>
    <mergeCell ref="B254:B261"/>
    <mergeCell ref="A105:A116"/>
    <mergeCell ref="B105:B116"/>
    <mergeCell ref="A117:A128"/>
    <mergeCell ref="B117:B128"/>
    <mergeCell ref="A129:A140"/>
    <mergeCell ref="B129:B140"/>
    <mergeCell ref="A141:A152"/>
    <mergeCell ref="B141:B152"/>
    <mergeCell ref="A153:A164"/>
    <mergeCell ref="B153:B164"/>
    <mergeCell ref="A177:A188"/>
    <mergeCell ref="B177:B188"/>
    <mergeCell ref="A189:A200"/>
    <mergeCell ref="B189:B200"/>
    <mergeCell ref="A237:A248"/>
    <mergeCell ref="B237:B248"/>
    <mergeCell ref="A201:A212"/>
    <mergeCell ref="B201:B212"/>
    <mergeCell ref="A213:A224"/>
    <mergeCell ref="B213:B224"/>
    <mergeCell ref="A225:A236"/>
    <mergeCell ref="B225:B236"/>
    <mergeCell ref="A262:A273"/>
    <mergeCell ref="B262:B273"/>
    <mergeCell ref="A287:A298"/>
    <mergeCell ref="B287:B298"/>
    <mergeCell ref="A565:A576"/>
    <mergeCell ref="B565:B576"/>
    <mergeCell ref="A516:A527"/>
    <mergeCell ref="B516:B527"/>
    <mergeCell ref="A528:A539"/>
    <mergeCell ref="B528:B539"/>
    <mergeCell ref="A541:A552"/>
    <mergeCell ref="B541:B552"/>
    <mergeCell ref="A553:A564"/>
    <mergeCell ref="B553:B564"/>
    <mergeCell ref="B312:B317"/>
    <mergeCell ref="A318:A323"/>
    <mergeCell ref="B318:B323"/>
    <mergeCell ref="A348:A352"/>
    <mergeCell ref="B348:B352"/>
    <mergeCell ref="A336:A339"/>
    <mergeCell ref="B336:B339"/>
    <mergeCell ref="A340:A347"/>
    <mergeCell ref="B340:B347"/>
    <mergeCell ref="A699:A705"/>
    <mergeCell ref="B699:B705"/>
    <mergeCell ref="A706:A710"/>
    <mergeCell ref="B706:B710"/>
    <mergeCell ref="A736:A740"/>
    <mergeCell ref="B736:B740"/>
    <mergeCell ref="A741:A747"/>
    <mergeCell ref="B741:B747"/>
    <mergeCell ref="B353:B359"/>
    <mergeCell ref="A353:A359"/>
    <mergeCell ref="A384:A387"/>
    <mergeCell ref="B384:B387"/>
    <mergeCell ref="B388:B395"/>
    <mergeCell ref="A388:A395"/>
    <mergeCell ref="B420:B422"/>
    <mergeCell ref="B423:B427"/>
    <mergeCell ref="B428:B431"/>
    <mergeCell ref="A428:A431"/>
    <mergeCell ref="A420:A427"/>
    <mergeCell ref="A639:A650"/>
    <mergeCell ref="B639:B650"/>
    <mergeCell ref="A432:A443"/>
    <mergeCell ref="B432:B443"/>
    <mergeCell ref="A456:A467"/>
    <mergeCell ref="A2:F2"/>
    <mergeCell ref="A589:A596"/>
    <mergeCell ref="B589:B596"/>
    <mergeCell ref="A597:A600"/>
    <mergeCell ref="B597:B600"/>
    <mergeCell ref="B675:B680"/>
    <mergeCell ref="A675:A680"/>
    <mergeCell ref="A681:A686"/>
    <mergeCell ref="B681:B686"/>
    <mergeCell ref="B456:B467"/>
    <mergeCell ref="A396:A407"/>
    <mergeCell ref="A372:A383"/>
    <mergeCell ref="B372:B383"/>
    <mergeCell ref="A300:A311"/>
    <mergeCell ref="B300:B311"/>
    <mergeCell ref="A324:A335"/>
    <mergeCell ref="B324:B335"/>
    <mergeCell ref="A360:A371"/>
    <mergeCell ref="B360:B371"/>
    <mergeCell ref="A275:A282"/>
    <mergeCell ref="B275:B282"/>
    <mergeCell ref="A283:A286"/>
    <mergeCell ref="B283:B286"/>
    <mergeCell ref="A312:A317"/>
  </mergeCells>
  <printOptions horizontalCentered="1"/>
  <pageMargins left="0.39370078740157483" right="0.39370078740157483" top="0.39370078740157483" bottom="0.28000000000000003" header="0.31496062992125984" footer="0.27559055118110237"/>
  <pageSetup paperSize="9" scale="39" firstPageNumber="163" fitToHeight="0" orientation="landscape" r:id="rId1"/>
  <headerFooter differentFirst="1" scaleWithDoc="0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8</vt:i4>
      </vt:variant>
    </vt:vector>
  </HeadingPairs>
  <TitlesOfParts>
    <vt:vector size="13" baseType="lpstr">
      <vt:lpstr>табл8План</vt:lpstr>
      <vt:lpstr>табл9Показат</vt:lpstr>
      <vt:lpstr>табл 10</vt:lpstr>
      <vt:lpstr>табл 11</vt:lpstr>
      <vt:lpstr>табл 12</vt:lpstr>
      <vt:lpstr>'табл 10'!Заголовки_для_печати</vt:lpstr>
      <vt:lpstr>'табл 11'!Заголовки_для_печати</vt:lpstr>
      <vt:lpstr>'табл 12'!Заголовки_для_печати</vt:lpstr>
      <vt:lpstr>табл9Показат!Заголовки_для_печати</vt:lpstr>
      <vt:lpstr>'табл 10'!Область_печати</vt:lpstr>
      <vt:lpstr>'табл 11'!Область_печати</vt:lpstr>
      <vt:lpstr>табл8План!Область_печати</vt:lpstr>
      <vt:lpstr>табл9Показат!Область_печати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usr-vrn-fin</cp:lastModifiedBy>
  <cp:lastPrinted>2017-03-22T08:54:14Z</cp:lastPrinted>
  <dcterms:created xsi:type="dcterms:W3CDTF">2005-05-11T09:34:44Z</dcterms:created>
  <dcterms:modified xsi:type="dcterms:W3CDTF">2022-05-18T12:38:47Z</dcterms:modified>
</cp:coreProperties>
</file>