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Бутовецкая Софья\ВГУ\Курсы 2021-22\СПЭД и офисное программирование\Python\SP_project\PyScripts\Parsers\Industries\Information_Society\Response\"/>
    </mc:Choice>
  </mc:AlternateContent>
  <bookViews>
    <workbookView xWindow="360" yWindow="72" windowWidth="11340" windowHeight="6792" tabRatio="820"/>
  </bookViews>
  <sheets>
    <sheet name="табл 8" sheetId="84" r:id="rId1"/>
    <sheet name="табл9Показат" sheetId="85" r:id="rId2"/>
    <sheet name="табл 10" sheetId="82" r:id="rId3"/>
    <sheet name="табл 11" sheetId="83" r:id="rId4"/>
    <sheet name="табл 12" sheetId="86" r:id="rId5"/>
  </sheets>
  <definedNames>
    <definedName name="wrn.ДинамикаФАИП20022004." localSheetId="2" hidden="1">{#N/A,#N/A,FALSE,"ФАИПпрогНЕпрогЧасть2000-04отрас"}</definedName>
    <definedName name="wrn.ДинамикаФАИП20022004." localSheetId="3" hidden="1">{#N/A,#N/A,FALSE,"ФАИПпрогНЕпрогЧасть2000-04отрас"}</definedName>
    <definedName name="wrn.ДинамикаФАИП20022004." localSheetId="4" hidden="1">{#N/A,#N/A,FALSE,"ФАИПпрогНЕпрогЧасть2000-04отрас"}</definedName>
    <definedName name="wrn.ДинамикаФАИП20022004." localSheetId="0" hidden="1">{#N/A,#N/A,FALSE,"ФАИПпрогНЕпрогЧасть2000-04отрас"}</definedName>
    <definedName name="wrn.ДинамикаФАИП20022004." localSheetId="1" hidden="1">{#N/A,#N/A,FALSE,"ФАИПпрогНЕпрогЧасть2000-04отрас"}</definedName>
    <definedName name="wrn.ДинамикаФАИП20022004." hidden="1">{#N/A,#N/A,FALSE,"ФАИПпрогНЕпрогЧасть2000-04отрас"}</definedName>
    <definedName name="ап">#REF!</definedName>
    <definedName name="_xlnm.Print_Titles" localSheetId="2">'табл 10'!$5:$9</definedName>
    <definedName name="_xlnm.Print_Titles" localSheetId="3">'табл 11'!$4:$8</definedName>
    <definedName name="_xlnm.Print_Titles" localSheetId="4">'табл 12'!$5:$6</definedName>
    <definedName name="_xlnm.Print_Titles" localSheetId="0">'табл 8'!$5:$7</definedName>
    <definedName name="_xlnm.Print_Titles" localSheetId="1">табл9Показат!$5:$8</definedName>
    <definedName name="_xlnm.Print_Area" localSheetId="2">'табл 10'!$A$1:$T$69</definedName>
    <definedName name="_xlnm.Print_Area" localSheetId="3">'табл 11'!$A$1:$O$249</definedName>
    <definedName name="_xlnm.Print_Area" localSheetId="4">'табл 12'!$A$1:$F$223</definedName>
    <definedName name="_xlnm.Print_Area" localSheetId="0">'табл 8'!$A$1:$D$25</definedName>
    <definedName name="_xlnm.Print_Area" localSheetId="1">табл9Показат!$A$1:$I$45</definedName>
    <definedName name="счет" localSheetId="2">#REF!</definedName>
    <definedName name="счет" localSheetId="3">#REF!</definedName>
    <definedName name="счет" localSheetId="4">#REF!</definedName>
    <definedName name="счет" localSheetId="0">#REF!</definedName>
    <definedName name="счет" localSheetId="1">#REF!</definedName>
    <definedName name="счет">#REF!</definedName>
  </definedNames>
  <calcPr calcId="152511"/>
</workbook>
</file>

<file path=xl/calcChain.xml><?xml version="1.0" encoding="utf-8"?>
<calcChain xmlns="http://schemas.openxmlformats.org/spreadsheetml/2006/main">
  <c r="E158" i="86" l="1"/>
  <c r="F158" i="86"/>
  <c r="E160" i="86"/>
  <c r="F160" i="86"/>
  <c r="D158" i="86"/>
  <c r="D160" i="86"/>
  <c r="E163" i="86"/>
  <c r="F163" i="86"/>
  <c r="D163" i="86"/>
  <c r="E133" i="86"/>
  <c r="F133" i="86"/>
  <c r="D133" i="86"/>
  <c r="E135" i="86"/>
  <c r="F135" i="86"/>
  <c r="D135" i="86"/>
  <c r="E138" i="86"/>
  <c r="F138" i="86"/>
  <c r="D138" i="86"/>
  <c r="E96" i="86"/>
  <c r="F96" i="86"/>
  <c r="D96" i="86"/>
  <c r="E98" i="86"/>
  <c r="F98" i="86"/>
  <c r="D98" i="86"/>
  <c r="E101" i="86"/>
  <c r="F101" i="86"/>
  <c r="D101" i="86"/>
  <c r="E22" i="86"/>
  <c r="F22" i="86"/>
  <c r="D22" i="86"/>
  <c r="E26" i="86"/>
  <c r="F26" i="86"/>
  <c r="D26" i="86"/>
  <c r="E162" i="86" l="1"/>
  <c r="E12" i="86" s="1"/>
  <c r="D162" i="86"/>
  <c r="D12" i="86" s="1"/>
  <c r="F159" i="86"/>
  <c r="F9" i="86" s="1"/>
  <c r="E159" i="86"/>
  <c r="E9" i="86" s="1"/>
  <c r="D159" i="86"/>
  <c r="F63" i="86"/>
  <c r="F13" i="86" s="1"/>
  <c r="E63" i="86"/>
  <c r="E13" i="86" s="1"/>
  <c r="D63" i="86"/>
  <c r="F60" i="86"/>
  <c r="E60" i="86"/>
  <c r="D60" i="86"/>
  <c r="F58" i="86"/>
  <c r="E58" i="86"/>
  <c r="D58" i="86"/>
  <c r="F48" i="86"/>
  <c r="F46" i="86" s="1"/>
  <c r="E48" i="86"/>
  <c r="E46" i="86" s="1"/>
  <c r="D48" i="86"/>
  <c r="D46" i="86" s="1"/>
  <c r="F36" i="86"/>
  <c r="E36" i="86"/>
  <c r="D36" i="86"/>
  <c r="E34" i="86"/>
  <c r="D9" i="86"/>
  <c r="F12" i="86"/>
  <c r="E35" i="83"/>
  <c r="F35" i="83"/>
  <c r="H35" i="83"/>
  <c r="I35" i="83"/>
  <c r="K35" i="83"/>
  <c r="K21" i="83" s="1"/>
  <c r="L35" i="83"/>
  <c r="N35" i="83"/>
  <c r="N21" i="83" s="1"/>
  <c r="O35" i="83"/>
  <c r="E21" i="83"/>
  <c r="H21" i="83"/>
  <c r="O182" i="83"/>
  <c r="M182" i="83"/>
  <c r="L182" i="83"/>
  <c r="J182" i="83"/>
  <c r="I182" i="83"/>
  <c r="G182" i="83"/>
  <c r="F182" i="83"/>
  <c r="D182" i="83"/>
  <c r="O222" i="83"/>
  <c r="M222" i="83"/>
  <c r="L222" i="83"/>
  <c r="J222" i="83"/>
  <c r="I222" i="83"/>
  <c r="G222" i="83"/>
  <c r="F222" i="83"/>
  <c r="D222" i="83"/>
  <c r="F23" i="86" l="1"/>
  <c r="D23" i="86"/>
  <c r="E23" i="86"/>
  <c r="E21" i="86"/>
  <c r="E8" i="86" s="1"/>
  <c r="D13" i="86"/>
  <c r="D10" i="86"/>
  <c r="F34" i="86"/>
  <c r="D34" i="86"/>
  <c r="E10" i="86" l="1"/>
  <c r="F21" i="86"/>
  <c r="F8" i="86" s="1"/>
  <c r="D21" i="86"/>
  <c r="D8" i="86" s="1"/>
  <c r="F10" i="86"/>
  <c r="E36" i="83" l="1"/>
  <c r="E23" i="83" s="1"/>
  <c r="E9" i="83" s="1"/>
  <c r="F36" i="83"/>
  <c r="H36" i="83"/>
  <c r="H23" i="83" s="1"/>
  <c r="H9" i="83" s="1"/>
  <c r="I36" i="83"/>
  <c r="J36" i="83"/>
  <c r="J23" i="83" s="1"/>
  <c r="K36" i="83"/>
  <c r="K23" i="83" s="1"/>
  <c r="K9" i="83" s="1"/>
  <c r="L36" i="83"/>
  <c r="L23" i="83" s="1"/>
  <c r="N36" i="83"/>
  <c r="N23" i="83" s="1"/>
  <c r="N9" i="83" s="1"/>
  <c r="O36" i="83"/>
  <c r="E37" i="83"/>
  <c r="F37" i="83"/>
  <c r="G37" i="83"/>
  <c r="H37" i="83"/>
  <c r="I37" i="83"/>
  <c r="K37" i="83"/>
  <c r="L37" i="83"/>
  <c r="M37" i="83"/>
  <c r="N37" i="83"/>
  <c r="O37" i="83"/>
  <c r="M48" i="83"/>
  <c r="M35" i="83" s="1"/>
  <c r="M47" i="83"/>
  <c r="M46" i="83"/>
  <c r="M36" i="83" s="1"/>
  <c r="J48" i="83"/>
  <c r="J35" i="83" s="1"/>
  <c r="J47" i="83"/>
  <c r="J46" i="83"/>
  <c r="J37" i="83" s="1"/>
  <c r="G46" i="83"/>
  <c r="G36" i="83" s="1"/>
  <c r="G47" i="83"/>
  <c r="G48" i="83"/>
  <c r="G35" i="83" s="1"/>
  <c r="I49" i="83"/>
  <c r="J49" i="83"/>
  <c r="L49" i="83"/>
  <c r="F34" i="83"/>
  <c r="F33" i="83"/>
  <c r="D33" i="83"/>
  <c r="D34" i="83"/>
  <c r="D35" i="83"/>
  <c r="I23" i="83" l="1"/>
  <c r="G11" i="82"/>
  <c r="G15" i="82"/>
  <c r="H15" i="82"/>
  <c r="I15" i="82"/>
  <c r="J15" i="82"/>
  <c r="J11" i="82" s="1"/>
  <c r="K15" i="82"/>
  <c r="L15" i="82"/>
  <c r="M15" i="82"/>
  <c r="M11" i="82" s="1"/>
  <c r="N15" i="82"/>
  <c r="O15" i="82"/>
  <c r="P15" i="82"/>
  <c r="P11" i="82" s="1"/>
  <c r="Q15" i="82"/>
  <c r="F15" i="82"/>
  <c r="G16" i="82"/>
  <c r="H16" i="82"/>
  <c r="I16" i="82"/>
  <c r="J16" i="82"/>
  <c r="K16" i="82"/>
  <c r="L16" i="82"/>
  <c r="M16" i="82"/>
  <c r="N16" i="82"/>
  <c r="O16" i="82"/>
  <c r="P16" i="82"/>
  <c r="Q16" i="82"/>
  <c r="F16" i="82"/>
  <c r="H18" i="82"/>
  <c r="H13" i="82" s="1"/>
  <c r="N18" i="82"/>
  <c r="N13" i="82" s="1"/>
  <c r="P18" i="82"/>
  <c r="P13" i="82" s="1"/>
  <c r="P10" i="82" s="1"/>
  <c r="G19" i="82"/>
  <c r="G14" i="82" s="1"/>
  <c r="H19" i="82"/>
  <c r="H14" i="82" s="1"/>
  <c r="I19" i="82"/>
  <c r="I18" i="82" s="1"/>
  <c r="I13" i="82" s="1"/>
  <c r="J19" i="82"/>
  <c r="J18" i="82" s="1"/>
  <c r="J13" i="82" s="1"/>
  <c r="J10" i="82" s="1"/>
  <c r="K19" i="82"/>
  <c r="K18" i="82" s="1"/>
  <c r="K13" i="82" s="1"/>
  <c r="L19" i="82"/>
  <c r="L18" i="82" s="1"/>
  <c r="L13" i="82" s="1"/>
  <c r="M19" i="82"/>
  <c r="M14" i="82" s="1"/>
  <c r="N19" i="82"/>
  <c r="N14" i="82" s="1"/>
  <c r="O19" i="82"/>
  <c r="O14" i="82" s="1"/>
  <c r="P19" i="82"/>
  <c r="P14" i="82" s="1"/>
  <c r="Q19" i="82"/>
  <c r="Q18" i="82" s="1"/>
  <c r="Q13" i="82" s="1"/>
  <c r="F19" i="82"/>
  <c r="F14" i="82" s="1"/>
  <c r="Q26" i="82"/>
  <c r="O26" i="82"/>
  <c r="N26" i="82"/>
  <c r="L26" i="82"/>
  <c r="K26" i="82"/>
  <c r="I26" i="82"/>
  <c r="H26" i="82"/>
  <c r="F26" i="82"/>
  <c r="F36" i="82"/>
  <c r="Q41" i="82"/>
  <c r="Q36" i="82" s="1"/>
  <c r="O41" i="82"/>
  <c r="O36" i="82" s="1"/>
  <c r="N41" i="82"/>
  <c r="N36" i="82" s="1"/>
  <c r="L41" i="82"/>
  <c r="L36" i="82" s="1"/>
  <c r="Q40" i="82"/>
  <c r="O40" i="82"/>
  <c r="N40" i="82"/>
  <c r="L40" i="82"/>
  <c r="K41" i="82"/>
  <c r="K36" i="82" s="1"/>
  <c r="I41" i="82"/>
  <c r="I36" i="82" s="1"/>
  <c r="H41" i="82"/>
  <c r="H36" i="82" s="1"/>
  <c r="F41" i="82"/>
  <c r="L48" i="82"/>
  <c r="Q52" i="82"/>
  <c r="Q48" i="82" s="1"/>
  <c r="O52" i="82"/>
  <c r="O48" i="82" s="1"/>
  <c r="N52" i="82"/>
  <c r="N48" i="82" s="1"/>
  <c r="L52" i="82"/>
  <c r="K52" i="82"/>
  <c r="K48" i="82" s="1"/>
  <c r="I52" i="82"/>
  <c r="I48" i="82" s="1"/>
  <c r="H52" i="82"/>
  <c r="H48" i="82" s="1"/>
  <c r="F52" i="82"/>
  <c r="F48" i="82" s="1"/>
  <c r="Q51" i="82"/>
  <c r="O51" i="82"/>
  <c r="N51" i="82"/>
  <c r="L51" i="82"/>
  <c r="K51" i="82"/>
  <c r="I51" i="82"/>
  <c r="H51" i="82"/>
  <c r="F51" i="82"/>
  <c r="L14" i="82" l="1"/>
  <c r="O18" i="82"/>
  <c r="O13" i="82" s="1"/>
  <c r="G18" i="82"/>
  <c r="G13" i="82" s="1"/>
  <c r="G10" i="82" s="1"/>
  <c r="K14" i="82"/>
  <c r="M18" i="82"/>
  <c r="M13" i="82" s="1"/>
  <c r="M10" i="82" s="1"/>
  <c r="Q14" i="82"/>
  <c r="I14" i="82"/>
  <c r="J14" i="82"/>
  <c r="F18" i="82"/>
  <c r="Q56" i="82"/>
  <c r="Q55" i="82"/>
  <c r="O56" i="82"/>
  <c r="O55" i="82"/>
  <c r="N56" i="82"/>
  <c r="N55" i="82"/>
  <c r="L56" i="82"/>
  <c r="L55" i="82"/>
  <c r="K56" i="82"/>
  <c r="K55" i="82"/>
  <c r="I56" i="82"/>
  <c r="I55" i="82"/>
  <c r="H56" i="82"/>
  <c r="H55" i="82"/>
  <c r="F55" i="82"/>
  <c r="F56" i="82"/>
  <c r="Q57" i="82"/>
  <c r="O57" i="82"/>
  <c r="N57" i="82"/>
  <c r="L57" i="82"/>
  <c r="K57" i="82"/>
  <c r="I57" i="82"/>
  <c r="H57" i="82"/>
  <c r="F57" i="82"/>
  <c r="J44" i="85"/>
  <c r="K44" i="85" s="1"/>
  <c r="J183" i="83" l="1"/>
  <c r="J170" i="83" s="1"/>
  <c r="Q49" i="82" l="1"/>
  <c r="O49" i="83" l="1"/>
  <c r="O23" i="83" s="1"/>
  <c r="M49" i="83"/>
  <c r="M23" i="83" s="1"/>
  <c r="O27" i="82"/>
  <c r="Q27" i="82"/>
  <c r="O209" i="83" l="1"/>
  <c r="M209" i="83"/>
  <c r="L209" i="83"/>
  <c r="J209" i="83"/>
  <c r="O196" i="83"/>
  <c r="M196" i="83"/>
  <c r="L196" i="83"/>
  <c r="J196" i="83"/>
  <c r="L183" i="83"/>
  <c r="L170" i="83" s="1"/>
  <c r="M183" i="83"/>
  <c r="M170" i="83" s="1"/>
  <c r="O183" i="83"/>
  <c r="O170" i="83" s="1"/>
  <c r="L155" i="83"/>
  <c r="M155" i="83"/>
  <c r="O155" i="83"/>
  <c r="J155" i="83"/>
  <c r="J156" i="83"/>
  <c r="J143" i="83" s="1"/>
  <c r="L156" i="83"/>
  <c r="L143" i="83" s="1"/>
  <c r="M156" i="83"/>
  <c r="M143" i="83" s="1"/>
  <c r="O156" i="83"/>
  <c r="O143" i="83" s="1"/>
  <c r="L115" i="83"/>
  <c r="M115" i="83"/>
  <c r="O115" i="83"/>
  <c r="J115" i="83"/>
  <c r="J129" i="83"/>
  <c r="L129" i="83"/>
  <c r="M129" i="83"/>
  <c r="O129" i="83"/>
  <c r="J116" i="83"/>
  <c r="J103" i="83" s="1"/>
  <c r="L116" i="83"/>
  <c r="L103" i="83" s="1"/>
  <c r="M116" i="83"/>
  <c r="M103" i="83" s="1"/>
  <c r="O116" i="83"/>
  <c r="J89" i="83"/>
  <c r="L89" i="83"/>
  <c r="M89" i="83"/>
  <c r="O89" i="83"/>
  <c r="I76" i="83"/>
  <c r="I63" i="83" s="1"/>
  <c r="J76" i="83"/>
  <c r="L76" i="83"/>
  <c r="M76" i="83"/>
  <c r="O76" i="83"/>
  <c r="O24" i="83"/>
  <c r="M24" i="83"/>
  <c r="L24" i="83"/>
  <c r="J24" i="83"/>
  <c r="J33" i="83"/>
  <c r="L33" i="83"/>
  <c r="M33" i="83"/>
  <c r="O33" i="83"/>
  <c r="J34" i="83"/>
  <c r="L34" i="83"/>
  <c r="M34" i="83"/>
  <c r="O34" i="83"/>
  <c r="I209" i="83"/>
  <c r="G209" i="83"/>
  <c r="F209" i="83"/>
  <c r="D209" i="83"/>
  <c r="I196" i="83"/>
  <c r="G196" i="83"/>
  <c r="F196" i="83"/>
  <c r="D196" i="83"/>
  <c r="I183" i="83"/>
  <c r="I170" i="83" s="1"/>
  <c r="G183" i="83"/>
  <c r="G170" i="83" s="1"/>
  <c r="F183" i="83"/>
  <c r="F170" i="83" s="1"/>
  <c r="D183" i="83"/>
  <c r="D170" i="83" s="1"/>
  <c r="I156" i="83"/>
  <c r="G156" i="83"/>
  <c r="F156" i="83"/>
  <c r="D156" i="83"/>
  <c r="D143" i="83" s="1"/>
  <c r="I155" i="83"/>
  <c r="G155" i="83"/>
  <c r="F155" i="83"/>
  <c r="D155" i="83"/>
  <c r="I143" i="83"/>
  <c r="G143" i="83"/>
  <c r="F143" i="83"/>
  <c r="I129" i="83"/>
  <c r="I103" i="83" s="1"/>
  <c r="G129" i="83"/>
  <c r="G103" i="83" s="1"/>
  <c r="F129" i="83"/>
  <c r="F103" i="83" s="1"/>
  <c r="D129" i="83"/>
  <c r="I116" i="83"/>
  <c r="G116" i="83"/>
  <c r="F116" i="83"/>
  <c r="D116" i="83"/>
  <c r="I115" i="83"/>
  <c r="G115" i="83"/>
  <c r="F115" i="83"/>
  <c r="D115" i="83"/>
  <c r="D103" i="83"/>
  <c r="I89" i="83"/>
  <c r="G89" i="83"/>
  <c r="F89" i="83"/>
  <c r="D89" i="83"/>
  <c r="G76" i="83"/>
  <c r="F76" i="83"/>
  <c r="D76" i="83"/>
  <c r="D63" i="83" s="1"/>
  <c r="I75" i="83"/>
  <c r="G75" i="83"/>
  <c r="F75" i="83"/>
  <c r="D75" i="83"/>
  <c r="D21" i="83" s="1"/>
  <c r="G49" i="83"/>
  <c r="G23" i="83" s="1"/>
  <c r="F49" i="83"/>
  <c r="F23" i="83" s="1"/>
  <c r="D49" i="83"/>
  <c r="I24" i="83"/>
  <c r="I10" i="83" s="1"/>
  <c r="G24" i="83"/>
  <c r="G10" i="83" s="1"/>
  <c r="F24" i="83"/>
  <c r="F10" i="83" s="1"/>
  <c r="D37" i="83"/>
  <c r="D24" i="83" s="1"/>
  <c r="D10" i="83" s="1"/>
  <c r="D36" i="83"/>
  <c r="I34" i="83"/>
  <c r="I20" i="83" s="1"/>
  <c r="G34" i="83"/>
  <c r="G20" i="83" s="1"/>
  <c r="I33" i="83"/>
  <c r="I19" i="83" s="1"/>
  <c r="G33" i="83"/>
  <c r="G19" i="83" s="1"/>
  <c r="F19" i="83"/>
  <c r="D19" i="83"/>
  <c r="F20" i="83"/>
  <c r="D20" i="83"/>
  <c r="I9" i="83" l="1"/>
  <c r="I21" i="83"/>
  <c r="F21" i="83"/>
  <c r="G9" i="83"/>
  <c r="G63" i="83"/>
  <c r="G21" i="83"/>
  <c r="F63" i="83"/>
  <c r="F9" i="83" s="1"/>
  <c r="D23" i="83"/>
  <c r="O103" i="83"/>
  <c r="D9" i="83"/>
  <c r="Q50" i="82"/>
  <c r="O50" i="82"/>
  <c r="O49" i="82"/>
  <c r="N47" i="82"/>
  <c r="N50" i="82"/>
  <c r="N49" i="82"/>
  <c r="L49" i="82"/>
  <c r="L50" i="82"/>
  <c r="N27" i="82"/>
  <c r="L27" i="82"/>
  <c r="L25" i="82"/>
  <c r="Q28" i="82"/>
  <c r="O28" i="82"/>
  <c r="N28" i="82"/>
  <c r="L28" i="82"/>
  <c r="L37" i="82"/>
  <c r="Q37" i="82"/>
  <c r="O37" i="82"/>
  <c r="N37" i="82"/>
  <c r="Q38" i="82"/>
  <c r="O38" i="82"/>
  <c r="N38" i="82"/>
  <c r="L38" i="82"/>
  <c r="Q39" i="82"/>
  <c r="O39" i="82"/>
  <c r="N39" i="82"/>
  <c r="L39" i="82"/>
  <c r="N17" i="82"/>
  <c r="O17" i="82"/>
  <c r="O11" i="82" s="1"/>
  <c r="Q17" i="82"/>
  <c r="L17" i="82"/>
  <c r="K17" i="82"/>
  <c r="I17" i="82"/>
  <c r="H17" i="82"/>
  <c r="F17" i="82"/>
  <c r="F13" i="82"/>
  <c r="K47" i="82"/>
  <c r="I47" i="82"/>
  <c r="H47" i="82"/>
  <c r="F47" i="82"/>
  <c r="K50" i="82"/>
  <c r="I50" i="82"/>
  <c r="H50" i="82"/>
  <c r="F50" i="82"/>
  <c r="K49" i="82"/>
  <c r="I49" i="82"/>
  <c r="H49" i="82"/>
  <c r="F49" i="82"/>
  <c r="K40" i="82"/>
  <c r="K35" i="82" s="1"/>
  <c r="I40" i="82"/>
  <c r="I35" i="82" s="1"/>
  <c r="H40" i="82"/>
  <c r="F40" i="82"/>
  <c r="K39" i="82"/>
  <c r="I39" i="82"/>
  <c r="H39" i="82"/>
  <c r="F39" i="82"/>
  <c r="K38" i="82"/>
  <c r="I38" i="82"/>
  <c r="H38" i="82"/>
  <c r="F38" i="82"/>
  <c r="K37" i="82"/>
  <c r="I37" i="82"/>
  <c r="H37" i="82"/>
  <c r="F37" i="82"/>
  <c r="H35" i="82"/>
  <c r="F35" i="82"/>
  <c r="K28" i="82"/>
  <c r="I28" i="82"/>
  <c r="H28" i="82"/>
  <c r="F28" i="82"/>
  <c r="K27" i="82"/>
  <c r="I27" i="82"/>
  <c r="H27" i="82"/>
  <c r="F27" i="82"/>
  <c r="K25" i="82"/>
  <c r="I25" i="82"/>
  <c r="H25" i="82"/>
  <c r="F25" i="82"/>
  <c r="F11" i="82" l="1"/>
  <c r="F10" i="82"/>
  <c r="H11" i="82"/>
  <c r="I11" i="82"/>
  <c r="H10" i="82"/>
  <c r="L11" i="82"/>
  <c r="K10" i="82"/>
  <c r="N11" i="82"/>
  <c r="K11" i="82"/>
  <c r="I10" i="82"/>
  <c r="Q11" i="82"/>
  <c r="O75" i="83"/>
  <c r="O21" i="83" s="1"/>
  <c r="M75" i="83"/>
  <c r="M21" i="83" s="1"/>
  <c r="L75" i="83"/>
  <c r="L21" i="83" s="1"/>
  <c r="J75" i="83"/>
  <c r="J21" i="83" s="1"/>
  <c r="O63" i="83"/>
  <c r="O9" i="83" s="1"/>
  <c r="M63" i="83"/>
  <c r="M9" i="83" s="1"/>
  <c r="L63" i="83"/>
  <c r="L9" i="83" s="1"/>
  <c r="J63" i="83"/>
  <c r="J9" i="83" s="1"/>
  <c r="O20" i="83"/>
  <c r="M20" i="83"/>
  <c r="L20" i="83"/>
  <c r="J20" i="83"/>
  <c r="O19" i="83"/>
  <c r="M19" i="83"/>
  <c r="L19" i="83"/>
  <c r="J19" i="83"/>
  <c r="M10" i="83"/>
  <c r="J10" i="83"/>
  <c r="O10" i="83"/>
  <c r="L10" i="83"/>
  <c r="Q47" i="82"/>
  <c r="O47" i="82"/>
  <c r="L47" i="82"/>
  <c r="Q35" i="82"/>
  <c r="O35" i="82"/>
  <c r="N35" i="82"/>
  <c r="L35" i="82"/>
  <c r="L10" i="82" s="1"/>
  <c r="Q25" i="82"/>
  <c r="Q10" i="82" s="1"/>
  <c r="O25" i="82"/>
  <c r="N25" i="82"/>
  <c r="N10" i="82" l="1"/>
  <c r="O10" i="82"/>
</calcChain>
</file>

<file path=xl/sharedStrings.xml><?xml version="1.0" encoding="utf-8"?>
<sst xmlns="http://schemas.openxmlformats.org/spreadsheetml/2006/main" count="974" uniqueCount="250">
  <si>
    <t>всего</t>
  </si>
  <si>
    <t>Статус</t>
  </si>
  <si>
    <t>областной бюджет</t>
  </si>
  <si>
    <t>ГОСУДАРСТВЕННАЯ ПРОГРАММА</t>
  </si>
  <si>
    <t>ПОДПРОГРАММА 1</t>
  </si>
  <si>
    <t>Основное 
мероприятие 1.1</t>
  </si>
  <si>
    <t>Наименование государственной программы, подпрограммы,  основного мероприятия, мероприятия</t>
  </si>
  <si>
    <t>Всего</t>
  </si>
  <si>
    <t>ПРОЧИЕ  расходы</t>
  </si>
  <si>
    <t>НИОКР</t>
  </si>
  <si>
    <t>из них:</t>
  </si>
  <si>
    <t>Государственные капитальные вложения, всего</t>
  </si>
  <si>
    <t>Код бюджетной классификации 
(в соответствии с законом Воронежской области об областном бюджете)</t>
  </si>
  <si>
    <t>Государственные капитальные вложения (объекты капитального строительства и недвижимое имущество), из них:</t>
  </si>
  <si>
    <t>субсидии БУ, АУ, ГУПам на финансирование объектов областной собственности</t>
  </si>
  <si>
    <t>субсидии БУ, АУ, ГУПам на приобретение недвижимого имущества в областную собственность</t>
  </si>
  <si>
    <t>субсидии местным бюджетам на софинансирование объектов муниципальной собственности</t>
  </si>
  <si>
    <t>субсидии местным бюджетам на приобретение недвижимого имущества в муниципальную собственность</t>
  </si>
  <si>
    <t>Государственные капитальные вложения (за исключением объектов капитального строительства и объектов недвижимого имущества)</t>
  </si>
  <si>
    <t xml:space="preserve"> бюджетные инвестиции на финансирование объектов областной собственности</t>
  </si>
  <si>
    <t xml:space="preserve"> бюджетные инвестиции на приобретение недвижимого имущества в областную собственность</t>
  </si>
  <si>
    <t>федеральный бюджет</t>
  </si>
  <si>
    <t>в том числе по источникам:</t>
  </si>
  <si>
    <t xml:space="preserve">Содержание основного мероприятия (мероприятия), основные этапы реализации в текущем году.
Ожидаемый непосредственный результат (краткое описание) </t>
  </si>
  <si>
    <t>Бюджетные ассигнования на реализацию государственной программы, тыс. рублей</t>
  </si>
  <si>
    <t>Таблица 11</t>
  </si>
  <si>
    <t>кассовое исполнение (на отчетную дату нарастающим итогом), тыс. рублей</t>
  </si>
  <si>
    <t>Исполнительный орган государственной власти Воронежской области - главный распорядитель средств областного бюджета (далее - ГРБС)</t>
  </si>
  <si>
    <t>Всего, в том числе:</t>
  </si>
  <si>
    <t>Информационное общество</t>
  </si>
  <si>
    <t>Информатизация Воронежской области</t>
  </si>
  <si>
    <t>ПОДПРОГРАММА 3</t>
  </si>
  <si>
    <t>Развитие областного государственного телерадиовещания</t>
  </si>
  <si>
    <t>Основное 
мероприятие 3.1</t>
  </si>
  <si>
    <t>Основное 
мероприятие 3.2</t>
  </si>
  <si>
    <t>ПОДПРОГРАММА 4</t>
  </si>
  <si>
    <t>Развитие журналистики и поддержка СМИ Воронежской области, полномочия учредителя которых осуществляет департамент связи и массовых коммуникаций Воронежской области</t>
  </si>
  <si>
    <t>Основное 
мероприятие 4.1</t>
  </si>
  <si>
    <t>Создание условий для эффективной деятельности СМИ Воронежской области, полномочия учредителя которых осуществляет департамент связи и массовых коммуникаций Воронежской области, а также их развитие, модернизация, продвижение</t>
  </si>
  <si>
    <t>Основное 
мероприятие 4.2</t>
  </si>
  <si>
    <t>Проведение организационно-творческой работы и повышение профессионально-творческого уровня работников СМИ  Воронежской области</t>
  </si>
  <si>
    <t>ПОДПРОГРАММА 5</t>
  </si>
  <si>
    <t>Обеспечение реализации государственной программы</t>
  </si>
  <si>
    <t>Основное 
мероприятие 5.1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</si>
  <si>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</si>
  <si>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>ПОДПРОГРАММА 6</t>
  </si>
  <si>
    <t xml:space="preserve">Повышение качества предоставления государственных и муниципальных услуг по принципу "одного окна" на территории Воронежской области </t>
  </si>
  <si>
    <t>Основное 
мероприятие 6.1</t>
  </si>
  <si>
    <t>Обеспечение деятельности автономного учреждения Воронежской области "Многофункциональный центр предоставления государственных и муниципальных услуг"</t>
  </si>
  <si>
    <t>Основное 
мероприятие 6.2</t>
  </si>
  <si>
    <t>Развитие сети филиалов автономного учреждения Воронежской области "Многофункциональный центр предоставления государственных и муниципальных услуг» на территории Воронежской области"</t>
  </si>
  <si>
    <t>Основное 
мероприятие 6.3</t>
  </si>
  <si>
    <t>Создание сети  удаленных рабочих мест филиалов автономного учреждения Воронежской области "Многофункциональный центр предоставления государственных и муниципальных услуг"</t>
  </si>
  <si>
    <t>Департамент связи и массовых коммуникаций Воронежской области</t>
  </si>
  <si>
    <t>Проведение организационно-творческой работы и повышение профессионально-творческого уровня работников СМИ Воронежской области и сотрудников торговых сетей, оказывающих услуги по розничному распространению прессы в регионе</t>
  </si>
  <si>
    <t>Создание сети  удаленных рабочих мест филиалов автономного учреждения Воронежской области «Многофункциональный центр предоставления государственных и муниципальных услуг»</t>
  </si>
  <si>
    <t>Таблица 10</t>
  </si>
  <si>
    <t>Уровень освоения бюджетных ассигнований, %</t>
  </si>
  <si>
    <t>согласно Закону Воронежской области об областном бюджете на отчетную дату текущего года, тыс. рублей</t>
  </si>
  <si>
    <t>согласно бюджетной росписи расходов областного бюджета на отчетную дату текущего года, тыс. рублей</t>
  </si>
  <si>
    <t>доведенный департаментом финансов Воронежской области предельный объем финансирования (поквартальный кассовый план  на отчетную дату нарастающим итогом), 
тыс. рублей</t>
  </si>
  <si>
    <t>Всего, в том числе в разрезе ГРБС:</t>
  </si>
  <si>
    <t>Обеспечение текущей деятельности автономного учреждения Воронежской области "Областной Дом журналистов", обеспечение  высокого уровня творческих конкурсов и семинаров в области СМИ, организация регулярных конкурсов, фотовыставок, брифингов, пресс-конференций, круглых столов, совещаний. Обеспечение проведения представительских мероприятий "Лидер года" и фестиваля "Старая, старая сказка", формирование общероссийского статуса Воронежского открытого регионального медиафорума, привлечение большего число журналистов для участия в проектах автономного учреждения Воронежской области "Областной Дом журналистов"</t>
  </si>
  <si>
    <t>Статус, наименование исполнителей и статей расходов</t>
  </si>
  <si>
    <t>согласно Закону Воронежской области об областном бюджете,  тыс. рублей</t>
  </si>
  <si>
    <t>согласно бюджетной росписи расходов областного бюджета, тыс. рублей</t>
  </si>
  <si>
    <t>Обеспечение условий для развития теле- и радиовещания и переход на 24-х часовое вещание программ АО "Студия "Губерния" через спутниковые, кабельные и интернет-каналы распространения сигнала</t>
  </si>
  <si>
    <t>Обеспечение стабильной работы АО "Студия "Губерния" по подготовке и выпуску телевизионных программ о политическом, социально-экономическом развитии Воронежской области, проведению представительских организационно-массовых мероприятий</t>
  </si>
  <si>
    <t>Развитие телевещания в части переоснащения, закупки стороннего контента и обеспечение 24-часового вещания программ АО «Студия «Губерния» на территории области и РФ (в "Триколоре") через спутниковые, кабельные и интернет-каналы  распространения сигнала. Обеспечение доступа граждан Воронежской области, включая  социально незащищенные слои населения, к получению социально значимой информации. Увеличение аудитории областного государственного радио и телевидения</t>
  </si>
  <si>
    <t xml:space="preserve">Обеспечение функционирования и развития телекоммуникационной инфраструктуры правительства Воронежской области, повышение эффективности государственного управления в Воронежской области, повышение оперативности взаимодействия органов власти Воронежской области при принятии управленческих решений, повышение качества предоставления государственных и муниципальных услуг, в том числе по принципу "одного окна", обеспечение доступа граждан Воронежской области к получению социально значимой информации через периодические печатные издания и информационные сайты Воронежской области, передачи государственного областного радио и телевидения.                                                                                                                                                       Достижение к концу 2016 года следующих значения показателей:                                                                                                                                                                                                                                                                                                                                                                                                                                                                           1. Доля граждан, использующих механизм получения государственных и муниципальных услуг в электронной форме - 50%.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 Доля населения Воронежской области, имеющего возможность подключения к сети Интернет с использованием широкополосного доступа, в том числе беспроводного - 93%.                                                                                                                                                                                                 </t>
  </si>
  <si>
    <t xml:space="preserve">3. Уровень удовлетворенности граждан и юридических лиц качеством предоставления государственных и муниципальных услуг на базе многофункциональных центров предоставления государственных и муниципальных услуг - не менее 90%                                                     </t>
  </si>
  <si>
    <t>Достижение к концу 2016 года следующих значения показателей:                                                                                                                                                                                                                                                                                                                                                                                                                                                                            1. Доля исполнительных органов государственной власти и органов местного самоуправления Воронежской области, имеющих доступ в сеть Интернет со скоростью не менее 2 Мбит/с - 100%.                                                                                                                                                                  2. Доля органов государственной власти и органов  местного самоуправления Воронежской области, локальные сети которых объединены в рамках единого телекоммуникационного пространства области - 100%</t>
  </si>
  <si>
    <t xml:space="preserve">Создание и развитие единой информационно-телекоммуникационной системы правительства Воронежской области и государственных информационных систем Воронежской области </t>
  </si>
  <si>
    <t>Основное 
мероприятие 1.8</t>
  </si>
  <si>
    <t>Обеспечение деятельности автономного учреждения Воронежской области «Информационно-технологический центр Воронежской области»</t>
  </si>
  <si>
    <t>Предоставление субсидии на финансовое обеспечение выполнения государственного задания автономному учреждению Воронежской области "Информационно-технологический центр Воронежской области". Обеспечение технического и технологического сопровождения  информационных систем. Эксплуатация и вывод из эксплуатации информационных систем и компонентов информационно-телекоммуникационной инфраструктуры.  Развитие межотраслевой комплексной геоинформационной системы Воронежской области</t>
  </si>
  <si>
    <t>860 04 10 23 1 08 00590 600</t>
  </si>
  <si>
    <t>860 04 10 23 1 01 71260 200</t>
  </si>
  <si>
    <t>860 12 01 23 3 01 71280 800</t>
  </si>
  <si>
    <t>860 12 01 23 3 02 71280 800</t>
  </si>
  <si>
    <t xml:space="preserve">Обеспечение к концу 2016 года следующего значения показателя:                                                                                                                                                                                                                                                                                                                                                                                                                                                                             1. Суточный объем аналогового вещания собственных программ областного государственного телевидения - 223 минуты в г. Воронеже/112 минут в районах области                                                                           </t>
  </si>
  <si>
    <t xml:space="preserve">Достижение к концу 2016 года значения показателя:                                                                                                                                                                                                                                                                                                                                                                                                                                                                              1. Общий тираж печатных СМИ Воронежской области, полномочия учредителя которых осуществляет департамент связи и массовых коммуникаций Воронежской области - 290 тыс. экз.                                                                                  </t>
  </si>
  <si>
    <t>860 12 02 23 4 01  00590 600</t>
  </si>
  <si>
    <t>860 12 02 23 4 01 71360 800</t>
  </si>
  <si>
    <t>860 12 02 23 4 02 00590 600</t>
  </si>
  <si>
    <t xml:space="preserve">Достижение к концу 2016 года значения показателя:                                                                                                                                                                                                                                                                                                                                                                                                                                                                             1. Уровень достижения значений целевых показателей (индикаторов) государственной программы - 100%                                                                                 </t>
  </si>
  <si>
    <t>860 04 10 23 5 01 72010 100</t>
  </si>
  <si>
    <t>860 04 10 23 5 01 72010 200</t>
  </si>
  <si>
    <t>Обеспечение  исполнения бюджетных назначений и целевого расходования средств областного бюджета, выделенных департаменту связи и массовых коммуникаций Воронежской области. В рамках мероприятия средства будут направлены на оплату труда, начисления на выплаты по оплате труда, оплату услуг связи, оплату командировочных расходов, компенсацию затрат на санаторно-курортное лечение, проезд в отпуск, приобретение материальных запасов, оплату прочих работ, услуг.</t>
  </si>
  <si>
    <t>860 01 13 23 6 01 00590 600</t>
  </si>
  <si>
    <t>Обеспечение текущей деятельности АУ "МФЦ" (39 филиалов и 289 территориально обособленных структурных подразделений (ТОСП): заработная плата с начислениями, коммунальные услуги, услуги связи, уплата налогов и сборов, арендные обязательства, канцелярские принадлежности, запасные части  для ремонта обрудования, содержание имущества, услуги по охране объектов, ГСМ  и прочие работы (услуги).</t>
  </si>
  <si>
    <t>Развитие сети филиалов автономного учреждения Воронежской области «Многофункциональный центр предоставления государственных и муниципальных услуг» на территории Воронежской области</t>
  </si>
  <si>
    <t xml:space="preserve">Достижение в 2016 году значений показателей:                                                                                                                                                                                                                                                                                                                                                                                                                                                                                       1. Поддержание доли муниципальных районов и городских округов, на территории которых обеспечено предоставление государственных и муниципальных услуг на базе АУ «МФЦ» на достигнутом уровне - 100%.                                                                                                                                                                                                       2. Поддержание количества функционирующих филиалов АУ «МФЦ» на территории Воронежской области  на достигнутом уровне - 39 единиц.                                                                                                                                                                                                                                                                                                                                                                  3. Поддержание доля многофункциональных центров предоставления государственных и муниципальных услуг, соответствующих требованиям комфортности предоставления услуг, установленным постановлением Правительства Российской Федерации от 22.12.2012 № 1376 «Об утверждении правил организации деятельности многофункциональных центров предоставления государственных и муниципальных услуг» на достигнутом уровне - 100%.                                                                                                                                                                   4. Поддержание количества многофункциональных центров предоставления государственных и муниципальных услуг, оформленных в соответствии с требованиями единого фирменного стиля «Мои документы» на достигнутом уровне - 39 единиц                                                                                                    </t>
  </si>
  <si>
    <t>Создание и развитие единой информационно-телекоммуникационной системы правительства Воронежской области и государственных информационных систем Воронежской област</t>
  </si>
  <si>
    <t>Создание, выпуск и распространение программ областного государственного радио и телевидения</t>
  </si>
  <si>
    <t>Обеспечение производства, выпуска и реализации государственных  газет  "Воронежский курьер", "Семёрочка", журнала "Слова",  32 государственных районных газет, газеты «В округе», областного социального издания «Здравствуй!», нововоронежской муниципальной городской газеты «Мой город». Сохранение аудитории и общего тиража государственных печатных СМИ Воронежской области. Обеспечение доступа граждан к получению социально значимой информации, размещенной  в государственных периодических печатных изданиях и на информационных сайтах государственных СМИ Воронежской области. Обеспечение наполнения и прироста количества посетителей информационных сайтов автономных учреждений Воронежской области «Региональное информационное агентство «Воронеж»,  «Областной Дом журналистов» . Проведение социологических исследований, выявление недочетов в работе редакций и их оперативное устранение</t>
  </si>
  <si>
    <r>
      <t xml:space="preserve">Ответственные за исполнение мероприятий Плана реализации государственной программы Воронежской области 
</t>
    </r>
    <r>
      <rPr>
        <u/>
        <sz val="14"/>
        <rFont val="Times New Roman"/>
        <family val="1"/>
        <charset val="204"/>
      </rPr>
      <t>"Информационное общество"</t>
    </r>
    <r>
      <rPr>
        <sz val="14"/>
        <rFont val="Times New Roman"/>
        <family val="1"/>
        <charset val="204"/>
      </rPr>
      <t xml:space="preserve">
на 2016 год</t>
    </r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</si>
  <si>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</si>
  <si>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</si>
  <si>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 xml:space="preserve">Должность, Ф.И.О. </t>
  </si>
  <si>
    <t>Государственная программа</t>
  </si>
  <si>
    <t>Руководитель департамента, И.А. Сахаров</t>
  </si>
  <si>
    <t>Заместитель руководителя департамента - начальник отдела, А.С. Соколов.                                                                                                                                                                                                                                                                                                     Заместитель руководителя департамента - начальник отдела, Н.Н. Фролов</t>
  </si>
  <si>
    <t>Создание и развитие единой информационно-телекоммуникационной системы правительства Воронежской области и государственных информационных систем Воронежской области</t>
  </si>
  <si>
    <t>Первый заместитель руководителя департамента, Г.А. Остапенко</t>
  </si>
  <si>
    <t>Советник отдела, И.Н. Сальникова</t>
  </si>
  <si>
    <t>Заместитель руководителя департамента - главный бухгалтер, Т.Б. Солодуха</t>
  </si>
  <si>
    <t>Развитие сети филиалов автономного учреждения Воронежской области «Многофункциональный центр предоставления государственных и муниципальных услуг» на территории Воронежской области»</t>
  </si>
  <si>
    <t>Основное 
мероприятие 6.4</t>
  </si>
  <si>
    <t>Организация деятельности многофункциональных центров предоставления государственных и муниципальных услуг, ориентированных на предоставление государственных и муниципальных, дополнительных (сопутствующих) услуг субъектам предпринимательства на территории Воронежской области</t>
  </si>
  <si>
    <t>".</t>
  </si>
  <si>
    <t>Таблица 8</t>
  </si>
  <si>
    <t>Таблица 9</t>
  </si>
  <si>
    <t>Наименование государственной программы, подпрограммы, основного мероприятия</t>
  </si>
  <si>
    <t>Наименование показателя (индикатора)</t>
  </si>
  <si>
    <t>Пункт 
Федерального плана
 статистических работ</t>
  </si>
  <si>
    <r>
      <t>Вид  показателя (индикатора)</t>
    </r>
    <r>
      <rPr>
        <vertAlign val="superscript"/>
        <sz val="12"/>
        <rFont val="Times New Roman"/>
        <family val="1"/>
        <charset val="204"/>
      </rPr>
      <t>1</t>
    </r>
    <r>
      <rPr>
        <sz val="12"/>
        <rFont val="Times New Roman"/>
        <family val="1"/>
        <charset val="204"/>
      </rPr>
      <t xml:space="preserve"> </t>
    </r>
  </si>
  <si>
    <t>Единица измерения</t>
  </si>
  <si>
    <t>Значения показателя (индикатора) государственной программы, подпрограммы, основного мероприятия</t>
  </si>
  <si>
    <t>Обоснование отклонений значений показателя (индикатора) на конец отчетного года (при наличии)</t>
  </si>
  <si>
    <r>
      <t>план</t>
    </r>
    <r>
      <rPr>
        <vertAlign val="superscript"/>
        <sz val="12"/>
        <rFont val="Times New Roman"/>
        <family val="1"/>
        <charset val="204"/>
      </rPr>
      <t>2</t>
    </r>
  </si>
  <si>
    <t>факт или оценка (в случае отсутствия статистических данных на отчетную дату)</t>
  </si>
  <si>
    <t>Показатель (индикатор) 1. Доля граждан, использующих механизм получения государственных и муниципальных услуг в электронной форме</t>
  </si>
  <si>
    <t>У</t>
  </si>
  <si>
    <t>%</t>
  </si>
  <si>
    <t>Показатель (индикатор) 2. Доля населения Воронежской области, имеющего возможность подключения к сети Интернет с использованием широкополосного доступа, в том числе беспроводного</t>
  </si>
  <si>
    <t>Показатель (индикатор) 3. Доля населения Воронежской области, имеющего возможность получения социально значимой информации</t>
  </si>
  <si>
    <t>100</t>
  </si>
  <si>
    <t>Показатель (индикатор) 5. Уровень удовлетворенности граждан и юридических лиц качеством предоставления государственных и муниципальных услуг на базе многофункциональных центров предоставления государственных и муниципальных услуг</t>
  </si>
  <si>
    <t>%, не менее</t>
  </si>
  <si>
    <t>95</t>
  </si>
  <si>
    <t xml:space="preserve">ПОДПРОГРАММА 1 </t>
  </si>
  <si>
    <t>Показатель (индикатор) 1.1. Доля исполнительных органов государственной власти и органов местного самоуправления Воронежской области, имеющих доступ в сеть Интернет со скоростью не менее 2 Мбит/с</t>
  </si>
  <si>
    <t>Показатель (индикатор) 1.2. Доля органов  государственной власти и  органов  местного  самоуправления  Воронежской области, локальные  сети  которых  объединены  в  рамках единого телекоммуникационного  пространства  области</t>
  </si>
  <si>
    <t>Основное мероприятие 1.1</t>
  </si>
  <si>
    <t>Показатель (индикатор) 1.1.1. Покрытие территории Воронежской области подвижной радиотелефонной (сотовой) связью</t>
  </si>
  <si>
    <t>Показатель (индикатор) 1.1.2. Количество разработанных и введенных в эксплуатацию  в рамках   подпрограммы государственной программы программно-технических   решений, обеспечивающих реализацию целей подпрограммы государственной программы</t>
  </si>
  <si>
    <t>единиц</t>
  </si>
  <si>
    <t>2</t>
  </si>
  <si>
    <t>Показатель (индикатор) 1.1.3. Доля оказываемых исполнительными органами государственной власти Воронежской области государственных услуг, информация о которых доступна для получения населением с использованием информационно-коммуникационных технологий</t>
  </si>
  <si>
    <t>Показатель (индикатор) 3.1. Суточный объем аналогового вещания собственных программ областного государственного телевидения</t>
  </si>
  <si>
    <t>не допускается изменение знячения показателя</t>
  </si>
  <si>
    <t>минут, 
г. Воронеж/
районы области</t>
  </si>
  <si>
    <t>223/112</t>
  </si>
  <si>
    <t>Основное мероприятие 3.1</t>
  </si>
  <si>
    <t>Показатель (индикатор) 3.1.1. Доля радиопрограмм о деятельности правительства, органов местного самоуправления, событиях общественно-политической жизни, а также социально-экономическом, культурном, общественно-политическом  развитии Воронежской области в общем эфирном времени радиовещания АО «Студия «Губерния»</t>
  </si>
  <si>
    <t>15</t>
  </si>
  <si>
    <t>Основное мероприятие 3.2</t>
  </si>
  <si>
    <t>Обеспечение условий для развития теле- и радиовещания и переход на 24-часовое вещание программ АО «Студия «Губерния» через спутниковые, кабельные и интернет-каналы распространения сигнала</t>
  </si>
  <si>
    <t>Показатель (индикатор) 3.2.1. Доля телепрограмм о деятельности правительства, органов местного самоуправления, событиях общественно-политической жизни, а также социально-экономическом, культурном, общественно-политическом  развитии Воронежской области в общем эфирном времени телевещания АО «Студия «Губерния», распространяемых через спутниковые, кабельные и интернет-каналы распространения сигнала</t>
  </si>
  <si>
    <t>25</t>
  </si>
  <si>
    <t>Показатель (индикатор) 4.1. Общий тираж печатных СМИ Воронежской области, полномочия учредителя которых осуществляет департамент связи и массовых коммуникаций Воронежской области</t>
  </si>
  <si>
    <t>тыс. экз.</t>
  </si>
  <si>
    <t>290</t>
  </si>
  <si>
    <t>Основное мероприятие 4.1</t>
  </si>
  <si>
    <t>Показатель (индикатор) 4.1.1. Периодичность выпуска государственных  областных, районных и городских газет</t>
  </si>
  <si>
    <t>раз в неделю</t>
  </si>
  <si>
    <t xml:space="preserve">Показатель (индикатор) 4.1.2. Совокупный  прирост количества посетителей информационных сайтов автономных учреждений Воронежской области «Региональное информационное агентство «Воронеж» и «Областной Дом журналистов» </t>
  </si>
  <si>
    <t>Показатель (индикатор) 4.1.3. Количество проведенных социологических опросов населения Воронежской области</t>
  </si>
  <si>
    <t>единиц в год</t>
  </si>
  <si>
    <t>Основное мероприятие 4.2</t>
  </si>
  <si>
    <t>Показатель (индикатор) 4.2.1. Количество организационно-массовых мероприятий и мероприятий, направленных на повышение профессионально-творческого уровня работников СМИ Воронежской области и сотрудников торговых сетей, оказывающих услуги по розничному распространению прессы в регионе</t>
  </si>
  <si>
    <t>50</t>
  </si>
  <si>
    <t>Показатель (индикатор) 5.1. Уровень достижения значений целевых показателей (индикаторов) государственной программы</t>
  </si>
  <si>
    <t>Основное мероприятие 5.1</t>
  </si>
  <si>
    <t>Показатель (индикатор) 5.1.1. Уровень исполнения утвержденных бюджетных назначений по разделу сметы «Государственные функции в области управления»</t>
  </si>
  <si>
    <t>Повышение качества предоставления государственных и муниципальных услуг по принципу «одного окна» на территории Воронежской области</t>
  </si>
  <si>
    <t>Показатель (индикатор) 6.1. Доля населения Воронежской области, имеющего доступ к получению государственных и муниципальных услуг по принципу «одного окна» на базе АУ «МФЦ», от общей численности населения Воронежской области</t>
  </si>
  <si>
    <t>Основное мероприятие 6.1</t>
  </si>
  <si>
    <t>Обеспечение деятельности автономного учреждения Воронежской области «Многофункциональный центр предоставления государственных и муниципальных услуг»</t>
  </si>
  <si>
    <t xml:space="preserve">Показатель (индикатор) 6.1.1. Количество видов государственных и муниципальных услуг, предоставляемых на базе АУ «МФЦ»
</t>
  </si>
  <si>
    <t>Показатель (индикатор) 6.1.2. Количество обращений граждан в многофункциональные центры предоставления государственных и муниципальных услуг Воронежской области за получением государственных и муниципальных услуг, предоставляемых на базе АУ «МФЦ»</t>
  </si>
  <si>
    <t>тыс. единиц</t>
  </si>
  <si>
    <t>Показатель (индикатор) 6.1.3. Продолжительность времени ожидания в очереди при обращении заявителей в АУ «МФЦ» для получения государственных и муниципальных услуг</t>
  </si>
  <si>
    <t>С</t>
  </si>
  <si>
    <t>мин.</t>
  </si>
  <si>
    <t>Показатель (индикатор) 6.1.4. Доля предоставляемых государственных и муниципальных услуг универсальными специалистами АУ «МФЦ»</t>
  </si>
  <si>
    <t>Показатель (индикатор) 6.1.5. Количество государственных и муниципальных услуг, предоставляемых населению Воронежской области на базе АУ «МФЦ»</t>
  </si>
  <si>
    <t>Основное мероприятие 6.2</t>
  </si>
  <si>
    <t>Показатель (индикатор) 6.2.1. Доля муниципальных районов и городских округов, на территории которых обеспечено предоставление государственных и муниципальных услуг на базе АУ «МФЦ»</t>
  </si>
  <si>
    <t>Показатель (индикатор) 6.2.2. Количество функционирующих филиалов АУ «МФЦ» на территории Воронежской области</t>
  </si>
  <si>
    <t>39</t>
  </si>
  <si>
    <t>Показатель (индикатор) 6.2.3. Доля многофункциональных центров предоставления государственных и муниципальных услуг, соответствующих требованиям комфортности предоставления услуг, установленным постановлением Правительства Российской Федерации от 22.12.2012 № 1376 «Об утверждении правил организации деятельности многофункциональных центров предоставления государственных и муниципальных услуг»</t>
  </si>
  <si>
    <t>Показатель (индикатор) 6.2.4. Количество многофункциональных центров предоставления государственных и муниципальных услуг, оформленных в соответствии с требованиями единого фирменного стиля «Мои документы»</t>
  </si>
  <si>
    <t>Основное мероприятие 6.3</t>
  </si>
  <si>
    <t>Показатель (индикатор) 6.3.1. Количество функционирующих удаленных рабочих мест филиалов АУ «МФЦ»  в муниципальных образованиях</t>
  </si>
  <si>
    <t>319</t>
  </si>
  <si>
    <r>
      <rPr>
        <vertAlign val="superscript"/>
        <sz val="12"/>
        <rFont val="Times New Roman"/>
        <family val="1"/>
        <charset val="204"/>
      </rPr>
      <t>1</t>
    </r>
    <r>
      <rPr>
        <sz val="12"/>
        <rFont val="Times New Roman"/>
        <family val="1"/>
        <charset val="204"/>
      </rPr>
      <t xml:space="preserve"> В графе указывается вид для показателя (индикатора), значение которого оценивается в абсолютных или относительных величинах:
- показатель (индикатор), желаемой тенденцией развития которого является увеличение значения, обозначается буквой «У»;
- показатель (индикатор), желаемой тенденцией развития которого является снижение значения, обозначается буквой «С».</t>
    </r>
  </si>
  <si>
    <r>
      <rPr>
        <vertAlign val="superscript"/>
        <sz val="12"/>
        <rFont val="Times New Roman"/>
        <family val="1"/>
        <charset val="204"/>
      </rPr>
      <t xml:space="preserve">2 </t>
    </r>
    <r>
      <rPr>
        <sz val="12"/>
        <rFont val="Times New Roman"/>
        <family val="1"/>
        <charset val="204"/>
      </rPr>
      <t xml:space="preserve">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   в отчетном периоде, не установлено, то указывается фактическое значение данного показателя за предыдущий отчетный период.  </t>
    </r>
  </si>
  <si>
    <r>
      <t xml:space="preserve">Сведения
о достижении значений показателей (индикаторов) реализации государственной программы Воронежской области
</t>
    </r>
    <r>
      <rPr>
        <u/>
        <sz val="14"/>
        <rFont val="Times New Roman"/>
        <family val="1"/>
        <charset val="204"/>
      </rPr>
      <t>"Информационное общество"</t>
    </r>
    <r>
      <rPr>
        <sz val="14"/>
        <rFont val="Times New Roman"/>
        <family val="1"/>
        <charset val="204"/>
      </rPr>
      <t xml:space="preserve">
по состоянию на</t>
    </r>
    <r>
      <rPr>
        <u/>
        <sz val="14"/>
        <rFont val="Times New Roman"/>
        <family val="1"/>
        <charset val="204"/>
      </rPr>
      <t xml:space="preserve"> 1 января 2017 года</t>
    </r>
  </si>
  <si>
    <t>96</t>
  </si>
  <si>
    <t>Основное мероприятие 1.8</t>
  </si>
  <si>
    <t>Показатель (индикатор) 1.7.1. Доля обработанных запросов, поступивших от пользователей информационно-телекоммуникационной сети правительства Воронежской области в службу технической поддержки правительства Воронежской области</t>
  </si>
  <si>
    <t xml:space="preserve">«Воронежский курьер» - 1, «Семёрочка» - 1, «Мой город» - 1, «Здравствуй» - 1, газеты муниципальных районов Воронежской области - 2, кроме «Голос Рамони» - 1, «Борисоглебский вестник» - 1, «Борисоглебский вестник. Социальный выпуск» - 1, «За изобилие» - 1, «За изобилие. Социальный выпуск» - 1
</t>
  </si>
  <si>
    <t>1800</t>
  </si>
  <si>
    <t>1000</t>
  </si>
  <si>
    <t>Основное мероприятие 6.4</t>
  </si>
  <si>
    <t>Организация деятельности многофункциональных центров предоставления государственных и муниципальных услуг, ориентированных на предоставление государственных и муниципальных, дополнительных (сопутствующих) услуг субъектам предпринимательства на территории Воронежской области»</t>
  </si>
  <si>
    <t>6</t>
  </si>
  <si>
    <t>Показатель (индикатор) 6.4.2. Количество видов государственных, муниципальных, дополнительных (сопутствующих) услуг, предоставляемых по принципу «одного окна», субъектам предпринимательства</t>
  </si>
  <si>
    <t>120</t>
  </si>
  <si>
    <t>Х</t>
  </si>
  <si>
    <t>20</t>
  </si>
  <si>
    <t>Достижение в 2016 году значений показателей 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1.  Количество функционирующих МФЦ для бизнеса на территории Воронежской области - 6 единиц;                                                                                                                 2. Количество видов государственных, муниципальных, дополнительных (сопутствующих) услуг, предоставляемых по принципу «одного окна», субъектам предпринимательства - 120 единиц</t>
  </si>
  <si>
    <t>Достижение в 2016 году значений показателей 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1. Поддержание количества функционирующих удаленных рабочих мест филиалов АУ «МФЦ»  в муниципальных образованиях на достигнутом уровне - 319 единиц</t>
  </si>
  <si>
    <r>
      <t xml:space="preserve">Отчет о выполнении Плана реализации государственной программы Воронежской области 
</t>
    </r>
    <r>
      <rPr>
        <u/>
        <sz val="16"/>
        <color indexed="8"/>
        <rFont val="Times New Roman"/>
        <family val="1"/>
        <charset val="204"/>
      </rPr>
      <t xml:space="preserve">"Информационное общество" </t>
    </r>
    <r>
      <rPr>
        <sz val="16"/>
        <color indexed="8"/>
        <rFont val="Times New Roman"/>
        <family val="1"/>
        <charset val="204"/>
      </rPr>
      <t xml:space="preserve">в разрезе  исполнительных органов государственной власти Воронежской области
по состоянию </t>
    </r>
    <r>
      <rPr>
        <u/>
        <sz val="16"/>
        <color indexed="8"/>
        <rFont val="Times New Roman"/>
        <family val="1"/>
        <charset val="204"/>
      </rPr>
      <t>на 1 января 2017  года</t>
    </r>
  </si>
  <si>
    <t>291,615</t>
  </si>
  <si>
    <t>53</t>
  </si>
  <si>
    <t>93</t>
  </si>
  <si>
    <t>2340</t>
  </si>
  <si>
    <t>1046,579</t>
  </si>
  <si>
    <t>10</t>
  </si>
  <si>
    <t>135</t>
  </si>
  <si>
    <t>Расширение и актуализация перечня услуг, представляемых субъектам предпринимательства, по мере заключения новых соглашений о взаимодействии с органами, предоставляющими государственные и муниципальные услуги, а также агентских соглашений с иными организациями, образующими инфраструктуру поддержки малого и среднего бизнеса</t>
  </si>
  <si>
    <t>Показатель (индикатор) 6.4.1. Количество функционирующих МФЦ для бизнеса на территории Воронежской области</t>
  </si>
  <si>
    <t>Увеличение количества услуг  вследствие закрытия окон приема в филиалах Воронежской области ФГБУ "ФКН Росреестра"</t>
  </si>
  <si>
    <t>Увеличение потока заявителей вследствие повышения уровня информированности граждан о возможности получения государственных и муниципальных услуг на базе АУ «МФЦ», расширения перечня государственных и муниципальных услуг, предоставляемых в МФЦ, внедрения дополнительных услуг и сервисов для граждан и юридических лиц</t>
  </si>
  <si>
    <t>Расширение перечня предоставляемых услуг в целях исполнения требований нормативных правовых актов</t>
  </si>
  <si>
    <t>99,7</t>
  </si>
  <si>
    <t>860 01 13 23 6 04 00590 600</t>
  </si>
  <si>
    <t xml:space="preserve">Достижение к концу 2016 года значения показателя:                                                                                                                                                                                                                                                                                                                                                                                                                                                                                 1. Доля населения Воронежской области, имеющего доступ к получению государственных и муниципальных услуг по принципу «одного окна» на базе АУ «МФЦ», от общей численности населения Воронежской области - 100%                                                                                  </t>
  </si>
  <si>
    <t xml:space="preserve">Повышение заинтересованности граждан в регистрации в ЕСИА за счет реализации механизма авторизации через ЕСИА  в государственных информационных системах Воронежской области, а также при голосовании в конкурсе "Самое красивое село". Включение в показатели эффетивности деятельности глав администраций муниципальных районов (городских округов) Воронежской области и в критерии оценки в положение о проведении конкурса на лучшее муниципальное образование Воронежской области показателя о количестве, зарегистрированных граждан в ЕСИА. Увеличение количества Центров обслуживания по регистрации граждан в ЕСИА (ЦО), в том числе, ЦО открыты на базе Перинатального центра и ВГУ. </t>
  </si>
  <si>
    <t>860 04 10 23 1 01 55470 200</t>
  </si>
  <si>
    <t>Организация оказания телекоммуникационных услуг для функционирования ЕСК правительства Воронежской области,  обеспечение функционирования единой информационно-телекоммуникационной сети правительства области, обеспечение широкополосного доступа к сети Интернет, развитие, обслуживание и обеспечение функционирования государственных информационных систем. Приобретение лицензионного программного обеспечения, компьютерной техники, комплектующих изделий и расходных материалов к ней. Приобретение средств вычислительной техники и оборудования для обеспечения бесперебойного функционирования ситуационного центра губернатора Воронежской области. Поддержка и сопровождение системы видеоконференцсвязи ситуационного центра губернатора Воронежской области, выполнение работ и НИОКР по созданию и развитию государственных информационных систем, обеспечение видеонаблюдения, трансляции и хранения изображения на выборах  и т.д.</t>
  </si>
  <si>
    <r>
      <t xml:space="preserve">Отчет о выполнении Плана реализации государственной программы Воронежской области 
</t>
    </r>
    <r>
      <rPr>
        <u/>
        <sz val="12"/>
        <rFont val="Times New Roman"/>
        <family val="1"/>
        <charset val="204"/>
      </rPr>
      <t>"Информационное общество"</t>
    </r>
    <r>
      <rPr>
        <sz val="12"/>
        <rFont val="Times New Roman"/>
        <family val="1"/>
        <charset val="204"/>
      </rPr>
      <t xml:space="preserve"> по статьям расходов
по состоянию </t>
    </r>
    <r>
      <rPr>
        <u/>
        <sz val="12"/>
        <rFont val="Times New Roman"/>
        <family val="1"/>
        <charset val="204"/>
      </rPr>
      <t>на 1 января 2017 года</t>
    </r>
  </si>
  <si>
    <t>Таблица 12</t>
  </si>
  <si>
    <t xml:space="preserve">Наименование государственной программы, подпрограммы, основного мероприятия </t>
  </si>
  <si>
    <t>Источники ресурсного обеспечения</t>
  </si>
  <si>
    <t xml:space="preserve">Расходы за отчетный период,  тыс. руб. </t>
  </si>
  <si>
    <r>
      <t>предусмотрено на год</t>
    </r>
    <r>
      <rPr>
        <vertAlign val="superscript"/>
        <sz val="12"/>
        <rFont val="Times New Roman"/>
        <family val="1"/>
        <charset val="204"/>
      </rPr>
      <t>1</t>
    </r>
  </si>
  <si>
    <r>
      <t>фактически профинансировано</t>
    </r>
    <r>
      <rPr>
        <vertAlign val="superscript"/>
        <sz val="12"/>
        <rFont val="Times New Roman"/>
        <family val="1"/>
        <charset val="204"/>
      </rPr>
      <t>2</t>
    </r>
  </si>
  <si>
    <r>
      <t>объем выполненных работ</t>
    </r>
    <r>
      <rPr>
        <vertAlign val="superscript"/>
        <sz val="12"/>
        <rFont val="Times New Roman"/>
        <family val="1"/>
        <charset val="204"/>
      </rPr>
      <t>3</t>
    </r>
  </si>
  <si>
    <t>всего, в том числе:</t>
  </si>
  <si>
    <t xml:space="preserve"> федеральный бюджет (бюджетные ассигнования, не предусмотренные законом Воронежской области об областном бюджете)</t>
  </si>
  <si>
    <t>бюджетные ассигнования, предусмотренные законом Воронежской области об областном бюджете, всего</t>
  </si>
  <si>
    <t>в том числе:</t>
  </si>
  <si>
    <t>местный бюджет</t>
  </si>
  <si>
    <t>внебюджетные источники, всего</t>
  </si>
  <si>
    <t xml:space="preserve">территориальные              государственные внебюджетные фонды                        </t>
  </si>
  <si>
    <t xml:space="preserve">юридические лица </t>
  </si>
  <si>
    <t>физические лица</t>
  </si>
  <si>
    <t>Создание и развитие комплексной информационно-телекоммуникационной системы правительства Воронежской области и государственных информационных систем Воронежской области</t>
  </si>
  <si>
    <t xml:space="preserve">Развитие журналистики и поддержка СМИ Воронежской области, полномочия учредителя которых осуществляет департамент связи и массовых коммуникаций Воронежской области </t>
  </si>
  <si>
    <r>
      <rPr>
        <vertAlign val="superscript"/>
        <sz val="11"/>
        <rFont val="Times New Roman"/>
        <family val="1"/>
        <charset val="204"/>
      </rPr>
      <t>1</t>
    </r>
    <r>
      <rPr>
        <sz val="11"/>
        <rFont val="Times New Roman"/>
        <family val="1"/>
        <charset val="204"/>
      </rPr>
      <t xml:space="preserve"> Предусмотрено на год - объемы расходов, предусмотренные нормативными правовыми актами или соглашениями из соответствующих источников на реализацию мероприятий государственной программы (областной бюджет - расходы, предусмотренные бюджетной росписью расходов областного бюджета на отчетную дату).</t>
    </r>
  </si>
  <si>
    <r>
      <t xml:space="preserve"> </t>
    </r>
    <r>
      <rPr>
        <vertAlign val="superscript"/>
        <sz val="11"/>
        <rFont val="Times New Roman"/>
        <family val="1"/>
        <charset val="204"/>
      </rPr>
      <t>2</t>
    </r>
    <r>
      <rPr>
        <sz val="11"/>
        <rFont val="Times New Roman"/>
        <family val="1"/>
        <charset val="204"/>
      </rPr>
      <t xml:space="preserve">  Фактически профинансировано - объемы расходов, произведенные из соответствующих источников на реализацию мероприятий государственной программы за отчетный период (областной бюджет - кассовое исполнение на отчетную дату). 
</t>
    </r>
  </si>
  <si>
    <r>
      <t xml:space="preserve"> </t>
    </r>
    <r>
      <rPr>
        <vertAlign val="superscript"/>
        <sz val="11"/>
        <rFont val="Times New Roman"/>
        <family val="1"/>
        <charset val="204"/>
      </rPr>
      <t xml:space="preserve">3 </t>
    </r>
    <r>
      <rPr>
        <sz val="11"/>
        <rFont val="Times New Roman"/>
        <family val="1"/>
        <charset val="204"/>
      </rPr>
      <t>Объем выполненных работ - объем, подтвержденный актами выполненных работ или другими финансовыми документами, на отчетную дату.</t>
    </r>
  </si>
  <si>
    <r>
      <rPr>
        <vertAlign val="superscript"/>
        <sz val="11"/>
        <rFont val="Times New Roman"/>
        <family val="1"/>
        <charset val="204"/>
      </rPr>
      <t>4</t>
    </r>
    <r>
      <rPr>
        <sz val="11"/>
        <rFont val="Times New Roman"/>
        <family val="1"/>
        <charset val="204"/>
      </rPr>
      <t xml:space="preserve"> Для расходов за счет резервных фондов, зарезервированных средств, средств на обслуживание государственного долга Воронежской области и расходов, предусмотренных на исполнение судебных решений по искам к казне Воронежской области значение,  принимается равным кассовому исполнению на отчетную дату.</t>
    </r>
  </si>
  <si>
    <t>102</t>
  </si>
  <si>
    <r>
      <t xml:space="preserve">Информация
о расходах федерального, областного и местных бюджетов, бюджетов территориальных государственных внебюджетных фондов, юридических и физических лиц на реализацию целей государственной программы Воронежской области </t>
    </r>
    <r>
      <rPr>
        <u/>
        <sz val="14"/>
        <rFont val="Times New Roman"/>
        <family val="1"/>
        <charset val="204"/>
      </rPr>
      <t>"Информационное общество"</t>
    </r>
    <r>
      <rPr>
        <sz val="14"/>
        <rFont val="Times New Roman"/>
        <family val="1"/>
        <charset val="204"/>
      </rPr>
      <t xml:space="preserve">
по состоянию на </t>
    </r>
    <r>
      <rPr>
        <u/>
        <sz val="14"/>
        <rFont val="Times New Roman"/>
        <family val="1"/>
        <charset val="204"/>
      </rPr>
      <t>1 января 2017 года</t>
    </r>
  </si>
  <si>
    <t>В 4 квартале 2016 года достигнута договоренность с ПАО Сбербанк о предоставлении 4-х рабочих мест для АУ «МФЦ» с целью расширения мест приема представителей бизнес-сообщества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</si>
</sst>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0.0"/>
  </numFmts>
  <fonts count="28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6"/>
      <color indexed="8"/>
      <name val="Times New Roman"/>
      <family val="1"/>
      <charset val="204"/>
    </font>
    <font>
      <u/>
      <sz val="16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u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u/>
      <sz val="14"/>
      <name val="Times New Roman"/>
      <family val="1"/>
      <charset val="204"/>
    </font>
    <font>
      <sz val="14"/>
      <name val="Arial Cyr"/>
      <charset val="204"/>
    </font>
    <font>
      <b/>
      <sz val="10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Arial Cyr"/>
      <charset val="204"/>
    </font>
    <font>
      <sz val="10"/>
      <color rgb="FFFF0000"/>
      <name val="Arial Cyr"/>
      <charset val="204"/>
    </font>
    <font>
      <vertAlign val="superscript"/>
      <sz val="11"/>
      <name val="Times New Roman"/>
      <family val="1"/>
      <charset val="204"/>
    </font>
    <font>
      <sz val="11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7" fillId="0" borderId="0"/>
    <xf numFmtId="164" fontId="12" fillId="0" borderId="0" applyFont="0" applyFill="0" applyBorder="0" applyAlignment="0" applyProtection="0"/>
    <xf numFmtId="0" fontId="6" fillId="0" borderId="0"/>
    <xf numFmtId="0" fontId="5" fillId="0" borderId="0"/>
    <xf numFmtId="0" fontId="8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1" fillId="0" borderId="0"/>
  </cellStyleXfs>
  <cellXfs count="304">
    <xf numFmtId="0" fontId="0" fillId="0" borderId="0" xfId="0"/>
    <xf numFmtId="0" fontId="8" fillId="3" borderId="0" xfId="0" applyFont="1" applyFill="1" applyBorder="1" applyAlignment="1">
      <alignment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top" wrapText="1"/>
    </xf>
    <xf numFmtId="49" fontId="8" fillId="2" borderId="1" xfId="0" applyNumberFormat="1" applyFont="1" applyFill="1" applyBorder="1" applyAlignment="1">
      <alignment horizontal="center" vertical="top" wrapText="1"/>
    </xf>
    <xf numFmtId="49" fontId="8" fillId="2" borderId="1" xfId="0" applyNumberFormat="1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/>
    <xf numFmtId="0" fontId="11" fillId="0" borderId="0" xfId="0" applyFont="1" applyFill="1" applyAlignment="1">
      <alignment horizontal="right" vertical="top"/>
    </xf>
    <xf numFmtId="0" fontId="0" fillId="2" borderId="0" xfId="0" applyFill="1"/>
    <xf numFmtId="0" fontId="8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top"/>
    </xf>
    <xf numFmtId="0" fontId="0" fillId="2" borderId="0" xfId="0" applyFont="1" applyFill="1"/>
    <xf numFmtId="0" fontId="9" fillId="2" borderId="0" xfId="0" applyFont="1" applyFill="1" applyAlignment="1">
      <alignment vertical="center" wrapText="1"/>
    </xf>
    <xf numFmtId="0" fontId="17" fillId="2" borderId="0" xfId="0" applyFont="1" applyFill="1"/>
    <xf numFmtId="0" fontId="9" fillId="2" borderId="0" xfId="0" applyFont="1" applyFill="1" applyAlignment="1">
      <alignment horizontal="center"/>
    </xf>
    <xf numFmtId="0" fontId="9" fillId="0" borderId="0" xfId="0" applyFont="1" applyFill="1" applyBorder="1" applyAlignment="1">
      <alignment horizontal="center" vertical="top"/>
    </xf>
    <xf numFmtId="0" fontId="0" fillId="2" borderId="0" xfId="0" applyFont="1" applyFill="1" applyBorder="1"/>
    <xf numFmtId="0" fontId="8" fillId="2" borderId="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vertical="top" wrapText="1"/>
    </xf>
    <xf numFmtId="4" fontId="8" fillId="2" borderId="1" xfId="0" applyNumberFormat="1" applyFont="1" applyFill="1" applyBorder="1" applyAlignment="1">
      <alignment horizontal="center" vertical="top" wrapText="1"/>
    </xf>
    <xf numFmtId="165" fontId="8" fillId="0" borderId="1" xfId="0" applyNumberFormat="1" applyFont="1" applyFill="1" applyBorder="1" applyAlignment="1">
      <alignment horizontal="center" vertical="top" wrapText="1"/>
    </xf>
    <xf numFmtId="165" fontId="8" fillId="2" borderId="1" xfId="0" applyNumberFormat="1" applyFont="1" applyFill="1" applyBorder="1" applyAlignment="1">
      <alignment horizontal="center" vertical="top" wrapText="1"/>
    </xf>
    <xf numFmtId="0" fontId="8" fillId="2" borderId="4" xfId="0" applyFont="1" applyFill="1" applyBorder="1" applyAlignment="1">
      <alignment horizontal="center" vertical="top" wrapText="1"/>
    </xf>
    <xf numFmtId="0" fontId="0" fillId="2" borderId="0" xfId="0" applyFill="1" applyBorder="1"/>
    <xf numFmtId="0" fontId="0" fillId="0" borderId="0" xfId="0" applyFont="1" applyFill="1" applyAlignment="1">
      <alignment vertical="top"/>
    </xf>
    <xf numFmtId="0" fontId="8" fillId="0" borderId="0" xfId="0" applyFont="1"/>
    <xf numFmtId="0" fontId="8" fillId="0" borderId="0" xfId="0" applyFont="1" applyFill="1" applyAlignment="1">
      <alignment vertical="center" wrapText="1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 applyFill="1" applyAlignment="1">
      <alignment horizontal="center"/>
    </xf>
    <xf numFmtId="0" fontId="8" fillId="0" borderId="0" xfId="0" applyFont="1" applyBorder="1"/>
    <xf numFmtId="4" fontId="8" fillId="3" borderId="2" xfId="0" applyNumberFormat="1" applyFont="1" applyFill="1" applyBorder="1" applyAlignment="1">
      <alignment horizontal="center" vertical="center" wrapText="1"/>
    </xf>
    <xf numFmtId="3" fontId="8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4" fontId="8" fillId="3" borderId="1" xfId="0" applyNumberFormat="1" applyFont="1" applyFill="1" applyBorder="1" applyAlignment="1">
      <alignment horizontal="center" vertical="top" wrapText="1"/>
    </xf>
    <xf numFmtId="0" fontId="13" fillId="3" borderId="0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 wrapText="1" indent="2"/>
    </xf>
    <xf numFmtId="0" fontId="19" fillId="2" borderId="2" xfId="0" applyFont="1" applyFill="1" applyBorder="1" applyAlignment="1">
      <alignment horizontal="left" vertical="center" wrapText="1" indent="2"/>
    </xf>
    <xf numFmtId="49" fontId="8" fillId="3" borderId="1" xfId="0" applyNumberFormat="1" applyFont="1" applyFill="1" applyBorder="1" applyAlignment="1">
      <alignment horizontal="left" vertical="center" wrapText="1"/>
    </xf>
    <xf numFmtId="4" fontId="8" fillId="0" borderId="1" xfId="0" applyNumberFormat="1" applyFont="1" applyBorder="1" applyAlignment="1">
      <alignment horizontal="center" vertical="top" wrapText="1"/>
    </xf>
    <xf numFmtId="4" fontId="8" fillId="0" borderId="1" xfId="0" applyNumberFormat="1" applyFont="1" applyBorder="1" applyAlignment="1">
      <alignment horizontal="center" vertical="top"/>
    </xf>
    <xf numFmtId="4" fontId="8" fillId="0" borderId="1" xfId="0" applyNumberFormat="1" applyFont="1" applyFill="1" applyBorder="1" applyAlignment="1">
      <alignment horizontal="center" vertical="top" wrapText="1"/>
    </xf>
    <xf numFmtId="49" fontId="8" fillId="0" borderId="1" xfId="0" applyNumberFormat="1" applyFont="1" applyFill="1" applyBorder="1" applyAlignment="1">
      <alignment horizontal="left" vertical="center" wrapText="1"/>
    </xf>
    <xf numFmtId="4" fontId="8" fillId="0" borderId="0" xfId="0" applyNumberFormat="1" applyFont="1"/>
    <xf numFmtId="49" fontId="8" fillId="2" borderId="6" xfId="0" applyNumberFormat="1" applyFont="1" applyFill="1" applyBorder="1" applyAlignment="1">
      <alignment horizontal="left" vertical="top" wrapText="1"/>
    </xf>
    <xf numFmtId="49" fontId="8" fillId="2" borderId="2" xfId="0" applyNumberFormat="1" applyFont="1" applyFill="1" applyBorder="1" applyAlignment="1">
      <alignment horizontal="left" vertical="top" wrapText="1"/>
    </xf>
    <xf numFmtId="0" fontId="8" fillId="2" borderId="11" xfId="0" applyNumberFormat="1" applyFont="1" applyFill="1" applyBorder="1" applyAlignment="1">
      <alignment horizontal="left" vertical="top" wrapText="1"/>
    </xf>
    <xf numFmtId="4" fontId="8" fillId="2" borderId="5" xfId="0" applyNumberFormat="1" applyFont="1" applyFill="1" applyBorder="1" applyAlignment="1">
      <alignment horizontal="center" vertical="top" wrapText="1"/>
    </xf>
    <xf numFmtId="4" fontId="8" fillId="2" borderId="2" xfId="0" applyNumberFormat="1" applyFont="1" applyFill="1" applyBorder="1" applyAlignment="1">
      <alignment horizontal="center" vertical="top" wrapText="1"/>
    </xf>
    <xf numFmtId="0" fontId="8" fillId="2" borderId="5" xfId="0" applyFont="1" applyFill="1" applyBorder="1" applyAlignment="1">
      <alignment horizontal="center" vertical="top" wrapText="1"/>
    </xf>
    <xf numFmtId="0" fontId="8" fillId="2" borderId="4" xfId="0" applyFont="1" applyFill="1" applyBorder="1" applyAlignment="1">
      <alignment horizontal="left" vertical="top" wrapText="1"/>
    </xf>
    <xf numFmtId="4" fontId="8" fillId="3" borderId="2" xfId="0" applyNumberFormat="1" applyFont="1" applyFill="1" applyBorder="1" applyAlignment="1">
      <alignment horizontal="center" vertical="top" wrapText="1"/>
    </xf>
    <xf numFmtId="4" fontId="8" fillId="0" borderId="2" xfId="0" applyNumberFormat="1" applyFont="1" applyBorder="1" applyAlignment="1">
      <alignment horizontal="center" vertical="top" wrapText="1"/>
    </xf>
    <xf numFmtId="4" fontId="8" fillId="0" borderId="2" xfId="0" applyNumberFormat="1" applyFont="1" applyFill="1" applyBorder="1" applyAlignment="1">
      <alignment horizontal="center" vertical="top" wrapText="1"/>
    </xf>
    <xf numFmtId="4" fontId="8" fillId="3" borderId="5" xfId="0" applyNumberFormat="1" applyFont="1" applyFill="1" applyBorder="1" applyAlignment="1">
      <alignment horizontal="center" vertical="top" wrapText="1"/>
    </xf>
    <xf numFmtId="4" fontId="8" fillId="0" borderId="5" xfId="0" applyNumberFormat="1" applyFont="1" applyBorder="1" applyAlignment="1">
      <alignment horizontal="center" vertical="top" wrapText="1"/>
    </xf>
    <xf numFmtId="0" fontId="8" fillId="2" borderId="5" xfId="0" applyFont="1" applyFill="1" applyBorder="1" applyAlignment="1">
      <alignment horizontal="left" vertical="top" wrapText="1"/>
    </xf>
    <xf numFmtId="0" fontId="10" fillId="2" borderId="9" xfId="9" applyFont="1" applyFill="1" applyBorder="1" applyAlignment="1">
      <alignment vertical="top" wrapText="1"/>
    </xf>
    <xf numFmtId="0" fontId="10" fillId="2" borderId="10" xfId="9" applyFont="1" applyFill="1" applyBorder="1" applyAlignment="1">
      <alignment vertical="top" wrapText="1"/>
    </xf>
    <xf numFmtId="0" fontId="8" fillId="2" borderId="9" xfId="0" applyFont="1" applyFill="1" applyBorder="1" applyAlignment="1">
      <alignment horizontal="center" vertical="top" wrapText="1"/>
    </xf>
    <xf numFmtId="0" fontId="8" fillId="2" borderId="10" xfId="0" applyFont="1" applyFill="1" applyBorder="1" applyAlignment="1">
      <alignment horizontal="center" vertical="top" wrapText="1"/>
    </xf>
    <xf numFmtId="4" fontId="8" fillId="2" borderId="9" xfId="0" applyNumberFormat="1" applyFont="1" applyFill="1" applyBorder="1" applyAlignment="1">
      <alignment horizontal="center" vertical="top" wrapText="1"/>
    </xf>
    <xf numFmtId="4" fontId="8" fillId="2" borderId="10" xfId="0" applyNumberFormat="1" applyFont="1" applyFill="1" applyBorder="1" applyAlignment="1">
      <alignment horizontal="center" vertical="top" wrapText="1"/>
    </xf>
    <xf numFmtId="165" fontId="8" fillId="2" borderId="2" xfId="0" applyNumberFormat="1" applyFont="1" applyFill="1" applyBorder="1" applyAlignment="1">
      <alignment horizontal="center" vertical="top" wrapText="1"/>
    </xf>
    <xf numFmtId="165" fontId="8" fillId="2" borderId="5" xfId="0" applyNumberFormat="1" applyFont="1" applyFill="1" applyBorder="1" applyAlignment="1">
      <alignment horizontal="center" vertical="top" wrapText="1"/>
    </xf>
    <xf numFmtId="165" fontId="8" fillId="2" borderId="9" xfId="0" applyNumberFormat="1" applyFont="1" applyFill="1" applyBorder="1" applyAlignment="1">
      <alignment horizontal="center" vertical="top" wrapText="1"/>
    </xf>
    <xf numFmtId="165" fontId="8" fillId="2" borderId="10" xfId="0" applyNumberFormat="1" applyFont="1" applyFill="1" applyBorder="1" applyAlignment="1">
      <alignment horizontal="center" vertical="top" wrapText="1"/>
    </xf>
    <xf numFmtId="49" fontId="8" fillId="0" borderId="6" xfId="0" applyNumberFormat="1" applyFont="1" applyFill="1" applyBorder="1" applyAlignment="1">
      <alignment vertical="top" wrapText="1"/>
    </xf>
    <xf numFmtId="49" fontId="8" fillId="0" borderId="2" xfId="0" applyNumberFormat="1" applyFont="1" applyFill="1" applyBorder="1" applyAlignment="1">
      <alignment vertical="top" wrapText="1"/>
    </xf>
    <xf numFmtId="0" fontId="8" fillId="0" borderId="2" xfId="0" applyFont="1" applyBorder="1" applyAlignment="1">
      <alignment horizontal="left" vertical="center" wrapText="1"/>
    </xf>
    <xf numFmtId="49" fontId="8" fillId="0" borderId="11" xfId="0" applyNumberFormat="1" applyFont="1" applyFill="1" applyBorder="1" applyAlignment="1">
      <alignment vertical="top" wrapText="1"/>
    </xf>
    <xf numFmtId="49" fontId="8" fillId="0" borderId="10" xfId="0" applyNumberFormat="1" applyFont="1" applyFill="1" applyBorder="1" applyAlignment="1">
      <alignment vertical="top" wrapText="1"/>
    </xf>
    <xf numFmtId="0" fontId="8" fillId="0" borderId="4" xfId="0" applyFont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19" fillId="2" borderId="4" xfId="0" applyFont="1" applyFill="1" applyBorder="1" applyAlignment="1">
      <alignment horizontal="left" vertical="center" wrapText="1" indent="2"/>
    </xf>
    <xf numFmtId="0" fontId="19" fillId="2" borderId="12" xfId="0" applyFont="1" applyFill="1" applyBorder="1" applyAlignment="1">
      <alignment horizontal="left" vertical="center" wrapText="1" indent="2"/>
    </xf>
    <xf numFmtId="49" fontId="8" fillId="0" borderId="2" xfId="0" applyNumberFormat="1" applyFont="1" applyFill="1" applyBorder="1" applyAlignment="1">
      <alignment horizontal="left" vertical="center" wrapText="1"/>
    </xf>
    <xf numFmtId="49" fontId="8" fillId="2" borderId="5" xfId="0" applyNumberFormat="1" applyFont="1" applyFill="1" applyBorder="1" applyAlignment="1">
      <alignment horizontal="left" vertical="top" wrapText="1"/>
    </xf>
    <xf numFmtId="49" fontId="8" fillId="2" borderId="2" xfId="0" applyNumberFormat="1" applyFont="1" applyFill="1" applyBorder="1" applyAlignment="1">
      <alignment horizontal="left" vertical="top" wrapText="1"/>
    </xf>
    <xf numFmtId="49" fontId="8" fillId="2" borderId="9" xfId="0" applyNumberFormat="1" applyFont="1" applyFill="1" applyBorder="1" applyAlignment="1">
      <alignment horizontal="left" vertical="top" wrapText="1"/>
    </xf>
    <xf numFmtId="49" fontId="8" fillId="2" borderId="11" xfId="0" applyNumberFormat="1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49" fontId="8" fillId="0" borderId="5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top" wrapText="1"/>
    </xf>
    <xf numFmtId="49" fontId="8" fillId="0" borderId="5" xfId="0" applyNumberFormat="1" applyFont="1" applyFill="1" applyBorder="1" applyAlignment="1">
      <alignment vertical="top" wrapText="1"/>
    </xf>
    <xf numFmtId="49" fontId="8" fillId="0" borderId="6" xfId="0" applyNumberFormat="1" applyFont="1" applyFill="1" applyBorder="1" applyAlignment="1">
      <alignment vertical="top" wrapText="1"/>
    </xf>
    <xf numFmtId="0" fontId="8" fillId="0" borderId="5" xfId="0" applyFont="1" applyBorder="1" applyAlignment="1">
      <alignment horizontal="center" vertical="center" wrapText="1"/>
    </xf>
    <xf numFmtId="4" fontId="8" fillId="3" borderId="1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right"/>
    </xf>
    <xf numFmtId="0" fontId="11" fillId="0" borderId="0" xfId="0" applyFont="1" applyFill="1" applyAlignment="1">
      <alignment horizontal="center"/>
    </xf>
    <xf numFmtId="0" fontId="0" fillId="0" borderId="0" xfId="0" applyFont="1"/>
    <xf numFmtId="0" fontId="11" fillId="0" borderId="0" xfId="0" applyFont="1" applyBorder="1" applyAlignment="1">
      <alignment vertical="center" wrapText="1"/>
    </xf>
    <xf numFmtId="0" fontId="11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Font="1" applyBorder="1"/>
    <xf numFmtId="49" fontId="10" fillId="3" borderId="1" xfId="0" applyNumberFormat="1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1" xfId="0" applyNumberFormat="1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center" vertical="top" wrapText="1"/>
    </xf>
    <xf numFmtId="0" fontId="10" fillId="2" borderId="1" xfId="0" applyNumberFormat="1" applyFont="1" applyFill="1" applyBorder="1" applyAlignment="1">
      <alignment horizontal="left" vertical="top" wrapText="1"/>
    </xf>
    <xf numFmtId="0" fontId="10" fillId="0" borderId="0" xfId="0" applyFont="1"/>
    <xf numFmtId="0" fontId="21" fillId="0" borderId="0" xfId="0" applyFont="1"/>
    <xf numFmtId="0" fontId="9" fillId="0" borderId="0" xfId="0" applyFont="1" applyFill="1" applyAlignment="1">
      <alignment vertical="center" wrapText="1"/>
    </xf>
    <xf numFmtId="0" fontId="11" fillId="2" borderId="0" xfId="0" applyFont="1" applyFill="1"/>
    <xf numFmtId="0" fontId="11" fillId="0" borderId="0" xfId="0" applyFont="1" applyAlignment="1">
      <alignment horizontal="center"/>
    </xf>
    <xf numFmtId="0" fontId="11" fillId="0" borderId="0" xfId="0" applyNumberFormat="1" applyFont="1" applyAlignment="1">
      <alignment horizontal="center"/>
    </xf>
    <xf numFmtId="0" fontId="11" fillId="0" borderId="0" xfId="0" applyFont="1" applyFill="1"/>
    <xf numFmtId="0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Continuous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Fill="1"/>
    <xf numFmtId="0" fontId="22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9" fillId="0" borderId="0" xfId="0" applyNumberFormat="1" applyFont="1" applyFill="1" applyAlignment="1">
      <alignment horizontal="center"/>
    </xf>
    <xf numFmtId="0" fontId="8" fillId="3" borderId="0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1" xfId="0" applyNumberFormat="1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0" xfId="0" applyNumberFormat="1" applyFont="1" applyFill="1" applyBorder="1" applyAlignment="1">
      <alignment horizontal="center" vertical="top" wrapText="1"/>
    </xf>
    <xf numFmtId="49" fontId="8" fillId="3" borderId="11" xfId="0" applyNumberFormat="1" applyFont="1" applyFill="1" applyBorder="1" applyAlignment="1">
      <alignment horizontal="center" vertical="top" wrapText="1"/>
    </xf>
    <xf numFmtId="49" fontId="8" fillId="3" borderId="6" xfId="0" applyNumberFormat="1" applyFont="1" applyFill="1" applyBorder="1" applyAlignment="1">
      <alignment horizontal="center" vertical="top" wrapText="1"/>
    </xf>
    <xf numFmtId="49" fontId="8" fillId="0" borderId="10" xfId="0" applyNumberFormat="1" applyFont="1" applyBorder="1" applyAlignment="1">
      <alignment horizontal="center" vertical="top" wrapText="1"/>
    </xf>
    <xf numFmtId="49" fontId="8" fillId="0" borderId="2" xfId="0" applyNumberFormat="1" applyFont="1" applyBorder="1" applyAlignment="1">
      <alignment horizontal="center" vertical="top" wrapText="1"/>
    </xf>
    <xf numFmtId="0" fontId="8" fillId="3" borderId="1" xfId="0" applyFont="1" applyFill="1" applyBorder="1" applyAlignment="1">
      <alignment vertical="top" wrapText="1"/>
    </xf>
    <xf numFmtId="49" fontId="8" fillId="0" borderId="9" xfId="0" applyNumberFormat="1" applyFont="1" applyFill="1" applyBorder="1" applyAlignment="1">
      <alignment horizontal="center" vertical="top" wrapText="1"/>
    </xf>
    <xf numFmtId="49" fontId="8" fillId="0" borderId="1" xfId="0" applyNumberFormat="1" applyFont="1" applyFill="1" applyBorder="1" applyAlignment="1">
      <alignment horizontal="center" vertical="top" wrapText="1"/>
    </xf>
    <xf numFmtId="49" fontId="8" fillId="3" borderId="9" xfId="0" applyNumberFormat="1" applyFont="1" applyFill="1" applyBorder="1" applyAlignment="1">
      <alignment horizontal="left" vertical="top" wrapText="1"/>
    </xf>
    <xf numFmtId="49" fontId="8" fillId="3" borderId="1" xfId="0" applyNumberFormat="1" applyFont="1" applyFill="1" applyBorder="1" applyAlignment="1">
      <alignment vertical="top" wrapText="1"/>
    </xf>
    <xf numFmtId="0" fontId="0" fillId="0" borderId="10" xfId="0" applyFont="1" applyBorder="1" applyAlignment="1">
      <alignment horizontal="center" vertical="top"/>
    </xf>
    <xf numFmtId="49" fontId="8" fillId="3" borderId="2" xfId="0" applyNumberFormat="1" applyFont="1" applyFill="1" applyBorder="1" applyAlignment="1">
      <alignment vertical="top" wrapText="1"/>
    </xf>
    <xf numFmtId="49" fontId="8" fillId="0" borderId="2" xfId="0" applyNumberFormat="1" applyFont="1" applyFill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/>
    </xf>
    <xf numFmtId="49" fontId="8" fillId="3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Fill="1" applyBorder="1" applyAlignment="1">
      <alignment horizontal="left" vertical="top" wrapText="1"/>
    </xf>
    <xf numFmtId="0" fontId="8" fillId="2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Fill="1" applyBorder="1" applyAlignment="1">
      <alignment vertical="top" wrapText="1"/>
    </xf>
    <xf numFmtId="49" fontId="8" fillId="3" borderId="0" xfId="0" applyNumberFormat="1" applyFont="1" applyFill="1" applyBorder="1" applyAlignment="1">
      <alignment horizontal="center"/>
    </xf>
    <xf numFmtId="49" fontId="8" fillId="3" borderId="0" xfId="0" applyNumberFormat="1" applyFont="1" applyFill="1" applyBorder="1" applyAlignment="1">
      <alignment horizontal="left"/>
    </xf>
    <xf numFmtId="0" fontId="8" fillId="3" borderId="0" xfId="0" applyNumberFormat="1" applyFont="1" applyFill="1" applyBorder="1" applyAlignment="1">
      <alignment horizontal="left"/>
    </xf>
    <xf numFmtId="0" fontId="24" fillId="0" borderId="3" xfId="0" applyFont="1" applyBorder="1"/>
    <xf numFmtId="0" fontId="24" fillId="0" borderId="0" xfId="0" applyFont="1"/>
    <xf numFmtId="0" fontId="24" fillId="0" borderId="0" xfId="0" applyNumberFormat="1" applyFont="1"/>
    <xf numFmtId="0" fontId="8" fillId="0" borderId="0" xfId="0" applyNumberFormat="1" applyFont="1" applyAlignment="1">
      <alignment horizontal="left"/>
    </xf>
    <xf numFmtId="0" fontId="0" fillId="0" borderId="0" xfId="0" applyNumberFormat="1" applyFont="1"/>
    <xf numFmtId="0" fontId="11" fillId="0" borderId="0" xfId="0" applyFont="1" applyFill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Continuous" vertical="center" wrapText="1"/>
    </xf>
    <xf numFmtId="0" fontId="25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" fillId="0" borderId="5" xfId="11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vertical="top" wrapText="1"/>
    </xf>
    <xf numFmtId="0" fontId="9" fillId="0" borderId="4" xfId="0" applyFont="1" applyBorder="1" applyAlignment="1">
      <alignment horizontal="left" vertical="top" wrapText="1"/>
    </xf>
    <xf numFmtId="4" fontId="8" fillId="0" borderId="1" xfId="0" applyNumberFormat="1" applyFont="1" applyFill="1" applyBorder="1" applyAlignment="1">
      <alignment horizontal="center" vertical="center" wrapText="1"/>
    </xf>
    <xf numFmtId="49" fontId="8" fillId="0" borderId="6" xfId="0" applyNumberFormat="1" applyFont="1" applyBorder="1" applyAlignment="1">
      <alignment vertical="top" wrapText="1"/>
    </xf>
    <xf numFmtId="49" fontId="9" fillId="2" borderId="4" xfId="0" applyNumberFormat="1" applyFont="1" applyFill="1" applyBorder="1" applyAlignment="1">
      <alignment horizontal="left" vertical="top" wrapText="1"/>
    </xf>
    <xf numFmtId="49" fontId="8" fillId="3" borderId="11" xfId="0" applyNumberFormat="1" applyFont="1" applyFill="1" applyBorder="1" applyAlignment="1">
      <alignment vertical="top" wrapText="1"/>
    </xf>
    <xf numFmtId="49" fontId="9" fillId="2" borderId="4" xfId="0" applyNumberFormat="1" applyFont="1" applyFill="1" applyBorder="1" applyAlignment="1">
      <alignment horizontal="left" vertical="top" wrapText="1" indent="1"/>
    </xf>
    <xf numFmtId="49" fontId="9" fillId="0" borderId="4" xfId="0" applyNumberFormat="1" applyFont="1" applyFill="1" applyBorder="1" applyAlignment="1">
      <alignment horizontal="left" vertical="top" wrapText="1"/>
    </xf>
    <xf numFmtId="0" fontId="9" fillId="2" borderId="4" xfId="0" applyFont="1" applyFill="1" applyBorder="1" applyAlignment="1">
      <alignment horizontal="left" vertical="top" wrapText="1" indent="1"/>
    </xf>
    <xf numFmtId="4" fontId="8" fillId="0" borderId="1" xfId="0" applyNumberFormat="1" applyFont="1" applyBorder="1" applyAlignment="1">
      <alignment horizontal="center" vertical="center" wrapText="1"/>
    </xf>
    <xf numFmtId="49" fontId="8" fillId="3" borderId="10" xfId="0" applyNumberFormat="1" applyFont="1" applyFill="1" applyBorder="1" applyAlignment="1">
      <alignment vertical="top" wrapText="1"/>
    </xf>
    <xf numFmtId="49" fontId="8" fillId="0" borderId="2" xfId="0" applyNumberFormat="1" applyFont="1" applyBorder="1" applyAlignment="1">
      <alignment vertical="top" wrapText="1"/>
    </xf>
    <xf numFmtId="49" fontId="9" fillId="0" borderId="4" xfId="0" applyNumberFormat="1" applyFont="1" applyFill="1" applyBorder="1" applyAlignment="1">
      <alignment horizontal="left" vertical="top" wrapText="1" indent="1"/>
    </xf>
    <xf numFmtId="49" fontId="9" fillId="0" borderId="1" xfId="0" applyNumberFormat="1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8" fillId="0" borderId="6" xfId="0" applyFont="1" applyBorder="1" applyAlignment="1">
      <alignment vertical="top" wrapText="1"/>
    </xf>
    <xf numFmtId="49" fontId="9" fillId="2" borderId="1" xfId="0" applyNumberFormat="1" applyFont="1" applyFill="1" applyBorder="1" applyAlignment="1">
      <alignment horizontal="left" vertical="top" wrapText="1" indent="1"/>
    </xf>
    <xf numFmtId="0" fontId="9" fillId="2" borderId="1" xfId="0" applyFont="1" applyFill="1" applyBorder="1" applyAlignment="1">
      <alignment horizontal="left" vertical="top" wrapText="1" indent="1"/>
    </xf>
    <xf numFmtId="49" fontId="9" fillId="0" borderId="1" xfId="0" applyNumberFormat="1" applyFont="1" applyFill="1" applyBorder="1" applyAlignment="1">
      <alignment horizontal="left" vertical="top" wrapText="1" indent="1"/>
    </xf>
    <xf numFmtId="0" fontId="8" fillId="0" borderId="2" xfId="0" applyFont="1" applyBorder="1" applyAlignment="1">
      <alignment vertical="top" wrapText="1"/>
    </xf>
    <xf numFmtId="49" fontId="8" fillId="3" borderId="6" xfId="0" applyNumberFormat="1" applyFont="1" applyFill="1" applyBorder="1" applyAlignment="1">
      <alignment vertical="top" wrapText="1"/>
    </xf>
    <xf numFmtId="0" fontId="8" fillId="0" borderId="6" xfId="0" applyFont="1" applyBorder="1" applyAlignment="1">
      <alignment horizontal="center" vertical="top" wrapText="1"/>
    </xf>
    <xf numFmtId="0" fontId="8" fillId="0" borderId="14" xfId="0" applyFont="1" applyBorder="1" applyAlignment="1">
      <alignment vertical="top" wrapText="1"/>
    </xf>
    <xf numFmtId="0" fontId="8" fillId="0" borderId="12" xfId="0" applyFont="1" applyBorder="1" applyAlignment="1">
      <alignment vertical="top" wrapText="1"/>
    </xf>
    <xf numFmtId="49" fontId="8" fillId="3" borderId="5" xfId="0" applyNumberFormat="1" applyFont="1" applyFill="1" applyBorder="1" applyAlignment="1">
      <alignment vertical="top" wrapText="1"/>
    </xf>
    <xf numFmtId="0" fontId="8" fillId="0" borderId="5" xfId="0" applyFont="1" applyBorder="1" applyAlignment="1">
      <alignment horizontal="center" vertical="top" wrapText="1"/>
    </xf>
    <xf numFmtId="49" fontId="8" fillId="0" borderId="9" xfId="0" applyNumberFormat="1" applyFont="1" applyFill="1" applyBorder="1" applyAlignment="1">
      <alignment vertical="top" wrapText="1"/>
    </xf>
    <xf numFmtId="49" fontId="8" fillId="0" borderId="3" xfId="0" applyNumberFormat="1" applyFont="1" applyFill="1" applyBorder="1" applyAlignment="1">
      <alignment vertical="center" wrapText="1"/>
    </xf>
    <xf numFmtId="49" fontId="8" fillId="0" borderId="0" xfId="0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8" fillId="0" borderId="0" xfId="0" applyFont="1" applyBorder="1" applyAlignment="1">
      <alignment horizontal="center" vertical="center" wrapText="1"/>
    </xf>
    <xf numFmtId="49" fontId="9" fillId="0" borderId="0" xfId="0" applyNumberFormat="1" applyFont="1" applyFill="1" applyBorder="1" applyAlignment="1">
      <alignment horizontal="left" vertical="center" wrapText="1"/>
    </xf>
    <xf numFmtId="49" fontId="8" fillId="0" borderId="0" xfId="0" applyNumberFormat="1" applyFont="1" applyFill="1" applyBorder="1" applyAlignment="1">
      <alignment vertical="center" wrapText="1"/>
    </xf>
    <xf numFmtId="0" fontId="11" fillId="0" borderId="0" xfId="11" applyFont="1" applyBorder="1" applyAlignment="1">
      <alignment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49" fontId="8" fillId="0" borderId="0" xfId="0" applyNumberFormat="1" applyFont="1" applyBorder="1" applyAlignment="1">
      <alignment horizontal="center" vertical="center" wrapText="1"/>
    </xf>
    <xf numFmtId="4" fontId="8" fillId="2" borderId="1" xfId="0" applyNumberFormat="1" applyFont="1" applyFill="1" applyBorder="1" applyAlignment="1">
      <alignment horizontal="center" vertical="center" wrapText="1"/>
    </xf>
    <xf numFmtId="49" fontId="9" fillId="2" borderId="12" xfId="0" applyNumberFormat="1" applyFont="1" applyFill="1" applyBorder="1" applyAlignment="1">
      <alignment horizontal="left" vertical="top" wrapText="1" indent="1"/>
    </xf>
    <xf numFmtId="4" fontId="8" fillId="0" borderId="2" xfId="0" applyNumberFormat="1" applyFont="1" applyFill="1" applyBorder="1" applyAlignment="1">
      <alignment horizontal="center" vertical="center" wrapText="1"/>
    </xf>
    <xf numFmtId="4" fontId="8" fillId="2" borderId="2" xfId="0" applyNumberFormat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/>
    </xf>
    <xf numFmtId="0" fontId="8" fillId="2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vertical="top" wrapText="1"/>
    </xf>
    <xf numFmtId="49" fontId="8" fillId="2" borderId="5" xfId="0" applyNumberFormat="1" applyFont="1" applyFill="1" applyBorder="1" applyAlignment="1">
      <alignment horizontal="center" vertical="top" wrapText="1"/>
    </xf>
    <xf numFmtId="49" fontId="8" fillId="2" borderId="5" xfId="0" applyNumberFormat="1" applyFont="1" applyFill="1" applyBorder="1" applyAlignment="1">
      <alignment vertical="top" wrapText="1"/>
    </xf>
    <xf numFmtId="49" fontId="8" fillId="2" borderId="1" xfId="0" applyNumberFormat="1" applyFont="1" applyFill="1" applyBorder="1" applyAlignment="1">
      <alignment vertical="top" wrapText="1"/>
    </xf>
    <xf numFmtId="49" fontId="8" fillId="2" borderId="7" xfId="0" applyNumberFormat="1" applyFont="1" applyFill="1" applyBorder="1" applyAlignment="1">
      <alignment horizontal="left" vertical="top" wrapText="1"/>
    </xf>
    <xf numFmtId="49" fontId="8" fillId="2" borderId="2" xfId="0" applyNumberFormat="1" applyFont="1" applyFill="1" applyBorder="1" applyAlignment="1">
      <alignment vertical="top" wrapText="1"/>
    </xf>
    <xf numFmtId="49" fontId="8" fillId="2" borderId="2" xfId="0" applyNumberFormat="1" applyFont="1" applyFill="1" applyBorder="1" applyAlignment="1">
      <alignment horizontal="center" vertical="top" wrapText="1"/>
    </xf>
    <xf numFmtId="49" fontId="8" fillId="2" borderId="2" xfId="0" applyNumberFormat="1" applyFont="1" applyFill="1" applyBorder="1" applyAlignment="1">
      <alignment horizontal="center" vertical="top"/>
    </xf>
    <xf numFmtId="49" fontId="8" fillId="2" borderId="1" xfId="0" applyNumberFormat="1" applyFont="1" applyFill="1" applyBorder="1" applyAlignment="1">
      <alignment horizontal="left" vertical="top"/>
    </xf>
    <xf numFmtId="0" fontId="8" fillId="2" borderId="1" xfId="0" applyNumberFormat="1" applyFont="1" applyFill="1" applyBorder="1" applyAlignment="1">
      <alignment horizontal="center" vertical="top" wrapText="1"/>
    </xf>
    <xf numFmtId="0" fontId="8" fillId="2" borderId="6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vertical="top" wrapText="1"/>
    </xf>
    <xf numFmtId="0" fontId="8" fillId="2" borderId="6" xfId="0" applyFont="1" applyFill="1" applyBorder="1" applyAlignment="1">
      <alignment horizontal="center" vertical="top" wrapText="1"/>
    </xf>
    <xf numFmtId="0" fontId="8" fillId="3" borderId="7" xfId="0" applyFont="1" applyFill="1" applyBorder="1" applyAlignment="1">
      <alignment vertical="top" wrapText="1"/>
    </xf>
    <xf numFmtId="49" fontId="8" fillId="0" borderId="10" xfId="0" applyNumberFormat="1" applyFont="1" applyFill="1" applyBorder="1" applyAlignment="1">
      <alignment horizontal="center" vertical="top" wrapText="1"/>
    </xf>
    <xf numFmtId="49" fontId="8" fillId="3" borderId="4" xfId="0" applyNumberFormat="1" applyFont="1" applyFill="1" applyBorder="1" applyAlignment="1">
      <alignment horizontal="left" vertical="top" wrapText="1"/>
    </xf>
    <xf numFmtId="49" fontId="8" fillId="2" borderId="4" xfId="0" applyNumberFormat="1" applyFont="1" applyFill="1" applyBorder="1" applyAlignment="1">
      <alignment horizontal="left" vertical="top" wrapText="1"/>
    </xf>
    <xf numFmtId="0" fontId="11" fillId="0" borderId="0" xfId="0" applyFont="1" applyFill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8" fillId="3" borderId="5" xfId="0" applyNumberFormat="1" applyFont="1" applyFill="1" applyBorder="1" applyAlignment="1">
      <alignment horizontal="left" vertical="top" wrapText="1"/>
    </xf>
    <xf numFmtId="49" fontId="8" fillId="3" borderId="2" xfId="0" applyNumberFormat="1" applyFont="1" applyFill="1" applyBorder="1" applyAlignment="1">
      <alignment horizontal="left" vertical="top" wrapText="1"/>
    </xf>
    <xf numFmtId="49" fontId="8" fillId="0" borderId="5" xfId="0" applyNumberFormat="1" applyFont="1" applyFill="1" applyBorder="1" applyAlignment="1">
      <alignment horizontal="left" vertical="top" wrapText="1"/>
    </xf>
    <xf numFmtId="49" fontId="8" fillId="0" borderId="6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top" wrapText="1"/>
    </xf>
    <xf numFmtId="49" fontId="8" fillId="2" borderId="5" xfId="0" applyNumberFormat="1" applyFont="1" applyFill="1" applyBorder="1" applyAlignment="1">
      <alignment horizontal="left" vertical="top" wrapText="1"/>
    </xf>
    <xf numFmtId="49" fontId="8" fillId="2" borderId="6" xfId="0" applyNumberFormat="1" applyFont="1" applyFill="1" applyBorder="1" applyAlignment="1">
      <alignment horizontal="left" vertical="top" wrapText="1"/>
    </xf>
    <xf numFmtId="49" fontId="8" fillId="2" borderId="2" xfId="0" applyNumberFormat="1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0" borderId="1" xfId="0" applyNumberFormat="1" applyFont="1" applyFill="1" applyBorder="1" applyAlignment="1">
      <alignment horizontal="left" vertical="top" wrapText="1"/>
    </xf>
    <xf numFmtId="0" fontId="8" fillId="2" borderId="5" xfId="0" applyNumberFormat="1" applyFont="1" applyFill="1" applyBorder="1" applyAlignment="1">
      <alignment horizontal="left" vertical="top" wrapText="1"/>
    </xf>
    <xf numFmtId="0" fontId="8" fillId="2" borderId="11" xfId="0" applyNumberFormat="1" applyFont="1" applyFill="1" applyBorder="1" applyAlignment="1">
      <alignment horizontal="left" vertical="top" wrapText="1"/>
    </xf>
    <xf numFmtId="0" fontId="15" fillId="2" borderId="0" xfId="0" applyFont="1" applyFill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6" xfId="0" applyNumberFormat="1" applyFont="1" applyFill="1" applyBorder="1" applyAlignment="1">
      <alignment horizontal="left" vertical="top" wrapText="1"/>
    </xf>
    <xf numFmtId="0" fontId="8" fillId="2" borderId="2" xfId="0" applyNumberFormat="1" applyFont="1" applyFill="1" applyBorder="1" applyAlignment="1">
      <alignment horizontal="left" vertical="top" wrapText="1"/>
    </xf>
    <xf numFmtId="0" fontId="10" fillId="2" borderId="5" xfId="9" applyFont="1" applyFill="1" applyBorder="1" applyAlignment="1">
      <alignment horizontal="left" vertical="top" wrapText="1"/>
    </xf>
    <xf numFmtId="0" fontId="10" fillId="2" borderId="6" xfId="9" applyFont="1" applyFill="1" applyBorder="1" applyAlignment="1">
      <alignment horizontal="left" vertical="top" wrapText="1"/>
    </xf>
    <xf numFmtId="0" fontId="10" fillId="2" borderId="2" xfId="9" applyFont="1" applyFill="1" applyBorder="1" applyAlignment="1">
      <alignment horizontal="left" vertical="top" wrapText="1"/>
    </xf>
    <xf numFmtId="49" fontId="8" fillId="2" borderId="9" xfId="0" applyNumberFormat="1" applyFont="1" applyFill="1" applyBorder="1" applyAlignment="1">
      <alignment horizontal="left" vertical="top" wrapText="1"/>
    </xf>
    <xf numFmtId="49" fontId="8" fillId="2" borderId="11" xfId="0" applyNumberFormat="1" applyFont="1" applyFill="1" applyBorder="1" applyAlignment="1">
      <alignment horizontal="left" vertical="top" wrapText="1"/>
    </xf>
    <xf numFmtId="49" fontId="8" fillId="3" borderId="6" xfId="0" applyNumberFormat="1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4" fontId="8" fillId="3" borderId="1" xfId="0" applyNumberFormat="1" applyFont="1" applyFill="1" applyBorder="1" applyAlignment="1">
      <alignment horizontal="center" vertical="center" wrapText="1"/>
    </xf>
    <xf numFmtId="4" fontId="8" fillId="3" borderId="7" xfId="0" applyNumberFormat="1" applyFont="1" applyFill="1" applyBorder="1" applyAlignment="1">
      <alignment horizontal="center" vertical="center" wrapText="1"/>
    </xf>
    <xf numFmtId="4" fontId="8" fillId="3" borderId="8" xfId="0" applyNumberFormat="1" applyFont="1" applyFill="1" applyBorder="1" applyAlignment="1">
      <alignment horizontal="center" vertical="center" wrapText="1"/>
    </xf>
    <xf numFmtId="4" fontId="8" fillId="3" borderId="4" xfId="0" applyNumberFormat="1" applyFont="1" applyFill="1" applyBorder="1" applyAlignment="1">
      <alignment horizontal="center" vertical="center" wrapText="1"/>
    </xf>
    <xf numFmtId="4" fontId="8" fillId="2" borderId="7" xfId="0" applyNumberFormat="1" applyFont="1" applyFill="1" applyBorder="1" applyAlignment="1">
      <alignment horizontal="center" vertical="center" wrapText="1"/>
    </xf>
    <xf numFmtId="4" fontId="8" fillId="2" borderId="8" xfId="0" applyNumberFormat="1" applyFont="1" applyFill="1" applyBorder="1" applyAlignment="1">
      <alignment horizontal="center" vertical="center" wrapText="1"/>
    </xf>
    <xf numFmtId="4" fontId="8" fillId="2" borderId="4" xfId="0" applyNumberFormat="1" applyFont="1" applyFill="1" applyBorder="1" applyAlignment="1">
      <alignment horizontal="center" vertical="center" wrapText="1"/>
    </xf>
    <xf numFmtId="4" fontId="8" fillId="3" borderId="9" xfId="0" applyNumberFormat="1" applyFont="1" applyFill="1" applyBorder="1" applyAlignment="1">
      <alignment horizontal="center" vertical="center" wrapText="1"/>
    </xf>
    <xf numFmtId="4" fontId="8" fillId="3" borderId="10" xfId="0" applyNumberFormat="1" applyFont="1" applyFill="1" applyBorder="1" applyAlignment="1">
      <alignment horizontal="center" vertical="center" wrapText="1"/>
    </xf>
    <xf numFmtId="49" fontId="8" fillId="0" borderId="9" xfId="0" applyNumberFormat="1" applyFont="1" applyFill="1" applyBorder="1" applyAlignment="1">
      <alignment horizontal="left" vertical="top" wrapText="1"/>
    </xf>
    <xf numFmtId="49" fontId="8" fillId="0" borderId="11" xfId="0" applyNumberFormat="1" applyFont="1" applyFill="1" applyBorder="1" applyAlignment="1">
      <alignment horizontal="left" vertical="top" wrapText="1"/>
    </xf>
    <xf numFmtId="49" fontId="8" fillId="0" borderId="5" xfId="0" applyNumberFormat="1" applyFont="1" applyFill="1" applyBorder="1" applyAlignment="1">
      <alignment vertical="top" wrapText="1"/>
    </xf>
    <xf numFmtId="49" fontId="8" fillId="0" borderId="6" xfId="0" applyNumberFormat="1" applyFont="1" applyFill="1" applyBorder="1" applyAlignment="1">
      <alignment vertical="top" wrapText="1"/>
    </xf>
    <xf numFmtId="0" fontId="8" fillId="0" borderId="5" xfId="0" applyNumberFormat="1" applyFont="1" applyFill="1" applyBorder="1" applyAlignment="1">
      <alignment horizontal="left" vertical="top" wrapText="1"/>
    </xf>
    <xf numFmtId="0" fontId="8" fillId="0" borderId="6" xfId="0" applyNumberFormat="1" applyFont="1" applyFill="1" applyBorder="1" applyAlignment="1">
      <alignment horizontal="left" vertical="top" wrapText="1"/>
    </xf>
    <xf numFmtId="0" fontId="8" fillId="0" borderId="2" xfId="0" applyNumberFormat="1" applyFont="1" applyFill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11" applyFont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left" vertical="top" wrapText="1"/>
    </xf>
    <xf numFmtId="49" fontId="8" fillId="3" borderId="11" xfId="0" applyNumberFormat="1" applyFont="1" applyFill="1" applyBorder="1" applyAlignment="1">
      <alignment horizontal="left" vertical="top" wrapText="1"/>
    </xf>
    <xf numFmtId="0" fontId="0" fillId="0" borderId="6" xfId="0" applyBorder="1"/>
    <xf numFmtId="0" fontId="0" fillId="0" borderId="2" xfId="0" applyBorder="1"/>
    <xf numFmtId="0" fontId="8" fillId="0" borderId="13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10" fillId="0" borderId="0" xfId="0" applyNumberFormat="1" applyFont="1" applyFill="1" applyBorder="1" applyAlignment="1">
      <alignment horizontal="left" vertical="top" wrapText="1"/>
    </xf>
    <xf numFmtId="49" fontId="10" fillId="0" borderId="0" xfId="0" applyNumberFormat="1" applyFont="1" applyFill="1" applyBorder="1" applyAlignment="1">
      <alignment horizontal="left" vertical="center" wrapText="1"/>
    </xf>
    <xf numFmtId="0" fontId="10" fillId="0" borderId="0" xfId="0" applyFont="1" applyAlignment="1">
      <alignment horizontal="left" wrapText="1"/>
    </xf>
    <xf numFmtId="0" fontId="8" fillId="0" borderId="12" xfId="0" applyFont="1" applyBorder="1" applyAlignment="1">
      <alignment horizontal="left" vertical="top" wrapText="1"/>
    </xf>
  </cellXfs>
  <cellStyles count="12">
    <cellStyle name="Обычный" xfId="0" builtinId="0"/>
    <cellStyle name="Обычный 2" xfId="1"/>
    <cellStyle name="Обычный 2 2" xfId="3"/>
    <cellStyle name="Обычный 2 2 2" xfId="7"/>
    <cellStyle name="Обычный 2 2 3" xfId="9"/>
    <cellStyle name="Обычный 2 3" xfId="4"/>
    <cellStyle name="Обычный 2 4" xfId="10"/>
    <cellStyle name="Обычный 2 4 2" xfId="11"/>
    <cellStyle name="Обычный 3" xfId="5"/>
    <cellStyle name="Обычный 4" xfId="6"/>
    <cellStyle name="Обычный 5" xfId="8"/>
    <cellStyle name="Финансов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 fitToPage="1"/>
  </sheetPr>
  <dimension ref="A1:D37"/>
  <sheetViews>
    <sheetView tabSelected="1" view="pageBreakPreview" topLeftCell="A21" zoomScaleNormal="85" zoomScaleSheetLayoutView="100" workbookViewId="0">
      <selection activeCell="D8" sqref="D8:D24"/>
    </sheetView>
  </sheetViews>
  <sheetFormatPr defaultRowHeight="17.399999999999999" x14ac:dyDescent="0.3"/>
  <cols>
    <col min="1" max="1" width="23.5546875" style="112" customWidth="1"/>
    <col min="2" max="2" width="35.88671875" style="112" customWidth="1"/>
    <col min="3" max="3" width="26" style="112" customWidth="1"/>
    <col min="4" max="4" width="59.88671875" style="112" customWidth="1"/>
    <col min="5" max="7" width="135.6640625" customWidth="1"/>
  </cols>
  <sheetData>
    <row r="1" spans="1:4" ht="18" x14ac:dyDescent="0.35">
      <c r="A1" s="92"/>
      <c r="B1" s="92"/>
      <c r="C1" s="92"/>
      <c r="D1" s="93" t="s">
        <v>111</v>
      </c>
    </row>
    <row r="2" spans="1:4" ht="18" x14ac:dyDescent="0.35">
      <c r="A2" s="94"/>
      <c r="B2" s="94"/>
      <c r="C2" s="94"/>
      <c r="D2" s="94"/>
    </row>
    <row r="3" spans="1:4" s="95" customFormat="1" ht="57" customHeight="1" x14ac:dyDescent="0.25">
      <c r="A3" s="229" t="s">
        <v>96</v>
      </c>
      <c r="B3" s="229"/>
      <c r="C3" s="229"/>
      <c r="D3" s="229"/>
    </row>
    <row r="4" spans="1:4" ht="24" customHeight="1" x14ac:dyDescent="0.35">
      <c r="A4" s="96"/>
      <c r="B4" s="97"/>
      <c r="C4" s="94"/>
      <c r="D4" s="98"/>
    </row>
    <row r="5" spans="1:4" ht="13.8" x14ac:dyDescent="0.25">
      <c r="A5" s="230" t="s">
        <v>1</v>
      </c>
      <c r="B5" s="230" t="s">
        <v>6</v>
      </c>
      <c r="C5" s="231" t="s">
        <v>97</v>
      </c>
      <c r="D5" s="231"/>
    </row>
    <row r="6" spans="1:4" s="101" customFormat="1" ht="93.75" customHeight="1" x14ac:dyDescent="0.25">
      <c r="A6" s="230"/>
      <c r="B6" s="230"/>
      <c r="C6" s="99" t="s">
        <v>98</v>
      </c>
      <c r="D6" s="100" t="s">
        <v>99</v>
      </c>
    </row>
    <row r="7" spans="1:4" s="1" customFormat="1" ht="15.6" x14ac:dyDescent="0.25">
      <c r="A7" s="99">
        <v>1</v>
      </c>
      <c r="B7" s="100">
        <v>2</v>
      </c>
      <c r="C7" s="99">
        <v>3</v>
      </c>
      <c r="D7" s="99">
        <v>4</v>
      </c>
    </row>
    <row r="8" spans="1:4" s="1" customFormat="1" ht="41.4" x14ac:dyDescent="0.25">
      <c r="A8" s="102" t="s">
        <v>100</v>
      </c>
      <c r="B8" s="102" t="s">
        <v>29</v>
      </c>
      <c r="C8" s="105" t="s">
        <v>53</v>
      </c>
      <c r="D8" s="103" t="s">
        <v>101</v>
      </c>
    </row>
    <row r="9" spans="1:4" s="107" customFormat="1" ht="55.2" x14ac:dyDescent="0.25">
      <c r="A9" s="104" t="s">
        <v>4</v>
      </c>
      <c r="B9" s="102" t="s">
        <v>30</v>
      </c>
      <c r="C9" s="105" t="s">
        <v>53</v>
      </c>
      <c r="D9" s="106" t="s">
        <v>102</v>
      </c>
    </row>
    <row r="10" spans="1:4" ht="94.5" customHeight="1" x14ac:dyDescent="0.25">
      <c r="A10" s="104" t="s">
        <v>5</v>
      </c>
      <c r="B10" s="104" t="s">
        <v>103</v>
      </c>
      <c r="C10" s="105" t="s">
        <v>53</v>
      </c>
      <c r="D10" s="106" t="s">
        <v>102</v>
      </c>
    </row>
    <row r="11" spans="1:4" ht="69" x14ac:dyDescent="0.25">
      <c r="A11" s="104" t="s">
        <v>73</v>
      </c>
      <c r="B11" s="104" t="s">
        <v>74</v>
      </c>
      <c r="C11" s="105" t="s">
        <v>53</v>
      </c>
      <c r="D11" s="106" t="s">
        <v>104</v>
      </c>
    </row>
    <row r="12" spans="1:4" ht="41.4" x14ac:dyDescent="0.25">
      <c r="A12" s="104" t="s">
        <v>31</v>
      </c>
      <c r="B12" s="102" t="s">
        <v>32</v>
      </c>
      <c r="C12" s="105" t="s">
        <v>53</v>
      </c>
      <c r="D12" s="108" t="s">
        <v>105</v>
      </c>
    </row>
    <row r="13" spans="1:4" ht="41.4" x14ac:dyDescent="0.25">
      <c r="A13" s="104" t="s">
        <v>33</v>
      </c>
      <c r="B13" s="104" t="s">
        <v>94</v>
      </c>
      <c r="C13" s="105" t="s">
        <v>53</v>
      </c>
      <c r="D13" s="108" t="s">
        <v>105</v>
      </c>
    </row>
    <row r="14" spans="1:4" ht="82.8" x14ac:dyDescent="0.25">
      <c r="A14" s="104" t="s">
        <v>34</v>
      </c>
      <c r="B14" s="104" t="s">
        <v>66</v>
      </c>
      <c r="C14" s="105" t="s">
        <v>53</v>
      </c>
      <c r="D14" s="108" t="s">
        <v>105</v>
      </c>
    </row>
    <row r="15" spans="1:4" ht="82.8" x14ac:dyDescent="0.25">
      <c r="A15" s="104" t="s">
        <v>35</v>
      </c>
      <c r="B15" s="102" t="s">
        <v>36</v>
      </c>
      <c r="C15" s="105" t="s">
        <v>53</v>
      </c>
      <c r="D15" s="108" t="s">
        <v>105</v>
      </c>
    </row>
    <row r="16" spans="1:4" ht="111.75" customHeight="1" x14ac:dyDescent="0.25">
      <c r="A16" s="104" t="s">
        <v>37</v>
      </c>
      <c r="B16" s="104" t="s">
        <v>38</v>
      </c>
      <c r="C16" s="105" t="s">
        <v>53</v>
      </c>
      <c r="D16" s="108" t="s">
        <v>105</v>
      </c>
    </row>
    <row r="17" spans="1:4" ht="69" x14ac:dyDescent="0.25">
      <c r="A17" s="104" t="s">
        <v>39</v>
      </c>
      <c r="B17" s="104" t="s">
        <v>40</v>
      </c>
      <c r="C17" s="105" t="s">
        <v>53</v>
      </c>
      <c r="D17" s="108" t="s">
        <v>105</v>
      </c>
    </row>
    <row r="18" spans="1:4" ht="41.4" x14ac:dyDescent="0.25">
      <c r="A18" s="104" t="s">
        <v>41</v>
      </c>
      <c r="B18" s="102" t="s">
        <v>42</v>
      </c>
      <c r="C18" s="105" t="s">
        <v>53</v>
      </c>
      <c r="D18" s="104" t="s">
        <v>106</v>
      </c>
    </row>
    <row r="19" spans="1:4" ht="78.75" customHeight="1" x14ac:dyDescent="0.25">
      <c r="A19" s="104" t="s">
        <v>43</v>
      </c>
      <c r="B19" s="104" t="s">
        <v>44</v>
      </c>
      <c r="C19" s="105" t="s">
        <v>53</v>
      </c>
      <c r="D19" s="104" t="s">
        <v>106</v>
      </c>
    </row>
    <row r="20" spans="1:4" ht="55.2" x14ac:dyDescent="0.25">
      <c r="A20" s="104" t="s">
        <v>45</v>
      </c>
      <c r="B20" s="102" t="s">
        <v>46</v>
      </c>
      <c r="C20" s="105" t="s">
        <v>53</v>
      </c>
      <c r="D20" s="104" t="s">
        <v>106</v>
      </c>
    </row>
    <row r="21" spans="1:4" ht="73.5" customHeight="1" x14ac:dyDescent="0.25">
      <c r="A21" s="108" t="s">
        <v>47</v>
      </c>
      <c r="B21" s="108" t="s">
        <v>48</v>
      </c>
      <c r="C21" s="109" t="s">
        <v>53</v>
      </c>
      <c r="D21" s="108" t="s">
        <v>106</v>
      </c>
    </row>
    <row r="22" spans="1:4" ht="82.8" x14ac:dyDescent="0.25">
      <c r="A22" s="108" t="s">
        <v>49</v>
      </c>
      <c r="B22" s="108" t="s">
        <v>107</v>
      </c>
      <c r="C22" s="109" t="s">
        <v>53</v>
      </c>
      <c r="D22" s="108" t="s">
        <v>106</v>
      </c>
    </row>
    <row r="23" spans="1:4" ht="82.8" x14ac:dyDescent="0.25">
      <c r="A23" s="108" t="s">
        <v>51</v>
      </c>
      <c r="B23" s="108" t="s">
        <v>55</v>
      </c>
      <c r="C23" s="109" t="s">
        <v>53</v>
      </c>
      <c r="D23" s="108" t="s">
        <v>106</v>
      </c>
    </row>
    <row r="24" spans="1:4" ht="124.2" x14ac:dyDescent="0.25">
      <c r="A24" s="108" t="s">
        <v>108</v>
      </c>
      <c r="B24" s="110" t="s">
        <v>109</v>
      </c>
      <c r="C24" s="109" t="s">
        <v>53</v>
      </c>
      <c r="D24" s="108" t="s">
        <v>106</v>
      </c>
    </row>
    <row r="25" spans="1:4" ht="18" x14ac:dyDescent="0.35">
      <c r="A25" s="92"/>
      <c r="B25" s="92"/>
      <c r="C25" s="92"/>
      <c r="D25" s="93" t="s">
        <v>110</v>
      </c>
    </row>
    <row r="26" spans="1:4" ht="18" x14ac:dyDescent="0.35">
      <c r="A26" s="92"/>
      <c r="B26" s="92"/>
      <c r="C26" s="92"/>
      <c r="D26" s="93"/>
    </row>
    <row r="37" spans="1:1" s="112" customFormat="1" x14ac:dyDescent="0.3">
      <c r="A37" s="111"/>
    </row>
  </sheetData>
  <mergeCells count="4">
    <mergeCell ref="A3:D3"/>
    <mergeCell ref="A5:A6"/>
    <mergeCell ref="B5:B6"/>
    <mergeCell ref="C5:D5"/>
  </mergeCells>
  <printOptions horizontalCentered="1"/>
  <pageMargins left="0.39370078740157483" right="0.39370078740157483" top="1.3779527559055118" bottom="0.39370078740157483" header="0.74803149606299213" footer="0"/>
  <pageSetup paperSize="9" scale="97" fitToHeight="0" orientation="landscape" useFirstPageNumber="1" r:id="rId1"/>
  <headerFooter scaleWithDoc="0">
    <oddHeader>&amp;C&amp;P</oddHeader>
  </headerFooter>
  <rowBreaks count="1" manualBreakCount="1">
    <brk id="10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A1:M48"/>
  <sheetViews>
    <sheetView view="pageBreakPreview" zoomScaleNormal="85" zoomScaleSheetLayoutView="100" workbookViewId="0">
      <selection activeCell="I40" sqref="I40"/>
    </sheetView>
  </sheetViews>
  <sheetFormatPr defaultRowHeight="13.2" x14ac:dyDescent="0.25"/>
  <cols>
    <col min="1" max="2" width="22.109375" style="95" customWidth="1"/>
    <col min="3" max="3" width="35.5546875" style="95" customWidth="1"/>
    <col min="4" max="4" width="21.33203125" style="95" customWidth="1"/>
    <col min="5" max="6" width="16.33203125" style="95" customWidth="1"/>
    <col min="7" max="7" width="23.6640625" style="95" customWidth="1"/>
    <col min="8" max="8" width="24" style="95" customWidth="1"/>
    <col min="9" max="9" width="35.88671875" style="95" customWidth="1"/>
    <col min="10" max="10" width="23.88671875" style="154" customWidth="1"/>
  </cols>
  <sheetData>
    <row r="1" spans="1:11" ht="18" x14ac:dyDescent="0.35">
      <c r="A1" s="113"/>
      <c r="B1" s="113"/>
      <c r="C1" s="114"/>
      <c r="D1" s="92"/>
      <c r="E1" s="92"/>
      <c r="F1" s="92"/>
      <c r="G1" s="115"/>
      <c r="H1" s="115"/>
      <c r="I1" s="93" t="s">
        <v>112</v>
      </c>
      <c r="J1" s="116"/>
    </row>
    <row r="2" spans="1:11" ht="18" x14ac:dyDescent="0.35">
      <c r="A2" s="113"/>
      <c r="B2" s="113"/>
      <c r="C2" s="117"/>
      <c r="D2" s="117"/>
      <c r="E2" s="117"/>
      <c r="F2" s="117"/>
      <c r="G2" s="94"/>
      <c r="H2" s="94"/>
      <c r="I2" s="94"/>
      <c r="J2" s="118"/>
    </row>
    <row r="3" spans="1:11" s="95" customFormat="1" ht="78" customHeight="1" x14ac:dyDescent="0.25">
      <c r="A3" s="229" t="s">
        <v>189</v>
      </c>
      <c r="B3" s="229"/>
      <c r="C3" s="229"/>
      <c r="D3" s="229"/>
      <c r="E3" s="229"/>
      <c r="F3" s="229"/>
      <c r="G3" s="229"/>
      <c r="H3" s="229"/>
      <c r="I3" s="229"/>
      <c r="J3" s="119"/>
    </row>
    <row r="4" spans="1:11" x14ac:dyDescent="0.25">
      <c r="A4" s="120"/>
      <c r="B4" s="120"/>
      <c r="C4" s="121"/>
      <c r="D4" s="122"/>
      <c r="E4" s="122"/>
      <c r="F4" s="122"/>
      <c r="G4" s="123"/>
      <c r="H4" s="123"/>
      <c r="I4" s="123"/>
      <c r="J4" s="124"/>
    </row>
    <row r="5" spans="1:11" s="101" customFormat="1" ht="60" customHeight="1" x14ac:dyDescent="0.25">
      <c r="A5" s="240" t="s">
        <v>1</v>
      </c>
      <c r="B5" s="241" t="s">
        <v>113</v>
      </c>
      <c r="C5" s="241" t="s">
        <v>114</v>
      </c>
      <c r="D5" s="240" t="s">
        <v>115</v>
      </c>
      <c r="E5" s="242" t="s">
        <v>116</v>
      </c>
      <c r="F5" s="242" t="s">
        <v>117</v>
      </c>
      <c r="G5" s="245" t="s">
        <v>118</v>
      </c>
      <c r="H5" s="246"/>
      <c r="I5" s="240" t="s">
        <v>119</v>
      </c>
      <c r="J5" s="125"/>
    </row>
    <row r="6" spans="1:11" s="95" customFormat="1" ht="15.75" hidden="1" customHeight="1" x14ac:dyDescent="0.25">
      <c r="A6" s="240"/>
      <c r="B6" s="241"/>
      <c r="C6" s="241"/>
      <c r="D6" s="240"/>
      <c r="E6" s="243"/>
      <c r="F6" s="243"/>
      <c r="G6" s="247"/>
      <c r="H6" s="248"/>
      <c r="I6" s="240"/>
      <c r="J6" s="125"/>
    </row>
    <row r="7" spans="1:11" s="101" customFormat="1" ht="65.25" customHeight="1" x14ac:dyDescent="0.25">
      <c r="A7" s="240"/>
      <c r="B7" s="241"/>
      <c r="C7" s="241"/>
      <c r="D7" s="240"/>
      <c r="E7" s="244"/>
      <c r="F7" s="244"/>
      <c r="G7" s="126" t="s">
        <v>120</v>
      </c>
      <c r="H7" s="126" t="s">
        <v>121</v>
      </c>
      <c r="I7" s="240"/>
      <c r="J7" s="127"/>
      <c r="K7" s="128"/>
    </row>
    <row r="8" spans="1:11" s="1" customFormat="1" ht="15.6" x14ac:dyDescent="0.25">
      <c r="A8" s="2">
        <v>1</v>
      </c>
      <c r="B8" s="2">
        <v>2</v>
      </c>
      <c r="C8" s="126">
        <v>3</v>
      </c>
      <c r="D8" s="126">
        <v>4</v>
      </c>
      <c r="E8" s="126">
        <v>5</v>
      </c>
      <c r="F8" s="126">
        <v>6</v>
      </c>
      <c r="G8" s="126">
        <v>7</v>
      </c>
      <c r="H8" s="126">
        <v>8</v>
      </c>
      <c r="I8" s="126">
        <v>9</v>
      </c>
      <c r="J8" s="125"/>
    </row>
    <row r="9" spans="1:11" s="95" customFormat="1" ht="365.25" customHeight="1" x14ac:dyDescent="0.25">
      <c r="A9" s="225" t="s">
        <v>100</v>
      </c>
      <c r="B9" s="134" t="s">
        <v>29</v>
      </c>
      <c r="C9" s="212" t="s">
        <v>122</v>
      </c>
      <c r="D9" s="210"/>
      <c r="E9" s="6" t="s">
        <v>123</v>
      </c>
      <c r="F9" s="6" t="s">
        <v>124</v>
      </c>
      <c r="G9" s="6">
        <v>50</v>
      </c>
      <c r="H9" s="211">
        <v>64.2</v>
      </c>
      <c r="I9" s="6" t="s">
        <v>221</v>
      </c>
      <c r="J9" s="129">
        <v>128.4</v>
      </c>
    </row>
    <row r="10" spans="1:11" s="95" customFormat="1" ht="109.2" x14ac:dyDescent="0.25">
      <c r="A10" s="130"/>
      <c r="B10" s="131"/>
      <c r="C10" s="222" t="s">
        <v>125</v>
      </c>
      <c r="D10" s="223"/>
      <c r="E10" s="223" t="s">
        <v>123</v>
      </c>
      <c r="F10" s="224" t="s">
        <v>124</v>
      </c>
      <c r="G10" s="224">
        <v>93</v>
      </c>
      <c r="H10" s="218" t="s">
        <v>208</v>
      </c>
      <c r="I10" s="223"/>
      <c r="J10" s="129">
        <v>100</v>
      </c>
    </row>
    <row r="11" spans="1:11" s="95" customFormat="1" ht="62.25" customHeight="1" x14ac:dyDescent="0.25">
      <c r="A11" s="130"/>
      <c r="B11" s="131"/>
      <c r="C11" s="209" t="s">
        <v>126</v>
      </c>
      <c r="D11" s="6"/>
      <c r="E11" s="6" t="s">
        <v>123</v>
      </c>
      <c r="F11" s="53" t="s">
        <v>124</v>
      </c>
      <c r="G11" s="53">
        <v>100</v>
      </c>
      <c r="H11" s="4" t="s">
        <v>127</v>
      </c>
      <c r="I11" s="6"/>
      <c r="J11" s="129">
        <v>100</v>
      </c>
    </row>
    <row r="12" spans="1:11" s="95" customFormat="1" ht="128.25" customHeight="1" x14ac:dyDescent="0.25">
      <c r="A12" s="132"/>
      <c r="B12" s="133"/>
      <c r="C12" s="212" t="s">
        <v>128</v>
      </c>
      <c r="D12" s="6"/>
      <c r="E12" s="6" t="s">
        <v>123</v>
      </c>
      <c r="F12" s="6" t="s">
        <v>129</v>
      </c>
      <c r="G12" s="6">
        <v>90</v>
      </c>
      <c r="H12" s="4" t="s">
        <v>130</v>
      </c>
      <c r="I12" s="6"/>
      <c r="J12" s="129">
        <v>100</v>
      </c>
    </row>
    <row r="13" spans="1:11" s="95" customFormat="1" ht="113.25" customHeight="1" x14ac:dyDescent="0.25">
      <c r="A13" s="135" t="s">
        <v>131</v>
      </c>
      <c r="B13" s="86" t="s">
        <v>30</v>
      </c>
      <c r="C13" s="81" t="s">
        <v>132</v>
      </c>
      <c r="D13" s="4"/>
      <c r="E13" s="6" t="s">
        <v>123</v>
      </c>
      <c r="F13" s="53" t="s">
        <v>124</v>
      </c>
      <c r="G13" s="213">
        <v>100</v>
      </c>
      <c r="H13" s="4" t="s">
        <v>127</v>
      </c>
      <c r="I13" s="4"/>
      <c r="J13" s="129">
        <v>100</v>
      </c>
    </row>
    <row r="14" spans="1:11" s="95" customFormat="1" ht="124.8" x14ac:dyDescent="0.25">
      <c r="A14" s="226"/>
      <c r="B14" s="141"/>
      <c r="C14" s="215" t="s">
        <v>133</v>
      </c>
      <c r="D14" s="4"/>
      <c r="E14" s="6" t="s">
        <v>123</v>
      </c>
      <c r="F14" s="6" t="s">
        <v>124</v>
      </c>
      <c r="G14" s="4">
        <v>100</v>
      </c>
      <c r="H14" s="4" t="s">
        <v>127</v>
      </c>
      <c r="I14" s="4"/>
      <c r="J14" s="129">
        <v>100</v>
      </c>
    </row>
    <row r="15" spans="1:11" ht="80.25" customHeight="1" x14ac:dyDescent="0.25">
      <c r="A15" s="137" t="s">
        <v>134</v>
      </c>
      <c r="B15" s="232" t="s">
        <v>103</v>
      </c>
      <c r="C15" s="83" t="s">
        <v>135</v>
      </c>
      <c r="D15" s="215"/>
      <c r="E15" s="4" t="s">
        <v>123</v>
      </c>
      <c r="F15" s="4" t="s">
        <v>124</v>
      </c>
      <c r="G15" s="4" t="s">
        <v>190</v>
      </c>
      <c r="H15" s="4" t="s">
        <v>190</v>
      </c>
      <c r="I15" s="4"/>
      <c r="J15" s="129">
        <v>100</v>
      </c>
    </row>
    <row r="16" spans="1:11" ht="144" customHeight="1" x14ac:dyDescent="0.25">
      <c r="A16" s="139"/>
      <c r="B16" s="233"/>
      <c r="C16" s="216" t="s">
        <v>136</v>
      </c>
      <c r="D16" s="217"/>
      <c r="E16" s="218" t="s">
        <v>123</v>
      </c>
      <c r="F16" s="218" t="s">
        <v>137</v>
      </c>
      <c r="G16" s="218">
        <v>2</v>
      </c>
      <c r="H16" s="219" t="s">
        <v>138</v>
      </c>
      <c r="I16" s="220"/>
      <c r="J16" s="129">
        <v>100</v>
      </c>
    </row>
    <row r="17" spans="1:10" ht="147.75" customHeight="1" x14ac:dyDescent="0.25">
      <c r="A17" s="142"/>
      <c r="B17" s="138"/>
      <c r="C17" s="216" t="s">
        <v>139</v>
      </c>
      <c r="D17" s="4"/>
      <c r="E17" s="6" t="s">
        <v>123</v>
      </c>
      <c r="F17" s="4" t="s">
        <v>124</v>
      </c>
      <c r="G17" s="4">
        <v>100</v>
      </c>
      <c r="H17" s="4">
        <v>100</v>
      </c>
      <c r="I17" s="220"/>
      <c r="J17" s="129">
        <v>100</v>
      </c>
    </row>
    <row r="18" spans="1:10" ht="143.25" customHeight="1" x14ac:dyDescent="0.25">
      <c r="A18" s="143" t="s">
        <v>191</v>
      </c>
      <c r="B18" s="227" t="s">
        <v>74</v>
      </c>
      <c r="C18" s="5" t="s">
        <v>192</v>
      </c>
      <c r="D18" s="4"/>
      <c r="E18" s="4" t="s">
        <v>123</v>
      </c>
      <c r="F18" s="4" t="s">
        <v>124</v>
      </c>
      <c r="G18" s="4" t="s">
        <v>127</v>
      </c>
      <c r="H18" s="4" t="s">
        <v>127</v>
      </c>
      <c r="I18" s="220"/>
      <c r="J18" s="129">
        <v>100</v>
      </c>
    </row>
    <row r="19" spans="1:10" s="95" customFormat="1" ht="78" x14ac:dyDescent="0.25">
      <c r="A19" s="136" t="s">
        <v>31</v>
      </c>
      <c r="B19" s="144" t="s">
        <v>32</v>
      </c>
      <c r="C19" s="5" t="s">
        <v>140</v>
      </c>
      <c r="D19" s="4"/>
      <c r="E19" s="4" t="s">
        <v>141</v>
      </c>
      <c r="F19" s="4" t="s">
        <v>142</v>
      </c>
      <c r="G19" s="4" t="s">
        <v>143</v>
      </c>
      <c r="H19" s="4" t="s">
        <v>143</v>
      </c>
      <c r="I19" s="4"/>
      <c r="J19" s="129">
        <v>100</v>
      </c>
    </row>
    <row r="20" spans="1:10" ht="174.75" customHeight="1" x14ac:dyDescent="0.25">
      <c r="A20" s="5" t="s">
        <v>144</v>
      </c>
      <c r="B20" s="144" t="s">
        <v>94</v>
      </c>
      <c r="C20" s="145" t="s">
        <v>145</v>
      </c>
      <c r="D20" s="4"/>
      <c r="E20" s="4" t="s">
        <v>141</v>
      </c>
      <c r="F20" s="4" t="s">
        <v>124</v>
      </c>
      <c r="G20" s="4" t="s">
        <v>146</v>
      </c>
      <c r="H20" s="4" t="s">
        <v>146</v>
      </c>
      <c r="I20" s="4"/>
      <c r="J20" s="129">
        <v>100</v>
      </c>
    </row>
    <row r="21" spans="1:10" ht="235.5" customHeight="1" x14ac:dyDescent="0.25">
      <c r="A21" s="5" t="s">
        <v>147</v>
      </c>
      <c r="B21" s="144" t="s">
        <v>148</v>
      </c>
      <c r="C21" s="145" t="s">
        <v>149</v>
      </c>
      <c r="D21" s="218"/>
      <c r="E21" s="4" t="s">
        <v>141</v>
      </c>
      <c r="F21" s="218" t="s">
        <v>124</v>
      </c>
      <c r="G21" s="218" t="s">
        <v>150</v>
      </c>
      <c r="H21" s="218" t="s">
        <v>150</v>
      </c>
      <c r="I21" s="218"/>
      <c r="J21" s="129">
        <v>100</v>
      </c>
    </row>
    <row r="22" spans="1:10" ht="175.5" customHeight="1" x14ac:dyDescent="0.25">
      <c r="A22" s="136" t="s">
        <v>35</v>
      </c>
      <c r="B22" s="5" t="s">
        <v>36</v>
      </c>
      <c r="C22" s="5" t="s">
        <v>151</v>
      </c>
      <c r="D22" s="4"/>
      <c r="E22" s="4" t="s">
        <v>123</v>
      </c>
      <c r="F22" s="4" t="s">
        <v>152</v>
      </c>
      <c r="G22" s="4" t="s">
        <v>153</v>
      </c>
      <c r="H22" s="4" t="s">
        <v>206</v>
      </c>
      <c r="I22" s="4"/>
      <c r="J22" s="129">
        <v>102.4</v>
      </c>
    </row>
    <row r="23" spans="1:10" ht="252.75" customHeight="1" x14ac:dyDescent="0.25">
      <c r="A23" s="83" t="s">
        <v>154</v>
      </c>
      <c r="B23" s="214" t="s">
        <v>38</v>
      </c>
      <c r="C23" s="228" t="s">
        <v>155</v>
      </c>
      <c r="D23" s="4"/>
      <c r="E23" s="4" t="s">
        <v>123</v>
      </c>
      <c r="F23" s="221" t="s">
        <v>156</v>
      </c>
      <c r="G23" s="221" t="s">
        <v>193</v>
      </c>
      <c r="H23" s="221" t="s">
        <v>193</v>
      </c>
      <c r="I23" s="4"/>
      <c r="J23" s="129">
        <v>100</v>
      </c>
    </row>
    <row r="24" spans="1:10" ht="129.75" customHeight="1" x14ac:dyDescent="0.25">
      <c r="A24" s="84"/>
      <c r="B24" s="89"/>
      <c r="C24" s="228" t="s">
        <v>157</v>
      </c>
      <c r="D24" s="4"/>
      <c r="E24" s="4" t="s">
        <v>123</v>
      </c>
      <c r="F24" s="221" t="s">
        <v>124</v>
      </c>
      <c r="G24" s="4">
        <v>20</v>
      </c>
      <c r="H24" s="4" t="s">
        <v>202</v>
      </c>
      <c r="I24" s="4"/>
      <c r="J24" s="129">
        <v>100</v>
      </c>
    </row>
    <row r="25" spans="1:10" ht="66.75" customHeight="1" x14ac:dyDescent="0.25">
      <c r="A25" s="226"/>
      <c r="B25" s="72"/>
      <c r="C25" s="228" t="s">
        <v>158</v>
      </c>
      <c r="D25" s="4"/>
      <c r="E25" s="4" t="s">
        <v>123</v>
      </c>
      <c r="F25" s="221" t="s">
        <v>159</v>
      </c>
      <c r="G25" s="4">
        <v>2</v>
      </c>
      <c r="H25" s="4" t="s">
        <v>138</v>
      </c>
      <c r="I25" s="4"/>
      <c r="J25" s="129">
        <v>100</v>
      </c>
    </row>
    <row r="26" spans="1:10" ht="222.75" customHeight="1" x14ac:dyDescent="0.25">
      <c r="A26" s="82" t="s">
        <v>160</v>
      </c>
      <c r="B26" s="87" t="s">
        <v>54</v>
      </c>
      <c r="C26" s="145" t="s">
        <v>161</v>
      </c>
      <c r="D26" s="4"/>
      <c r="E26" s="4" t="s">
        <v>123</v>
      </c>
      <c r="F26" s="4" t="s">
        <v>159</v>
      </c>
      <c r="G26" s="4" t="s">
        <v>162</v>
      </c>
      <c r="H26" s="4" t="s">
        <v>207</v>
      </c>
      <c r="I26" s="4"/>
      <c r="J26" s="129">
        <v>100</v>
      </c>
    </row>
    <row r="27" spans="1:10" ht="82.5" customHeight="1" x14ac:dyDescent="0.25">
      <c r="A27" s="136" t="s">
        <v>41</v>
      </c>
      <c r="B27" s="144" t="s">
        <v>42</v>
      </c>
      <c r="C27" s="5" t="s">
        <v>163</v>
      </c>
      <c r="D27" s="4"/>
      <c r="E27" s="4" t="s">
        <v>123</v>
      </c>
      <c r="F27" s="4" t="s">
        <v>124</v>
      </c>
      <c r="G27" s="4" t="s">
        <v>127</v>
      </c>
      <c r="H27" s="4" t="s">
        <v>247</v>
      </c>
      <c r="I27" s="4"/>
      <c r="J27" s="129"/>
    </row>
    <row r="28" spans="1:10" ht="179.25" customHeight="1" x14ac:dyDescent="0.25">
      <c r="A28" s="5" t="s">
        <v>164</v>
      </c>
      <c r="B28" s="144" t="s">
        <v>44</v>
      </c>
      <c r="C28" s="5" t="s">
        <v>165</v>
      </c>
      <c r="D28" s="4"/>
      <c r="E28" s="4" t="s">
        <v>123</v>
      </c>
      <c r="F28" s="4" t="s">
        <v>124</v>
      </c>
      <c r="G28" s="4" t="s">
        <v>127</v>
      </c>
      <c r="H28" s="4" t="s">
        <v>218</v>
      </c>
      <c r="I28" s="4"/>
      <c r="J28" s="129">
        <v>99.7</v>
      </c>
    </row>
    <row r="29" spans="1:10" ht="126" customHeight="1" x14ac:dyDescent="0.25">
      <c r="A29" s="136" t="s">
        <v>45</v>
      </c>
      <c r="B29" s="144" t="s">
        <v>166</v>
      </c>
      <c r="C29" s="5" t="s">
        <v>167</v>
      </c>
      <c r="D29" s="4"/>
      <c r="E29" s="4" t="s">
        <v>123</v>
      </c>
      <c r="F29" s="4" t="s">
        <v>124</v>
      </c>
      <c r="G29" s="4" t="s">
        <v>127</v>
      </c>
      <c r="H29" s="4" t="s">
        <v>127</v>
      </c>
      <c r="I29" s="4"/>
      <c r="J29" s="129">
        <v>100</v>
      </c>
    </row>
    <row r="30" spans="1:10" ht="79.5" customHeight="1" x14ac:dyDescent="0.25">
      <c r="A30" s="237" t="s">
        <v>168</v>
      </c>
      <c r="B30" s="234" t="s">
        <v>169</v>
      </c>
      <c r="C30" s="5" t="s">
        <v>170</v>
      </c>
      <c r="D30" s="5"/>
      <c r="E30" s="4" t="s">
        <v>123</v>
      </c>
      <c r="F30" s="4" t="s">
        <v>137</v>
      </c>
      <c r="G30" s="4">
        <v>240</v>
      </c>
      <c r="H30" s="4" t="s">
        <v>153</v>
      </c>
      <c r="I30" s="4" t="s">
        <v>217</v>
      </c>
      <c r="J30" s="129">
        <v>120.8</v>
      </c>
    </row>
    <row r="31" spans="1:10" ht="188.25" customHeight="1" x14ac:dyDescent="0.25">
      <c r="A31" s="238"/>
      <c r="B31" s="235"/>
      <c r="C31" s="5" t="s">
        <v>171</v>
      </c>
      <c r="D31" s="4"/>
      <c r="E31" s="4" t="s">
        <v>123</v>
      </c>
      <c r="F31" s="4" t="s">
        <v>172</v>
      </c>
      <c r="G31" s="4" t="s">
        <v>194</v>
      </c>
      <c r="H31" s="4" t="s">
        <v>209</v>
      </c>
      <c r="I31" s="221" t="s">
        <v>216</v>
      </c>
      <c r="J31" s="129">
        <v>130</v>
      </c>
    </row>
    <row r="32" spans="1:10" ht="112.5" customHeight="1" x14ac:dyDescent="0.25">
      <c r="A32" s="238"/>
      <c r="B32" s="235"/>
      <c r="C32" s="5" t="s">
        <v>173</v>
      </c>
      <c r="D32" s="4"/>
      <c r="E32" s="4" t="s">
        <v>174</v>
      </c>
      <c r="F32" s="4" t="s">
        <v>175</v>
      </c>
      <c r="G32" s="4">
        <v>15</v>
      </c>
      <c r="H32" s="4" t="s">
        <v>146</v>
      </c>
      <c r="I32" s="4"/>
      <c r="J32" s="129">
        <v>100</v>
      </c>
    </row>
    <row r="33" spans="1:13" ht="82.5" customHeight="1" x14ac:dyDescent="0.25">
      <c r="A33" s="239"/>
      <c r="B33" s="236"/>
      <c r="C33" s="5" t="s">
        <v>176</v>
      </c>
      <c r="D33" s="4"/>
      <c r="E33" s="4" t="s">
        <v>123</v>
      </c>
      <c r="F33" s="4" t="s">
        <v>124</v>
      </c>
      <c r="G33" s="4" t="s">
        <v>127</v>
      </c>
      <c r="H33" s="4" t="s">
        <v>127</v>
      </c>
      <c r="I33" s="4"/>
      <c r="J33" s="129"/>
    </row>
    <row r="34" spans="1:13" ht="96.75" customHeight="1" x14ac:dyDescent="0.25">
      <c r="A34" s="217"/>
      <c r="B34" s="72"/>
      <c r="C34" s="5" t="s">
        <v>177</v>
      </c>
      <c r="D34" s="4"/>
      <c r="E34" s="4" t="s">
        <v>123</v>
      </c>
      <c r="F34" s="4" t="s">
        <v>172</v>
      </c>
      <c r="G34" s="4" t="s">
        <v>195</v>
      </c>
      <c r="H34" s="4" t="s">
        <v>210</v>
      </c>
      <c r="I34" s="4" t="s">
        <v>215</v>
      </c>
      <c r="J34" s="129">
        <v>104.7</v>
      </c>
    </row>
    <row r="35" spans="1:13" ht="112.5" customHeight="1" x14ac:dyDescent="0.25">
      <c r="A35" s="234" t="s">
        <v>178</v>
      </c>
      <c r="B35" s="234" t="s">
        <v>107</v>
      </c>
      <c r="C35" s="145" t="s">
        <v>179</v>
      </c>
      <c r="D35" s="4"/>
      <c r="E35" s="4" t="s">
        <v>123</v>
      </c>
      <c r="F35" s="4" t="s">
        <v>124</v>
      </c>
      <c r="G35" s="4">
        <v>100</v>
      </c>
      <c r="H35" s="4" t="s">
        <v>127</v>
      </c>
      <c r="I35" s="4"/>
      <c r="J35" s="129">
        <v>100</v>
      </c>
    </row>
    <row r="36" spans="1:13" ht="66.75" customHeight="1" x14ac:dyDescent="0.25">
      <c r="A36" s="235"/>
      <c r="B36" s="235"/>
      <c r="C36" s="145" t="s">
        <v>180</v>
      </c>
      <c r="D36" s="4"/>
      <c r="E36" s="4" t="s">
        <v>123</v>
      </c>
      <c r="F36" s="4" t="s">
        <v>137</v>
      </c>
      <c r="G36" s="4">
        <v>39</v>
      </c>
      <c r="H36" s="4" t="s">
        <v>181</v>
      </c>
      <c r="I36" s="4"/>
      <c r="J36" s="129">
        <v>100</v>
      </c>
    </row>
    <row r="37" spans="1:13" ht="238.5" customHeight="1" x14ac:dyDescent="0.25">
      <c r="A37" s="236"/>
      <c r="B37" s="236"/>
      <c r="C37" s="145" t="s">
        <v>182</v>
      </c>
      <c r="D37" s="4"/>
      <c r="E37" s="4" t="s">
        <v>123</v>
      </c>
      <c r="F37" s="4" t="s">
        <v>124</v>
      </c>
      <c r="G37" s="4">
        <v>100</v>
      </c>
      <c r="H37" s="4" t="s">
        <v>127</v>
      </c>
      <c r="I37" s="4"/>
      <c r="J37" s="129">
        <v>100</v>
      </c>
    </row>
    <row r="38" spans="1:13" ht="125.25" customHeight="1" x14ac:dyDescent="0.25">
      <c r="A38" s="72"/>
      <c r="B38" s="72"/>
      <c r="C38" s="145" t="s">
        <v>183</v>
      </c>
      <c r="D38" s="4"/>
      <c r="E38" s="4" t="s">
        <v>123</v>
      </c>
      <c r="F38" s="4" t="s">
        <v>137</v>
      </c>
      <c r="G38" s="4">
        <v>39</v>
      </c>
      <c r="H38" s="4" t="s">
        <v>181</v>
      </c>
      <c r="I38" s="4"/>
      <c r="J38" s="129">
        <v>100</v>
      </c>
    </row>
    <row r="39" spans="1:13" ht="209.25" customHeight="1" x14ac:dyDescent="0.25">
      <c r="A39" s="87" t="s">
        <v>184</v>
      </c>
      <c r="B39" s="144" t="s">
        <v>55</v>
      </c>
      <c r="C39" s="5" t="s">
        <v>185</v>
      </c>
      <c r="D39" s="4"/>
      <c r="E39" s="4" t="s">
        <v>123</v>
      </c>
      <c r="F39" s="4" t="s">
        <v>137</v>
      </c>
      <c r="G39" s="4" t="s">
        <v>186</v>
      </c>
      <c r="H39" s="4" t="s">
        <v>186</v>
      </c>
      <c r="I39" s="4"/>
      <c r="J39" s="129">
        <v>100</v>
      </c>
    </row>
    <row r="40" spans="1:13" ht="114.75" customHeight="1" x14ac:dyDescent="0.25">
      <c r="A40" s="146" t="s">
        <v>196</v>
      </c>
      <c r="B40" s="251" t="s">
        <v>197</v>
      </c>
      <c r="C40" s="5" t="s">
        <v>214</v>
      </c>
      <c r="D40" s="4"/>
      <c r="E40" s="4" t="s">
        <v>123</v>
      </c>
      <c r="F40" s="4" t="s">
        <v>137</v>
      </c>
      <c r="G40" s="4" t="s">
        <v>198</v>
      </c>
      <c r="H40" s="4" t="s">
        <v>211</v>
      </c>
      <c r="I40" s="4" t="s">
        <v>249</v>
      </c>
      <c r="J40" s="129">
        <v>166.7</v>
      </c>
    </row>
    <row r="41" spans="1:13" ht="188.25" customHeight="1" x14ac:dyDescent="0.25">
      <c r="A41" s="146"/>
      <c r="B41" s="251"/>
      <c r="C41" s="5" t="s">
        <v>199</v>
      </c>
      <c r="D41" s="4"/>
      <c r="E41" s="4" t="s">
        <v>123</v>
      </c>
      <c r="F41" s="4" t="s">
        <v>137</v>
      </c>
      <c r="G41" s="4" t="s">
        <v>200</v>
      </c>
      <c r="H41" s="4" t="s">
        <v>212</v>
      </c>
      <c r="I41" s="221" t="s">
        <v>213</v>
      </c>
      <c r="J41" s="129">
        <v>112.5</v>
      </c>
    </row>
    <row r="42" spans="1:13" ht="15.6" x14ac:dyDescent="0.3">
      <c r="A42" s="147"/>
      <c r="B42" s="147"/>
      <c r="C42" s="148"/>
      <c r="D42" s="148"/>
      <c r="E42" s="148"/>
      <c r="F42" s="148"/>
      <c r="G42" s="148"/>
      <c r="H42" s="148"/>
      <c r="I42" s="148"/>
      <c r="J42" s="149"/>
    </row>
    <row r="43" spans="1:13" ht="9.75" customHeight="1" x14ac:dyDescent="0.25">
      <c r="A43" s="150"/>
      <c r="B43" s="150"/>
      <c r="C43" s="150"/>
      <c r="D43" s="151"/>
      <c r="E43" s="151"/>
      <c r="F43" s="151"/>
      <c r="G43" s="151"/>
      <c r="H43" s="151"/>
      <c r="I43" s="151"/>
      <c r="J43" s="152"/>
    </row>
    <row r="44" spans="1:13" ht="60.75" customHeight="1" x14ac:dyDescent="0.3">
      <c r="A44" s="249" t="s">
        <v>187</v>
      </c>
      <c r="B44" s="249"/>
      <c r="C44" s="250"/>
      <c r="D44" s="250"/>
      <c r="E44" s="250"/>
      <c r="F44" s="250"/>
      <c r="G44" s="250"/>
      <c r="H44" s="250"/>
      <c r="I44" s="250"/>
      <c r="J44" s="153">
        <f>SUM(J9:J41)</f>
        <v>3265.2</v>
      </c>
      <c r="K44">
        <f>J44/32</f>
        <v>102.03749999999999</v>
      </c>
    </row>
    <row r="45" spans="1:13" s="154" customFormat="1" ht="45.75" customHeight="1" x14ac:dyDescent="0.25">
      <c r="A45" s="249" t="s">
        <v>188</v>
      </c>
      <c r="B45" s="249"/>
      <c r="C45" s="249"/>
      <c r="D45" s="249"/>
      <c r="E45" s="249"/>
      <c r="F45" s="249"/>
      <c r="G45" s="249"/>
      <c r="H45" s="249"/>
      <c r="I45" s="249"/>
      <c r="K45"/>
      <c r="L45"/>
      <c r="M45"/>
    </row>
    <row r="48" spans="1:13" s="154" customFormat="1" x14ac:dyDescent="0.25">
      <c r="A48"/>
      <c r="B48" s="95"/>
      <c r="C48" s="95"/>
      <c r="D48" s="95"/>
      <c r="E48" s="95"/>
      <c r="F48" s="95"/>
      <c r="G48" s="95"/>
      <c r="H48"/>
      <c r="I48" s="95"/>
      <c r="K48"/>
      <c r="L48"/>
      <c r="M48"/>
    </row>
  </sheetData>
  <mergeCells count="17">
    <mergeCell ref="A44:I44"/>
    <mergeCell ref="A45:I45"/>
    <mergeCell ref="B40:B41"/>
    <mergeCell ref="B35:B37"/>
    <mergeCell ref="A35:A37"/>
    <mergeCell ref="B15:B16"/>
    <mergeCell ref="B30:B33"/>
    <mergeCell ref="A30:A33"/>
    <mergeCell ref="A3:I3"/>
    <mergeCell ref="A5:A7"/>
    <mergeCell ref="B5:B7"/>
    <mergeCell ref="C5:C7"/>
    <mergeCell ref="D5:D7"/>
    <mergeCell ref="E5:E7"/>
    <mergeCell ref="F5:F7"/>
    <mergeCell ref="G5:H6"/>
    <mergeCell ref="I5:I7"/>
  </mergeCells>
  <printOptions horizontalCentered="1"/>
  <pageMargins left="0.39370078740157483" right="0.39370078740157483" top="1.3779527559055118" bottom="0.39370078740157483" header="0.59055118110236227" footer="0.27559055118110237"/>
  <pageSetup paperSize="9" scale="65" firstPageNumber="6" fitToHeight="0" orientation="landscape" useFirstPageNumber="1" r:id="rId1"/>
  <headerFooter scaleWithDoc="0">
    <oddHeader>&amp;C&amp;P</oddHeader>
  </headerFooter>
  <rowBreaks count="3" manualBreakCount="3">
    <brk id="14" max="8" man="1"/>
    <brk id="28" max="8" man="1"/>
    <brk id="40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T71"/>
  <sheetViews>
    <sheetView view="pageBreakPreview" zoomScale="80" zoomScaleNormal="85" zoomScaleSheetLayoutView="80" workbookViewId="0">
      <pane ySplit="8" topLeftCell="A9" activePane="bottomLeft" state="frozen"/>
      <selection pane="bottomLeft" activeCell="I9" sqref="I9"/>
    </sheetView>
  </sheetViews>
  <sheetFormatPr defaultColWidth="9.109375" defaultRowHeight="13.2" x14ac:dyDescent="0.25"/>
  <cols>
    <col min="1" max="1" width="24.109375" style="14" customWidth="1"/>
    <col min="2" max="2" width="28.5546875" style="10" customWidth="1"/>
    <col min="3" max="3" width="48.44140625" style="10" customWidth="1"/>
    <col min="4" max="4" width="30" style="14" customWidth="1"/>
    <col min="5" max="5" width="16.6640625" style="14" customWidth="1"/>
    <col min="6" max="6" width="13.44140625" style="14" customWidth="1"/>
    <col min="7" max="9" width="13.5546875" style="14" customWidth="1"/>
    <col min="10" max="10" width="14.33203125" style="14" customWidth="1"/>
    <col min="11" max="11" width="12.44140625" style="14" customWidth="1"/>
    <col min="12" max="12" width="13.6640625" style="14" customWidth="1"/>
    <col min="13" max="13" width="14.109375" style="14" customWidth="1"/>
    <col min="14" max="14" width="12.6640625" style="14" customWidth="1"/>
    <col min="15" max="15" width="12.33203125" style="14" customWidth="1"/>
    <col min="16" max="16" width="14" style="14" customWidth="1"/>
    <col min="17" max="17" width="12.33203125" style="14" customWidth="1"/>
    <col min="18" max="18" width="12.33203125" style="28" customWidth="1"/>
    <col min="19" max="19" width="13.6640625" style="10" customWidth="1"/>
    <col min="20" max="20" width="11.88671875" style="10" customWidth="1"/>
    <col min="21" max="16384" width="9.109375" style="10"/>
  </cols>
  <sheetData>
    <row r="1" spans="1:20" ht="18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T1" s="9" t="s">
        <v>56</v>
      </c>
    </row>
    <row r="2" spans="1:20" ht="15.6" x14ac:dyDescent="0.3">
      <c r="A2" s="11"/>
      <c r="B2" s="12"/>
      <c r="C2" s="12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3"/>
    </row>
    <row r="3" spans="1:20" s="14" customFormat="1" ht="91.5" customHeight="1" x14ac:dyDescent="0.25">
      <c r="A3" s="254" t="s">
        <v>205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</row>
    <row r="4" spans="1:20" x14ac:dyDescent="0.25">
      <c r="A4" s="15"/>
      <c r="B4" s="16"/>
      <c r="C4" s="16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/>
    </row>
    <row r="5" spans="1:20" s="19" customFormat="1" ht="39.75" customHeight="1" x14ac:dyDescent="0.25">
      <c r="A5" s="255" t="s">
        <v>1</v>
      </c>
      <c r="B5" s="255" t="s">
        <v>6</v>
      </c>
      <c r="C5" s="255" t="s">
        <v>23</v>
      </c>
      <c r="D5" s="255" t="s">
        <v>27</v>
      </c>
      <c r="E5" s="255" t="s">
        <v>12</v>
      </c>
      <c r="F5" s="258" t="s">
        <v>24</v>
      </c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41" t="s">
        <v>57</v>
      </c>
      <c r="S5" s="241"/>
      <c r="T5" s="241"/>
    </row>
    <row r="6" spans="1:20" s="19" customFormat="1" ht="98.25" customHeight="1" x14ac:dyDescent="0.25">
      <c r="A6" s="256"/>
      <c r="B6" s="256"/>
      <c r="C6" s="256"/>
      <c r="D6" s="256"/>
      <c r="E6" s="256"/>
      <c r="F6" s="258" t="s">
        <v>58</v>
      </c>
      <c r="G6" s="259"/>
      <c r="H6" s="260"/>
      <c r="I6" s="258" t="s">
        <v>59</v>
      </c>
      <c r="J6" s="259"/>
      <c r="K6" s="259"/>
      <c r="L6" s="258" t="s">
        <v>60</v>
      </c>
      <c r="M6" s="259"/>
      <c r="N6" s="260"/>
      <c r="O6" s="258" t="s">
        <v>26</v>
      </c>
      <c r="P6" s="259"/>
      <c r="Q6" s="260"/>
      <c r="R6" s="241"/>
      <c r="S6" s="241"/>
      <c r="T6" s="241"/>
    </row>
    <row r="7" spans="1:20" s="19" customFormat="1" ht="36" customHeight="1" x14ac:dyDescent="0.25">
      <c r="A7" s="256"/>
      <c r="B7" s="256"/>
      <c r="C7" s="256"/>
      <c r="D7" s="256"/>
      <c r="E7" s="256"/>
      <c r="F7" s="255" t="s">
        <v>0</v>
      </c>
      <c r="G7" s="258" t="s">
        <v>22</v>
      </c>
      <c r="H7" s="260"/>
      <c r="I7" s="255" t="s">
        <v>0</v>
      </c>
      <c r="J7" s="258" t="s">
        <v>22</v>
      </c>
      <c r="K7" s="260"/>
      <c r="L7" s="255" t="s">
        <v>0</v>
      </c>
      <c r="M7" s="258" t="s">
        <v>22</v>
      </c>
      <c r="N7" s="260"/>
      <c r="O7" s="255" t="s">
        <v>0</v>
      </c>
      <c r="P7" s="258" t="s">
        <v>22</v>
      </c>
      <c r="Q7" s="260"/>
      <c r="R7" s="255" t="s">
        <v>0</v>
      </c>
      <c r="S7" s="258" t="s">
        <v>22</v>
      </c>
      <c r="T7" s="260"/>
    </row>
    <row r="8" spans="1:20" s="14" customFormat="1" ht="37.5" customHeight="1" x14ac:dyDescent="0.25">
      <c r="A8" s="257"/>
      <c r="B8" s="257"/>
      <c r="C8" s="257"/>
      <c r="D8" s="257"/>
      <c r="E8" s="257"/>
      <c r="F8" s="257"/>
      <c r="G8" s="20" t="s">
        <v>21</v>
      </c>
      <c r="H8" s="20" t="s">
        <v>2</v>
      </c>
      <c r="I8" s="257"/>
      <c r="J8" s="20" t="s">
        <v>21</v>
      </c>
      <c r="K8" s="20" t="s">
        <v>2</v>
      </c>
      <c r="L8" s="257"/>
      <c r="M8" s="20" t="s">
        <v>21</v>
      </c>
      <c r="N8" s="20" t="s">
        <v>2</v>
      </c>
      <c r="O8" s="257"/>
      <c r="P8" s="20" t="s">
        <v>21</v>
      </c>
      <c r="Q8" s="20" t="s">
        <v>2</v>
      </c>
      <c r="R8" s="257"/>
      <c r="S8" s="20" t="s">
        <v>21</v>
      </c>
      <c r="T8" s="20" t="s">
        <v>2</v>
      </c>
    </row>
    <row r="9" spans="1:20" s="21" customFormat="1" ht="15.6" x14ac:dyDescent="0.25">
      <c r="A9" s="7">
        <v>1</v>
      </c>
      <c r="B9" s="7">
        <v>2</v>
      </c>
      <c r="C9" s="7">
        <v>3</v>
      </c>
      <c r="D9" s="7">
        <v>4</v>
      </c>
      <c r="E9" s="7">
        <v>5</v>
      </c>
      <c r="F9" s="7">
        <v>6</v>
      </c>
      <c r="G9" s="7">
        <v>7</v>
      </c>
      <c r="H9" s="7">
        <v>8</v>
      </c>
      <c r="I9" s="7">
        <v>9</v>
      </c>
      <c r="J9" s="7">
        <v>10</v>
      </c>
      <c r="K9" s="7">
        <v>11</v>
      </c>
      <c r="L9" s="7">
        <v>12</v>
      </c>
      <c r="M9" s="7">
        <v>13</v>
      </c>
      <c r="N9" s="7">
        <v>14</v>
      </c>
      <c r="O9" s="7">
        <v>15</v>
      </c>
      <c r="P9" s="7">
        <v>16</v>
      </c>
      <c r="Q9" s="7">
        <v>17</v>
      </c>
      <c r="R9" s="3">
        <v>18</v>
      </c>
      <c r="S9" s="7">
        <v>19</v>
      </c>
      <c r="T9" s="7">
        <v>20</v>
      </c>
    </row>
    <row r="10" spans="1:20" s="21" customFormat="1" ht="31.2" x14ac:dyDescent="0.25">
      <c r="A10" s="237" t="s">
        <v>3</v>
      </c>
      <c r="B10" s="237" t="s">
        <v>29</v>
      </c>
      <c r="C10" s="252" t="s">
        <v>69</v>
      </c>
      <c r="D10" s="60" t="s">
        <v>61</v>
      </c>
      <c r="E10" s="53"/>
      <c r="F10" s="51">
        <f>F13+F25+F35+F47+F55</f>
        <v>799958.6</v>
      </c>
      <c r="G10" s="51">
        <f t="shared" ref="G10:Q10" si="0">G13+G25+G35+G47+G55</f>
        <v>0</v>
      </c>
      <c r="H10" s="51">
        <f t="shared" si="0"/>
        <v>799958.6</v>
      </c>
      <c r="I10" s="51">
        <f t="shared" si="0"/>
        <v>813553</v>
      </c>
      <c r="J10" s="51">
        <f t="shared" si="0"/>
        <v>13594.4</v>
      </c>
      <c r="K10" s="51">
        <f t="shared" si="0"/>
        <v>799958.6</v>
      </c>
      <c r="L10" s="51">
        <f t="shared" si="0"/>
        <v>813553</v>
      </c>
      <c r="M10" s="51">
        <f t="shared" si="0"/>
        <v>13594.4</v>
      </c>
      <c r="N10" s="51">
        <f t="shared" si="0"/>
        <v>799958.6</v>
      </c>
      <c r="O10" s="51">
        <f t="shared" si="0"/>
        <v>811828.66999999993</v>
      </c>
      <c r="P10" s="51">
        <f t="shared" si="0"/>
        <v>13594.4</v>
      </c>
      <c r="Q10" s="51">
        <f t="shared" si="0"/>
        <v>798234.27</v>
      </c>
      <c r="R10" s="69">
        <v>99.8</v>
      </c>
      <c r="S10" s="69">
        <v>100</v>
      </c>
      <c r="T10" s="68">
        <v>99.8</v>
      </c>
    </row>
    <row r="11" spans="1:20" s="21" customFormat="1" ht="362.25" customHeight="1" x14ac:dyDescent="0.25">
      <c r="A11" s="238"/>
      <c r="B11" s="238"/>
      <c r="C11" s="253"/>
      <c r="D11" s="61" t="s">
        <v>53</v>
      </c>
      <c r="E11" s="63" t="s">
        <v>201</v>
      </c>
      <c r="F11" s="65">
        <f>F15+F16+F17+F27+F28+F37+F38+F39+F49+F50+F57</f>
        <v>799958.6</v>
      </c>
      <c r="G11" s="65">
        <f t="shared" ref="G11:Q11" si="1">G15+G16+G17+G27+G28+G37+G38+G39+G49+G50+G57</f>
        <v>0</v>
      </c>
      <c r="H11" s="65">
        <f t="shared" si="1"/>
        <v>799958.6</v>
      </c>
      <c r="I11" s="65">
        <f t="shared" si="1"/>
        <v>813553</v>
      </c>
      <c r="J11" s="65">
        <f t="shared" si="1"/>
        <v>13594.4</v>
      </c>
      <c r="K11" s="65">
        <f t="shared" si="1"/>
        <v>799958.6</v>
      </c>
      <c r="L11" s="65">
        <f t="shared" si="1"/>
        <v>813553</v>
      </c>
      <c r="M11" s="65">
        <f t="shared" si="1"/>
        <v>13594.4</v>
      </c>
      <c r="N11" s="65">
        <f t="shared" si="1"/>
        <v>799958.6</v>
      </c>
      <c r="O11" s="65">
        <f t="shared" si="1"/>
        <v>811828.66999999993</v>
      </c>
      <c r="P11" s="65">
        <f t="shared" si="1"/>
        <v>13594.4</v>
      </c>
      <c r="Q11" s="65">
        <f t="shared" si="1"/>
        <v>798234.27</v>
      </c>
      <c r="R11" s="69">
        <v>99.8</v>
      </c>
      <c r="S11" s="69">
        <v>100</v>
      </c>
      <c r="T11" s="68">
        <v>99.8</v>
      </c>
    </row>
    <row r="12" spans="1:20" s="21" customFormat="1" ht="94.5" customHeight="1" x14ac:dyDescent="0.25">
      <c r="A12" s="48"/>
      <c r="B12" s="48"/>
      <c r="C12" s="50" t="s">
        <v>70</v>
      </c>
      <c r="D12" s="62"/>
      <c r="E12" s="64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70"/>
      <c r="S12" s="70"/>
      <c r="T12" s="67"/>
    </row>
    <row r="13" spans="1:20" s="21" customFormat="1" ht="31.5" customHeight="1" x14ac:dyDescent="0.25">
      <c r="A13" s="237" t="s">
        <v>4</v>
      </c>
      <c r="B13" s="237" t="s">
        <v>30</v>
      </c>
      <c r="C13" s="252" t="s">
        <v>71</v>
      </c>
      <c r="D13" s="22" t="s">
        <v>61</v>
      </c>
      <c r="E13" s="6"/>
      <c r="F13" s="23">
        <f>F18+F22</f>
        <v>96168.6</v>
      </c>
      <c r="G13" s="23">
        <f t="shared" ref="G13:Q13" si="2">G18+G22</f>
        <v>0</v>
      </c>
      <c r="H13" s="23">
        <f t="shared" si="2"/>
        <v>96168.6</v>
      </c>
      <c r="I13" s="23">
        <f t="shared" si="2"/>
        <v>109763</v>
      </c>
      <c r="J13" s="23">
        <f t="shared" si="2"/>
        <v>13594.4</v>
      </c>
      <c r="K13" s="23">
        <f t="shared" si="2"/>
        <v>96168.6</v>
      </c>
      <c r="L13" s="23">
        <f t="shared" si="2"/>
        <v>109763</v>
      </c>
      <c r="M13" s="23">
        <f t="shared" si="2"/>
        <v>13594.4</v>
      </c>
      <c r="N13" s="23">
        <f t="shared" si="2"/>
        <v>96168.6</v>
      </c>
      <c r="O13" s="23">
        <f t="shared" si="2"/>
        <v>108779.47</v>
      </c>
      <c r="P13" s="23">
        <f t="shared" si="2"/>
        <v>13594.4</v>
      </c>
      <c r="Q13" s="23">
        <f t="shared" si="2"/>
        <v>95185.07</v>
      </c>
      <c r="R13" s="25">
        <v>99.1</v>
      </c>
      <c r="S13" s="25">
        <v>100</v>
      </c>
      <c r="T13" s="25">
        <v>99</v>
      </c>
    </row>
    <row r="14" spans="1:20" s="21" customFormat="1" ht="18.75" customHeight="1" x14ac:dyDescent="0.25">
      <c r="A14" s="238"/>
      <c r="B14" s="238"/>
      <c r="C14" s="261"/>
      <c r="D14" s="263" t="s">
        <v>53</v>
      </c>
      <c r="E14" s="22" t="s">
        <v>0</v>
      </c>
      <c r="F14" s="23">
        <f>F19+F23</f>
        <v>96168.6</v>
      </c>
      <c r="G14" s="23">
        <f t="shared" ref="G14:Q14" si="3">G19+G23</f>
        <v>0</v>
      </c>
      <c r="H14" s="23">
        <f t="shared" si="3"/>
        <v>96168.6</v>
      </c>
      <c r="I14" s="23">
        <f t="shared" si="3"/>
        <v>109763</v>
      </c>
      <c r="J14" s="23">
        <f t="shared" si="3"/>
        <v>13594.4</v>
      </c>
      <c r="K14" s="23">
        <f t="shared" si="3"/>
        <v>96168.6</v>
      </c>
      <c r="L14" s="23">
        <f t="shared" si="3"/>
        <v>109763</v>
      </c>
      <c r="M14" s="23">
        <f t="shared" si="3"/>
        <v>13594.4</v>
      </c>
      <c r="N14" s="23">
        <f t="shared" si="3"/>
        <v>96168.6</v>
      </c>
      <c r="O14" s="23">
        <f t="shared" si="3"/>
        <v>108779.47</v>
      </c>
      <c r="P14" s="23">
        <f t="shared" si="3"/>
        <v>13594.4</v>
      </c>
      <c r="Q14" s="23">
        <f t="shared" si="3"/>
        <v>95185.07</v>
      </c>
      <c r="R14" s="25">
        <v>99.1</v>
      </c>
      <c r="S14" s="25">
        <v>100</v>
      </c>
      <c r="T14" s="25">
        <v>99</v>
      </c>
    </row>
    <row r="15" spans="1:20" s="21" customFormat="1" ht="38.25" customHeight="1" x14ac:dyDescent="0.25">
      <c r="A15" s="238"/>
      <c r="B15" s="238"/>
      <c r="C15" s="261"/>
      <c r="D15" s="264"/>
      <c r="E15" s="6" t="s">
        <v>77</v>
      </c>
      <c r="F15" s="23">
        <f>F20</f>
        <v>68241.2</v>
      </c>
      <c r="G15" s="23">
        <f t="shared" ref="G15:Q15" si="4">G20</f>
        <v>0</v>
      </c>
      <c r="H15" s="23">
        <f t="shared" si="4"/>
        <v>68241.2</v>
      </c>
      <c r="I15" s="23">
        <f t="shared" si="4"/>
        <v>68241.2</v>
      </c>
      <c r="J15" s="23">
        <f t="shared" si="4"/>
        <v>0</v>
      </c>
      <c r="K15" s="23">
        <f t="shared" si="4"/>
        <v>68241.2</v>
      </c>
      <c r="L15" s="23">
        <f t="shared" si="4"/>
        <v>68241.2</v>
      </c>
      <c r="M15" s="23">
        <f t="shared" si="4"/>
        <v>0</v>
      </c>
      <c r="N15" s="23">
        <f t="shared" si="4"/>
        <v>68241.2</v>
      </c>
      <c r="O15" s="23">
        <f t="shared" si="4"/>
        <v>67291.44</v>
      </c>
      <c r="P15" s="23">
        <f t="shared" si="4"/>
        <v>0</v>
      </c>
      <c r="Q15" s="23">
        <f t="shared" si="4"/>
        <v>67291.44</v>
      </c>
      <c r="R15" s="24">
        <v>98.6</v>
      </c>
      <c r="S15" s="25"/>
      <c r="T15" s="25">
        <v>98.6</v>
      </c>
    </row>
    <row r="16" spans="1:20" s="21" customFormat="1" ht="35.25" customHeight="1" x14ac:dyDescent="0.25">
      <c r="A16" s="238"/>
      <c r="B16" s="238"/>
      <c r="C16" s="261"/>
      <c r="D16" s="264"/>
      <c r="E16" s="6" t="s">
        <v>222</v>
      </c>
      <c r="F16" s="23">
        <f>F21</f>
        <v>0</v>
      </c>
      <c r="G16" s="23">
        <f t="shared" ref="G16:Q16" si="5">G21</f>
        <v>0</v>
      </c>
      <c r="H16" s="23">
        <f t="shared" si="5"/>
        <v>0</v>
      </c>
      <c r="I16" s="23">
        <f t="shared" si="5"/>
        <v>13594.4</v>
      </c>
      <c r="J16" s="23">
        <f t="shared" si="5"/>
        <v>13594.4</v>
      </c>
      <c r="K16" s="23">
        <f t="shared" si="5"/>
        <v>0</v>
      </c>
      <c r="L16" s="23">
        <f t="shared" si="5"/>
        <v>13594.4</v>
      </c>
      <c r="M16" s="23">
        <f t="shared" si="5"/>
        <v>13594.4</v>
      </c>
      <c r="N16" s="23">
        <f t="shared" si="5"/>
        <v>0</v>
      </c>
      <c r="O16" s="23">
        <f t="shared" si="5"/>
        <v>13594.4</v>
      </c>
      <c r="P16" s="23">
        <f t="shared" si="5"/>
        <v>13594.4</v>
      </c>
      <c r="Q16" s="23">
        <f t="shared" si="5"/>
        <v>0</v>
      </c>
      <c r="R16" s="24">
        <v>100</v>
      </c>
      <c r="S16" s="25">
        <v>100</v>
      </c>
      <c r="T16" s="25"/>
    </row>
    <row r="17" spans="1:20" s="21" customFormat="1" ht="81.75" customHeight="1" x14ac:dyDescent="0.25">
      <c r="A17" s="239"/>
      <c r="B17" s="239"/>
      <c r="C17" s="262"/>
      <c r="D17" s="265"/>
      <c r="E17" s="6" t="s">
        <v>76</v>
      </c>
      <c r="F17" s="23">
        <f>F24</f>
        <v>27927.4</v>
      </c>
      <c r="G17" s="23"/>
      <c r="H17" s="23">
        <f t="shared" ref="H17:K17" si="6">H24</f>
        <v>27927.4</v>
      </c>
      <c r="I17" s="23">
        <f t="shared" si="6"/>
        <v>27927.4</v>
      </c>
      <c r="J17" s="23"/>
      <c r="K17" s="23">
        <f t="shared" si="6"/>
        <v>27927.4</v>
      </c>
      <c r="L17" s="23">
        <f>L24</f>
        <v>27927.4</v>
      </c>
      <c r="M17" s="23"/>
      <c r="N17" s="23">
        <f t="shared" ref="N17:Q17" si="7">N24</f>
        <v>27927.4</v>
      </c>
      <c r="O17" s="23">
        <f t="shared" si="7"/>
        <v>27893.63</v>
      </c>
      <c r="P17" s="23"/>
      <c r="Q17" s="23">
        <f t="shared" si="7"/>
        <v>27893.63</v>
      </c>
      <c r="R17" s="25">
        <v>100</v>
      </c>
      <c r="S17" s="25"/>
      <c r="T17" s="25">
        <v>100</v>
      </c>
    </row>
    <row r="18" spans="1:20" s="21" customFormat="1" ht="36.75" customHeight="1" x14ac:dyDescent="0.25">
      <c r="A18" s="237" t="s">
        <v>5</v>
      </c>
      <c r="B18" s="266" t="s">
        <v>72</v>
      </c>
      <c r="C18" s="252" t="s">
        <v>223</v>
      </c>
      <c r="D18" s="22" t="s">
        <v>61</v>
      </c>
      <c r="E18" s="6"/>
      <c r="F18" s="23">
        <f>F19</f>
        <v>68241.2</v>
      </c>
      <c r="G18" s="23">
        <f t="shared" ref="G18:Q18" si="8">G19</f>
        <v>0</v>
      </c>
      <c r="H18" s="23">
        <f t="shared" si="8"/>
        <v>68241.2</v>
      </c>
      <c r="I18" s="23">
        <f t="shared" si="8"/>
        <v>81835.599999999991</v>
      </c>
      <c r="J18" s="23">
        <f t="shared" si="8"/>
        <v>13594.4</v>
      </c>
      <c r="K18" s="23">
        <f t="shared" si="8"/>
        <v>68241.2</v>
      </c>
      <c r="L18" s="23">
        <f t="shared" si="8"/>
        <v>81835.599999999991</v>
      </c>
      <c r="M18" s="23">
        <f t="shared" si="8"/>
        <v>13594.4</v>
      </c>
      <c r="N18" s="23">
        <f t="shared" si="8"/>
        <v>68241.2</v>
      </c>
      <c r="O18" s="23">
        <f t="shared" si="8"/>
        <v>80885.84</v>
      </c>
      <c r="P18" s="23">
        <f t="shared" si="8"/>
        <v>13594.4</v>
      </c>
      <c r="Q18" s="23">
        <f t="shared" si="8"/>
        <v>67291.44</v>
      </c>
      <c r="R18" s="25">
        <v>98.8</v>
      </c>
      <c r="S18" s="25">
        <v>100</v>
      </c>
      <c r="T18" s="25">
        <v>98.6</v>
      </c>
    </row>
    <row r="19" spans="1:20" s="21" customFormat="1" ht="18" customHeight="1" x14ac:dyDescent="0.25">
      <c r="A19" s="238"/>
      <c r="B19" s="267"/>
      <c r="C19" s="261"/>
      <c r="D19" s="263" t="s">
        <v>53</v>
      </c>
      <c r="E19" s="22" t="s">
        <v>0</v>
      </c>
      <c r="F19" s="23">
        <f>F20+F21</f>
        <v>68241.2</v>
      </c>
      <c r="G19" s="23">
        <f t="shared" ref="G19:Q19" si="9">G20+G21</f>
        <v>0</v>
      </c>
      <c r="H19" s="23">
        <f t="shared" si="9"/>
        <v>68241.2</v>
      </c>
      <c r="I19" s="23">
        <f t="shared" si="9"/>
        <v>81835.599999999991</v>
      </c>
      <c r="J19" s="23">
        <f t="shared" si="9"/>
        <v>13594.4</v>
      </c>
      <c r="K19" s="23">
        <f t="shared" si="9"/>
        <v>68241.2</v>
      </c>
      <c r="L19" s="23">
        <f t="shared" si="9"/>
        <v>81835.599999999991</v>
      </c>
      <c r="M19" s="23">
        <f t="shared" si="9"/>
        <v>13594.4</v>
      </c>
      <c r="N19" s="23">
        <f t="shared" si="9"/>
        <v>68241.2</v>
      </c>
      <c r="O19" s="23">
        <f t="shared" si="9"/>
        <v>80885.84</v>
      </c>
      <c r="P19" s="23">
        <f t="shared" si="9"/>
        <v>13594.4</v>
      </c>
      <c r="Q19" s="23">
        <f t="shared" si="9"/>
        <v>67291.44</v>
      </c>
      <c r="R19" s="25">
        <v>98.8</v>
      </c>
      <c r="S19" s="25">
        <v>100</v>
      </c>
      <c r="T19" s="25">
        <v>98.6</v>
      </c>
    </row>
    <row r="20" spans="1:20" s="21" customFormat="1" ht="35.25" customHeight="1" x14ac:dyDescent="0.25">
      <c r="A20" s="238"/>
      <c r="B20" s="267"/>
      <c r="C20" s="261"/>
      <c r="D20" s="264"/>
      <c r="E20" s="6" t="s">
        <v>77</v>
      </c>
      <c r="F20" s="23">
        <v>68241.2</v>
      </c>
      <c r="G20" s="23">
        <v>0</v>
      </c>
      <c r="H20" s="23">
        <v>68241.2</v>
      </c>
      <c r="I20" s="23">
        <v>68241.2</v>
      </c>
      <c r="J20" s="23">
        <v>0</v>
      </c>
      <c r="K20" s="23">
        <v>68241.2</v>
      </c>
      <c r="L20" s="23">
        <v>68241.2</v>
      </c>
      <c r="M20" s="23">
        <v>0</v>
      </c>
      <c r="N20" s="23">
        <v>68241.2</v>
      </c>
      <c r="O20" s="23">
        <v>67291.44</v>
      </c>
      <c r="P20" s="23">
        <v>0</v>
      </c>
      <c r="Q20" s="23">
        <v>67291.44</v>
      </c>
      <c r="R20" s="24">
        <v>98.6</v>
      </c>
      <c r="S20" s="25"/>
      <c r="T20" s="25">
        <v>98.6</v>
      </c>
    </row>
    <row r="21" spans="1:20" s="21" customFormat="1" ht="318.75" customHeight="1" x14ac:dyDescent="0.25">
      <c r="A21" s="238"/>
      <c r="B21" s="267"/>
      <c r="C21" s="261"/>
      <c r="D21" s="265"/>
      <c r="E21" s="6" t="s">
        <v>222</v>
      </c>
      <c r="F21" s="23">
        <v>0</v>
      </c>
      <c r="G21" s="23">
        <v>0</v>
      </c>
      <c r="H21" s="23">
        <v>0</v>
      </c>
      <c r="I21" s="23">
        <v>13594.4</v>
      </c>
      <c r="J21" s="23">
        <v>13594.4</v>
      </c>
      <c r="K21" s="23">
        <v>0</v>
      </c>
      <c r="L21" s="23">
        <v>13594.4</v>
      </c>
      <c r="M21" s="23">
        <v>13594.4</v>
      </c>
      <c r="N21" s="23">
        <v>0</v>
      </c>
      <c r="O21" s="23">
        <v>13594.4</v>
      </c>
      <c r="P21" s="23">
        <v>13594.4</v>
      </c>
      <c r="Q21" s="23">
        <v>0</v>
      </c>
      <c r="R21" s="24">
        <v>100</v>
      </c>
      <c r="S21" s="25">
        <v>100</v>
      </c>
      <c r="T21" s="25"/>
    </row>
    <row r="22" spans="1:20" s="21" customFormat="1" ht="38.25" customHeight="1" x14ac:dyDescent="0.25">
      <c r="A22" s="237" t="s">
        <v>73</v>
      </c>
      <c r="B22" s="237" t="s">
        <v>74</v>
      </c>
      <c r="C22" s="252" t="s">
        <v>75</v>
      </c>
      <c r="D22" s="22" t="s">
        <v>61</v>
      </c>
      <c r="E22" s="6"/>
      <c r="F22" s="23">
        <v>27927.4</v>
      </c>
      <c r="G22" s="23"/>
      <c r="H22" s="23">
        <v>27927.4</v>
      </c>
      <c r="I22" s="23">
        <v>27927.4</v>
      </c>
      <c r="J22" s="23"/>
      <c r="K22" s="23">
        <v>27927.4</v>
      </c>
      <c r="L22" s="23">
        <v>27927.4</v>
      </c>
      <c r="M22" s="23"/>
      <c r="N22" s="23">
        <v>27927.4</v>
      </c>
      <c r="O22" s="23">
        <v>27893.63</v>
      </c>
      <c r="P22" s="23"/>
      <c r="Q22" s="23">
        <v>27893.63</v>
      </c>
      <c r="R22" s="24">
        <v>99.9</v>
      </c>
      <c r="S22" s="25"/>
      <c r="T22" s="25">
        <v>99.9</v>
      </c>
    </row>
    <row r="23" spans="1:20" s="21" customFormat="1" ht="18" customHeight="1" x14ac:dyDescent="0.25">
      <c r="A23" s="238"/>
      <c r="B23" s="238"/>
      <c r="C23" s="261"/>
      <c r="D23" s="263" t="s">
        <v>53</v>
      </c>
      <c r="E23" s="22" t="s">
        <v>0</v>
      </c>
      <c r="F23" s="23">
        <v>27927.4</v>
      </c>
      <c r="G23" s="23"/>
      <c r="H23" s="23">
        <v>27927.4</v>
      </c>
      <c r="I23" s="23">
        <v>27927.4</v>
      </c>
      <c r="J23" s="23"/>
      <c r="K23" s="23">
        <v>27927.4</v>
      </c>
      <c r="L23" s="23">
        <v>27927.4</v>
      </c>
      <c r="M23" s="23"/>
      <c r="N23" s="23">
        <v>27927.4</v>
      </c>
      <c r="O23" s="23">
        <v>27893.63</v>
      </c>
      <c r="P23" s="23"/>
      <c r="Q23" s="23">
        <v>27893.63</v>
      </c>
      <c r="R23" s="24">
        <v>99.9</v>
      </c>
      <c r="S23" s="25"/>
      <c r="T23" s="25">
        <v>99.9</v>
      </c>
    </row>
    <row r="24" spans="1:20" s="21" customFormat="1" ht="153" customHeight="1" x14ac:dyDescent="0.25">
      <c r="A24" s="239"/>
      <c r="B24" s="239"/>
      <c r="C24" s="262"/>
      <c r="D24" s="265"/>
      <c r="E24" s="6" t="s">
        <v>76</v>
      </c>
      <c r="F24" s="23">
        <v>27927.4</v>
      </c>
      <c r="G24" s="23"/>
      <c r="H24" s="23">
        <v>27927.4</v>
      </c>
      <c r="I24" s="23">
        <v>27927.4</v>
      </c>
      <c r="J24" s="23"/>
      <c r="K24" s="23">
        <v>27927.4</v>
      </c>
      <c r="L24" s="23">
        <v>27927.4</v>
      </c>
      <c r="M24" s="23"/>
      <c r="N24" s="23">
        <v>27927.4</v>
      </c>
      <c r="O24" s="23">
        <v>27893.63</v>
      </c>
      <c r="P24" s="23"/>
      <c r="Q24" s="23">
        <v>27893.63</v>
      </c>
      <c r="R24" s="24">
        <v>99.9</v>
      </c>
      <c r="S24" s="25"/>
      <c r="T24" s="25">
        <v>99.9</v>
      </c>
    </row>
    <row r="25" spans="1:20" s="21" customFormat="1" ht="36.75" customHeight="1" x14ac:dyDescent="0.25">
      <c r="A25" s="237" t="s">
        <v>31</v>
      </c>
      <c r="B25" s="237" t="s">
        <v>32</v>
      </c>
      <c r="C25" s="252" t="s">
        <v>80</v>
      </c>
      <c r="D25" s="22" t="s">
        <v>61</v>
      </c>
      <c r="E25" s="4"/>
      <c r="F25" s="23">
        <f>F29+F32</f>
        <v>85000</v>
      </c>
      <c r="G25" s="23"/>
      <c r="H25" s="23">
        <f>H29+H32</f>
        <v>85000</v>
      </c>
      <c r="I25" s="23">
        <f>I29+I32</f>
        <v>85000</v>
      </c>
      <c r="J25" s="23"/>
      <c r="K25" s="23">
        <f>K29+K32</f>
        <v>85000</v>
      </c>
      <c r="L25" s="23">
        <f>L29+L32</f>
        <v>85000</v>
      </c>
      <c r="M25" s="23"/>
      <c r="N25" s="23">
        <f t="shared" ref="N25:Q26" si="10">N29+N32</f>
        <v>85000</v>
      </c>
      <c r="O25" s="23">
        <f t="shared" si="10"/>
        <v>85000</v>
      </c>
      <c r="P25" s="23"/>
      <c r="Q25" s="23">
        <f t="shared" si="10"/>
        <v>85000</v>
      </c>
      <c r="R25" s="24">
        <v>100</v>
      </c>
      <c r="S25" s="25"/>
      <c r="T25" s="25">
        <v>100</v>
      </c>
    </row>
    <row r="26" spans="1:20" s="21" customFormat="1" ht="18" customHeight="1" x14ac:dyDescent="0.25">
      <c r="A26" s="238"/>
      <c r="B26" s="238"/>
      <c r="C26" s="261"/>
      <c r="D26" s="263" t="s">
        <v>53</v>
      </c>
      <c r="E26" s="5" t="s">
        <v>0</v>
      </c>
      <c r="F26" s="23">
        <f>F30+F33</f>
        <v>85000</v>
      </c>
      <c r="G26" s="23"/>
      <c r="H26" s="23">
        <f>H30+H33</f>
        <v>85000</v>
      </c>
      <c r="I26" s="23">
        <f>I30+I33</f>
        <v>85000</v>
      </c>
      <c r="J26" s="23"/>
      <c r="K26" s="23">
        <f>K30+K33</f>
        <v>85000</v>
      </c>
      <c r="L26" s="23">
        <f>L30+L33</f>
        <v>85000</v>
      </c>
      <c r="M26" s="23"/>
      <c r="N26" s="23">
        <f t="shared" si="10"/>
        <v>85000</v>
      </c>
      <c r="O26" s="23">
        <f t="shared" si="10"/>
        <v>85000</v>
      </c>
      <c r="P26" s="23"/>
      <c r="Q26" s="23">
        <f t="shared" si="10"/>
        <v>85000</v>
      </c>
      <c r="R26" s="24">
        <v>100</v>
      </c>
      <c r="S26" s="25"/>
      <c r="T26" s="25">
        <v>100</v>
      </c>
    </row>
    <row r="27" spans="1:20" s="21" customFormat="1" ht="35.25" customHeight="1" x14ac:dyDescent="0.25">
      <c r="A27" s="238"/>
      <c r="B27" s="238"/>
      <c r="C27" s="261"/>
      <c r="D27" s="264"/>
      <c r="E27" s="4" t="s">
        <v>78</v>
      </c>
      <c r="F27" s="23">
        <f>F31</f>
        <v>39116</v>
      </c>
      <c r="G27" s="23"/>
      <c r="H27" s="23">
        <f t="shared" ref="H27:K27" si="11">H31</f>
        <v>39116</v>
      </c>
      <c r="I27" s="23">
        <f t="shared" si="11"/>
        <v>39116</v>
      </c>
      <c r="J27" s="23"/>
      <c r="K27" s="23">
        <f t="shared" si="11"/>
        <v>39116</v>
      </c>
      <c r="L27" s="23">
        <f>L31</f>
        <v>39116</v>
      </c>
      <c r="M27" s="23"/>
      <c r="N27" s="23">
        <f>N31</f>
        <v>39116</v>
      </c>
      <c r="O27" s="23">
        <f>O31</f>
        <v>39116</v>
      </c>
      <c r="P27" s="23"/>
      <c r="Q27" s="23">
        <f>Q31</f>
        <v>39116</v>
      </c>
      <c r="R27" s="24">
        <v>100</v>
      </c>
      <c r="S27" s="25"/>
      <c r="T27" s="25">
        <v>100</v>
      </c>
    </row>
    <row r="28" spans="1:20" s="21" customFormat="1" ht="36.75" customHeight="1" x14ac:dyDescent="0.25">
      <c r="A28" s="239"/>
      <c r="B28" s="239"/>
      <c r="C28" s="262"/>
      <c r="D28" s="265"/>
      <c r="E28" s="4" t="s">
        <v>79</v>
      </c>
      <c r="F28" s="23">
        <f>F34</f>
        <v>45884</v>
      </c>
      <c r="G28" s="23"/>
      <c r="H28" s="23">
        <f t="shared" ref="H28:K28" si="12">H34</f>
        <v>45884</v>
      </c>
      <c r="I28" s="23">
        <f t="shared" si="12"/>
        <v>45884</v>
      </c>
      <c r="J28" s="23"/>
      <c r="K28" s="23">
        <f t="shared" si="12"/>
        <v>45884</v>
      </c>
      <c r="L28" s="23">
        <f>L34</f>
        <v>45884</v>
      </c>
      <c r="M28" s="23"/>
      <c r="N28" s="23">
        <f>N34</f>
        <v>45884</v>
      </c>
      <c r="O28" s="23">
        <f>O34</f>
        <v>45884</v>
      </c>
      <c r="P28" s="23"/>
      <c r="Q28" s="23">
        <f>Q34</f>
        <v>45884</v>
      </c>
      <c r="R28" s="24">
        <v>100</v>
      </c>
      <c r="S28" s="25"/>
      <c r="T28" s="25">
        <v>100</v>
      </c>
    </row>
    <row r="29" spans="1:20" s="21" customFormat="1" ht="38.25" customHeight="1" x14ac:dyDescent="0.25">
      <c r="A29" s="237" t="s">
        <v>33</v>
      </c>
      <c r="B29" s="237" t="s">
        <v>94</v>
      </c>
      <c r="C29" s="237" t="s">
        <v>67</v>
      </c>
      <c r="D29" s="22" t="s">
        <v>61</v>
      </c>
      <c r="E29" s="4"/>
      <c r="F29" s="23">
        <v>39116</v>
      </c>
      <c r="G29" s="23"/>
      <c r="H29" s="23">
        <v>39116</v>
      </c>
      <c r="I29" s="23">
        <v>39116</v>
      </c>
      <c r="J29" s="23"/>
      <c r="K29" s="23">
        <v>39116</v>
      </c>
      <c r="L29" s="23">
        <v>39116</v>
      </c>
      <c r="M29" s="23"/>
      <c r="N29" s="23">
        <v>39116</v>
      </c>
      <c r="O29" s="23">
        <v>39116</v>
      </c>
      <c r="P29" s="23"/>
      <c r="Q29" s="23">
        <v>39116</v>
      </c>
      <c r="R29" s="24">
        <v>100</v>
      </c>
      <c r="S29" s="25"/>
      <c r="T29" s="25">
        <v>100</v>
      </c>
    </row>
    <row r="30" spans="1:20" s="21" customFormat="1" ht="21" customHeight="1" x14ac:dyDescent="0.25">
      <c r="A30" s="238"/>
      <c r="B30" s="238"/>
      <c r="C30" s="238"/>
      <c r="D30" s="263" t="s">
        <v>53</v>
      </c>
      <c r="E30" s="5" t="s">
        <v>0</v>
      </c>
      <c r="F30" s="23">
        <v>39116</v>
      </c>
      <c r="G30" s="23"/>
      <c r="H30" s="23">
        <v>39116</v>
      </c>
      <c r="I30" s="23">
        <v>39116</v>
      </c>
      <c r="J30" s="23"/>
      <c r="K30" s="23">
        <v>39116</v>
      </c>
      <c r="L30" s="23">
        <v>39116</v>
      </c>
      <c r="M30" s="23"/>
      <c r="N30" s="23">
        <v>39116</v>
      </c>
      <c r="O30" s="23">
        <v>39116</v>
      </c>
      <c r="P30" s="23"/>
      <c r="Q30" s="23">
        <v>39116</v>
      </c>
      <c r="R30" s="24">
        <v>100</v>
      </c>
      <c r="S30" s="25"/>
      <c r="T30" s="25">
        <v>100</v>
      </c>
    </row>
    <row r="31" spans="1:20" s="21" customFormat="1" ht="58.5" customHeight="1" x14ac:dyDescent="0.25">
      <c r="A31" s="239"/>
      <c r="B31" s="239"/>
      <c r="C31" s="239"/>
      <c r="D31" s="265"/>
      <c r="E31" s="4" t="s">
        <v>78</v>
      </c>
      <c r="F31" s="23">
        <v>39116</v>
      </c>
      <c r="G31" s="23"/>
      <c r="H31" s="23">
        <v>39116</v>
      </c>
      <c r="I31" s="23">
        <v>39116</v>
      </c>
      <c r="J31" s="23"/>
      <c r="K31" s="23">
        <v>39116</v>
      </c>
      <c r="L31" s="23">
        <v>39116</v>
      </c>
      <c r="M31" s="23"/>
      <c r="N31" s="23">
        <v>39116</v>
      </c>
      <c r="O31" s="23">
        <v>39116</v>
      </c>
      <c r="P31" s="23"/>
      <c r="Q31" s="23">
        <v>39116</v>
      </c>
      <c r="R31" s="24">
        <v>100</v>
      </c>
      <c r="S31" s="25"/>
      <c r="T31" s="25">
        <v>100</v>
      </c>
    </row>
    <row r="32" spans="1:20" s="21" customFormat="1" ht="34.5" customHeight="1" x14ac:dyDescent="0.25">
      <c r="A32" s="237" t="s">
        <v>34</v>
      </c>
      <c r="B32" s="237" t="s">
        <v>66</v>
      </c>
      <c r="C32" s="252" t="s">
        <v>68</v>
      </c>
      <c r="D32" s="22" t="s">
        <v>61</v>
      </c>
      <c r="E32" s="4"/>
      <c r="F32" s="23">
        <v>45884</v>
      </c>
      <c r="G32" s="23"/>
      <c r="H32" s="23">
        <v>45884</v>
      </c>
      <c r="I32" s="23">
        <v>45884</v>
      </c>
      <c r="J32" s="23"/>
      <c r="K32" s="23">
        <v>45884</v>
      </c>
      <c r="L32" s="23">
        <v>45884</v>
      </c>
      <c r="M32" s="23"/>
      <c r="N32" s="23">
        <v>45884</v>
      </c>
      <c r="O32" s="23">
        <v>45884</v>
      </c>
      <c r="P32" s="23"/>
      <c r="Q32" s="23">
        <v>45884</v>
      </c>
      <c r="R32" s="24">
        <v>100</v>
      </c>
      <c r="S32" s="25"/>
      <c r="T32" s="25">
        <v>100</v>
      </c>
    </row>
    <row r="33" spans="1:20" s="21" customFormat="1" ht="24" customHeight="1" x14ac:dyDescent="0.25">
      <c r="A33" s="238"/>
      <c r="B33" s="238"/>
      <c r="C33" s="261"/>
      <c r="D33" s="263" t="s">
        <v>53</v>
      </c>
      <c r="E33" s="5" t="s">
        <v>0</v>
      </c>
      <c r="F33" s="23">
        <v>45884</v>
      </c>
      <c r="G33" s="23"/>
      <c r="H33" s="23">
        <v>45884</v>
      </c>
      <c r="I33" s="23">
        <v>45884</v>
      </c>
      <c r="J33" s="23"/>
      <c r="K33" s="23">
        <v>45884</v>
      </c>
      <c r="L33" s="23">
        <v>45884</v>
      </c>
      <c r="M33" s="23"/>
      <c r="N33" s="23">
        <v>45884</v>
      </c>
      <c r="O33" s="23">
        <v>45884</v>
      </c>
      <c r="P33" s="23"/>
      <c r="Q33" s="23">
        <v>45884</v>
      </c>
      <c r="R33" s="24">
        <v>100</v>
      </c>
      <c r="S33" s="25"/>
      <c r="T33" s="25">
        <v>100</v>
      </c>
    </row>
    <row r="34" spans="1:20" s="21" customFormat="1" ht="141" customHeight="1" x14ac:dyDescent="0.25">
      <c r="A34" s="239"/>
      <c r="B34" s="239"/>
      <c r="C34" s="262"/>
      <c r="D34" s="265"/>
      <c r="E34" s="4" t="s">
        <v>79</v>
      </c>
      <c r="F34" s="23">
        <v>45884</v>
      </c>
      <c r="G34" s="23"/>
      <c r="H34" s="23">
        <v>45884</v>
      </c>
      <c r="I34" s="23">
        <v>45884</v>
      </c>
      <c r="J34" s="23"/>
      <c r="K34" s="23">
        <v>45884</v>
      </c>
      <c r="L34" s="23">
        <v>45884</v>
      </c>
      <c r="M34" s="23"/>
      <c r="N34" s="23">
        <v>45884</v>
      </c>
      <c r="O34" s="23">
        <v>45884</v>
      </c>
      <c r="P34" s="23"/>
      <c r="Q34" s="23">
        <v>45884</v>
      </c>
      <c r="R34" s="24">
        <v>100</v>
      </c>
      <c r="S34" s="25"/>
      <c r="T34" s="25">
        <v>100</v>
      </c>
    </row>
    <row r="35" spans="1:20" s="21" customFormat="1" ht="36" customHeight="1" x14ac:dyDescent="0.25">
      <c r="A35" s="237" t="s">
        <v>35</v>
      </c>
      <c r="B35" s="237" t="s">
        <v>36</v>
      </c>
      <c r="C35" s="252" t="s">
        <v>81</v>
      </c>
      <c r="D35" s="22" t="s">
        <v>61</v>
      </c>
      <c r="E35" s="4"/>
      <c r="F35" s="23">
        <f>F40+F44</f>
        <v>153721</v>
      </c>
      <c r="G35" s="23"/>
      <c r="H35" s="23">
        <f>H40+H44</f>
        <v>153721</v>
      </c>
      <c r="I35" s="23">
        <f>I40+I44</f>
        <v>153721</v>
      </c>
      <c r="J35" s="23"/>
      <c r="K35" s="23">
        <f>K40+K44</f>
        <v>153721</v>
      </c>
      <c r="L35" s="23">
        <f>L40+L44</f>
        <v>153721</v>
      </c>
      <c r="M35" s="23"/>
      <c r="N35" s="23">
        <f>N40+N44</f>
        <v>153721</v>
      </c>
      <c r="O35" s="23">
        <f>O40+O44</f>
        <v>153721</v>
      </c>
      <c r="P35" s="23"/>
      <c r="Q35" s="23">
        <f>Q40+Q44</f>
        <v>153721</v>
      </c>
      <c r="R35" s="24">
        <v>100</v>
      </c>
      <c r="S35" s="25"/>
      <c r="T35" s="25">
        <v>100</v>
      </c>
    </row>
    <row r="36" spans="1:20" s="21" customFormat="1" ht="21" customHeight="1" x14ac:dyDescent="0.25">
      <c r="A36" s="238"/>
      <c r="B36" s="238"/>
      <c r="C36" s="261"/>
      <c r="D36" s="263" t="s">
        <v>53</v>
      </c>
      <c r="E36" s="5" t="s">
        <v>0</v>
      </c>
      <c r="F36" s="23">
        <f>F41+F45</f>
        <v>153721</v>
      </c>
      <c r="G36" s="23"/>
      <c r="H36" s="23">
        <f>H41+H45</f>
        <v>153721</v>
      </c>
      <c r="I36" s="23">
        <f>I41+I45</f>
        <v>153721</v>
      </c>
      <c r="J36" s="23"/>
      <c r="K36" s="23">
        <f>K41+K45</f>
        <v>153721</v>
      </c>
      <c r="L36" s="23">
        <f>L41+L45</f>
        <v>153721</v>
      </c>
      <c r="M36" s="23"/>
      <c r="N36" s="23">
        <f>N41+N45</f>
        <v>153721</v>
      </c>
      <c r="O36" s="23">
        <f>O41+O45</f>
        <v>153721</v>
      </c>
      <c r="P36" s="23"/>
      <c r="Q36" s="23">
        <f>Q41+Q45</f>
        <v>153721</v>
      </c>
      <c r="R36" s="24">
        <v>100</v>
      </c>
      <c r="S36" s="25"/>
      <c r="T36" s="25">
        <v>100</v>
      </c>
    </row>
    <row r="37" spans="1:20" s="21" customFormat="1" ht="33.75" customHeight="1" x14ac:dyDescent="0.25">
      <c r="A37" s="238"/>
      <c r="B37" s="238"/>
      <c r="C37" s="261"/>
      <c r="D37" s="264"/>
      <c r="E37" s="4" t="s">
        <v>82</v>
      </c>
      <c r="F37" s="23">
        <f>F42</f>
        <v>139071</v>
      </c>
      <c r="G37" s="23"/>
      <c r="H37" s="23">
        <f t="shared" ref="H37:K38" si="13">H42</f>
        <v>139071</v>
      </c>
      <c r="I37" s="23">
        <f t="shared" si="13"/>
        <v>139071</v>
      </c>
      <c r="J37" s="23"/>
      <c r="K37" s="23">
        <f t="shared" si="13"/>
        <v>139071</v>
      </c>
      <c r="L37" s="23">
        <f>L42</f>
        <v>139071</v>
      </c>
      <c r="M37" s="23"/>
      <c r="N37" s="23">
        <f>N42</f>
        <v>139071</v>
      </c>
      <c r="O37" s="23">
        <f>O42</f>
        <v>139071</v>
      </c>
      <c r="P37" s="23"/>
      <c r="Q37" s="23">
        <f>Q42</f>
        <v>139071</v>
      </c>
      <c r="R37" s="25">
        <v>100</v>
      </c>
      <c r="S37" s="25"/>
      <c r="T37" s="25">
        <v>100</v>
      </c>
    </row>
    <row r="38" spans="1:20" s="21" customFormat="1" ht="32.25" customHeight="1" x14ac:dyDescent="0.25">
      <c r="A38" s="238"/>
      <c r="B38" s="238"/>
      <c r="C38" s="261"/>
      <c r="D38" s="264"/>
      <c r="E38" s="4" t="s">
        <v>83</v>
      </c>
      <c r="F38" s="23">
        <f>F43</f>
        <v>4050</v>
      </c>
      <c r="G38" s="23"/>
      <c r="H38" s="23">
        <f t="shared" si="13"/>
        <v>4050</v>
      </c>
      <c r="I38" s="23">
        <f t="shared" si="13"/>
        <v>4050</v>
      </c>
      <c r="J38" s="23"/>
      <c r="K38" s="23">
        <f t="shared" si="13"/>
        <v>4050</v>
      </c>
      <c r="L38" s="23">
        <f>L43</f>
        <v>4050</v>
      </c>
      <c r="M38" s="23"/>
      <c r="N38" s="23">
        <f>N43</f>
        <v>4050</v>
      </c>
      <c r="O38" s="23">
        <f>O43</f>
        <v>4050</v>
      </c>
      <c r="P38" s="23"/>
      <c r="Q38" s="23">
        <f>Q43</f>
        <v>4050</v>
      </c>
      <c r="R38" s="24">
        <v>100</v>
      </c>
      <c r="S38" s="25"/>
      <c r="T38" s="25">
        <v>100</v>
      </c>
    </row>
    <row r="39" spans="1:20" s="21" customFormat="1" ht="31.2" x14ac:dyDescent="0.25">
      <c r="A39" s="239"/>
      <c r="B39" s="239"/>
      <c r="C39" s="262"/>
      <c r="D39" s="265"/>
      <c r="E39" s="4" t="s">
        <v>84</v>
      </c>
      <c r="F39" s="23">
        <f>F46</f>
        <v>10600</v>
      </c>
      <c r="G39" s="23"/>
      <c r="H39" s="23">
        <f t="shared" ref="H39:K39" si="14">H46</f>
        <v>10600</v>
      </c>
      <c r="I39" s="23">
        <f t="shared" si="14"/>
        <v>10600</v>
      </c>
      <c r="J39" s="23"/>
      <c r="K39" s="23">
        <f t="shared" si="14"/>
        <v>10600</v>
      </c>
      <c r="L39" s="23">
        <f>L46</f>
        <v>10600</v>
      </c>
      <c r="M39" s="23"/>
      <c r="N39" s="23">
        <f>N46</f>
        <v>10600</v>
      </c>
      <c r="O39" s="23">
        <f>O46</f>
        <v>10600</v>
      </c>
      <c r="P39" s="23"/>
      <c r="Q39" s="23">
        <f>Q46</f>
        <v>10600</v>
      </c>
      <c r="R39" s="25">
        <v>100</v>
      </c>
      <c r="S39" s="25"/>
      <c r="T39" s="25">
        <v>100</v>
      </c>
    </row>
    <row r="40" spans="1:20" s="21" customFormat="1" ht="32.25" customHeight="1" x14ac:dyDescent="0.25">
      <c r="A40" s="237" t="s">
        <v>37</v>
      </c>
      <c r="B40" s="237" t="s">
        <v>38</v>
      </c>
      <c r="C40" s="252" t="s">
        <v>95</v>
      </c>
      <c r="D40" s="22" t="s">
        <v>61</v>
      </c>
      <c r="E40" s="4"/>
      <c r="F40" s="23">
        <f>F42+F43</f>
        <v>143121</v>
      </c>
      <c r="G40" s="23"/>
      <c r="H40" s="23">
        <f>H42+H43</f>
        <v>143121</v>
      </c>
      <c r="I40" s="23">
        <f>I42+I43</f>
        <v>143121</v>
      </c>
      <c r="J40" s="23"/>
      <c r="K40" s="23">
        <f>K42+K43</f>
        <v>143121</v>
      </c>
      <c r="L40" s="23">
        <f>L42+L43</f>
        <v>143121</v>
      </c>
      <c r="M40" s="23"/>
      <c r="N40" s="23">
        <f>N42+N43</f>
        <v>143121</v>
      </c>
      <c r="O40" s="23">
        <f>O42+O43</f>
        <v>143121</v>
      </c>
      <c r="P40" s="23"/>
      <c r="Q40" s="23">
        <f>Q42+Q43</f>
        <v>143121</v>
      </c>
      <c r="R40" s="24">
        <v>100</v>
      </c>
      <c r="S40" s="25"/>
      <c r="T40" s="25">
        <v>100</v>
      </c>
    </row>
    <row r="41" spans="1:20" s="21" customFormat="1" ht="21" customHeight="1" x14ac:dyDescent="0.25">
      <c r="A41" s="238"/>
      <c r="B41" s="238"/>
      <c r="C41" s="261"/>
      <c r="D41" s="263" t="s">
        <v>53</v>
      </c>
      <c r="E41" s="5" t="s">
        <v>0</v>
      </c>
      <c r="F41" s="23">
        <f>F42+F43</f>
        <v>143121</v>
      </c>
      <c r="G41" s="23"/>
      <c r="H41" s="23">
        <f>H42+H43</f>
        <v>143121</v>
      </c>
      <c r="I41" s="23">
        <f>I42+I43</f>
        <v>143121</v>
      </c>
      <c r="J41" s="23"/>
      <c r="K41" s="23">
        <f>K42+K43</f>
        <v>143121</v>
      </c>
      <c r="L41" s="23">
        <f>L42+L43</f>
        <v>143121</v>
      </c>
      <c r="M41" s="23"/>
      <c r="N41" s="23">
        <f>N42+N43</f>
        <v>143121</v>
      </c>
      <c r="O41" s="23">
        <f>O42+O43</f>
        <v>143121</v>
      </c>
      <c r="P41" s="23"/>
      <c r="Q41" s="23">
        <f>Q42+Q43</f>
        <v>143121</v>
      </c>
      <c r="R41" s="24">
        <v>100</v>
      </c>
      <c r="S41" s="25"/>
      <c r="T41" s="25">
        <v>100</v>
      </c>
    </row>
    <row r="42" spans="1:20" s="21" customFormat="1" ht="129" customHeight="1" x14ac:dyDescent="0.25">
      <c r="A42" s="238"/>
      <c r="B42" s="238"/>
      <c r="C42" s="261"/>
      <c r="D42" s="264"/>
      <c r="E42" s="4" t="s">
        <v>82</v>
      </c>
      <c r="F42" s="23">
        <v>139071</v>
      </c>
      <c r="G42" s="23"/>
      <c r="H42" s="23">
        <v>139071</v>
      </c>
      <c r="I42" s="23">
        <v>139071</v>
      </c>
      <c r="J42" s="23"/>
      <c r="K42" s="23">
        <v>139071</v>
      </c>
      <c r="L42" s="23">
        <v>139071</v>
      </c>
      <c r="M42" s="23"/>
      <c r="N42" s="23">
        <v>139071</v>
      </c>
      <c r="O42" s="23">
        <v>139071</v>
      </c>
      <c r="P42" s="23"/>
      <c r="Q42" s="23">
        <v>139071</v>
      </c>
      <c r="R42" s="24">
        <v>100</v>
      </c>
      <c r="S42" s="25"/>
      <c r="T42" s="25">
        <v>100</v>
      </c>
    </row>
    <row r="43" spans="1:20" s="21" customFormat="1" ht="194.25" customHeight="1" x14ac:dyDescent="0.25">
      <c r="A43" s="239"/>
      <c r="B43" s="239"/>
      <c r="C43" s="262"/>
      <c r="D43" s="265"/>
      <c r="E43" s="4" t="s">
        <v>83</v>
      </c>
      <c r="F43" s="23">
        <v>4050</v>
      </c>
      <c r="G43" s="23"/>
      <c r="H43" s="23">
        <v>4050</v>
      </c>
      <c r="I43" s="23">
        <v>4050</v>
      </c>
      <c r="J43" s="23"/>
      <c r="K43" s="23">
        <v>4050</v>
      </c>
      <c r="L43" s="23">
        <v>4050</v>
      </c>
      <c r="M43" s="23"/>
      <c r="N43" s="23">
        <v>4050</v>
      </c>
      <c r="O43" s="23">
        <v>4050</v>
      </c>
      <c r="P43" s="23"/>
      <c r="Q43" s="23">
        <v>4050</v>
      </c>
      <c r="R43" s="24">
        <v>100</v>
      </c>
      <c r="S43" s="25"/>
      <c r="T43" s="25">
        <v>100</v>
      </c>
    </row>
    <row r="44" spans="1:20" s="21" customFormat="1" ht="36" customHeight="1" x14ac:dyDescent="0.25">
      <c r="A44" s="237" t="s">
        <v>39</v>
      </c>
      <c r="B44" s="237" t="s">
        <v>54</v>
      </c>
      <c r="C44" s="252" t="s">
        <v>62</v>
      </c>
      <c r="D44" s="22" t="s">
        <v>61</v>
      </c>
      <c r="E44" s="4"/>
      <c r="F44" s="23">
        <v>10600</v>
      </c>
      <c r="G44" s="23"/>
      <c r="H44" s="23">
        <v>10600</v>
      </c>
      <c r="I44" s="23">
        <v>10600</v>
      </c>
      <c r="J44" s="23"/>
      <c r="K44" s="23">
        <v>10600</v>
      </c>
      <c r="L44" s="23">
        <v>10600</v>
      </c>
      <c r="M44" s="23"/>
      <c r="N44" s="23">
        <v>10600</v>
      </c>
      <c r="O44" s="23">
        <v>10600</v>
      </c>
      <c r="P44" s="23"/>
      <c r="Q44" s="23">
        <v>10600</v>
      </c>
      <c r="R44" s="24">
        <v>100</v>
      </c>
      <c r="S44" s="25"/>
      <c r="T44" s="25">
        <v>100</v>
      </c>
    </row>
    <row r="45" spans="1:20" s="21" customFormat="1" ht="21" customHeight="1" x14ac:dyDescent="0.25">
      <c r="A45" s="238"/>
      <c r="B45" s="238"/>
      <c r="C45" s="261"/>
      <c r="D45" s="263" t="s">
        <v>53</v>
      </c>
      <c r="E45" s="5" t="s">
        <v>0</v>
      </c>
      <c r="F45" s="23">
        <v>10600</v>
      </c>
      <c r="G45" s="23"/>
      <c r="H45" s="23">
        <v>10600</v>
      </c>
      <c r="I45" s="23">
        <v>10600</v>
      </c>
      <c r="J45" s="23"/>
      <c r="K45" s="23">
        <v>10600</v>
      </c>
      <c r="L45" s="23">
        <v>10600</v>
      </c>
      <c r="M45" s="23"/>
      <c r="N45" s="23">
        <v>10600</v>
      </c>
      <c r="O45" s="23">
        <v>10600</v>
      </c>
      <c r="P45" s="23"/>
      <c r="Q45" s="23">
        <v>10600</v>
      </c>
      <c r="R45" s="24">
        <v>100</v>
      </c>
      <c r="S45" s="25"/>
      <c r="T45" s="25">
        <v>100</v>
      </c>
    </row>
    <row r="46" spans="1:20" s="21" customFormat="1" ht="207.75" customHeight="1" x14ac:dyDescent="0.25">
      <c r="A46" s="239"/>
      <c r="B46" s="239"/>
      <c r="C46" s="262"/>
      <c r="D46" s="265"/>
      <c r="E46" s="5" t="s">
        <v>84</v>
      </c>
      <c r="F46" s="23">
        <v>10600</v>
      </c>
      <c r="G46" s="23"/>
      <c r="H46" s="23">
        <v>10600</v>
      </c>
      <c r="I46" s="23">
        <v>10600</v>
      </c>
      <c r="J46" s="23"/>
      <c r="K46" s="23">
        <v>10600</v>
      </c>
      <c r="L46" s="23">
        <v>10600</v>
      </c>
      <c r="M46" s="23"/>
      <c r="N46" s="23">
        <v>10600</v>
      </c>
      <c r="O46" s="23">
        <v>10600</v>
      </c>
      <c r="P46" s="23"/>
      <c r="Q46" s="23">
        <v>10600</v>
      </c>
      <c r="R46" s="24">
        <v>100</v>
      </c>
      <c r="S46" s="25"/>
      <c r="T46" s="25">
        <v>100</v>
      </c>
    </row>
    <row r="47" spans="1:20" s="21" customFormat="1" ht="36.75" customHeight="1" x14ac:dyDescent="0.25">
      <c r="A47" s="237" t="s">
        <v>41</v>
      </c>
      <c r="B47" s="237" t="s">
        <v>42</v>
      </c>
      <c r="C47" s="252" t="s">
        <v>85</v>
      </c>
      <c r="D47" s="22" t="s">
        <v>61</v>
      </c>
      <c r="E47" s="4"/>
      <c r="F47" s="23">
        <f>F51</f>
        <v>30441</v>
      </c>
      <c r="G47" s="23"/>
      <c r="H47" s="23">
        <f>H51</f>
        <v>30441</v>
      </c>
      <c r="I47" s="23">
        <f>I51</f>
        <v>30441</v>
      </c>
      <c r="J47" s="23"/>
      <c r="K47" s="23">
        <f>K51</f>
        <v>30441</v>
      </c>
      <c r="L47" s="23">
        <f>L51</f>
        <v>30441</v>
      </c>
      <c r="M47" s="23"/>
      <c r="N47" s="23">
        <f>N51</f>
        <v>30441</v>
      </c>
      <c r="O47" s="23">
        <f>O51</f>
        <v>29700.199999999997</v>
      </c>
      <c r="P47" s="23"/>
      <c r="Q47" s="23">
        <f>Q51</f>
        <v>29700.199999999997</v>
      </c>
      <c r="R47" s="24">
        <v>97.6</v>
      </c>
      <c r="S47" s="25"/>
      <c r="T47" s="25">
        <v>97.6</v>
      </c>
    </row>
    <row r="48" spans="1:20" s="21" customFormat="1" ht="21.75" customHeight="1" x14ac:dyDescent="0.25">
      <c r="A48" s="238"/>
      <c r="B48" s="238"/>
      <c r="C48" s="261"/>
      <c r="D48" s="263" t="s">
        <v>53</v>
      </c>
      <c r="E48" s="5" t="s">
        <v>0</v>
      </c>
      <c r="F48" s="23">
        <f>F52</f>
        <v>30441</v>
      </c>
      <c r="G48" s="23"/>
      <c r="H48" s="23">
        <f>H52</f>
        <v>30441</v>
      </c>
      <c r="I48" s="23">
        <f>I52</f>
        <v>30441</v>
      </c>
      <c r="J48" s="23"/>
      <c r="K48" s="23">
        <f>K52</f>
        <v>30441</v>
      </c>
      <c r="L48" s="23">
        <f>L52</f>
        <v>30441</v>
      </c>
      <c r="M48" s="23"/>
      <c r="N48" s="23">
        <f>N52</f>
        <v>30441</v>
      </c>
      <c r="O48" s="23">
        <f>O52</f>
        <v>29700.199999999997</v>
      </c>
      <c r="P48" s="23"/>
      <c r="Q48" s="23">
        <f>Q52</f>
        <v>29700.199999999997</v>
      </c>
      <c r="R48" s="24">
        <v>97.6</v>
      </c>
      <c r="S48" s="25"/>
      <c r="T48" s="25">
        <v>97.6</v>
      </c>
    </row>
    <row r="49" spans="1:20" s="21" customFormat="1" ht="31.5" customHeight="1" x14ac:dyDescent="0.25">
      <c r="A49" s="238"/>
      <c r="B49" s="238"/>
      <c r="C49" s="261"/>
      <c r="D49" s="264"/>
      <c r="E49" s="5" t="s">
        <v>86</v>
      </c>
      <c r="F49" s="23">
        <f>F53</f>
        <v>29994</v>
      </c>
      <c r="G49" s="23"/>
      <c r="H49" s="23">
        <f t="shared" ref="H49:I50" si="15">H53</f>
        <v>29994</v>
      </c>
      <c r="I49" s="23">
        <f t="shared" si="15"/>
        <v>29994</v>
      </c>
      <c r="J49" s="23"/>
      <c r="K49" s="23">
        <f t="shared" ref="K49:L50" si="16">K53</f>
        <v>29994</v>
      </c>
      <c r="L49" s="23">
        <f t="shared" si="16"/>
        <v>29994</v>
      </c>
      <c r="M49" s="23"/>
      <c r="N49" s="23">
        <f t="shared" ref="N49:O50" si="17">N53</f>
        <v>29994</v>
      </c>
      <c r="O49" s="23">
        <f t="shared" si="17"/>
        <v>29327.42</v>
      </c>
      <c r="P49" s="23"/>
      <c r="Q49" s="23">
        <f>Q53</f>
        <v>29327.42</v>
      </c>
      <c r="R49" s="24">
        <v>97.8</v>
      </c>
      <c r="S49" s="25"/>
      <c r="T49" s="25">
        <v>97.8</v>
      </c>
    </row>
    <row r="50" spans="1:20" s="21" customFormat="1" ht="31.2" x14ac:dyDescent="0.25">
      <c r="A50" s="238"/>
      <c r="B50" s="238"/>
      <c r="C50" s="261"/>
      <c r="D50" s="264"/>
      <c r="E50" s="49" t="s">
        <v>87</v>
      </c>
      <c r="F50" s="52">
        <f>F54</f>
        <v>447</v>
      </c>
      <c r="G50" s="52"/>
      <c r="H50" s="52">
        <f t="shared" si="15"/>
        <v>447</v>
      </c>
      <c r="I50" s="52">
        <f t="shared" si="15"/>
        <v>447</v>
      </c>
      <c r="J50" s="52"/>
      <c r="K50" s="52">
        <f t="shared" si="16"/>
        <v>447</v>
      </c>
      <c r="L50" s="23">
        <f t="shared" si="16"/>
        <v>447</v>
      </c>
      <c r="M50" s="23"/>
      <c r="N50" s="23">
        <f t="shared" si="17"/>
        <v>447</v>
      </c>
      <c r="O50" s="23">
        <f t="shared" si="17"/>
        <v>372.78</v>
      </c>
      <c r="P50" s="23"/>
      <c r="Q50" s="23">
        <f>Q54</f>
        <v>372.78</v>
      </c>
      <c r="R50" s="24">
        <v>83.4</v>
      </c>
      <c r="S50" s="25"/>
      <c r="T50" s="25">
        <v>83.4</v>
      </c>
    </row>
    <row r="51" spans="1:20" s="21" customFormat="1" ht="38.25" customHeight="1" x14ac:dyDescent="0.25">
      <c r="A51" s="237" t="s">
        <v>43</v>
      </c>
      <c r="B51" s="237" t="s">
        <v>44</v>
      </c>
      <c r="C51" s="252" t="s">
        <v>88</v>
      </c>
      <c r="D51" s="22" t="s">
        <v>61</v>
      </c>
      <c r="E51" s="4"/>
      <c r="F51" s="23">
        <f>F53+F54</f>
        <v>30441</v>
      </c>
      <c r="G51" s="23"/>
      <c r="H51" s="23">
        <f>H53+H54</f>
        <v>30441</v>
      </c>
      <c r="I51" s="23">
        <f>I53+I54</f>
        <v>30441</v>
      </c>
      <c r="J51" s="23"/>
      <c r="K51" s="23">
        <f>K53+K54</f>
        <v>30441</v>
      </c>
      <c r="L51" s="23">
        <f>L53+L54</f>
        <v>30441</v>
      </c>
      <c r="M51" s="23"/>
      <c r="N51" s="23">
        <f>N53+N54</f>
        <v>30441</v>
      </c>
      <c r="O51" s="23">
        <f>O53+O54</f>
        <v>29700.199999999997</v>
      </c>
      <c r="P51" s="23"/>
      <c r="Q51" s="23">
        <f>Q53+Q54</f>
        <v>29700.199999999997</v>
      </c>
      <c r="R51" s="24">
        <v>97.6</v>
      </c>
      <c r="S51" s="25"/>
      <c r="T51" s="25">
        <v>97.6</v>
      </c>
    </row>
    <row r="52" spans="1:20" s="21" customFormat="1" ht="19.5" customHeight="1" x14ac:dyDescent="0.25">
      <c r="A52" s="238"/>
      <c r="B52" s="238"/>
      <c r="C52" s="261"/>
      <c r="D52" s="263" t="s">
        <v>53</v>
      </c>
      <c r="E52" s="5" t="s">
        <v>0</v>
      </c>
      <c r="F52" s="23">
        <f>F53+F54</f>
        <v>30441</v>
      </c>
      <c r="G52" s="23"/>
      <c r="H52" s="23">
        <f>H53+H54</f>
        <v>30441</v>
      </c>
      <c r="I52" s="23">
        <f>I53+I54</f>
        <v>30441</v>
      </c>
      <c r="J52" s="23"/>
      <c r="K52" s="23">
        <f>K53+K54</f>
        <v>30441</v>
      </c>
      <c r="L52" s="23">
        <f>L53+L54</f>
        <v>30441</v>
      </c>
      <c r="M52" s="23"/>
      <c r="N52" s="23">
        <f>N53+N54</f>
        <v>30441</v>
      </c>
      <c r="O52" s="23">
        <f>O53+O54</f>
        <v>29700.199999999997</v>
      </c>
      <c r="P52" s="23"/>
      <c r="Q52" s="23">
        <f>Q53+Q54</f>
        <v>29700.199999999997</v>
      </c>
      <c r="R52" s="24">
        <v>97.6</v>
      </c>
      <c r="S52" s="25"/>
      <c r="T52" s="25">
        <v>97.6</v>
      </c>
    </row>
    <row r="53" spans="1:20" s="21" customFormat="1" ht="34.5" customHeight="1" x14ac:dyDescent="0.25">
      <c r="A53" s="238"/>
      <c r="B53" s="238"/>
      <c r="C53" s="261"/>
      <c r="D53" s="264"/>
      <c r="E53" s="4" t="s">
        <v>86</v>
      </c>
      <c r="F53" s="23">
        <v>29994</v>
      </c>
      <c r="G53" s="23"/>
      <c r="H53" s="23">
        <v>29994</v>
      </c>
      <c r="I53" s="23">
        <v>29994</v>
      </c>
      <c r="J53" s="23"/>
      <c r="K53" s="23">
        <v>29994</v>
      </c>
      <c r="L53" s="23">
        <v>29994</v>
      </c>
      <c r="M53" s="23"/>
      <c r="N53" s="23">
        <v>29994</v>
      </c>
      <c r="O53" s="23">
        <v>29327.42</v>
      </c>
      <c r="P53" s="23"/>
      <c r="Q53" s="23">
        <v>29327.42</v>
      </c>
      <c r="R53" s="24">
        <v>97.8</v>
      </c>
      <c r="S53" s="25"/>
      <c r="T53" s="25">
        <v>97.8</v>
      </c>
    </row>
    <row r="54" spans="1:20" s="21" customFormat="1" ht="102" customHeight="1" x14ac:dyDescent="0.25">
      <c r="A54" s="238"/>
      <c r="B54" s="238"/>
      <c r="C54" s="261"/>
      <c r="D54" s="264"/>
      <c r="E54" s="4" t="s">
        <v>87</v>
      </c>
      <c r="F54" s="23">
        <v>447</v>
      </c>
      <c r="G54" s="23"/>
      <c r="H54" s="23">
        <v>447</v>
      </c>
      <c r="I54" s="23">
        <v>447</v>
      </c>
      <c r="J54" s="23"/>
      <c r="K54" s="23">
        <v>447</v>
      </c>
      <c r="L54" s="23">
        <v>447</v>
      </c>
      <c r="M54" s="23"/>
      <c r="N54" s="23">
        <v>447</v>
      </c>
      <c r="O54" s="23">
        <v>372.78</v>
      </c>
      <c r="P54" s="23"/>
      <c r="Q54" s="23">
        <v>372.78</v>
      </c>
      <c r="R54" s="24">
        <v>83.4</v>
      </c>
      <c r="S54" s="25"/>
      <c r="T54" s="25">
        <v>83.4</v>
      </c>
    </row>
    <row r="55" spans="1:20" s="21" customFormat="1" ht="36.75" customHeight="1" x14ac:dyDescent="0.25">
      <c r="A55" s="237" t="s">
        <v>45</v>
      </c>
      <c r="B55" s="237" t="s">
        <v>46</v>
      </c>
      <c r="C55" s="252" t="s">
        <v>220</v>
      </c>
      <c r="D55" s="22" t="s">
        <v>61</v>
      </c>
      <c r="E55" s="26"/>
      <c r="F55" s="23">
        <f>F58+F61+F64+F67</f>
        <v>434628</v>
      </c>
      <c r="G55" s="23"/>
      <c r="H55" s="23">
        <f t="shared" ref="H55:I57" si="18">H58+H61+H64+H67</f>
        <v>434628</v>
      </c>
      <c r="I55" s="23">
        <f t="shared" si="18"/>
        <v>434628</v>
      </c>
      <c r="J55" s="23"/>
      <c r="K55" s="23">
        <f t="shared" ref="K55:L57" si="19">K58+K61+K64+K67</f>
        <v>434628</v>
      </c>
      <c r="L55" s="23">
        <f t="shared" si="19"/>
        <v>434628</v>
      </c>
      <c r="M55" s="23"/>
      <c r="N55" s="23">
        <f t="shared" ref="N55:O57" si="20">N58+N61+N64+N67</f>
        <v>434628</v>
      </c>
      <c r="O55" s="23">
        <f t="shared" si="20"/>
        <v>434628</v>
      </c>
      <c r="P55" s="23"/>
      <c r="Q55" s="23">
        <f>Q58+Q61+Q64+Q67</f>
        <v>434628</v>
      </c>
      <c r="R55" s="25">
        <v>100</v>
      </c>
      <c r="S55" s="25"/>
      <c r="T55" s="25">
        <v>100</v>
      </c>
    </row>
    <row r="56" spans="1:20" s="21" customFormat="1" ht="25.5" customHeight="1" x14ac:dyDescent="0.25">
      <c r="A56" s="238"/>
      <c r="B56" s="238"/>
      <c r="C56" s="261"/>
      <c r="D56" s="263" t="s">
        <v>53</v>
      </c>
      <c r="E56" s="5" t="s">
        <v>0</v>
      </c>
      <c r="F56" s="23">
        <f>F59+F62+F65+F68</f>
        <v>434628</v>
      </c>
      <c r="G56" s="23"/>
      <c r="H56" s="23">
        <f t="shared" si="18"/>
        <v>434628</v>
      </c>
      <c r="I56" s="23">
        <f t="shared" si="18"/>
        <v>434628</v>
      </c>
      <c r="J56" s="23"/>
      <c r="K56" s="23">
        <f t="shared" si="19"/>
        <v>434628</v>
      </c>
      <c r="L56" s="23">
        <f t="shared" si="19"/>
        <v>434628</v>
      </c>
      <c r="M56" s="23"/>
      <c r="N56" s="23">
        <f t="shared" si="20"/>
        <v>434628</v>
      </c>
      <c r="O56" s="23">
        <f t="shared" si="20"/>
        <v>434628</v>
      </c>
      <c r="P56" s="23"/>
      <c r="Q56" s="23">
        <f>Q59+Q62+Q65+Q68</f>
        <v>434628</v>
      </c>
      <c r="R56" s="25">
        <v>100</v>
      </c>
      <c r="S56" s="25"/>
      <c r="T56" s="25">
        <v>100</v>
      </c>
    </row>
    <row r="57" spans="1:20" s="21" customFormat="1" ht="74.25" customHeight="1" x14ac:dyDescent="0.25">
      <c r="A57" s="239"/>
      <c r="B57" s="239"/>
      <c r="C57" s="262"/>
      <c r="D57" s="265"/>
      <c r="E57" s="54" t="s">
        <v>89</v>
      </c>
      <c r="F57" s="23">
        <f>F60+F63+F66+F69</f>
        <v>434628</v>
      </c>
      <c r="G57" s="23"/>
      <c r="H57" s="23">
        <f t="shared" si="18"/>
        <v>434628</v>
      </c>
      <c r="I57" s="23">
        <f t="shared" si="18"/>
        <v>434628</v>
      </c>
      <c r="J57" s="23"/>
      <c r="K57" s="23">
        <f t="shared" si="19"/>
        <v>434628</v>
      </c>
      <c r="L57" s="23">
        <f t="shared" si="19"/>
        <v>434628</v>
      </c>
      <c r="M57" s="23"/>
      <c r="N57" s="23">
        <f t="shared" si="20"/>
        <v>434628</v>
      </c>
      <c r="O57" s="23">
        <f t="shared" si="20"/>
        <v>434628</v>
      </c>
      <c r="P57" s="23"/>
      <c r="Q57" s="23">
        <f>Q60+Q63+Q66+Q69</f>
        <v>434628</v>
      </c>
      <c r="R57" s="25">
        <v>100</v>
      </c>
      <c r="S57" s="25"/>
      <c r="T57" s="25">
        <v>100</v>
      </c>
    </row>
    <row r="58" spans="1:20" s="21" customFormat="1" ht="33" customHeight="1" x14ac:dyDescent="0.25">
      <c r="A58" s="237" t="s">
        <v>47</v>
      </c>
      <c r="B58" s="237" t="s">
        <v>48</v>
      </c>
      <c r="C58" s="252" t="s">
        <v>90</v>
      </c>
      <c r="D58" s="22" t="s">
        <v>61</v>
      </c>
      <c r="E58" s="26"/>
      <c r="F58" s="23">
        <v>434308</v>
      </c>
      <c r="G58" s="23"/>
      <c r="H58" s="23">
        <v>434308</v>
      </c>
      <c r="I58" s="23">
        <v>434308</v>
      </c>
      <c r="J58" s="23"/>
      <c r="K58" s="23">
        <v>434308</v>
      </c>
      <c r="L58" s="23">
        <v>434308</v>
      </c>
      <c r="M58" s="23"/>
      <c r="N58" s="23">
        <v>434308</v>
      </c>
      <c r="O58" s="23">
        <v>434308</v>
      </c>
      <c r="P58" s="23"/>
      <c r="Q58" s="23">
        <v>434308</v>
      </c>
      <c r="R58" s="25">
        <v>100</v>
      </c>
      <c r="S58" s="25"/>
      <c r="T58" s="25">
        <v>100</v>
      </c>
    </row>
    <row r="59" spans="1:20" s="21" customFormat="1" ht="24" customHeight="1" x14ac:dyDescent="0.25">
      <c r="A59" s="238"/>
      <c r="B59" s="238"/>
      <c r="C59" s="261"/>
      <c r="D59" s="263" t="s">
        <v>53</v>
      </c>
      <c r="E59" s="5" t="s">
        <v>0</v>
      </c>
      <c r="F59" s="23">
        <v>434308</v>
      </c>
      <c r="G59" s="23"/>
      <c r="H59" s="23">
        <v>434308</v>
      </c>
      <c r="I59" s="23">
        <v>434308</v>
      </c>
      <c r="J59" s="23"/>
      <c r="K59" s="23">
        <v>434308</v>
      </c>
      <c r="L59" s="23">
        <v>434308</v>
      </c>
      <c r="M59" s="23"/>
      <c r="N59" s="23">
        <v>434308</v>
      </c>
      <c r="O59" s="23">
        <v>434308</v>
      </c>
      <c r="P59" s="23"/>
      <c r="Q59" s="23">
        <v>434308</v>
      </c>
      <c r="R59" s="25">
        <v>100</v>
      </c>
      <c r="S59" s="25"/>
      <c r="T59" s="25">
        <v>100</v>
      </c>
    </row>
    <row r="60" spans="1:20" s="21" customFormat="1" ht="114" customHeight="1" x14ac:dyDescent="0.25">
      <c r="A60" s="239"/>
      <c r="B60" s="239"/>
      <c r="C60" s="262"/>
      <c r="D60" s="265"/>
      <c r="E60" s="26" t="s">
        <v>89</v>
      </c>
      <c r="F60" s="23">
        <v>434308</v>
      </c>
      <c r="G60" s="23"/>
      <c r="H60" s="23">
        <v>434308</v>
      </c>
      <c r="I60" s="23">
        <v>434308</v>
      </c>
      <c r="J60" s="23"/>
      <c r="K60" s="23">
        <v>434308</v>
      </c>
      <c r="L60" s="23">
        <v>434308</v>
      </c>
      <c r="M60" s="23"/>
      <c r="N60" s="23">
        <v>434308</v>
      </c>
      <c r="O60" s="23">
        <v>434308</v>
      </c>
      <c r="P60" s="23"/>
      <c r="Q60" s="23">
        <v>434308</v>
      </c>
      <c r="R60" s="25">
        <v>100</v>
      </c>
      <c r="S60" s="25"/>
      <c r="T60" s="25">
        <v>100</v>
      </c>
    </row>
    <row r="61" spans="1:20" s="21" customFormat="1" ht="36" customHeight="1" x14ac:dyDescent="0.25">
      <c r="A61" s="237" t="s">
        <v>49</v>
      </c>
      <c r="B61" s="237" t="s">
        <v>91</v>
      </c>
      <c r="C61" s="252" t="s">
        <v>92</v>
      </c>
      <c r="D61" s="22" t="s">
        <v>61</v>
      </c>
      <c r="E61" s="26"/>
      <c r="F61" s="23">
        <v>0</v>
      </c>
      <c r="G61" s="23"/>
      <c r="H61" s="23">
        <v>0</v>
      </c>
      <c r="I61" s="23">
        <v>0</v>
      </c>
      <c r="J61" s="23"/>
      <c r="K61" s="23">
        <v>0</v>
      </c>
      <c r="L61" s="23">
        <v>0</v>
      </c>
      <c r="M61" s="23"/>
      <c r="N61" s="23">
        <v>0</v>
      </c>
      <c r="O61" s="23">
        <v>0</v>
      </c>
      <c r="P61" s="23"/>
      <c r="Q61" s="23">
        <v>0</v>
      </c>
      <c r="R61" s="24"/>
      <c r="S61" s="25"/>
      <c r="T61" s="25"/>
    </row>
    <row r="62" spans="1:20" s="21" customFormat="1" ht="23.25" customHeight="1" x14ac:dyDescent="0.25">
      <c r="A62" s="238"/>
      <c r="B62" s="238"/>
      <c r="C62" s="261"/>
      <c r="D62" s="263" t="s">
        <v>53</v>
      </c>
      <c r="E62" s="5" t="s">
        <v>0</v>
      </c>
      <c r="F62" s="23">
        <v>0</v>
      </c>
      <c r="G62" s="23"/>
      <c r="H62" s="23">
        <v>0</v>
      </c>
      <c r="I62" s="23">
        <v>0</v>
      </c>
      <c r="J62" s="23"/>
      <c r="K62" s="23">
        <v>0</v>
      </c>
      <c r="L62" s="23">
        <v>0</v>
      </c>
      <c r="M62" s="23"/>
      <c r="N62" s="23">
        <v>0</v>
      </c>
      <c r="O62" s="23">
        <v>0</v>
      </c>
      <c r="P62" s="23"/>
      <c r="Q62" s="23">
        <v>0</v>
      </c>
      <c r="R62" s="24"/>
      <c r="S62" s="25"/>
      <c r="T62" s="25"/>
    </row>
    <row r="63" spans="1:20" s="21" customFormat="1" ht="396" customHeight="1" x14ac:dyDescent="0.25">
      <c r="A63" s="239"/>
      <c r="B63" s="239"/>
      <c r="C63" s="262"/>
      <c r="D63" s="265"/>
      <c r="E63" s="26"/>
      <c r="F63" s="23">
        <v>0</v>
      </c>
      <c r="G63" s="23"/>
      <c r="H63" s="23">
        <v>0</v>
      </c>
      <c r="I63" s="23">
        <v>0</v>
      </c>
      <c r="J63" s="23"/>
      <c r="K63" s="23">
        <v>0</v>
      </c>
      <c r="L63" s="23">
        <v>0</v>
      </c>
      <c r="M63" s="23"/>
      <c r="N63" s="23">
        <v>0</v>
      </c>
      <c r="O63" s="23">
        <v>0</v>
      </c>
      <c r="P63" s="23"/>
      <c r="Q63" s="23">
        <v>0</v>
      </c>
      <c r="R63" s="24"/>
      <c r="S63" s="25"/>
      <c r="T63" s="25"/>
    </row>
    <row r="64" spans="1:20" s="21" customFormat="1" ht="32.25" customHeight="1" x14ac:dyDescent="0.25">
      <c r="A64" s="237" t="s">
        <v>51</v>
      </c>
      <c r="B64" s="237" t="s">
        <v>55</v>
      </c>
      <c r="C64" s="252" t="s">
        <v>204</v>
      </c>
      <c r="D64" s="22" t="s">
        <v>61</v>
      </c>
      <c r="E64" s="26"/>
      <c r="F64" s="23">
        <v>0</v>
      </c>
      <c r="G64" s="23"/>
      <c r="H64" s="23">
        <v>0</v>
      </c>
      <c r="I64" s="23">
        <v>0</v>
      </c>
      <c r="J64" s="23"/>
      <c r="K64" s="23">
        <v>0</v>
      </c>
      <c r="L64" s="23">
        <v>0</v>
      </c>
      <c r="M64" s="23"/>
      <c r="N64" s="23">
        <v>0</v>
      </c>
      <c r="O64" s="23">
        <v>0</v>
      </c>
      <c r="P64" s="23"/>
      <c r="Q64" s="23">
        <v>0</v>
      </c>
      <c r="R64" s="24"/>
      <c r="S64" s="25"/>
      <c r="T64" s="25"/>
    </row>
    <row r="65" spans="1:20" s="21" customFormat="1" ht="24.75" customHeight="1" x14ac:dyDescent="0.25">
      <c r="A65" s="238"/>
      <c r="B65" s="238"/>
      <c r="C65" s="261"/>
      <c r="D65" s="263" t="s">
        <v>53</v>
      </c>
      <c r="E65" s="5" t="s">
        <v>0</v>
      </c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4"/>
      <c r="S65" s="25"/>
      <c r="T65" s="25"/>
    </row>
    <row r="66" spans="1:20" s="21" customFormat="1" ht="77.25" customHeight="1" x14ac:dyDescent="0.25">
      <c r="A66" s="239"/>
      <c r="B66" s="239"/>
      <c r="C66" s="262"/>
      <c r="D66" s="265"/>
      <c r="E66" s="26"/>
      <c r="F66" s="23">
        <v>0</v>
      </c>
      <c r="G66" s="23"/>
      <c r="H66" s="23">
        <v>0</v>
      </c>
      <c r="I66" s="23">
        <v>0</v>
      </c>
      <c r="J66" s="23"/>
      <c r="K66" s="23">
        <v>0</v>
      </c>
      <c r="L66" s="23">
        <v>0</v>
      </c>
      <c r="M66" s="23"/>
      <c r="N66" s="23">
        <v>0</v>
      </c>
      <c r="O66" s="23">
        <v>0</v>
      </c>
      <c r="P66" s="23"/>
      <c r="Q66" s="23">
        <v>0</v>
      </c>
      <c r="R66" s="24"/>
      <c r="S66" s="25"/>
      <c r="T66" s="25"/>
    </row>
    <row r="67" spans="1:20" s="27" customFormat="1" ht="31.2" x14ac:dyDescent="0.25">
      <c r="A67" s="237" t="s">
        <v>108</v>
      </c>
      <c r="B67" s="252" t="s">
        <v>197</v>
      </c>
      <c r="C67" s="252" t="s">
        <v>203</v>
      </c>
      <c r="D67" s="22" t="s">
        <v>61</v>
      </c>
      <c r="E67" s="26"/>
      <c r="F67" s="23">
        <v>320</v>
      </c>
      <c r="G67" s="23"/>
      <c r="H67" s="23">
        <v>320</v>
      </c>
      <c r="I67" s="23">
        <v>320</v>
      </c>
      <c r="J67" s="23"/>
      <c r="K67" s="23">
        <v>320</v>
      </c>
      <c r="L67" s="23">
        <v>320</v>
      </c>
      <c r="M67" s="23"/>
      <c r="N67" s="23">
        <v>320</v>
      </c>
      <c r="O67" s="23">
        <v>320</v>
      </c>
      <c r="P67" s="23"/>
      <c r="Q67" s="23">
        <v>320</v>
      </c>
      <c r="R67" s="25">
        <v>100</v>
      </c>
      <c r="S67" s="25"/>
      <c r="T67" s="25">
        <v>100</v>
      </c>
    </row>
    <row r="68" spans="1:20" ht="20.25" customHeight="1" x14ac:dyDescent="0.25">
      <c r="A68" s="238"/>
      <c r="B68" s="261"/>
      <c r="C68" s="261"/>
      <c r="D68" s="263" t="s">
        <v>53</v>
      </c>
      <c r="E68" s="5" t="s">
        <v>0</v>
      </c>
      <c r="F68" s="23">
        <v>320</v>
      </c>
      <c r="G68" s="23"/>
      <c r="H68" s="23">
        <v>320</v>
      </c>
      <c r="I68" s="23">
        <v>320</v>
      </c>
      <c r="J68" s="23"/>
      <c r="K68" s="23">
        <v>320</v>
      </c>
      <c r="L68" s="23">
        <v>320</v>
      </c>
      <c r="M68" s="23"/>
      <c r="N68" s="23">
        <v>320</v>
      </c>
      <c r="O68" s="23">
        <v>320</v>
      </c>
      <c r="P68" s="23"/>
      <c r="Q68" s="23">
        <v>320</v>
      </c>
      <c r="R68" s="25">
        <v>100</v>
      </c>
      <c r="S68" s="25"/>
      <c r="T68" s="25">
        <v>100</v>
      </c>
    </row>
    <row r="69" spans="1:20" ht="198.75" customHeight="1" x14ac:dyDescent="0.25">
      <c r="A69" s="239"/>
      <c r="B69" s="262"/>
      <c r="C69" s="262"/>
      <c r="D69" s="265"/>
      <c r="E69" s="26" t="s">
        <v>219</v>
      </c>
      <c r="F69" s="23">
        <v>320</v>
      </c>
      <c r="G69" s="23"/>
      <c r="H69" s="23">
        <v>320</v>
      </c>
      <c r="I69" s="23">
        <v>320</v>
      </c>
      <c r="J69" s="23"/>
      <c r="K69" s="23">
        <v>320</v>
      </c>
      <c r="L69" s="23">
        <v>320</v>
      </c>
      <c r="M69" s="23"/>
      <c r="N69" s="23">
        <v>320</v>
      </c>
      <c r="O69" s="23">
        <v>320</v>
      </c>
      <c r="P69" s="23"/>
      <c r="Q69" s="23">
        <v>320</v>
      </c>
      <c r="R69" s="25">
        <v>100</v>
      </c>
      <c r="S69" s="25"/>
      <c r="T69" s="25">
        <v>100</v>
      </c>
    </row>
    <row r="70" spans="1:20" x14ac:dyDescent="0.25">
      <c r="A70" s="19"/>
      <c r="B70" s="27"/>
      <c r="C70" s="27"/>
      <c r="D70" s="19"/>
      <c r="E70" s="19"/>
      <c r="F70" s="19"/>
    </row>
    <row r="71" spans="1:20" x14ac:dyDescent="0.25">
      <c r="A71" s="19"/>
      <c r="B71" s="27"/>
      <c r="C71" s="27"/>
      <c r="D71" s="19"/>
      <c r="E71" s="19"/>
      <c r="F71" s="19"/>
    </row>
  </sheetData>
  <mergeCells count="89">
    <mergeCell ref="D62:D63"/>
    <mergeCell ref="D65:D66"/>
    <mergeCell ref="A67:A69"/>
    <mergeCell ref="B67:B69"/>
    <mergeCell ref="C67:C69"/>
    <mergeCell ref="D68:D69"/>
    <mergeCell ref="D45:D46"/>
    <mergeCell ref="D48:D50"/>
    <mergeCell ref="D52:D54"/>
    <mergeCell ref="D56:D57"/>
    <mergeCell ref="D59:D60"/>
    <mergeCell ref="D14:D17"/>
    <mergeCell ref="D26:D28"/>
    <mergeCell ref="D30:D31"/>
    <mergeCell ref="D33:D34"/>
    <mergeCell ref="D36:D39"/>
    <mergeCell ref="D19:D21"/>
    <mergeCell ref="D23:D24"/>
    <mergeCell ref="A13:A17"/>
    <mergeCell ref="B13:B17"/>
    <mergeCell ref="C13:C17"/>
    <mergeCell ref="A25:A28"/>
    <mergeCell ref="B25:B28"/>
    <mergeCell ref="C25:C28"/>
    <mergeCell ref="A18:A21"/>
    <mergeCell ref="B18:B21"/>
    <mergeCell ref="C18:C21"/>
    <mergeCell ref="A22:A24"/>
    <mergeCell ref="B22:B24"/>
    <mergeCell ref="C22:C24"/>
    <mergeCell ref="A47:A50"/>
    <mergeCell ref="B47:B50"/>
    <mergeCell ref="C47:C50"/>
    <mergeCell ref="A44:A46"/>
    <mergeCell ref="B44:B46"/>
    <mergeCell ref="C44:C46"/>
    <mergeCell ref="A35:A39"/>
    <mergeCell ref="B35:B39"/>
    <mergeCell ref="C35:C39"/>
    <mergeCell ref="A40:A43"/>
    <mergeCell ref="B40:B43"/>
    <mergeCell ref="C40:C43"/>
    <mergeCell ref="D41:D43"/>
    <mergeCell ref="A64:A66"/>
    <mergeCell ref="B64:B66"/>
    <mergeCell ref="C64:C66"/>
    <mergeCell ref="A58:A60"/>
    <mergeCell ref="B58:B60"/>
    <mergeCell ref="C58:C60"/>
    <mergeCell ref="A61:A63"/>
    <mergeCell ref="B61:B63"/>
    <mergeCell ref="C61:C63"/>
    <mergeCell ref="A55:A57"/>
    <mergeCell ref="B55:B57"/>
    <mergeCell ref="C55:C57"/>
    <mergeCell ref="A51:A54"/>
    <mergeCell ref="B51:B54"/>
    <mergeCell ref="C51:C54"/>
    <mergeCell ref="A29:A31"/>
    <mergeCell ref="B29:B31"/>
    <mergeCell ref="C29:C31"/>
    <mergeCell ref="A32:A34"/>
    <mergeCell ref="B32:B34"/>
    <mergeCell ref="C32:C34"/>
    <mergeCell ref="O6:Q6"/>
    <mergeCell ref="F7:F8"/>
    <mergeCell ref="G7:H7"/>
    <mergeCell ref="I7:I8"/>
    <mergeCell ref="J7:K7"/>
    <mergeCell ref="L7:L8"/>
    <mergeCell ref="M7:N7"/>
    <mergeCell ref="O7:O8"/>
    <mergeCell ref="P7:Q7"/>
    <mergeCell ref="A10:A11"/>
    <mergeCell ref="B10:B11"/>
    <mergeCell ref="C10:C11"/>
    <mergeCell ref="A3:T3"/>
    <mergeCell ref="A5:A8"/>
    <mergeCell ref="B5:B8"/>
    <mergeCell ref="C5:C8"/>
    <mergeCell ref="D5:D8"/>
    <mergeCell ref="E5:E8"/>
    <mergeCell ref="F5:Q5"/>
    <mergeCell ref="R5:T6"/>
    <mergeCell ref="F6:H6"/>
    <mergeCell ref="I6:K6"/>
    <mergeCell ref="R7:R8"/>
    <mergeCell ref="S7:T7"/>
    <mergeCell ref="L6:N6"/>
  </mergeCells>
  <printOptions horizontalCentered="1"/>
  <pageMargins left="0.39370078740157483" right="0.39370078740157483" top="1.1811023622047245" bottom="0.39370078740157483" header="0.86614173228346458" footer="0.27559055118110237"/>
  <pageSetup paperSize="9" scale="41" firstPageNumber="16" fitToHeight="0" orientation="landscape" useFirstPageNumber="1" r:id="rId1"/>
  <headerFooter scaleWithDoc="0">
    <oddHeader>&amp;C&amp;P</oddHeader>
  </headerFooter>
  <rowBreaks count="2" manualBreakCount="2">
    <brk id="17" max="19" man="1"/>
    <brk id="63" max="1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O234"/>
  <sheetViews>
    <sheetView view="pageBreakPreview" zoomScale="80" zoomScaleNormal="70" zoomScaleSheetLayoutView="80" workbookViewId="0">
      <pane ySplit="7" topLeftCell="A8" activePane="bottomLeft" state="frozen"/>
      <selection pane="bottomLeft" activeCell="G8" sqref="G8"/>
    </sheetView>
  </sheetViews>
  <sheetFormatPr defaultColWidth="9.109375" defaultRowHeight="15.6" x14ac:dyDescent="0.3"/>
  <cols>
    <col min="1" max="1" width="24.88671875" style="29" customWidth="1"/>
    <col min="2" max="2" width="27.109375" style="29" customWidth="1"/>
    <col min="3" max="3" width="45.88671875" style="29" customWidth="1"/>
    <col min="4" max="9" width="14.5546875" style="47" customWidth="1"/>
    <col min="10" max="15" width="14.5546875" style="29" customWidth="1"/>
    <col min="16" max="16384" width="9.109375" style="29"/>
  </cols>
  <sheetData>
    <row r="1" spans="1:15" x14ac:dyDescent="0.3">
      <c r="B1" s="30"/>
      <c r="D1" s="31"/>
      <c r="E1" s="31"/>
      <c r="F1" s="31"/>
      <c r="G1" s="31"/>
      <c r="H1" s="31"/>
      <c r="I1" s="31"/>
      <c r="O1" s="29" t="s">
        <v>25</v>
      </c>
    </row>
    <row r="2" spans="1:15" x14ac:dyDescent="0.3">
      <c r="B2" s="30"/>
      <c r="D2" s="32"/>
      <c r="E2" s="32"/>
      <c r="F2" s="32"/>
      <c r="G2" s="32"/>
      <c r="H2" s="32"/>
      <c r="I2" s="32"/>
    </row>
    <row r="3" spans="1:15" ht="72" customHeight="1" x14ac:dyDescent="0.3">
      <c r="A3" s="269" t="s">
        <v>224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</row>
    <row r="4" spans="1:15" ht="35.25" customHeight="1" x14ac:dyDescent="0.3">
      <c r="A4" s="270" t="s">
        <v>63</v>
      </c>
      <c r="B4" s="270" t="s">
        <v>6</v>
      </c>
      <c r="C4" s="270" t="s">
        <v>63</v>
      </c>
      <c r="D4" s="273" t="s">
        <v>24</v>
      </c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</row>
    <row r="5" spans="1:15" s="33" customFormat="1" ht="96.75" customHeight="1" x14ac:dyDescent="0.3">
      <c r="A5" s="271"/>
      <c r="B5" s="271"/>
      <c r="C5" s="271"/>
      <c r="D5" s="274" t="s">
        <v>64</v>
      </c>
      <c r="E5" s="275"/>
      <c r="F5" s="276"/>
      <c r="G5" s="277" t="s">
        <v>65</v>
      </c>
      <c r="H5" s="278"/>
      <c r="I5" s="279"/>
      <c r="J5" s="258" t="s">
        <v>60</v>
      </c>
      <c r="K5" s="259"/>
      <c r="L5" s="260"/>
      <c r="M5" s="258" t="s">
        <v>26</v>
      </c>
      <c r="N5" s="259"/>
      <c r="O5" s="260"/>
    </row>
    <row r="6" spans="1:15" s="33" customFormat="1" ht="33.75" customHeight="1" x14ac:dyDescent="0.3">
      <c r="A6" s="271"/>
      <c r="B6" s="271"/>
      <c r="C6" s="271"/>
      <c r="D6" s="280" t="s">
        <v>7</v>
      </c>
      <c r="E6" s="274" t="s">
        <v>22</v>
      </c>
      <c r="F6" s="276"/>
      <c r="G6" s="280" t="s">
        <v>7</v>
      </c>
      <c r="H6" s="274" t="s">
        <v>22</v>
      </c>
      <c r="I6" s="276"/>
      <c r="J6" s="255" t="s">
        <v>0</v>
      </c>
      <c r="K6" s="258" t="s">
        <v>22</v>
      </c>
      <c r="L6" s="260"/>
      <c r="M6" s="255" t="s">
        <v>0</v>
      </c>
      <c r="N6" s="258" t="s">
        <v>22</v>
      </c>
      <c r="O6" s="260"/>
    </row>
    <row r="7" spans="1:15" s="33" customFormat="1" ht="31.2" x14ac:dyDescent="0.3">
      <c r="A7" s="272"/>
      <c r="B7" s="272"/>
      <c r="C7" s="272"/>
      <c r="D7" s="281"/>
      <c r="E7" s="34" t="s">
        <v>21</v>
      </c>
      <c r="F7" s="34" t="s">
        <v>2</v>
      </c>
      <c r="G7" s="281"/>
      <c r="H7" s="34" t="s">
        <v>21</v>
      </c>
      <c r="I7" s="34" t="s">
        <v>2</v>
      </c>
      <c r="J7" s="257"/>
      <c r="K7" s="20" t="s">
        <v>21</v>
      </c>
      <c r="L7" s="20" t="s">
        <v>2</v>
      </c>
      <c r="M7" s="257"/>
      <c r="N7" s="20" t="s">
        <v>21</v>
      </c>
      <c r="O7" s="20" t="s">
        <v>2</v>
      </c>
    </row>
    <row r="8" spans="1:15" s="1" customFormat="1" x14ac:dyDescent="0.25">
      <c r="A8" s="2">
        <v>1</v>
      </c>
      <c r="B8" s="2">
        <v>2</v>
      </c>
      <c r="C8" s="2">
        <v>3</v>
      </c>
      <c r="D8" s="35">
        <v>4</v>
      </c>
      <c r="E8" s="35">
        <v>5</v>
      </c>
      <c r="F8" s="35">
        <v>6</v>
      </c>
      <c r="G8" s="35">
        <v>7</v>
      </c>
      <c r="H8" s="35">
        <v>8</v>
      </c>
      <c r="I8" s="35">
        <v>9</v>
      </c>
      <c r="J8" s="126">
        <v>10</v>
      </c>
      <c r="K8" s="126">
        <v>11</v>
      </c>
      <c r="L8" s="126">
        <v>12</v>
      </c>
      <c r="M8" s="126">
        <v>13</v>
      </c>
      <c r="N8" s="126">
        <v>14</v>
      </c>
      <c r="O8" s="126">
        <v>15</v>
      </c>
    </row>
    <row r="9" spans="1:15" s="38" customFormat="1" ht="39" customHeight="1" x14ac:dyDescent="0.25">
      <c r="A9" s="232" t="s">
        <v>3</v>
      </c>
      <c r="B9" s="232" t="s">
        <v>29</v>
      </c>
      <c r="C9" s="36" t="s">
        <v>28</v>
      </c>
      <c r="D9" s="37">
        <f t="shared" ref="D9:O10" si="0">D23+D63+D103+D143+D170</f>
        <v>799958.6</v>
      </c>
      <c r="E9" s="37">
        <f t="shared" si="0"/>
        <v>0</v>
      </c>
      <c r="F9" s="37">
        <f t="shared" si="0"/>
        <v>799958.6</v>
      </c>
      <c r="G9" s="37">
        <f t="shared" si="0"/>
        <v>813553</v>
      </c>
      <c r="H9" s="37">
        <f t="shared" si="0"/>
        <v>13594.4</v>
      </c>
      <c r="I9" s="37">
        <f t="shared" si="0"/>
        <v>799958.6</v>
      </c>
      <c r="J9" s="37">
        <f t="shared" si="0"/>
        <v>813553</v>
      </c>
      <c r="K9" s="37">
        <f t="shared" si="0"/>
        <v>13594.4</v>
      </c>
      <c r="L9" s="37">
        <f t="shared" si="0"/>
        <v>799958.6</v>
      </c>
      <c r="M9" s="37">
        <f t="shared" si="0"/>
        <v>811828.66999999993</v>
      </c>
      <c r="N9" s="37">
        <f t="shared" si="0"/>
        <v>13594.4</v>
      </c>
      <c r="O9" s="37">
        <f t="shared" si="0"/>
        <v>798234.27</v>
      </c>
    </row>
    <row r="10" spans="1:15" ht="31.2" x14ac:dyDescent="0.3">
      <c r="A10" s="268"/>
      <c r="B10" s="268"/>
      <c r="C10" s="36" t="s">
        <v>11</v>
      </c>
      <c r="D10" s="37">
        <f t="shared" si="0"/>
        <v>13000</v>
      </c>
      <c r="E10" s="37"/>
      <c r="F10" s="37">
        <f t="shared" si="0"/>
        <v>13000</v>
      </c>
      <c r="G10" s="37">
        <f t="shared" si="0"/>
        <v>13000</v>
      </c>
      <c r="H10" s="37"/>
      <c r="I10" s="37">
        <f t="shared" si="0"/>
        <v>13000</v>
      </c>
      <c r="J10" s="37">
        <f>J24+J64+J104+J144+J171</f>
        <v>13000</v>
      </c>
      <c r="K10" s="37"/>
      <c r="L10" s="37">
        <f>L24+L64+L104+L144+L171</f>
        <v>13000</v>
      </c>
      <c r="M10" s="37">
        <f>M24+M64+M104+M144+M171</f>
        <v>12550.58</v>
      </c>
      <c r="N10" s="37"/>
      <c r="O10" s="37">
        <f>O24+O64+O104+O144+O171</f>
        <v>12550.58</v>
      </c>
    </row>
    <row r="11" spans="1:15" x14ac:dyDescent="0.3">
      <c r="A11" s="268"/>
      <c r="B11" s="268"/>
      <c r="C11" s="36" t="s">
        <v>10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15" ht="46.8" x14ac:dyDescent="0.3">
      <c r="A12" s="268"/>
      <c r="B12" s="268"/>
      <c r="C12" s="39" t="s">
        <v>13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</row>
    <row r="13" spans="1:15" ht="46.8" x14ac:dyDescent="0.3">
      <c r="A13" s="268"/>
      <c r="B13" s="268"/>
      <c r="C13" s="40" t="s">
        <v>19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1:15" ht="46.8" x14ac:dyDescent="0.3">
      <c r="A14" s="268"/>
      <c r="B14" s="268"/>
      <c r="C14" s="40" t="s">
        <v>20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1:15" ht="46.8" x14ac:dyDescent="0.3">
      <c r="A15" s="268"/>
      <c r="B15" s="268"/>
      <c r="C15" s="40" t="s">
        <v>14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1:15" ht="46.8" x14ac:dyDescent="0.3">
      <c r="A16" s="268"/>
      <c r="B16" s="268"/>
      <c r="C16" s="40" t="s">
        <v>15</v>
      </c>
      <c r="D16" s="55"/>
      <c r="E16" s="55"/>
      <c r="F16" s="55"/>
      <c r="G16" s="55"/>
      <c r="H16" s="55"/>
      <c r="I16" s="55"/>
      <c r="J16" s="37"/>
      <c r="K16" s="37"/>
      <c r="L16" s="37"/>
      <c r="M16" s="37"/>
      <c r="N16" s="37"/>
      <c r="O16" s="37"/>
    </row>
    <row r="17" spans="1:15" ht="46.8" x14ac:dyDescent="0.3">
      <c r="A17" s="268"/>
      <c r="B17" s="268"/>
      <c r="C17" s="41" t="s">
        <v>16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1:15" ht="60.75" customHeight="1" x14ac:dyDescent="0.3">
      <c r="A18" s="268"/>
      <c r="B18" s="268"/>
      <c r="C18" s="40" t="s">
        <v>17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</row>
    <row r="19" spans="1:15" ht="69.75" customHeight="1" x14ac:dyDescent="0.3">
      <c r="A19" s="268"/>
      <c r="B19" s="268"/>
      <c r="C19" s="39" t="s">
        <v>18</v>
      </c>
      <c r="D19" s="37">
        <f t="shared" ref="D19:O21" si="1">D33+D73+D113+D153+D180</f>
        <v>13000</v>
      </c>
      <c r="E19" s="37"/>
      <c r="F19" s="37">
        <f t="shared" si="1"/>
        <v>13000</v>
      </c>
      <c r="G19" s="37">
        <f t="shared" si="1"/>
        <v>13000</v>
      </c>
      <c r="H19" s="37"/>
      <c r="I19" s="37">
        <f t="shared" si="1"/>
        <v>13000</v>
      </c>
      <c r="J19" s="37">
        <f>J33+J73+J113+J153+J180</f>
        <v>13000</v>
      </c>
      <c r="K19" s="37"/>
      <c r="L19" s="37">
        <f t="shared" ref="L19:M20" si="2">L33+L73+L113+L153+L180</f>
        <v>13000</v>
      </c>
      <c r="M19" s="37">
        <f t="shared" si="2"/>
        <v>12550.58</v>
      </c>
      <c r="N19" s="37"/>
      <c r="O19" s="37">
        <f>O33+O73+O113+O153+O180</f>
        <v>12550.58</v>
      </c>
    </row>
    <row r="20" spans="1:15" x14ac:dyDescent="0.3">
      <c r="A20" s="268"/>
      <c r="B20" s="268"/>
      <c r="C20" s="36" t="s">
        <v>9</v>
      </c>
      <c r="D20" s="37">
        <f t="shared" si="1"/>
        <v>18265</v>
      </c>
      <c r="E20" s="37"/>
      <c r="F20" s="37">
        <f t="shared" si="1"/>
        <v>18265</v>
      </c>
      <c r="G20" s="37">
        <f t="shared" si="1"/>
        <v>18265</v>
      </c>
      <c r="H20" s="37"/>
      <c r="I20" s="37">
        <f t="shared" si="1"/>
        <v>18265</v>
      </c>
      <c r="J20" s="37">
        <f>J34+J74+J114+J154+J181</f>
        <v>18265</v>
      </c>
      <c r="K20" s="37"/>
      <c r="L20" s="37">
        <f t="shared" si="2"/>
        <v>18265</v>
      </c>
      <c r="M20" s="37">
        <f t="shared" si="2"/>
        <v>18265</v>
      </c>
      <c r="N20" s="37"/>
      <c r="O20" s="37">
        <f>O34+O74+O114+O154+O181</f>
        <v>18265</v>
      </c>
    </row>
    <row r="21" spans="1:15" x14ac:dyDescent="0.3">
      <c r="A21" s="233"/>
      <c r="B21" s="233"/>
      <c r="C21" s="36" t="s">
        <v>8</v>
      </c>
      <c r="D21" s="37">
        <f>D35+D75+D115+D155+D182</f>
        <v>768693.6</v>
      </c>
      <c r="E21" s="37">
        <f t="shared" si="1"/>
        <v>0</v>
      </c>
      <c r="F21" s="37">
        <f t="shared" si="1"/>
        <v>768693.6</v>
      </c>
      <c r="G21" s="37">
        <f t="shared" si="1"/>
        <v>782288</v>
      </c>
      <c r="H21" s="37">
        <f t="shared" si="1"/>
        <v>13594.4</v>
      </c>
      <c r="I21" s="37">
        <f t="shared" si="1"/>
        <v>768693.6</v>
      </c>
      <c r="J21" s="37">
        <f t="shared" si="1"/>
        <v>782288</v>
      </c>
      <c r="K21" s="37">
        <f t="shared" si="1"/>
        <v>13594.4</v>
      </c>
      <c r="L21" s="37">
        <f t="shared" si="1"/>
        <v>768693.6</v>
      </c>
      <c r="M21" s="37">
        <f t="shared" si="1"/>
        <v>781013.09000000008</v>
      </c>
      <c r="N21" s="37">
        <f t="shared" si="1"/>
        <v>13594.4</v>
      </c>
      <c r="O21" s="37">
        <f t="shared" si="1"/>
        <v>767418.69</v>
      </c>
    </row>
    <row r="22" spans="1:15" x14ac:dyDescent="0.3">
      <c r="A22" s="36"/>
      <c r="B22" s="42"/>
      <c r="C22" s="36"/>
      <c r="D22" s="37"/>
      <c r="E22" s="43"/>
      <c r="F22" s="43"/>
      <c r="G22" s="37"/>
      <c r="H22" s="43"/>
      <c r="I22" s="43"/>
      <c r="J22" s="44"/>
      <c r="K22" s="44"/>
      <c r="L22" s="44"/>
      <c r="M22" s="44"/>
      <c r="N22" s="44"/>
      <c r="O22" s="44"/>
    </row>
    <row r="23" spans="1:15" ht="15.75" customHeight="1" x14ac:dyDescent="0.3">
      <c r="A23" s="234" t="s">
        <v>4</v>
      </c>
      <c r="B23" s="232" t="s">
        <v>30</v>
      </c>
      <c r="C23" s="36" t="s">
        <v>28</v>
      </c>
      <c r="D23" s="45">
        <f>D36+D49</f>
        <v>96168.6</v>
      </c>
      <c r="E23" s="45">
        <f t="shared" ref="E23:O23" si="3">E36+E49</f>
        <v>0</v>
      </c>
      <c r="F23" s="45">
        <f t="shared" si="3"/>
        <v>96168.6</v>
      </c>
      <c r="G23" s="45">
        <f t="shared" si="3"/>
        <v>109763</v>
      </c>
      <c r="H23" s="45">
        <f t="shared" si="3"/>
        <v>13594.4</v>
      </c>
      <c r="I23" s="45">
        <f t="shared" si="3"/>
        <v>96168.6</v>
      </c>
      <c r="J23" s="45">
        <f t="shared" si="3"/>
        <v>109763</v>
      </c>
      <c r="K23" s="45">
        <f t="shared" si="3"/>
        <v>13594.4</v>
      </c>
      <c r="L23" s="45">
        <f t="shared" si="3"/>
        <v>96168.6</v>
      </c>
      <c r="M23" s="45">
        <f t="shared" si="3"/>
        <v>108779.47</v>
      </c>
      <c r="N23" s="45">
        <f t="shared" si="3"/>
        <v>13594.4</v>
      </c>
      <c r="O23" s="45">
        <f t="shared" si="3"/>
        <v>95185.07</v>
      </c>
    </row>
    <row r="24" spans="1:15" ht="31.2" x14ac:dyDescent="0.3">
      <c r="A24" s="235"/>
      <c r="B24" s="268"/>
      <c r="C24" s="36" t="s">
        <v>11</v>
      </c>
      <c r="D24" s="45">
        <f>D37+D50</f>
        <v>13000</v>
      </c>
      <c r="E24" s="45"/>
      <c r="F24" s="45">
        <f>F37+F50</f>
        <v>13000</v>
      </c>
      <c r="G24" s="45">
        <f>G37+G50</f>
        <v>13000</v>
      </c>
      <c r="H24" s="45"/>
      <c r="I24" s="45">
        <f>I37+I50</f>
        <v>13000</v>
      </c>
      <c r="J24" s="45">
        <f>J37+J50</f>
        <v>13000</v>
      </c>
      <c r="K24" s="45"/>
      <c r="L24" s="45">
        <f t="shared" ref="L24:O24" si="4">L37+L50</f>
        <v>13000</v>
      </c>
      <c r="M24" s="45">
        <f t="shared" si="4"/>
        <v>12550.58</v>
      </c>
      <c r="N24" s="45"/>
      <c r="O24" s="45">
        <f t="shared" si="4"/>
        <v>12550.58</v>
      </c>
    </row>
    <row r="25" spans="1:15" x14ac:dyDescent="0.3">
      <c r="A25" s="235"/>
      <c r="B25" s="268"/>
      <c r="C25" s="36" t="s">
        <v>10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</row>
    <row r="26" spans="1:15" ht="46.8" x14ac:dyDescent="0.3">
      <c r="A26" s="235"/>
      <c r="B26" s="268"/>
      <c r="C26" s="39" t="s">
        <v>13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</row>
    <row r="27" spans="1:15" ht="46.8" x14ac:dyDescent="0.3">
      <c r="A27" s="235"/>
      <c r="B27" s="268"/>
      <c r="C27" s="40" t="s">
        <v>19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</row>
    <row r="28" spans="1:15" ht="46.8" x14ac:dyDescent="0.3">
      <c r="A28" s="235"/>
      <c r="B28" s="268"/>
      <c r="C28" s="40" t="s">
        <v>20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</row>
    <row r="29" spans="1:15" ht="46.8" x14ac:dyDescent="0.3">
      <c r="A29" s="235"/>
      <c r="B29" s="268"/>
      <c r="C29" s="40" t="s">
        <v>14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</row>
    <row r="30" spans="1:15" ht="46.8" x14ac:dyDescent="0.3">
      <c r="A30" s="235"/>
      <c r="B30" s="268"/>
      <c r="C30" s="40" t="s">
        <v>15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</row>
    <row r="31" spans="1:15" ht="46.8" x14ac:dyDescent="0.3">
      <c r="A31" s="235"/>
      <c r="B31" s="268"/>
      <c r="C31" s="41" t="s">
        <v>16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</row>
    <row r="32" spans="1:15" ht="46.8" x14ac:dyDescent="0.3">
      <c r="A32" s="235"/>
      <c r="B32" s="268"/>
      <c r="C32" s="40" t="s">
        <v>17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</row>
    <row r="33" spans="1:15" ht="62.4" x14ac:dyDescent="0.3">
      <c r="A33" s="235"/>
      <c r="B33" s="268"/>
      <c r="C33" s="39" t="s">
        <v>18</v>
      </c>
      <c r="D33" s="45">
        <f>D46+D59</f>
        <v>13000</v>
      </c>
      <c r="E33" s="45"/>
      <c r="F33" s="45">
        <f t="shared" ref="F33:G34" si="5">F46+F59</f>
        <v>13000</v>
      </c>
      <c r="G33" s="45">
        <f t="shared" si="5"/>
        <v>13000</v>
      </c>
      <c r="H33" s="45"/>
      <c r="I33" s="45">
        <f>I46+I59</f>
        <v>13000</v>
      </c>
      <c r="J33" s="45">
        <f t="shared" ref="J33:O33" si="6">J46+J59</f>
        <v>13000</v>
      </c>
      <c r="K33" s="45"/>
      <c r="L33" s="45">
        <f t="shared" si="6"/>
        <v>13000</v>
      </c>
      <c r="M33" s="45">
        <f t="shared" si="6"/>
        <v>12550.58</v>
      </c>
      <c r="N33" s="45"/>
      <c r="O33" s="45">
        <f t="shared" si="6"/>
        <v>12550.58</v>
      </c>
    </row>
    <row r="34" spans="1:15" x14ac:dyDescent="0.3">
      <c r="A34" s="235"/>
      <c r="B34" s="268"/>
      <c r="C34" s="36" t="s">
        <v>9</v>
      </c>
      <c r="D34" s="45">
        <f>D47+D60</f>
        <v>18265</v>
      </c>
      <c r="E34" s="45"/>
      <c r="F34" s="45">
        <f t="shared" si="5"/>
        <v>18265</v>
      </c>
      <c r="G34" s="45">
        <f t="shared" si="5"/>
        <v>18265</v>
      </c>
      <c r="H34" s="45"/>
      <c r="I34" s="45">
        <f>I47+I60</f>
        <v>18265</v>
      </c>
      <c r="J34" s="45">
        <f t="shared" ref="J34:O34" si="7">J47+J60</f>
        <v>18265</v>
      </c>
      <c r="K34" s="45"/>
      <c r="L34" s="45">
        <f t="shared" si="7"/>
        <v>18265</v>
      </c>
      <c r="M34" s="45">
        <f t="shared" si="7"/>
        <v>18265</v>
      </c>
      <c r="N34" s="45"/>
      <c r="O34" s="45">
        <f t="shared" si="7"/>
        <v>18265</v>
      </c>
    </row>
    <row r="35" spans="1:15" x14ac:dyDescent="0.3">
      <c r="A35" s="236"/>
      <c r="B35" s="233"/>
      <c r="C35" s="36" t="s">
        <v>8</v>
      </c>
      <c r="D35" s="57">
        <f>D48+D61</f>
        <v>64903.6</v>
      </c>
      <c r="E35" s="57">
        <f t="shared" ref="E35:O35" si="8">E48+E61</f>
        <v>0</v>
      </c>
      <c r="F35" s="57">
        <f t="shared" si="8"/>
        <v>64903.6</v>
      </c>
      <c r="G35" s="57">
        <f t="shared" si="8"/>
        <v>78498</v>
      </c>
      <c r="H35" s="57">
        <f t="shared" si="8"/>
        <v>13594.4</v>
      </c>
      <c r="I35" s="57">
        <f t="shared" si="8"/>
        <v>64903.6</v>
      </c>
      <c r="J35" s="57">
        <f t="shared" si="8"/>
        <v>78498</v>
      </c>
      <c r="K35" s="57">
        <f t="shared" si="8"/>
        <v>13594.4</v>
      </c>
      <c r="L35" s="57">
        <f t="shared" si="8"/>
        <v>64903.6</v>
      </c>
      <c r="M35" s="57">
        <f t="shared" si="8"/>
        <v>77963.89</v>
      </c>
      <c r="N35" s="57">
        <f t="shared" si="8"/>
        <v>13594.4</v>
      </c>
      <c r="O35" s="57">
        <f t="shared" si="8"/>
        <v>64369.490000000005</v>
      </c>
    </row>
    <row r="36" spans="1:15" ht="24" customHeight="1" x14ac:dyDescent="0.3">
      <c r="A36" s="284" t="s">
        <v>5</v>
      </c>
      <c r="B36" s="284" t="s">
        <v>93</v>
      </c>
      <c r="C36" s="36" t="s">
        <v>28</v>
      </c>
      <c r="D36" s="45">
        <f>D46+D47+D48</f>
        <v>68241.2</v>
      </c>
      <c r="E36" s="45">
        <f t="shared" ref="E36:O36" si="9">E46+E47+E48</f>
        <v>0</v>
      </c>
      <c r="F36" s="45">
        <f t="shared" si="9"/>
        <v>68241.2</v>
      </c>
      <c r="G36" s="45">
        <f t="shared" si="9"/>
        <v>81835.600000000006</v>
      </c>
      <c r="H36" s="45">
        <f t="shared" si="9"/>
        <v>13594.4</v>
      </c>
      <c r="I36" s="45">
        <f t="shared" si="9"/>
        <v>68241.2</v>
      </c>
      <c r="J36" s="45">
        <f t="shared" si="9"/>
        <v>81835.600000000006</v>
      </c>
      <c r="K36" s="45">
        <f t="shared" si="9"/>
        <v>13594.4</v>
      </c>
      <c r="L36" s="45">
        <f t="shared" si="9"/>
        <v>68241.2</v>
      </c>
      <c r="M36" s="45">
        <f t="shared" si="9"/>
        <v>80885.84</v>
      </c>
      <c r="N36" s="45">
        <f t="shared" si="9"/>
        <v>13594.4</v>
      </c>
      <c r="O36" s="45">
        <f t="shared" si="9"/>
        <v>67291.44</v>
      </c>
    </row>
    <row r="37" spans="1:15" ht="31.2" x14ac:dyDescent="0.3">
      <c r="A37" s="285"/>
      <c r="B37" s="285"/>
      <c r="C37" s="36" t="s">
        <v>11</v>
      </c>
      <c r="D37" s="37">
        <f>D46</f>
        <v>13000</v>
      </c>
      <c r="E37" s="37">
        <f t="shared" ref="E37:O37" si="10">E46</f>
        <v>0</v>
      </c>
      <c r="F37" s="37">
        <f t="shared" si="10"/>
        <v>13000</v>
      </c>
      <c r="G37" s="37">
        <f t="shared" si="10"/>
        <v>13000</v>
      </c>
      <c r="H37" s="37">
        <f t="shared" si="10"/>
        <v>0</v>
      </c>
      <c r="I37" s="37">
        <f t="shared" si="10"/>
        <v>13000</v>
      </c>
      <c r="J37" s="37">
        <f t="shared" si="10"/>
        <v>13000</v>
      </c>
      <c r="K37" s="37">
        <f t="shared" si="10"/>
        <v>0</v>
      </c>
      <c r="L37" s="37">
        <f t="shared" si="10"/>
        <v>13000</v>
      </c>
      <c r="M37" s="37">
        <f t="shared" si="10"/>
        <v>12550.58</v>
      </c>
      <c r="N37" s="37">
        <f t="shared" si="10"/>
        <v>0</v>
      </c>
      <c r="O37" s="37">
        <f t="shared" si="10"/>
        <v>12550.58</v>
      </c>
    </row>
    <row r="38" spans="1:15" x14ac:dyDescent="0.3">
      <c r="A38" s="285"/>
      <c r="B38" s="285"/>
      <c r="C38" s="36" t="s">
        <v>10</v>
      </c>
      <c r="D38" s="45"/>
      <c r="E38" s="45"/>
      <c r="F38" s="45"/>
      <c r="G38" s="45"/>
      <c r="H38" s="45"/>
      <c r="I38" s="45"/>
      <c r="J38" s="44"/>
      <c r="K38" s="44"/>
      <c r="L38" s="44"/>
      <c r="M38" s="44"/>
      <c r="N38" s="44"/>
      <c r="O38" s="44"/>
    </row>
    <row r="39" spans="1:15" ht="46.8" x14ac:dyDescent="0.3">
      <c r="A39" s="285"/>
      <c r="B39" s="285"/>
      <c r="C39" s="39" t="s">
        <v>13</v>
      </c>
      <c r="D39" s="37"/>
      <c r="E39" s="43"/>
      <c r="F39" s="37"/>
      <c r="G39" s="37"/>
      <c r="H39" s="43"/>
      <c r="I39" s="37"/>
      <c r="J39" s="44"/>
      <c r="K39" s="44"/>
      <c r="L39" s="44"/>
      <c r="M39" s="44"/>
      <c r="N39" s="44"/>
      <c r="O39" s="44"/>
    </row>
    <row r="40" spans="1:15" ht="46.8" x14ac:dyDescent="0.3">
      <c r="A40" s="285"/>
      <c r="B40" s="285"/>
      <c r="C40" s="40" t="s">
        <v>19</v>
      </c>
      <c r="D40" s="45"/>
      <c r="E40" s="45"/>
      <c r="F40" s="45"/>
      <c r="G40" s="45"/>
      <c r="H40" s="45"/>
      <c r="I40" s="45"/>
      <c r="J40" s="44"/>
      <c r="K40" s="44"/>
      <c r="L40" s="44"/>
      <c r="M40" s="44"/>
      <c r="N40" s="44"/>
      <c r="O40" s="44"/>
    </row>
    <row r="41" spans="1:15" ht="46.8" x14ac:dyDescent="0.3">
      <c r="A41" s="285"/>
      <c r="B41" s="285"/>
      <c r="C41" s="40" t="s">
        <v>20</v>
      </c>
      <c r="D41" s="37"/>
      <c r="E41" s="43"/>
      <c r="F41" s="37"/>
      <c r="G41" s="37"/>
      <c r="H41" s="43"/>
      <c r="I41" s="37"/>
      <c r="J41" s="44"/>
      <c r="K41" s="44"/>
      <c r="L41" s="44"/>
      <c r="M41" s="44"/>
      <c r="N41" s="44"/>
      <c r="O41" s="44"/>
    </row>
    <row r="42" spans="1:15" ht="46.8" x14ac:dyDescent="0.3">
      <c r="A42" s="285"/>
      <c r="B42" s="285"/>
      <c r="C42" s="40" t="s">
        <v>14</v>
      </c>
      <c r="D42" s="37"/>
      <c r="E42" s="43"/>
      <c r="F42" s="37"/>
      <c r="G42" s="37"/>
      <c r="H42" s="43"/>
      <c r="I42" s="37"/>
      <c r="J42" s="44"/>
      <c r="K42" s="44"/>
      <c r="L42" s="44"/>
      <c r="M42" s="44"/>
      <c r="N42" s="44"/>
      <c r="O42" s="44"/>
    </row>
    <row r="43" spans="1:15" ht="46.8" x14ac:dyDescent="0.3">
      <c r="A43" s="285"/>
      <c r="B43" s="285"/>
      <c r="C43" s="40" t="s">
        <v>15</v>
      </c>
      <c r="D43" s="37"/>
      <c r="E43" s="43"/>
      <c r="F43" s="37"/>
      <c r="G43" s="37"/>
      <c r="H43" s="43"/>
      <c r="I43" s="37"/>
      <c r="J43" s="44"/>
      <c r="K43" s="44"/>
      <c r="L43" s="44"/>
      <c r="M43" s="44"/>
      <c r="N43" s="44"/>
      <c r="O43" s="44"/>
    </row>
    <row r="44" spans="1:15" ht="46.8" x14ac:dyDescent="0.3">
      <c r="A44" s="285"/>
      <c r="B44" s="285"/>
      <c r="C44" s="41" t="s">
        <v>16</v>
      </c>
      <c r="D44" s="37"/>
      <c r="E44" s="43"/>
      <c r="F44" s="37"/>
      <c r="G44" s="37"/>
      <c r="H44" s="43"/>
      <c r="I44" s="37"/>
      <c r="J44" s="44"/>
      <c r="K44" s="44"/>
      <c r="L44" s="44"/>
      <c r="M44" s="44"/>
      <c r="N44" s="44"/>
      <c r="O44" s="44"/>
    </row>
    <row r="45" spans="1:15" ht="46.8" x14ac:dyDescent="0.3">
      <c r="A45" s="285"/>
      <c r="B45" s="285"/>
      <c r="C45" s="40" t="s">
        <v>17</v>
      </c>
      <c r="D45" s="37"/>
      <c r="E45" s="43"/>
      <c r="F45" s="37"/>
      <c r="G45" s="37"/>
      <c r="H45" s="43"/>
      <c r="I45" s="37"/>
      <c r="J45" s="44"/>
      <c r="K45" s="44"/>
      <c r="L45" s="44"/>
      <c r="M45" s="44"/>
      <c r="N45" s="44"/>
      <c r="O45" s="44"/>
    </row>
    <row r="46" spans="1:15" ht="62.4" x14ac:dyDescent="0.3">
      <c r="A46" s="285"/>
      <c r="B46" s="285"/>
      <c r="C46" s="39" t="s">
        <v>18</v>
      </c>
      <c r="D46" s="37">
        <v>13000</v>
      </c>
      <c r="E46" s="43"/>
      <c r="F46" s="37">
        <v>13000</v>
      </c>
      <c r="G46" s="23">
        <f t="shared" ref="G46:G47" si="11">H46+I46</f>
        <v>13000</v>
      </c>
      <c r="H46" s="43"/>
      <c r="I46" s="37">
        <v>13000</v>
      </c>
      <c r="J46" s="23">
        <f t="shared" ref="J46:J47" si="12">K46+L46</f>
        <v>13000</v>
      </c>
      <c r="K46" s="43"/>
      <c r="L46" s="37">
        <v>13000</v>
      </c>
      <c r="M46" s="23">
        <f t="shared" ref="M46:M47" si="13">N46+O46</f>
        <v>12550.58</v>
      </c>
      <c r="N46" s="43"/>
      <c r="O46" s="37">
        <v>12550.58</v>
      </c>
    </row>
    <row r="47" spans="1:15" x14ac:dyDescent="0.3">
      <c r="A47" s="285"/>
      <c r="B47" s="285"/>
      <c r="C47" s="36" t="s">
        <v>9</v>
      </c>
      <c r="D47" s="45">
        <v>18265</v>
      </c>
      <c r="E47" s="45"/>
      <c r="F47" s="45">
        <v>18265</v>
      </c>
      <c r="G47" s="23">
        <f t="shared" si="11"/>
        <v>18265</v>
      </c>
      <c r="H47" s="45"/>
      <c r="I47" s="45">
        <v>18265</v>
      </c>
      <c r="J47" s="23">
        <f t="shared" si="12"/>
        <v>18265</v>
      </c>
      <c r="K47" s="45"/>
      <c r="L47" s="45">
        <v>18265</v>
      </c>
      <c r="M47" s="23">
        <f t="shared" si="13"/>
        <v>18265</v>
      </c>
      <c r="N47" s="45"/>
      <c r="O47" s="45">
        <v>18265</v>
      </c>
    </row>
    <row r="48" spans="1:15" x14ac:dyDescent="0.3">
      <c r="A48" s="285"/>
      <c r="B48" s="285"/>
      <c r="C48" s="36" t="s">
        <v>8</v>
      </c>
      <c r="D48" s="23">
        <v>36976.199999999997</v>
      </c>
      <c r="E48" s="23"/>
      <c r="F48" s="23">
        <v>36976.199999999997</v>
      </c>
      <c r="G48" s="23">
        <f>H48+I48</f>
        <v>50570.6</v>
      </c>
      <c r="H48" s="23">
        <v>13594.4</v>
      </c>
      <c r="I48" s="23">
        <v>36976.199999999997</v>
      </c>
      <c r="J48" s="23">
        <f>K48+L48</f>
        <v>50570.6</v>
      </c>
      <c r="K48" s="23">
        <v>13594.4</v>
      </c>
      <c r="L48" s="23">
        <v>36976.199999999997</v>
      </c>
      <c r="M48" s="23">
        <f>N48+O48</f>
        <v>50070.26</v>
      </c>
      <c r="N48" s="23">
        <v>13594.4</v>
      </c>
      <c r="O48" s="23">
        <v>36475.86</v>
      </c>
    </row>
    <row r="49" spans="1:15" ht="15.75" customHeight="1" x14ac:dyDescent="0.3">
      <c r="A49" s="282" t="s">
        <v>73</v>
      </c>
      <c r="B49" s="234" t="s">
        <v>74</v>
      </c>
      <c r="C49" s="76" t="s">
        <v>28</v>
      </c>
      <c r="D49" s="45">
        <f>D61</f>
        <v>27927.4</v>
      </c>
      <c r="E49" s="45"/>
      <c r="F49" s="45">
        <f t="shared" ref="F49:I49" si="14">F61</f>
        <v>27927.4</v>
      </c>
      <c r="G49" s="45">
        <f t="shared" si="14"/>
        <v>27927.4</v>
      </c>
      <c r="H49" s="45"/>
      <c r="I49" s="45">
        <f t="shared" si="14"/>
        <v>27927.4</v>
      </c>
      <c r="J49" s="45">
        <f>J61</f>
        <v>27927.4</v>
      </c>
      <c r="K49" s="45"/>
      <c r="L49" s="45">
        <f>L61</f>
        <v>27927.4</v>
      </c>
      <c r="M49" s="45">
        <f>M61</f>
        <v>27893.63</v>
      </c>
      <c r="N49" s="44"/>
      <c r="O49" s="45">
        <f>O61</f>
        <v>27893.63</v>
      </c>
    </row>
    <row r="50" spans="1:15" ht="31.2" x14ac:dyDescent="0.3">
      <c r="A50" s="283"/>
      <c r="B50" s="235"/>
      <c r="C50" s="76" t="s">
        <v>11</v>
      </c>
      <c r="D50" s="45"/>
      <c r="E50" s="45"/>
      <c r="F50" s="45"/>
      <c r="G50" s="45"/>
      <c r="H50" s="45"/>
      <c r="I50" s="45"/>
      <c r="J50" s="44"/>
      <c r="K50" s="44"/>
      <c r="L50" s="44"/>
      <c r="M50" s="44"/>
      <c r="N50" s="44"/>
      <c r="O50" s="44"/>
    </row>
    <row r="51" spans="1:15" x14ac:dyDescent="0.3">
      <c r="A51" s="283"/>
      <c r="B51" s="235"/>
      <c r="C51" s="76" t="s">
        <v>10</v>
      </c>
      <c r="D51" s="45"/>
      <c r="E51" s="45"/>
      <c r="F51" s="45"/>
      <c r="G51" s="45"/>
      <c r="H51" s="45"/>
      <c r="I51" s="45"/>
      <c r="J51" s="44"/>
      <c r="K51" s="44"/>
      <c r="L51" s="44"/>
      <c r="M51" s="44"/>
      <c r="N51" s="44"/>
      <c r="O51" s="44"/>
    </row>
    <row r="52" spans="1:15" ht="63" customHeight="1" x14ac:dyDescent="0.3">
      <c r="A52" s="283"/>
      <c r="B52" s="235"/>
      <c r="C52" s="77" t="s">
        <v>13</v>
      </c>
      <c r="D52" s="45"/>
      <c r="E52" s="45"/>
      <c r="F52" s="45"/>
      <c r="G52" s="45"/>
      <c r="H52" s="45"/>
      <c r="I52" s="45"/>
      <c r="J52" s="44"/>
      <c r="K52" s="44"/>
      <c r="L52" s="44"/>
      <c r="M52" s="44"/>
      <c r="N52" s="44"/>
      <c r="O52" s="44"/>
    </row>
    <row r="53" spans="1:15" ht="46.8" x14ac:dyDescent="0.3">
      <c r="A53" s="283"/>
      <c r="B53" s="235"/>
      <c r="C53" s="78" t="s">
        <v>19</v>
      </c>
      <c r="D53" s="45"/>
      <c r="E53" s="45"/>
      <c r="F53" s="45"/>
      <c r="G53" s="45"/>
      <c r="H53" s="45"/>
      <c r="I53" s="45"/>
      <c r="J53" s="44"/>
      <c r="K53" s="44"/>
      <c r="L53" s="44"/>
      <c r="M53" s="44"/>
      <c r="N53" s="44"/>
      <c r="O53" s="44"/>
    </row>
    <row r="54" spans="1:15" ht="46.8" x14ac:dyDescent="0.3">
      <c r="A54" s="283"/>
      <c r="B54" s="235"/>
      <c r="C54" s="78" t="s">
        <v>20</v>
      </c>
      <c r="D54" s="37"/>
      <c r="E54" s="43"/>
      <c r="F54" s="43"/>
      <c r="G54" s="37"/>
      <c r="H54" s="43"/>
      <c r="I54" s="43"/>
      <c r="J54" s="44"/>
      <c r="K54" s="44"/>
      <c r="L54" s="44"/>
      <c r="M54" s="44"/>
      <c r="N54" s="44"/>
      <c r="O54" s="44"/>
    </row>
    <row r="55" spans="1:15" ht="46.8" x14ac:dyDescent="0.3">
      <c r="A55" s="74"/>
      <c r="B55" s="71"/>
      <c r="C55" s="79" t="s">
        <v>14</v>
      </c>
      <c r="D55" s="55"/>
      <c r="E55" s="56"/>
      <c r="F55" s="56"/>
      <c r="G55" s="55"/>
      <c r="H55" s="56"/>
      <c r="I55" s="56"/>
      <c r="J55" s="44"/>
      <c r="K55" s="44"/>
      <c r="L55" s="44"/>
      <c r="M55" s="44"/>
      <c r="N55" s="44"/>
      <c r="O55" s="44"/>
    </row>
    <row r="56" spans="1:15" ht="46.8" x14ac:dyDescent="0.3">
      <c r="A56" s="74"/>
      <c r="B56" s="71"/>
      <c r="C56" s="78" t="s">
        <v>15</v>
      </c>
      <c r="D56" s="37"/>
      <c r="E56" s="43"/>
      <c r="F56" s="43"/>
      <c r="G56" s="37"/>
      <c r="H56" s="43"/>
      <c r="I56" s="43"/>
      <c r="J56" s="44"/>
      <c r="K56" s="44"/>
      <c r="L56" s="44"/>
      <c r="M56" s="44"/>
      <c r="N56" s="44"/>
      <c r="O56" s="44"/>
    </row>
    <row r="57" spans="1:15" ht="46.8" x14ac:dyDescent="0.3">
      <c r="A57" s="74"/>
      <c r="B57" s="71"/>
      <c r="C57" s="79" t="s">
        <v>16</v>
      </c>
      <c r="D57" s="37"/>
      <c r="E57" s="43"/>
      <c r="F57" s="43"/>
      <c r="G57" s="37"/>
      <c r="H57" s="43"/>
      <c r="I57" s="43"/>
      <c r="J57" s="44"/>
      <c r="K57" s="44"/>
      <c r="L57" s="44"/>
      <c r="M57" s="44"/>
      <c r="N57" s="44"/>
      <c r="O57" s="44"/>
    </row>
    <row r="58" spans="1:15" ht="46.8" x14ac:dyDescent="0.3">
      <c r="A58" s="74"/>
      <c r="B58" s="71"/>
      <c r="C58" s="78" t="s">
        <v>17</v>
      </c>
      <c r="D58" s="37"/>
      <c r="E58" s="43"/>
      <c r="F58" s="43"/>
      <c r="G58" s="37"/>
      <c r="H58" s="43"/>
      <c r="I58" s="43"/>
      <c r="J58" s="44"/>
      <c r="K58" s="44"/>
      <c r="L58" s="44"/>
      <c r="M58" s="44"/>
      <c r="N58" s="44"/>
      <c r="O58" s="44"/>
    </row>
    <row r="59" spans="1:15" ht="62.4" x14ac:dyDescent="0.3">
      <c r="A59" s="74"/>
      <c r="B59" s="71"/>
      <c r="C59" s="77" t="s">
        <v>18</v>
      </c>
      <c r="D59" s="37"/>
      <c r="E59" s="43"/>
      <c r="F59" s="43"/>
      <c r="G59" s="37"/>
      <c r="H59" s="43"/>
      <c r="I59" s="43"/>
      <c r="J59" s="44"/>
      <c r="K59" s="44"/>
      <c r="L59" s="44"/>
      <c r="M59" s="44"/>
      <c r="N59" s="44"/>
      <c r="O59" s="44"/>
    </row>
    <row r="60" spans="1:15" x14ac:dyDescent="0.3">
      <c r="A60" s="74"/>
      <c r="B60" s="71"/>
      <c r="C60" s="76" t="s">
        <v>9</v>
      </c>
      <c r="D60" s="45"/>
      <c r="E60" s="45"/>
      <c r="F60" s="45"/>
      <c r="G60" s="45"/>
      <c r="H60" s="45"/>
      <c r="I60" s="45"/>
      <c r="J60" s="44"/>
      <c r="K60" s="44"/>
      <c r="L60" s="44"/>
      <c r="M60" s="44"/>
      <c r="N60" s="44"/>
      <c r="O60" s="44"/>
    </row>
    <row r="61" spans="1:15" x14ac:dyDescent="0.3">
      <c r="A61" s="75"/>
      <c r="B61" s="72"/>
      <c r="C61" s="76" t="s">
        <v>8</v>
      </c>
      <c r="D61" s="45">
        <v>27927.4</v>
      </c>
      <c r="E61" s="45"/>
      <c r="F61" s="45">
        <v>27927.4</v>
      </c>
      <c r="G61" s="45">
        <v>27927.4</v>
      </c>
      <c r="H61" s="45"/>
      <c r="I61" s="45">
        <v>27927.4</v>
      </c>
      <c r="J61" s="45">
        <v>27927.4</v>
      </c>
      <c r="K61" s="45"/>
      <c r="L61" s="45">
        <v>27927.4</v>
      </c>
      <c r="M61" s="45">
        <v>27893.63</v>
      </c>
      <c r="N61" s="44"/>
      <c r="O61" s="45">
        <v>27893.63</v>
      </c>
    </row>
    <row r="62" spans="1:15" x14ac:dyDescent="0.3">
      <c r="A62" s="73"/>
      <c r="B62" s="80"/>
      <c r="C62" s="36"/>
      <c r="D62" s="45"/>
      <c r="E62" s="45"/>
      <c r="F62" s="45"/>
      <c r="G62" s="45"/>
      <c r="H62" s="45"/>
      <c r="I62" s="45"/>
      <c r="J62" s="44"/>
      <c r="K62" s="44"/>
      <c r="L62" s="44"/>
      <c r="M62" s="44"/>
      <c r="N62" s="44"/>
      <c r="O62" s="44"/>
    </row>
    <row r="63" spans="1:15" x14ac:dyDescent="0.3">
      <c r="A63" s="234" t="s">
        <v>31</v>
      </c>
      <c r="B63" s="232" t="s">
        <v>32</v>
      </c>
      <c r="C63" s="36" t="s">
        <v>28</v>
      </c>
      <c r="D63" s="37">
        <f>D76+D89</f>
        <v>85000</v>
      </c>
      <c r="E63" s="37"/>
      <c r="F63" s="37">
        <f t="shared" ref="F63:I63" si="15">F76+F89</f>
        <v>85000</v>
      </c>
      <c r="G63" s="37">
        <f t="shared" si="15"/>
        <v>85000</v>
      </c>
      <c r="H63" s="37"/>
      <c r="I63" s="37">
        <f t="shared" si="15"/>
        <v>85000</v>
      </c>
      <c r="J63" s="37">
        <f t="shared" ref="J63:O63" si="16">J76+J89</f>
        <v>85000</v>
      </c>
      <c r="K63" s="37"/>
      <c r="L63" s="37">
        <f t="shared" si="16"/>
        <v>85000</v>
      </c>
      <c r="M63" s="37">
        <f t="shared" si="16"/>
        <v>85000</v>
      </c>
      <c r="N63" s="37"/>
      <c r="O63" s="37">
        <f t="shared" si="16"/>
        <v>85000</v>
      </c>
    </row>
    <row r="64" spans="1:15" ht="31.2" x14ac:dyDescent="0.3">
      <c r="A64" s="235"/>
      <c r="B64" s="268"/>
      <c r="C64" s="36" t="s">
        <v>11</v>
      </c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</row>
    <row r="65" spans="1:15" x14ac:dyDescent="0.3">
      <c r="A65" s="235"/>
      <c r="B65" s="268"/>
      <c r="C65" s="36" t="s">
        <v>10</v>
      </c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</row>
    <row r="66" spans="1:15" ht="46.8" x14ac:dyDescent="0.3">
      <c r="A66" s="235"/>
      <c r="B66" s="268"/>
      <c r="C66" s="39" t="s">
        <v>13</v>
      </c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</row>
    <row r="67" spans="1:15" ht="46.8" x14ac:dyDescent="0.3">
      <c r="A67" s="235"/>
      <c r="B67" s="268"/>
      <c r="C67" s="40" t="s">
        <v>19</v>
      </c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</row>
    <row r="68" spans="1:15" ht="46.8" x14ac:dyDescent="0.3">
      <c r="A68" s="235"/>
      <c r="B68" s="268"/>
      <c r="C68" s="40" t="s">
        <v>20</v>
      </c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</row>
    <row r="69" spans="1:15" ht="46.8" x14ac:dyDescent="0.3">
      <c r="A69" s="235"/>
      <c r="B69" s="268"/>
      <c r="C69" s="40" t="s">
        <v>14</v>
      </c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</row>
    <row r="70" spans="1:15" ht="46.8" x14ac:dyDescent="0.3">
      <c r="A70" s="235"/>
      <c r="B70" s="268"/>
      <c r="C70" s="40" t="s">
        <v>15</v>
      </c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</row>
    <row r="71" spans="1:15" ht="46.8" x14ac:dyDescent="0.3">
      <c r="A71" s="235"/>
      <c r="B71" s="268"/>
      <c r="C71" s="41" t="s">
        <v>16</v>
      </c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</row>
    <row r="72" spans="1:15" ht="46.8" x14ac:dyDescent="0.3">
      <c r="A72" s="235"/>
      <c r="B72" s="268"/>
      <c r="C72" s="40" t="s">
        <v>17</v>
      </c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</row>
    <row r="73" spans="1:15" ht="62.4" x14ac:dyDescent="0.3">
      <c r="A73" s="235"/>
      <c r="B73" s="268"/>
      <c r="C73" s="39" t="s">
        <v>18</v>
      </c>
      <c r="D73" s="57"/>
      <c r="E73" s="57"/>
      <c r="F73" s="57"/>
      <c r="G73" s="57"/>
      <c r="H73" s="57"/>
      <c r="I73" s="57"/>
      <c r="J73" s="45"/>
      <c r="K73" s="45"/>
      <c r="L73" s="45"/>
      <c r="M73" s="45"/>
      <c r="N73" s="45"/>
      <c r="O73" s="45"/>
    </row>
    <row r="74" spans="1:15" x14ac:dyDescent="0.3">
      <c r="A74" s="235"/>
      <c r="B74" s="268"/>
      <c r="C74" s="36" t="s">
        <v>9</v>
      </c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</row>
    <row r="75" spans="1:15" x14ac:dyDescent="0.3">
      <c r="A75" s="236"/>
      <c r="B75" s="233"/>
      <c r="C75" s="36" t="s">
        <v>8</v>
      </c>
      <c r="D75" s="45">
        <f>D88+D101</f>
        <v>85000</v>
      </c>
      <c r="E75" s="45"/>
      <c r="F75" s="45">
        <f t="shared" ref="F75:I75" si="17">F88+F101</f>
        <v>85000</v>
      </c>
      <c r="G75" s="45">
        <f t="shared" si="17"/>
        <v>85000</v>
      </c>
      <c r="H75" s="45"/>
      <c r="I75" s="45">
        <f t="shared" si="17"/>
        <v>85000</v>
      </c>
      <c r="J75" s="45">
        <f t="shared" ref="J75:O75" si="18">J88+J101</f>
        <v>85000</v>
      </c>
      <c r="K75" s="45"/>
      <c r="L75" s="45">
        <f t="shared" si="18"/>
        <v>85000</v>
      </c>
      <c r="M75" s="45">
        <f t="shared" si="18"/>
        <v>85000</v>
      </c>
      <c r="N75" s="45"/>
      <c r="O75" s="45">
        <f t="shared" si="18"/>
        <v>85000</v>
      </c>
    </row>
    <row r="76" spans="1:15" x14ac:dyDescent="0.3">
      <c r="A76" s="234" t="s">
        <v>33</v>
      </c>
      <c r="B76" s="234" t="s">
        <v>94</v>
      </c>
      <c r="C76" s="36" t="s">
        <v>28</v>
      </c>
      <c r="D76" s="23">
        <f>D88</f>
        <v>39116</v>
      </c>
      <c r="E76" s="23"/>
      <c r="F76" s="23">
        <f t="shared" ref="F76:O76" si="19">F88</f>
        <v>39116</v>
      </c>
      <c r="G76" s="23">
        <f t="shared" si="19"/>
        <v>39116</v>
      </c>
      <c r="H76" s="23"/>
      <c r="I76" s="23">
        <f>I88</f>
        <v>39116</v>
      </c>
      <c r="J76" s="23">
        <f t="shared" si="19"/>
        <v>39116</v>
      </c>
      <c r="K76" s="23"/>
      <c r="L76" s="23">
        <f t="shared" si="19"/>
        <v>39116</v>
      </c>
      <c r="M76" s="23">
        <f t="shared" si="19"/>
        <v>39116</v>
      </c>
      <c r="N76" s="23"/>
      <c r="O76" s="23">
        <f t="shared" si="19"/>
        <v>39116</v>
      </c>
    </row>
    <row r="77" spans="1:15" ht="31.2" x14ac:dyDescent="0.3">
      <c r="A77" s="235"/>
      <c r="B77" s="235"/>
      <c r="C77" s="36" t="s">
        <v>11</v>
      </c>
      <c r="D77" s="45"/>
      <c r="E77" s="45"/>
      <c r="F77" s="45"/>
      <c r="G77" s="45"/>
      <c r="H77" s="45"/>
      <c r="I77" s="45"/>
      <c r="J77" s="44"/>
      <c r="K77" s="44"/>
      <c r="L77" s="44"/>
      <c r="M77" s="44"/>
      <c r="N77" s="44"/>
      <c r="O77" s="44"/>
    </row>
    <row r="78" spans="1:15" x14ac:dyDescent="0.3">
      <c r="A78" s="235"/>
      <c r="B78" s="235"/>
      <c r="C78" s="36" t="s">
        <v>10</v>
      </c>
      <c r="D78" s="45"/>
      <c r="E78" s="45"/>
      <c r="F78" s="45"/>
      <c r="G78" s="45"/>
      <c r="H78" s="45"/>
      <c r="I78" s="45"/>
      <c r="J78" s="44"/>
      <c r="K78" s="44"/>
      <c r="L78" s="44"/>
      <c r="M78" s="44"/>
      <c r="N78" s="44"/>
      <c r="O78" s="44"/>
    </row>
    <row r="79" spans="1:15" ht="46.8" x14ac:dyDescent="0.3">
      <c r="A79" s="235"/>
      <c r="B79" s="235"/>
      <c r="C79" s="39" t="s">
        <v>13</v>
      </c>
      <c r="D79" s="45"/>
      <c r="E79" s="45"/>
      <c r="F79" s="45"/>
      <c r="G79" s="45"/>
      <c r="H79" s="45"/>
      <c r="I79" s="45"/>
      <c r="J79" s="44"/>
      <c r="K79" s="44"/>
      <c r="L79" s="44"/>
      <c r="M79" s="44"/>
      <c r="N79" s="44"/>
      <c r="O79" s="44"/>
    </row>
    <row r="80" spans="1:15" ht="46.8" x14ac:dyDescent="0.3">
      <c r="A80" s="235"/>
      <c r="B80" s="235"/>
      <c r="C80" s="40" t="s">
        <v>19</v>
      </c>
      <c r="D80" s="45"/>
      <c r="E80" s="45"/>
      <c r="F80" s="45"/>
      <c r="G80" s="45"/>
      <c r="H80" s="45"/>
      <c r="I80" s="45"/>
      <c r="J80" s="44"/>
      <c r="K80" s="44"/>
      <c r="L80" s="44"/>
      <c r="M80" s="44"/>
      <c r="N80" s="44"/>
      <c r="O80" s="44"/>
    </row>
    <row r="81" spans="1:15" ht="46.8" x14ac:dyDescent="0.3">
      <c r="A81" s="235"/>
      <c r="B81" s="235"/>
      <c r="C81" s="40" t="s">
        <v>20</v>
      </c>
      <c r="D81" s="37"/>
      <c r="E81" s="43"/>
      <c r="F81" s="43"/>
      <c r="G81" s="37"/>
      <c r="H81" s="43"/>
      <c r="I81" s="43"/>
      <c r="J81" s="44"/>
      <c r="K81" s="44"/>
      <c r="L81" s="44"/>
      <c r="M81" s="44"/>
      <c r="N81" s="44"/>
      <c r="O81" s="44"/>
    </row>
    <row r="82" spans="1:15" ht="46.8" x14ac:dyDescent="0.3">
      <c r="A82" s="235"/>
      <c r="B82" s="235"/>
      <c r="C82" s="40" t="s">
        <v>14</v>
      </c>
      <c r="D82" s="37"/>
      <c r="E82" s="43"/>
      <c r="F82" s="43"/>
      <c r="G82" s="37"/>
      <c r="H82" s="43"/>
      <c r="I82" s="43"/>
      <c r="J82" s="44"/>
      <c r="K82" s="44"/>
      <c r="L82" s="44"/>
      <c r="M82" s="44"/>
      <c r="N82" s="44"/>
      <c r="O82" s="44"/>
    </row>
    <row r="83" spans="1:15" ht="46.8" x14ac:dyDescent="0.3">
      <c r="A83" s="235"/>
      <c r="B83" s="235"/>
      <c r="C83" s="40" t="s">
        <v>15</v>
      </c>
      <c r="D83" s="37"/>
      <c r="E83" s="43"/>
      <c r="F83" s="43"/>
      <c r="G83" s="37"/>
      <c r="H83" s="43"/>
      <c r="I83" s="43"/>
      <c r="J83" s="44"/>
      <c r="K83" s="44"/>
      <c r="L83" s="44"/>
      <c r="M83" s="44"/>
      <c r="N83" s="44"/>
      <c r="O83" s="44"/>
    </row>
    <row r="84" spans="1:15" ht="46.8" x14ac:dyDescent="0.3">
      <c r="A84" s="235"/>
      <c r="B84" s="235"/>
      <c r="C84" s="41" t="s">
        <v>16</v>
      </c>
      <c r="D84" s="37"/>
      <c r="E84" s="43"/>
      <c r="F84" s="43"/>
      <c r="G84" s="37"/>
      <c r="H84" s="43"/>
      <c r="I84" s="43"/>
      <c r="J84" s="44"/>
      <c r="K84" s="44"/>
      <c r="L84" s="44"/>
      <c r="M84" s="44"/>
      <c r="N84" s="44"/>
      <c r="O84" s="44"/>
    </row>
    <row r="85" spans="1:15" ht="46.8" x14ac:dyDescent="0.3">
      <c r="A85" s="235"/>
      <c r="B85" s="235"/>
      <c r="C85" s="40" t="s">
        <v>17</v>
      </c>
      <c r="D85" s="37"/>
      <c r="E85" s="43"/>
      <c r="F85" s="43"/>
      <c r="G85" s="37"/>
      <c r="H85" s="43"/>
      <c r="I85" s="43"/>
      <c r="J85" s="44"/>
      <c r="K85" s="44"/>
      <c r="L85" s="44"/>
      <c r="M85" s="44"/>
      <c r="N85" s="44"/>
      <c r="O85" s="44"/>
    </row>
    <row r="86" spans="1:15" ht="62.4" x14ac:dyDescent="0.3">
      <c r="A86" s="235"/>
      <c r="B86" s="235"/>
      <c r="C86" s="39" t="s">
        <v>18</v>
      </c>
      <c r="D86" s="37"/>
      <c r="E86" s="43"/>
      <c r="F86" s="43"/>
      <c r="G86" s="37"/>
      <c r="H86" s="43"/>
      <c r="I86" s="43"/>
      <c r="J86" s="44"/>
      <c r="K86" s="44"/>
      <c r="L86" s="44"/>
      <c r="M86" s="44"/>
      <c r="N86" s="44"/>
      <c r="O86" s="44"/>
    </row>
    <row r="87" spans="1:15" x14ac:dyDescent="0.3">
      <c r="A87" s="235"/>
      <c r="B87" s="235"/>
      <c r="C87" s="36" t="s">
        <v>9</v>
      </c>
      <c r="D87" s="45"/>
      <c r="E87" s="45"/>
      <c r="F87" s="45"/>
      <c r="G87" s="45"/>
      <c r="H87" s="45"/>
      <c r="I87" s="45"/>
      <c r="J87" s="44"/>
      <c r="K87" s="44"/>
      <c r="L87" s="44"/>
      <c r="M87" s="44"/>
      <c r="N87" s="44"/>
      <c r="O87" s="44"/>
    </row>
    <row r="88" spans="1:15" x14ac:dyDescent="0.3">
      <c r="A88" s="236"/>
      <c r="B88" s="236"/>
      <c r="C88" s="36" t="s">
        <v>8</v>
      </c>
      <c r="D88" s="23">
        <v>39116</v>
      </c>
      <c r="E88" s="23"/>
      <c r="F88" s="23">
        <v>39116</v>
      </c>
      <c r="G88" s="23">
        <v>39116</v>
      </c>
      <c r="H88" s="23"/>
      <c r="I88" s="23">
        <v>39116</v>
      </c>
      <c r="J88" s="23">
        <v>39116</v>
      </c>
      <c r="K88" s="23"/>
      <c r="L88" s="23">
        <v>39116</v>
      </c>
      <c r="M88" s="23">
        <v>39116</v>
      </c>
      <c r="N88" s="23"/>
      <c r="O88" s="23">
        <v>39116</v>
      </c>
    </row>
    <row r="89" spans="1:15" x14ac:dyDescent="0.3">
      <c r="A89" s="234" t="s">
        <v>34</v>
      </c>
      <c r="B89" s="234" t="s">
        <v>66</v>
      </c>
      <c r="C89" s="36" t="s">
        <v>28</v>
      </c>
      <c r="D89" s="23">
        <f>D101</f>
        <v>45884</v>
      </c>
      <c r="E89" s="23"/>
      <c r="F89" s="23">
        <f t="shared" ref="F89:O89" si="20">F101</f>
        <v>45884</v>
      </c>
      <c r="G89" s="23">
        <f t="shared" si="20"/>
        <v>45884</v>
      </c>
      <c r="H89" s="23"/>
      <c r="I89" s="23">
        <f t="shared" si="20"/>
        <v>45884</v>
      </c>
      <c r="J89" s="23">
        <f t="shared" si="20"/>
        <v>45884</v>
      </c>
      <c r="K89" s="23"/>
      <c r="L89" s="23">
        <f t="shared" si="20"/>
        <v>45884</v>
      </c>
      <c r="M89" s="23">
        <f t="shared" si="20"/>
        <v>45884</v>
      </c>
      <c r="N89" s="23"/>
      <c r="O89" s="23">
        <f t="shared" si="20"/>
        <v>45884</v>
      </c>
    </row>
    <row r="90" spans="1:15" ht="31.2" x14ac:dyDescent="0.3">
      <c r="A90" s="235"/>
      <c r="B90" s="235"/>
      <c r="C90" s="36" t="s">
        <v>11</v>
      </c>
      <c r="D90" s="45"/>
      <c r="E90" s="45"/>
      <c r="F90" s="45"/>
      <c r="G90" s="45"/>
      <c r="H90" s="45"/>
      <c r="I90" s="45"/>
      <c r="J90" s="44"/>
      <c r="K90" s="44"/>
      <c r="L90" s="44"/>
      <c r="M90" s="44"/>
      <c r="N90" s="44"/>
      <c r="O90" s="44"/>
    </row>
    <row r="91" spans="1:15" x14ac:dyDescent="0.3">
      <c r="A91" s="235"/>
      <c r="B91" s="235"/>
      <c r="C91" s="36" t="s">
        <v>10</v>
      </c>
      <c r="D91" s="45"/>
      <c r="E91" s="45"/>
      <c r="F91" s="45"/>
      <c r="G91" s="45"/>
      <c r="H91" s="45"/>
      <c r="I91" s="45"/>
      <c r="J91" s="44"/>
      <c r="K91" s="44"/>
      <c r="L91" s="44"/>
      <c r="M91" s="44"/>
      <c r="N91" s="44"/>
      <c r="O91" s="44"/>
    </row>
    <row r="92" spans="1:15" ht="46.8" x14ac:dyDescent="0.3">
      <c r="A92" s="235"/>
      <c r="B92" s="235"/>
      <c r="C92" s="39" t="s">
        <v>13</v>
      </c>
      <c r="D92" s="45"/>
      <c r="E92" s="45"/>
      <c r="F92" s="45"/>
      <c r="G92" s="45"/>
      <c r="H92" s="45"/>
      <c r="I92" s="45"/>
      <c r="J92" s="44"/>
      <c r="K92" s="44"/>
      <c r="L92" s="44"/>
      <c r="M92" s="44"/>
      <c r="N92" s="44"/>
      <c r="O92" s="44"/>
    </row>
    <row r="93" spans="1:15" ht="46.8" x14ac:dyDescent="0.3">
      <c r="A93" s="235"/>
      <c r="B93" s="235"/>
      <c r="C93" s="40" t="s">
        <v>19</v>
      </c>
      <c r="D93" s="37"/>
      <c r="E93" s="43"/>
      <c r="F93" s="43"/>
      <c r="G93" s="37"/>
      <c r="H93" s="43"/>
      <c r="I93" s="43"/>
      <c r="J93" s="44"/>
      <c r="K93" s="44"/>
      <c r="L93" s="44"/>
      <c r="M93" s="44"/>
      <c r="N93" s="44"/>
      <c r="O93" s="44"/>
    </row>
    <row r="94" spans="1:15" ht="46.8" x14ac:dyDescent="0.3">
      <c r="A94" s="235"/>
      <c r="B94" s="235"/>
      <c r="C94" s="40" t="s">
        <v>20</v>
      </c>
      <c r="D94" s="37"/>
      <c r="E94" s="43"/>
      <c r="F94" s="43"/>
      <c r="G94" s="37"/>
      <c r="H94" s="43"/>
      <c r="I94" s="43"/>
      <c r="J94" s="44"/>
      <c r="K94" s="44"/>
      <c r="L94" s="44"/>
      <c r="M94" s="44"/>
      <c r="N94" s="44"/>
      <c r="O94" s="44"/>
    </row>
    <row r="95" spans="1:15" ht="46.8" x14ac:dyDescent="0.3">
      <c r="A95" s="235"/>
      <c r="B95" s="235"/>
      <c r="C95" s="40" t="s">
        <v>14</v>
      </c>
      <c r="D95" s="37"/>
      <c r="E95" s="43"/>
      <c r="F95" s="43"/>
      <c r="G95" s="37"/>
      <c r="H95" s="43"/>
      <c r="I95" s="43"/>
      <c r="J95" s="44"/>
      <c r="K95" s="44"/>
      <c r="L95" s="44"/>
      <c r="M95" s="44"/>
      <c r="N95" s="44"/>
      <c r="O95" s="44"/>
    </row>
    <row r="96" spans="1:15" ht="46.8" x14ac:dyDescent="0.3">
      <c r="A96" s="235"/>
      <c r="B96" s="235"/>
      <c r="C96" s="40" t="s">
        <v>15</v>
      </c>
      <c r="D96" s="37"/>
      <c r="E96" s="43"/>
      <c r="F96" s="43"/>
      <c r="G96" s="37"/>
      <c r="H96" s="43"/>
      <c r="I96" s="43"/>
      <c r="J96" s="44"/>
      <c r="K96" s="44"/>
      <c r="L96" s="44"/>
      <c r="M96" s="44"/>
      <c r="N96" s="44"/>
      <c r="O96" s="44"/>
    </row>
    <row r="97" spans="1:15" ht="46.8" x14ac:dyDescent="0.3">
      <c r="A97" s="235"/>
      <c r="B97" s="235"/>
      <c r="C97" s="41" t="s">
        <v>16</v>
      </c>
      <c r="D97" s="37"/>
      <c r="E97" s="43"/>
      <c r="F97" s="43"/>
      <c r="G97" s="37"/>
      <c r="H97" s="43"/>
      <c r="I97" s="43"/>
      <c r="J97" s="44"/>
      <c r="K97" s="44"/>
      <c r="L97" s="44"/>
      <c r="M97" s="44"/>
      <c r="N97" s="44"/>
      <c r="O97" s="44"/>
    </row>
    <row r="98" spans="1:15" ht="46.8" x14ac:dyDescent="0.3">
      <c r="A98" s="235"/>
      <c r="B98" s="235"/>
      <c r="C98" s="40" t="s">
        <v>17</v>
      </c>
      <c r="D98" s="37"/>
      <c r="E98" s="43"/>
      <c r="F98" s="43"/>
      <c r="G98" s="37"/>
      <c r="H98" s="43"/>
      <c r="I98" s="43"/>
      <c r="J98" s="44"/>
      <c r="K98" s="44"/>
      <c r="L98" s="44"/>
      <c r="M98" s="44"/>
      <c r="N98" s="44"/>
      <c r="O98" s="44"/>
    </row>
    <row r="99" spans="1:15" ht="62.4" x14ac:dyDescent="0.3">
      <c r="A99" s="235"/>
      <c r="B99" s="235"/>
      <c r="C99" s="39" t="s">
        <v>18</v>
      </c>
      <c r="D99" s="45"/>
      <c r="E99" s="45"/>
      <c r="F99" s="45"/>
      <c r="G99" s="45"/>
      <c r="H99" s="45"/>
      <c r="I99" s="45"/>
      <c r="J99" s="44"/>
      <c r="K99" s="44"/>
      <c r="L99" s="44"/>
      <c r="M99" s="44"/>
      <c r="N99" s="44"/>
      <c r="O99" s="44"/>
    </row>
    <row r="100" spans="1:15" x14ac:dyDescent="0.3">
      <c r="A100" s="235"/>
      <c r="B100" s="235"/>
      <c r="C100" s="36" t="s">
        <v>9</v>
      </c>
      <c r="D100" s="45"/>
      <c r="E100" s="45"/>
      <c r="F100" s="45"/>
      <c r="G100" s="45"/>
      <c r="H100" s="45"/>
      <c r="I100" s="45"/>
      <c r="J100" s="44"/>
      <c r="K100" s="44"/>
      <c r="L100" s="44"/>
      <c r="M100" s="44"/>
      <c r="N100" s="44"/>
      <c r="O100" s="44"/>
    </row>
    <row r="101" spans="1:15" x14ac:dyDescent="0.3">
      <c r="A101" s="236"/>
      <c r="B101" s="236"/>
      <c r="C101" s="36" t="s">
        <v>8</v>
      </c>
      <c r="D101" s="52">
        <v>45884</v>
      </c>
      <c r="E101" s="52"/>
      <c r="F101" s="52">
        <v>45884</v>
      </c>
      <c r="G101" s="52">
        <v>45884</v>
      </c>
      <c r="H101" s="52"/>
      <c r="I101" s="52">
        <v>45884</v>
      </c>
      <c r="J101" s="52">
        <v>45884</v>
      </c>
      <c r="K101" s="52"/>
      <c r="L101" s="52">
        <v>45884</v>
      </c>
      <c r="M101" s="52">
        <v>45884</v>
      </c>
      <c r="N101" s="52"/>
      <c r="O101" s="52">
        <v>45884</v>
      </c>
    </row>
    <row r="102" spans="1:15" x14ac:dyDescent="0.3">
      <c r="A102" s="36"/>
      <c r="B102" s="46"/>
      <c r="C102" s="36"/>
      <c r="D102" s="45"/>
      <c r="E102" s="45"/>
      <c r="F102" s="45"/>
      <c r="G102" s="45"/>
      <c r="H102" s="45"/>
      <c r="I102" s="45"/>
      <c r="J102" s="44"/>
      <c r="K102" s="44"/>
      <c r="L102" s="44"/>
      <c r="M102" s="44"/>
      <c r="N102" s="44"/>
      <c r="O102" s="44"/>
    </row>
    <row r="103" spans="1:15" x14ac:dyDescent="0.3">
      <c r="A103" s="234" t="s">
        <v>35</v>
      </c>
      <c r="B103" s="232" t="s">
        <v>36</v>
      </c>
      <c r="C103" s="36" t="s">
        <v>28</v>
      </c>
      <c r="D103" s="37">
        <f>D116+D129</f>
        <v>153721</v>
      </c>
      <c r="E103" s="37"/>
      <c r="F103" s="37">
        <f t="shared" ref="F103:O103" si="21">F116+F129</f>
        <v>153721</v>
      </c>
      <c r="G103" s="37">
        <f t="shared" si="21"/>
        <v>153721</v>
      </c>
      <c r="H103" s="37"/>
      <c r="I103" s="37">
        <f t="shared" si="21"/>
        <v>153721</v>
      </c>
      <c r="J103" s="37">
        <f t="shared" si="21"/>
        <v>153721</v>
      </c>
      <c r="K103" s="37"/>
      <c r="L103" s="37">
        <f t="shared" si="21"/>
        <v>153721</v>
      </c>
      <c r="M103" s="37">
        <f t="shared" si="21"/>
        <v>153721</v>
      </c>
      <c r="N103" s="37"/>
      <c r="O103" s="37">
        <f t="shared" si="21"/>
        <v>153721</v>
      </c>
    </row>
    <row r="104" spans="1:15" ht="31.2" x14ac:dyDescent="0.3">
      <c r="A104" s="235"/>
      <c r="B104" s="268"/>
      <c r="C104" s="36" t="s">
        <v>11</v>
      </c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</row>
    <row r="105" spans="1:15" x14ac:dyDescent="0.3">
      <c r="A105" s="235"/>
      <c r="B105" s="268"/>
      <c r="C105" s="36" t="s">
        <v>10</v>
      </c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</row>
    <row r="106" spans="1:15" ht="46.8" x14ac:dyDescent="0.3">
      <c r="A106" s="235"/>
      <c r="B106" s="268"/>
      <c r="C106" s="39" t="s">
        <v>13</v>
      </c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</row>
    <row r="107" spans="1:15" ht="46.8" x14ac:dyDescent="0.3">
      <c r="A107" s="235"/>
      <c r="B107" s="268"/>
      <c r="C107" s="40" t="s">
        <v>19</v>
      </c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</row>
    <row r="108" spans="1:15" ht="46.8" x14ac:dyDescent="0.3">
      <c r="A108" s="235"/>
      <c r="B108" s="268"/>
      <c r="C108" s="40" t="s">
        <v>20</v>
      </c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</row>
    <row r="109" spans="1:15" ht="46.8" x14ac:dyDescent="0.3">
      <c r="A109" s="235"/>
      <c r="B109" s="268"/>
      <c r="C109" s="40" t="s">
        <v>14</v>
      </c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</row>
    <row r="110" spans="1:15" ht="46.8" x14ac:dyDescent="0.3">
      <c r="A110" s="235"/>
      <c r="B110" s="268"/>
      <c r="C110" s="40" t="s">
        <v>15</v>
      </c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</row>
    <row r="111" spans="1:15" ht="46.8" x14ac:dyDescent="0.3">
      <c r="A111" s="235"/>
      <c r="B111" s="268"/>
      <c r="C111" s="41" t="s">
        <v>16</v>
      </c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</row>
    <row r="112" spans="1:15" ht="46.8" x14ac:dyDescent="0.3">
      <c r="A112" s="235"/>
      <c r="B112" s="268"/>
      <c r="C112" s="40" t="s">
        <v>17</v>
      </c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</row>
    <row r="113" spans="1:15" ht="62.4" x14ac:dyDescent="0.3">
      <c r="A113" s="235"/>
      <c r="B113" s="268"/>
      <c r="C113" s="39" t="s">
        <v>18</v>
      </c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</row>
    <row r="114" spans="1:15" x14ac:dyDescent="0.3">
      <c r="A114" s="235"/>
      <c r="B114" s="268"/>
      <c r="C114" s="36" t="s">
        <v>9</v>
      </c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</row>
    <row r="115" spans="1:15" x14ac:dyDescent="0.3">
      <c r="A115" s="236"/>
      <c r="B115" s="233"/>
      <c r="C115" s="36" t="s">
        <v>8</v>
      </c>
      <c r="D115" s="45">
        <f>D128+D141</f>
        <v>153721</v>
      </c>
      <c r="E115" s="45"/>
      <c r="F115" s="45">
        <f t="shared" ref="F115:I115" si="22">F128+F141</f>
        <v>153721</v>
      </c>
      <c r="G115" s="45">
        <f t="shared" si="22"/>
        <v>153721</v>
      </c>
      <c r="H115" s="45"/>
      <c r="I115" s="45">
        <f t="shared" si="22"/>
        <v>153721</v>
      </c>
      <c r="J115" s="45">
        <f>J128+J141</f>
        <v>153721</v>
      </c>
      <c r="K115" s="45"/>
      <c r="L115" s="45">
        <f t="shared" ref="L115:O115" si="23">L128+L141</f>
        <v>153721</v>
      </c>
      <c r="M115" s="45">
        <f t="shared" si="23"/>
        <v>153721</v>
      </c>
      <c r="N115" s="45"/>
      <c r="O115" s="45">
        <f t="shared" si="23"/>
        <v>153721</v>
      </c>
    </row>
    <row r="116" spans="1:15" x14ac:dyDescent="0.3">
      <c r="A116" s="234" t="s">
        <v>37</v>
      </c>
      <c r="B116" s="234" t="s">
        <v>38</v>
      </c>
      <c r="C116" s="36" t="s">
        <v>28</v>
      </c>
      <c r="D116" s="45">
        <f>D128</f>
        <v>143121</v>
      </c>
      <c r="E116" s="45"/>
      <c r="F116" s="45">
        <f>F128</f>
        <v>143121</v>
      </c>
      <c r="G116" s="45">
        <f>G128</f>
        <v>143121</v>
      </c>
      <c r="H116" s="45"/>
      <c r="I116" s="45">
        <f>I128</f>
        <v>143121</v>
      </c>
      <c r="J116" s="45">
        <f t="shared" ref="J116:O116" si="24">J128</f>
        <v>143121</v>
      </c>
      <c r="K116" s="45"/>
      <c r="L116" s="45">
        <f t="shared" si="24"/>
        <v>143121</v>
      </c>
      <c r="M116" s="45">
        <f t="shared" si="24"/>
        <v>143121</v>
      </c>
      <c r="N116" s="45"/>
      <c r="O116" s="45">
        <f t="shared" si="24"/>
        <v>143121</v>
      </c>
    </row>
    <row r="117" spans="1:15" ht="31.2" x14ac:dyDescent="0.3">
      <c r="A117" s="235"/>
      <c r="B117" s="235"/>
      <c r="C117" s="36" t="s">
        <v>11</v>
      </c>
      <c r="D117" s="45"/>
      <c r="E117" s="45"/>
      <c r="F117" s="45"/>
      <c r="G117" s="45"/>
      <c r="H117" s="45"/>
      <c r="I117" s="45"/>
      <c r="J117" s="44"/>
      <c r="K117" s="44"/>
      <c r="L117" s="44"/>
      <c r="M117" s="44"/>
      <c r="N117" s="44"/>
      <c r="O117" s="44"/>
    </row>
    <row r="118" spans="1:15" x14ac:dyDescent="0.3">
      <c r="A118" s="235"/>
      <c r="B118" s="235"/>
      <c r="C118" s="36" t="s">
        <v>10</v>
      </c>
      <c r="D118" s="45"/>
      <c r="E118" s="45"/>
      <c r="F118" s="45"/>
      <c r="G118" s="45"/>
      <c r="H118" s="45"/>
      <c r="I118" s="45"/>
      <c r="J118" s="44"/>
      <c r="K118" s="44"/>
      <c r="L118" s="44"/>
      <c r="M118" s="44"/>
      <c r="N118" s="44"/>
      <c r="O118" s="44"/>
    </row>
    <row r="119" spans="1:15" ht="46.8" x14ac:dyDescent="0.3">
      <c r="A119" s="235"/>
      <c r="B119" s="235"/>
      <c r="C119" s="39" t="s">
        <v>13</v>
      </c>
      <c r="D119" s="45"/>
      <c r="E119" s="45"/>
      <c r="F119" s="45"/>
      <c r="G119" s="45"/>
      <c r="H119" s="45"/>
      <c r="I119" s="45"/>
      <c r="J119" s="44"/>
      <c r="K119" s="44"/>
      <c r="L119" s="44"/>
      <c r="M119" s="44"/>
      <c r="N119" s="44"/>
      <c r="O119" s="44"/>
    </row>
    <row r="120" spans="1:15" ht="46.8" x14ac:dyDescent="0.3">
      <c r="A120" s="235"/>
      <c r="B120" s="235"/>
      <c r="C120" s="40" t="s">
        <v>19</v>
      </c>
      <c r="D120" s="37"/>
      <c r="E120" s="43"/>
      <c r="F120" s="43"/>
      <c r="G120" s="37"/>
      <c r="H120" s="43"/>
      <c r="I120" s="43"/>
      <c r="J120" s="44"/>
      <c r="K120" s="44"/>
      <c r="L120" s="44"/>
      <c r="M120" s="44"/>
      <c r="N120" s="44"/>
      <c r="O120" s="44"/>
    </row>
    <row r="121" spans="1:15" ht="46.8" x14ac:dyDescent="0.3">
      <c r="A121" s="235"/>
      <c r="B121" s="235"/>
      <c r="C121" s="40" t="s">
        <v>20</v>
      </c>
      <c r="D121" s="55"/>
      <c r="E121" s="56"/>
      <c r="F121" s="56"/>
      <c r="G121" s="55"/>
      <c r="H121" s="56"/>
      <c r="I121" s="56"/>
      <c r="J121" s="44"/>
      <c r="K121" s="44"/>
      <c r="L121" s="44"/>
      <c r="M121" s="44"/>
      <c r="N121" s="44"/>
      <c r="O121" s="44"/>
    </row>
    <row r="122" spans="1:15" ht="46.8" x14ac:dyDescent="0.3">
      <c r="A122" s="235"/>
      <c r="B122" s="235"/>
      <c r="C122" s="40" t="s">
        <v>14</v>
      </c>
      <c r="D122" s="37"/>
      <c r="E122" s="43"/>
      <c r="F122" s="43"/>
      <c r="G122" s="37"/>
      <c r="H122" s="43"/>
      <c r="I122" s="43"/>
      <c r="J122" s="44"/>
      <c r="K122" s="44"/>
      <c r="L122" s="44"/>
      <c r="M122" s="44"/>
      <c r="N122" s="44"/>
      <c r="O122" s="44"/>
    </row>
    <row r="123" spans="1:15" ht="46.8" x14ac:dyDescent="0.3">
      <c r="A123" s="235"/>
      <c r="B123" s="235"/>
      <c r="C123" s="40" t="s">
        <v>15</v>
      </c>
      <c r="D123" s="37"/>
      <c r="E123" s="43"/>
      <c r="F123" s="43"/>
      <c r="G123" s="37"/>
      <c r="H123" s="43"/>
      <c r="I123" s="43"/>
      <c r="J123" s="44"/>
      <c r="K123" s="44"/>
      <c r="L123" s="44"/>
      <c r="M123" s="44"/>
      <c r="N123" s="44"/>
      <c r="O123" s="44"/>
    </row>
    <row r="124" spans="1:15" ht="46.8" x14ac:dyDescent="0.3">
      <c r="A124" s="235"/>
      <c r="B124" s="235"/>
      <c r="C124" s="41" t="s">
        <v>16</v>
      </c>
      <c r="D124" s="37"/>
      <c r="E124" s="43"/>
      <c r="F124" s="43"/>
      <c r="G124" s="37"/>
      <c r="H124" s="43"/>
      <c r="I124" s="43"/>
      <c r="J124" s="44"/>
      <c r="K124" s="44"/>
      <c r="L124" s="44"/>
      <c r="M124" s="44"/>
      <c r="N124" s="44"/>
      <c r="O124" s="44"/>
    </row>
    <row r="125" spans="1:15" ht="46.8" x14ac:dyDescent="0.3">
      <c r="A125" s="235"/>
      <c r="B125" s="235"/>
      <c r="C125" s="40" t="s">
        <v>17</v>
      </c>
      <c r="D125" s="37"/>
      <c r="E125" s="43"/>
      <c r="F125" s="43"/>
      <c r="G125" s="37"/>
      <c r="H125" s="43"/>
      <c r="I125" s="43"/>
      <c r="J125" s="44"/>
      <c r="K125" s="44"/>
      <c r="L125" s="44"/>
      <c r="M125" s="44"/>
      <c r="N125" s="44"/>
      <c r="O125" s="44"/>
    </row>
    <row r="126" spans="1:15" ht="62.4" x14ac:dyDescent="0.3">
      <c r="A126" s="235"/>
      <c r="B126" s="235"/>
      <c r="C126" s="39" t="s">
        <v>18</v>
      </c>
      <c r="D126" s="45"/>
      <c r="E126" s="45"/>
      <c r="F126" s="45"/>
      <c r="G126" s="45"/>
      <c r="H126" s="45"/>
      <c r="I126" s="45"/>
      <c r="J126" s="44"/>
      <c r="K126" s="44"/>
      <c r="L126" s="44"/>
      <c r="M126" s="44"/>
      <c r="N126" s="44"/>
      <c r="O126" s="44"/>
    </row>
    <row r="127" spans="1:15" x14ac:dyDescent="0.3">
      <c r="A127" s="235"/>
      <c r="B127" s="235"/>
      <c r="C127" s="36" t="s">
        <v>9</v>
      </c>
      <c r="D127" s="45"/>
      <c r="E127" s="45"/>
      <c r="F127" s="45"/>
      <c r="G127" s="45"/>
      <c r="H127" s="45"/>
      <c r="I127" s="45"/>
      <c r="J127" s="44"/>
      <c r="K127" s="44"/>
      <c r="L127" s="44"/>
      <c r="M127" s="44"/>
      <c r="N127" s="44"/>
      <c r="O127" s="44"/>
    </row>
    <row r="128" spans="1:15" x14ac:dyDescent="0.3">
      <c r="A128" s="236"/>
      <c r="B128" s="236"/>
      <c r="C128" s="36" t="s">
        <v>8</v>
      </c>
      <c r="D128" s="45">
        <v>143121</v>
      </c>
      <c r="E128" s="45"/>
      <c r="F128" s="45">
        <v>143121</v>
      </c>
      <c r="G128" s="45">
        <v>143121</v>
      </c>
      <c r="H128" s="45"/>
      <c r="I128" s="45">
        <v>143121</v>
      </c>
      <c r="J128" s="45">
        <v>143121</v>
      </c>
      <c r="K128" s="45"/>
      <c r="L128" s="45">
        <v>143121</v>
      </c>
      <c r="M128" s="45">
        <v>143121</v>
      </c>
      <c r="N128" s="45"/>
      <c r="O128" s="45">
        <v>143121</v>
      </c>
    </row>
    <row r="129" spans="1:15" x14ac:dyDescent="0.3">
      <c r="A129" s="234" t="s">
        <v>39</v>
      </c>
      <c r="B129" s="234" t="s">
        <v>40</v>
      </c>
      <c r="C129" s="36" t="s">
        <v>28</v>
      </c>
      <c r="D129" s="23">
        <f>D141</f>
        <v>10600</v>
      </c>
      <c r="E129" s="23"/>
      <c r="F129" s="23">
        <f>F141</f>
        <v>10600</v>
      </c>
      <c r="G129" s="23">
        <f>G141</f>
        <v>10600</v>
      </c>
      <c r="H129" s="23"/>
      <c r="I129" s="23">
        <f>I141</f>
        <v>10600</v>
      </c>
      <c r="J129" s="23">
        <f t="shared" ref="J129:O129" si="25">J141</f>
        <v>10600</v>
      </c>
      <c r="K129" s="23"/>
      <c r="L129" s="23">
        <f t="shared" si="25"/>
        <v>10600</v>
      </c>
      <c r="M129" s="23">
        <f t="shared" si="25"/>
        <v>10600</v>
      </c>
      <c r="N129" s="23"/>
      <c r="O129" s="23">
        <f t="shared" si="25"/>
        <v>10600</v>
      </c>
    </row>
    <row r="130" spans="1:15" ht="31.2" x14ac:dyDescent="0.3">
      <c r="A130" s="235"/>
      <c r="B130" s="235"/>
      <c r="C130" s="36" t="s">
        <v>11</v>
      </c>
      <c r="D130" s="45"/>
      <c r="E130" s="45"/>
      <c r="F130" s="45"/>
      <c r="G130" s="45"/>
      <c r="H130" s="45"/>
      <c r="I130" s="45"/>
      <c r="J130" s="44"/>
      <c r="K130" s="44"/>
      <c r="L130" s="44"/>
      <c r="M130" s="44"/>
      <c r="N130" s="44"/>
      <c r="O130" s="44"/>
    </row>
    <row r="131" spans="1:15" x14ac:dyDescent="0.3">
      <c r="A131" s="235"/>
      <c r="B131" s="235"/>
      <c r="C131" s="36" t="s">
        <v>10</v>
      </c>
      <c r="D131" s="45"/>
      <c r="E131" s="45"/>
      <c r="F131" s="45"/>
      <c r="G131" s="45"/>
      <c r="H131" s="45"/>
      <c r="I131" s="45"/>
      <c r="J131" s="44"/>
      <c r="K131" s="44"/>
      <c r="L131" s="44"/>
      <c r="M131" s="44"/>
      <c r="N131" s="44"/>
      <c r="O131" s="44"/>
    </row>
    <row r="132" spans="1:15" ht="46.8" x14ac:dyDescent="0.3">
      <c r="A132" s="235"/>
      <c r="B132" s="235"/>
      <c r="C132" s="39" t="s">
        <v>13</v>
      </c>
      <c r="D132" s="45"/>
      <c r="E132" s="45"/>
      <c r="F132" s="45"/>
      <c r="G132" s="45"/>
      <c r="H132" s="45"/>
      <c r="I132" s="45"/>
      <c r="J132" s="44"/>
      <c r="K132" s="44"/>
      <c r="L132" s="44"/>
      <c r="M132" s="44"/>
      <c r="N132" s="44"/>
      <c r="O132" s="44"/>
    </row>
    <row r="133" spans="1:15" ht="46.8" x14ac:dyDescent="0.3">
      <c r="A133" s="235"/>
      <c r="B133" s="235"/>
      <c r="C133" s="40" t="s">
        <v>19</v>
      </c>
      <c r="D133" s="37"/>
      <c r="E133" s="43"/>
      <c r="F133" s="43"/>
      <c r="G133" s="37"/>
      <c r="H133" s="43"/>
      <c r="I133" s="43"/>
      <c r="J133" s="44"/>
      <c r="K133" s="44"/>
      <c r="L133" s="44"/>
      <c r="M133" s="44"/>
      <c r="N133" s="44"/>
      <c r="O133" s="44"/>
    </row>
    <row r="134" spans="1:15" ht="46.8" x14ac:dyDescent="0.3">
      <c r="A134" s="235"/>
      <c r="B134" s="235"/>
      <c r="C134" s="40" t="s">
        <v>20</v>
      </c>
      <c r="D134" s="37"/>
      <c r="E134" s="43"/>
      <c r="F134" s="43"/>
      <c r="G134" s="37"/>
      <c r="H134" s="43"/>
      <c r="I134" s="43"/>
      <c r="J134" s="44"/>
      <c r="K134" s="44"/>
      <c r="L134" s="44"/>
      <c r="M134" s="44"/>
      <c r="N134" s="44"/>
      <c r="O134" s="44"/>
    </row>
    <row r="135" spans="1:15" ht="46.8" x14ac:dyDescent="0.3">
      <c r="A135" s="235"/>
      <c r="B135" s="235"/>
      <c r="C135" s="40" t="s">
        <v>14</v>
      </c>
      <c r="D135" s="37"/>
      <c r="E135" s="43"/>
      <c r="F135" s="43"/>
      <c r="G135" s="37"/>
      <c r="H135" s="43"/>
      <c r="I135" s="43"/>
      <c r="J135" s="44"/>
      <c r="K135" s="44"/>
      <c r="L135" s="44"/>
      <c r="M135" s="44"/>
      <c r="N135" s="44"/>
      <c r="O135" s="44"/>
    </row>
    <row r="136" spans="1:15" ht="46.8" x14ac:dyDescent="0.3">
      <c r="A136" s="235"/>
      <c r="B136" s="235"/>
      <c r="C136" s="40" t="s">
        <v>15</v>
      </c>
      <c r="D136" s="37"/>
      <c r="E136" s="43"/>
      <c r="F136" s="43"/>
      <c r="G136" s="37"/>
      <c r="H136" s="43"/>
      <c r="I136" s="43"/>
      <c r="J136" s="44"/>
      <c r="K136" s="44"/>
      <c r="L136" s="44"/>
      <c r="M136" s="44"/>
      <c r="N136" s="44"/>
      <c r="O136" s="44"/>
    </row>
    <row r="137" spans="1:15" ht="46.8" x14ac:dyDescent="0.3">
      <c r="A137" s="235"/>
      <c r="B137" s="235"/>
      <c r="C137" s="41" t="s">
        <v>16</v>
      </c>
      <c r="D137" s="37"/>
      <c r="E137" s="43"/>
      <c r="F137" s="43"/>
      <c r="G137" s="37"/>
      <c r="H137" s="43"/>
      <c r="I137" s="43"/>
      <c r="J137" s="44"/>
      <c r="K137" s="44"/>
      <c r="L137" s="44"/>
      <c r="M137" s="44"/>
      <c r="N137" s="44"/>
      <c r="O137" s="44"/>
    </row>
    <row r="138" spans="1:15" ht="46.8" x14ac:dyDescent="0.3">
      <c r="A138" s="235"/>
      <c r="B138" s="235"/>
      <c r="C138" s="40" t="s">
        <v>17</v>
      </c>
      <c r="D138" s="55"/>
      <c r="E138" s="56"/>
      <c r="F138" s="56"/>
      <c r="G138" s="55"/>
      <c r="H138" s="56"/>
      <c r="I138" s="56"/>
      <c r="J138" s="44"/>
      <c r="K138" s="44"/>
      <c r="L138" s="44"/>
      <c r="M138" s="44"/>
      <c r="N138" s="44"/>
      <c r="O138" s="44"/>
    </row>
    <row r="139" spans="1:15" ht="62.4" x14ac:dyDescent="0.3">
      <c r="A139" s="235"/>
      <c r="B139" s="235"/>
      <c r="C139" s="39" t="s">
        <v>18</v>
      </c>
      <c r="D139" s="45"/>
      <c r="E139" s="45"/>
      <c r="F139" s="45"/>
      <c r="G139" s="45"/>
      <c r="H139" s="45"/>
      <c r="I139" s="45"/>
      <c r="J139" s="44"/>
      <c r="K139" s="44"/>
      <c r="L139" s="44"/>
      <c r="M139" s="44"/>
      <c r="N139" s="44"/>
      <c r="O139" s="44"/>
    </row>
    <row r="140" spans="1:15" x14ac:dyDescent="0.3">
      <c r="A140" s="235"/>
      <c r="B140" s="235"/>
      <c r="C140" s="36" t="s">
        <v>9</v>
      </c>
      <c r="D140" s="45"/>
      <c r="E140" s="45"/>
      <c r="F140" s="45"/>
      <c r="G140" s="45"/>
      <c r="H140" s="45"/>
      <c r="I140" s="45"/>
      <c r="J140" s="44"/>
      <c r="K140" s="44"/>
      <c r="L140" s="44"/>
      <c r="M140" s="44"/>
      <c r="N140" s="44"/>
      <c r="O140" s="44"/>
    </row>
    <row r="141" spans="1:15" x14ac:dyDescent="0.3">
      <c r="A141" s="236"/>
      <c r="B141" s="236"/>
      <c r="C141" s="36" t="s">
        <v>8</v>
      </c>
      <c r="D141" s="23">
        <v>10600</v>
      </c>
      <c r="E141" s="23"/>
      <c r="F141" s="23">
        <v>10600</v>
      </c>
      <c r="G141" s="23">
        <v>10600</v>
      </c>
      <c r="H141" s="23"/>
      <c r="I141" s="23">
        <v>10600</v>
      </c>
      <c r="J141" s="23">
        <v>10600</v>
      </c>
      <c r="K141" s="23"/>
      <c r="L141" s="23">
        <v>10600</v>
      </c>
      <c r="M141" s="23">
        <v>10600</v>
      </c>
      <c r="N141" s="23"/>
      <c r="O141" s="23">
        <v>10600</v>
      </c>
    </row>
    <row r="142" spans="1:15" x14ac:dyDescent="0.3">
      <c r="A142" s="36"/>
      <c r="B142" s="46"/>
      <c r="C142" s="36"/>
      <c r="D142" s="45"/>
      <c r="E142" s="45"/>
      <c r="F142" s="45"/>
      <c r="G142" s="45"/>
      <c r="H142" s="45"/>
      <c r="I142" s="45"/>
      <c r="J142" s="44"/>
      <c r="K142" s="44"/>
      <c r="L142" s="44"/>
      <c r="M142" s="44"/>
      <c r="N142" s="44"/>
      <c r="O142" s="44"/>
    </row>
    <row r="143" spans="1:15" x14ac:dyDescent="0.3">
      <c r="A143" s="234" t="s">
        <v>41</v>
      </c>
      <c r="B143" s="232" t="s">
        <v>42</v>
      </c>
      <c r="C143" s="36" t="s">
        <v>28</v>
      </c>
      <c r="D143" s="37">
        <f>D156</f>
        <v>30441</v>
      </c>
      <c r="E143" s="37"/>
      <c r="F143" s="37">
        <f t="shared" ref="F143:O143" si="26">F156</f>
        <v>30441</v>
      </c>
      <c r="G143" s="37">
        <f t="shared" si="26"/>
        <v>30441</v>
      </c>
      <c r="H143" s="37"/>
      <c r="I143" s="37">
        <f t="shared" si="26"/>
        <v>30441</v>
      </c>
      <c r="J143" s="37">
        <f t="shared" si="26"/>
        <v>30441</v>
      </c>
      <c r="K143" s="37"/>
      <c r="L143" s="37">
        <f t="shared" si="26"/>
        <v>30441</v>
      </c>
      <c r="M143" s="37">
        <f t="shared" si="26"/>
        <v>29700.2</v>
      </c>
      <c r="N143" s="37"/>
      <c r="O143" s="37">
        <f t="shared" si="26"/>
        <v>29700.2</v>
      </c>
    </row>
    <row r="144" spans="1:15" ht="31.2" x14ac:dyDescent="0.3">
      <c r="A144" s="235"/>
      <c r="B144" s="268"/>
      <c r="C144" s="36" t="s">
        <v>11</v>
      </c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</row>
    <row r="145" spans="1:15" x14ac:dyDescent="0.3">
      <c r="A145" s="235"/>
      <c r="B145" s="268"/>
      <c r="C145" s="36" t="s">
        <v>10</v>
      </c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</row>
    <row r="146" spans="1:15" ht="46.8" x14ac:dyDescent="0.3">
      <c r="A146" s="235"/>
      <c r="B146" s="268"/>
      <c r="C146" s="39" t="s">
        <v>13</v>
      </c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</row>
    <row r="147" spans="1:15" ht="46.8" x14ac:dyDescent="0.3">
      <c r="A147" s="235"/>
      <c r="B147" s="268"/>
      <c r="C147" s="40" t="s">
        <v>19</v>
      </c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</row>
    <row r="148" spans="1:15" ht="46.8" x14ac:dyDescent="0.3">
      <c r="A148" s="235"/>
      <c r="B148" s="268"/>
      <c r="C148" s="40" t="s">
        <v>20</v>
      </c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</row>
    <row r="149" spans="1:15" ht="46.8" x14ac:dyDescent="0.3">
      <c r="A149" s="235"/>
      <c r="B149" s="268"/>
      <c r="C149" s="40" t="s">
        <v>14</v>
      </c>
      <c r="D149" s="55"/>
      <c r="E149" s="55"/>
      <c r="F149" s="55"/>
      <c r="G149" s="55"/>
      <c r="H149" s="55"/>
      <c r="I149" s="55"/>
      <c r="J149" s="37"/>
      <c r="K149" s="37"/>
      <c r="L149" s="37"/>
      <c r="M149" s="37"/>
      <c r="N149" s="37"/>
      <c r="O149" s="37"/>
    </row>
    <row r="150" spans="1:15" ht="46.8" x14ac:dyDescent="0.3">
      <c r="A150" s="235"/>
      <c r="B150" s="268"/>
      <c r="C150" s="40" t="s">
        <v>15</v>
      </c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</row>
    <row r="151" spans="1:15" ht="46.8" x14ac:dyDescent="0.3">
      <c r="A151" s="235"/>
      <c r="B151" s="268"/>
      <c r="C151" s="41" t="s">
        <v>16</v>
      </c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</row>
    <row r="152" spans="1:15" ht="46.8" x14ac:dyDescent="0.3">
      <c r="A152" s="235"/>
      <c r="B152" s="268"/>
      <c r="C152" s="40" t="s">
        <v>17</v>
      </c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</row>
    <row r="153" spans="1:15" ht="62.4" x14ac:dyDescent="0.3">
      <c r="A153" s="235"/>
      <c r="B153" s="268"/>
      <c r="C153" s="39" t="s">
        <v>18</v>
      </c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</row>
    <row r="154" spans="1:15" x14ac:dyDescent="0.3">
      <c r="A154" s="235"/>
      <c r="B154" s="268"/>
      <c r="C154" s="36" t="s">
        <v>9</v>
      </c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</row>
    <row r="155" spans="1:15" x14ac:dyDescent="0.3">
      <c r="A155" s="236"/>
      <c r="B155" s="233"/>
      <c r="C155" s="36" t="s">
        <v>8</v>
      </c>
      <c r="D155" s="45">
        <f>D168</f>
        <v>30441</v>
      </c>
      <c r="E155" s="45"/>
      <c r="F155" s="45">
        <f t="shared" ref="F155:I155" si="27">F168</f>
        <v>30441</v>
      </c>
      <c r="G155" s="45">
        <f t="shared" si="27"/>
        <v>30441</v>
      </c>
      <c r="H155" s="45"/>
      <c r="I155" s="45">
        <f t="shared" si="27"/>
        <v>30441</v>
      </c>
      <c r="J155" s="45">
        <f>J168</f>
        <v>30441</v>
      </c>
      <c r="K155" s="45"/>
      <c r="L155" s="45">
        <f t="shared" ref="L155:O155" si="28">L168</f>
        <v>30441</v>
      </c>
      <c r="M155" s="45">
        <f t="shared" si="28"/>
        <v>29700.2</v>
      </c>
      <c r="N155" s="45"/>
      <c r="O155" s="45">
        <f t="shared" si="28"/>
        <v>29700.2</v>
      </c>
    </row>
    <row r="156" spans="1:15" x14ac:dyDescent="0.3">
      <c r="A156" s="234" t="s">
        <v>43</v>
      </c>
      <c r="B156" s="234" t="s">
        <v>44</v>
      </c>
      <c r="C156" s="36" t="s">
        <v>28</v>
      </c>
      <c r="D156" s="23">
        <f>D168</f>
        <v>30441</v>
      </c>
      <c r="E156" s="45"/>
      <c r="F156" s="23">
        <f>F168</f>
        <v>30441</v>
      </c>
      <c r="G156" s="23">
        <f>G168</f>
        <v>30441</v>
      </c>
      <c r="H156" s="45"/>
      <c r="I156" s="23">
        <f>I168</f>
        <v>30441</v>
      </c>
      <c r="J156" s="23">
        <f t="shared" ref="J156:O156" si="29">J168</f>
        <v>30441</v>
      </c>
      <c r="K156" s="23"/>
      <c r="L156" s="23">
        <f t="shared" si="29"/>
        <v>30441</v>
      </c>
      <c r="M156" s="23">
        <f t="shared" si="29"/>
        <v>29700.2</v>
      </c>
      <c r="N156" s="23"/>
      <c r="O156" s="23">
        <f t="shared" si="29"/>
        <v>29700.2</v>
      </c>
    </row>
    <row r="157" spans="1:15" ht="31.2" x14ac:dyDescent="0.3">
      <c r="A157" s="235"/>
      <c r="B157" s="235"/>
      <c r="C157" s="36" t="s">
        <v>11</v>
      </c>
      <c r="D157" s="45"/>
      <c r="E157" s="45"/>
      <c r="F157" s="45"/>
      <c r="G157" s="45"/>
      <c r="H157" s="45"/>
      <c r="I157" s="45"/>
      <c r="J157" s="44"/>
      <c r="K157" s="44"/>
      <c r="L157" s="44"/>
      <c r="M157" s="44"/>
      <c r="N157" s="44"/>
      <c r="O157" s="44"/>
    </row>
    <row r="158" spans="1:15" x14ac:dyDescent="0.3">
      <c r="A158" s="235"/>
      <c r="B158" s="235"/>
      <c r="C158" s="36" t="s">
        <v>10</v>
      </c>
      <c r="D158" s="45"/>
      <c r="E158" s="45"/>
      <c r="F158" s="45"/>
      <c r="G158" s="45"/>
      <c r="H158" s="45"/>
      <c r="I158" s="45"/>
      <c r="J158" s="44"/>
      <c r="K158" s="44"/>
      <c r="L158" s="44"/>
      <c r="M158" s="44"/>
      <c r="N158" s="44"/>
      <c r="O158" s="44"/>
    </row>
    <row r="159" spans="1:15" ht="46.8" x14ac:dyDescent="0.3">
      <c r="A159" s="235"/>
      <c r="B159" s="235"/>
      <c r="C159" s="39" t="s">
        <v>13</v>
      </c>
      <c r="D159" s="45"/>
      <c r="E159" s="45"/>
      <c r="F159" s="45"/>
      <c r="G159" s="45"/>
      <c r="H159" s="45"/>
      <c r="I159" s="45"/>
      <c r="J159" s="44"/>
      <c r="K159" s="44"/>
      <c r="L159" s="44"/>
      <c r="M159" s="44"/>
      <c r="N159" s="44"/>
      <c r="O159" s="44"/>
    </row>
    <row r="160" spans="1:15" ht="46.8" x14ac:dyDescent="0.3">
      <c r="A160" s="235"/>
      <c r="B160" s="235"/>
      <c r="C160" s="40" t="s">
        <v>19</v>
      </c>
      <c r="D160" s="37"/>
      <c r="E160" s="43"/>
      <c r="F160" s="43"/>
      <c r="G160" s="37"/>
      <c r="H160" s="43"/>
      <c r="I160" s="43"/>
      <c r="J160" s="44"/>
      <c r="K160" s="44"/>
      <c r="L160" s="44"/>
      <c r="M160" s="44"/>
      <c r="N160" s="44"/>
      <c r="O160" s="44"/>
    </row>
    <row r="161" spans="1:15" ht="46.8" x14ac:dyDescent="0.3">
      <c r="A161" s="235"/>
      <c r="B161" s="235"/>
      <c r="C161" s="40" t="s">
        <v>20</v>
      </c>
      <c r="D161" s="37"/>
      <c r="E161" s="43"/>
      <c r="F161" s="43"/>
      <c r="G161" s="37"/>
      <c r="H161" s="43"/>
      <c r="I161" s="43"/>
      <c r="J161" s="44"/>
      <c r="K161" s="44"/>
      <c r="L161" s="44"/>
      <c r="M161" s="44"/>
      <c r="N161" s="44"/>
      <c r="O161" s="44"/>
    </row>
    <row r="162" spans="1:15" ht="46.8" x14ac:dyDescent="0.3">
      <c r="A162" s="235"/>
      <c r="B162" s="235"/>
      <c r="C162" s="40" t="s">
        <v>14</v>
      </c>
      <c r="D162" s="37"/>
      <c r="E162" s="43"/>
      <c r="F162" s="43"/>
      <c r="G162" s="37"/>
      <c r="H162" s="43"/>
      <c r="I162" s="43"/>
      <c r="J162" s="44"/>
      <c r="K162" s="44"/>
      <c r="L162" s="44"/>
      <c r="M162" s="44"/>
      <c r="N162" s="44"/>
      <c r="O162" s="44"/>
    </row>
    <row r="163" spans="1:15" ht="46.8" x14ac:dyDescent="0.3">
      <c r="A163" s="235"/>
      <c r="B163" s="235"/>
      <c r="C163" s="40" t="s">
        <v>15</v>
      </c>
      <c r="D163" s="37"/>
      <c r="E163" s="43"/>
      <c r="F163" s="43"/>
      <c r="G163" s="37"/>
      <c r="H163" s="43"/>
      <c r="I163" s="43"/>
      <c r="J163" s="44"/>
      <c r="K163" s="44"/>
      <c r="L163" s="44"/>
      <c r="M163" s="44"/>
      <c r="N163" s="44"/>
      <c r="O163" s="44"/>
    </row>
    <row r="164" spans="1:15" ht="46.8" x14ac:dyDescent="0.3">
      <c r="A164" s="235"/>
      <c r="B164" s="235"/>
      <c r="C164" s="41" t="s">
        <v>16</v>
      </c>
      <c r="D164" s="37"/>
      <c r="E164" s="43"/>
      <c r="F164" s="43"/>
      <c r="G164" s="37"/>
      <c r="H164" s="43"/>
      <c r="I164" s="43"/>
      <c r="J164" s="44"/>
      <c r="K164" s="44"/>
      <c r="L164" s="44"/>
      <c r="M164" s="44"/>
      <c r="N164" s="44"/>
      <c r="O164" s="44"/>
    </row>
    <row r="165" spans="1:15" ht="46.8" x14ac:dyDescent="0.3">
      <c r="A165" s="235"/>
      <c r="B165" s="235"/>
      <c r="C165" s="40" t="s">
        <v>17</v>
      </c>
      <c r="D165" s="37"/>
      <c r="E165" s="43"/>
      <c r="F165" s="43"/>
      <c r="G165" s="37"/>
      <c r="H165" s="43"/>
      <c r="I165" s="43"/>
      <c r="J165" s="44"/>
      <c r="K165" s="44"/>
      <c r="L165" s="44"/>
      <c r="M165" s="44"/>
      <c r="N165" s="44"/>
      <c r="O165" s="44"/>
    </row>
    <row r="166" spans="1:15" ht="62.4" x14ac:dyDescent="0.3">
      <c r="A166" s="235"/>
      <c r="B166" s="235"/>
      <c r="C166" s="39" t="s">
        <v>18</v>
      </c>
      <c r="D166" s="45"/>
      <c r="E166" s="45"/>
      <c r="F166" s="45"/>
      <c r="G166" s="45"/>
      <c r="H166" s="45"/>
      <c r="I166" s="45"/>
      <c r="J166" s="44"/>
      <c r="K166" s="44"/>
      <c r="L166" s="44"/>
      <c r="M166" s="44"/>
      <c r="N166" s="44"/>
      <c r="O166" s="44"/>
    </row>
    <row r="167" spans="1:15" x14ac:dyDescent="0.3">
      <c r="A167" s="235"/>
      <c r="B167" s="235"/>
      <c r="C167" s="36" t="s">
        <v>9</v>
      </c>
      <c r="D167" s="45"/>
      <c r="E167" s="45"/>
      <c r="F167" s="45"/>
      <c r="G167" s="45"/>
      <c r="H167" s="45"/>
      <c r="I167" s="45"/>
      <c r="J167" s="44"/>
      <c r="K167" s="44"/>
      <c r="L167" s="44"/>
      <c r="M167" s="44"/>
      <c r="N167" s="44"/>
      <c r="O167" s="44"/>
    </row>
    <row r="168" spans="1:15" x14ac:dyDescent="0.3">
      <c r="A168" s="236"/>
      <c r="B168" s="236"/>
      <c r="C168" s="36" t="s">
        <v>8</v>
      </c>
      <c r="D168" s="23">
        <v>30441</v>
      </c>
      <c r="E168" s="45"/>
      <c r="F168" s="23">
        <v>30441</v>
      </c>
      <c r="G168" s="23">
        <v>30441</v>
      </c>
      <c r="H168" s="45"/>
      <c r="I168" s="23">
        <v>30441</v>
      </c>
      <c r="J168" s="23">
        <v>30441</v>
      </c>
      <c r="K168" s="45"/>
      <c r="L168" s="23">
        <v>30441</v>
      </c>
      <c r="M168" s="23">
        <v>29700.2</v>
      </c>
      <c r="N168" s="44"/>
      <c r="O168" s="23">
        <v>29700.2</v>
      </c>
    </row>
    <row r="169" spans="1:15" x14ac:dyDescent="0.3">
      <c r="A169" s="36"/>
      <c r="B169" s="46"/>
      <c r="C169" s="36"/>
      <c r="D169" s="45"/>
      <c r="E169" s="45"/>
      <c r="F169" s="45"/>
      <c r="G169" s="45"/>
      <c r="H169" s="45"/>
      <c r="I169" s="45"/>
      <c r="J169" s="44"/>
      <c r="K169" s="44"/>
      <c r="L169" s="44"/>
      <c r="M169" s="44"/>
      <c r="N169" s="44"/>
      <c r="O169" s="44"/>
    </row>
    <row r="170" spans="1:15" x14ac:dyDescent="0.3">
      <c r="A170" s="234" t="s">
        <v>45</v>
      </c>
      <c r="B170" s="232" t="s">
        <v>46</v>
      </c>
      <c r="C170" s="36" t="s">
        <v>28</v>
      </c>
      <c r="D170" s="37">
        <f>D183+D222</f>
        <v>434628</v>
      </c>
      <c r="E170" s="37"/>
      <c r="F170" s="37">
        <f>F183+F222</f>
        <v>434628</v>
      </c>
      <c r="G170" s="37">
        <f>G183+G222</f>
        <v>434628</v>
      </c>
      <c r="H170" s="37"/>
      <c r="I170" s="37">
        <f>I183+I222</f>
        <v>434628</v>
      </c>
      <c r="J170" s="37">
        <f>J183+J222</f>
        <v>434628</v>
      </c>
      <c r="K170" s="37"/>
      <c r="L170" s="37">
        <f>L183+L222</f>
        <v>434628</v>
      </c>
      <c r="M170" s="37">
        <f>M183+M222</f>
        <v>434628</v>
      </c>
      <c r="N170" s="37"/>
      <c r="O170" s="37">
        <f>O183+O222</f>
        <v>434628</v>
      </c>
    </row>
    <row r="171" spans="1:15" ht="31.2" x14ac:dyDescent="0.3">
      <c r="A171" s="235"/>
      <c r="B171" s="268"/>
      <c r="C171" s="36" t="s">
        <v>11</v>
      </c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</row>
    <row r="172" spans="1:15" x14ac:dyDescent="0.3">
      <c r="A172" s="235"/>
      <c r="B172" s="268"/>
      <c r="C172" s="36" t="s">
        <v>10</v>
      </c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</row>
    <row r="173" spans="1:15" ht="46.8" x14ac:dyDescent="0.3">
      <c r="A173" s="235"/>
      <c r="B173" s="268"/>
      <c r="C173" s="39" t="s">
        <v>13</v>
      </c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</row>
    <row r="174" spans="1:15" ht="46.8" x14ac:dyDescent="0.3">
      <c r="A174" s="235"/>
      <c r="B174" s="268"/>
      <c r="C174" s="40" t="s">
        <v>19</v>
      </c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</row>
    <row r="175" spans="1:15" ht="46.8" x14ac:dyDescent="0.3">
      <c r="A175" s="235"/>
      <c r="B175" s="268"/>
      <c r="C175" s="40" t="s">
        <v>20</v>
      </c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</row>
    <row r="176" spans="1:15" ht="46.8" x14ac:dyDescent="0.3">
      <c r="A176" s="235"/>
      <c r="B176" s="268"/>
      <c r="C176" s="40" t="s">
        <v>14</v>
      </c>
      <c r="D176" s="55"/>
      <c r="E176" s="55"/>
      <c r="F176" s="55"/>
      <c r="G176" s="55"/>
      <c r="H176" s="55"/>
      <c r="I176" s="55"/>
      <c r="J176" s="37"/>
      <c r="K176" s="37"/>
      <c r="L176" s="37"/>
      <c r="M176" s="37"/>
      <c r="N176" s="37"/>
      <c r="O176" s="37"/>
    </row>
    <row r="177" spans="1:15" ht="46.8" x14ac:dyDescent="0.3">
      <c r="A177" s="235"/>
      <c r="B177" s="268"/>
      <c r="C177" s="40" t="s">
        <v>15</v>
      </c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</row>
    <row r="178" spans="1:15" ht="46.8" x14ac:dyDescent="0.3">
      <c r="A178" s="235"/>
      <c r="B178" s="268"/>
      <c r="C178" s="41" t="s">
        <v>16</v>
      </c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</row>
    <row r="179" spans="1:15" ht="46.8" x14ac:dyDescent="0.3">
      <c r="A179" s="235"/>
      <c r="B179" s="268"/>
      <c r="C179" s="40" t="s">
        <v>17</v>
      </c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</row>
    <row r="180" spans="1:15" ht="62.4" x14ac:dyDescent="0.3">
      <c r="A180" s="235"/>
      <c r="B180" s="268"/>
      <c r="C180" s="39" t="s">
        <v>18</v>
      </c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</row>
    <row r="181" spans="1:15" x14ac:dyDescent="0.3">
      <c r="A181" s="235"/>
      <c r="B181" s="268"/>
      <c r="C181" s="36" t="s">
        <v>9</v>
      </c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</row>
    <row r="182" spans="1:15" x14ac:dyDescent="0.3">
      <c r="A182" s="236"/>
      <c r="B182" s="233"/>
      <c r="C182" s="36" t="s">
        <v>8</v>
      </c>
      <c r="D182" s="45">
        <f>D195+D234</f>
        <v>434628</v>
      </c>
      <c r="E182" s="45"/>
      <c r="F182" s="45">
        <f>F195+F234</f>
        <v>434628</v>
      </c>
      <c r="G182" s="45">
        <f>G195+G234</f>
        <v>434628</v>
      </c>
      <c r="H182" s="45"/>
      <c r="I182" s="45">
        <f>I195+I234</f>
        <v>434628</v>
      </c>
      <c r="J182" s="45">
        <f>J195+J234</f>
        <v>434628</v>
      </c>
      <c r="K182" s="45"/>
      <c r="L182" s="45">
        <f>L195+L234</f>
        <v>434628</v>
      </c>
      <c r="M182" s="45">
        <f>M195+M234</f>
        <v>434628</v>
      </c>
      <c r="N182" s="45"/>
      <c r="O182" s="45">
        <f>O195+O234</f>
        <v>434628</v>
      </c>
    </row>
    <row r="183" spans="1:15" x14ac:dyDescent="0.3">
      <c r="A183" s="234" t="s">
        <v>47</v>
      </c>
      <c r="B183" s="234" t="s">
        <v>48</v>
      </c>
      <c r="C183" s="36" t="s">
        <v>28</v>
      </c>
      <c r="D183" s="45">
        <f>D195</f>
        <v>434308</v>
      </c>
      <c r="E183" s="45"/>
      <c r="F183" s="45">
        <f>F195</f>
        <v>434308</v>
      </c>
      <c r="G183" s="45">
        <f>G195</f>
        <v>434308</v>
      </c>
      <c r="H183" s="45"/>
      <c r="I183" s="45">
        <f>I195</f>
        <v>434308</v>
      </c>
      <c r="J183" s="45">
        <f>J195</f>
        <v>434308</v>
      </c>
      <c r="K183" s="45"/>
      <c r="L183" s="45">
        <f t="shared" ref="L183:O183" si="30">L195</f>
        <v>434308</v>
      </c>
      <c r="M183" s="45">
        <f t="shared" si="30"/>
        <v>434308</v>
      </c>
      <c r="N183" s="45"/>
      <c r="O183" s="45">
        <f t="shared" si="30"/>
        <v>434308</v>
      </c>
    </row>
    <row r="184" spans="1:15" ht="31.2" x14ac:dyDescent="0.3">
      <c r="A184" s="235"/>
      <c r="B184" s="235"/>
      <c r="C184" s="36" t="s">
        <v>11</v>
      </c>
      <c r="D184" s="45"/>
      <c r="E184" s="45"/>
      <c r="F184" s="45"/>
      <c r="G184" s="45"/>
      <c r="H184" s="45"/>
      <c r="I184" s="45"/>
      <c r="J184" s="44"/>
      <c r="K184" s="44"/>
      <c r="L184" s="44"/>
      <c r="M184" s="44"/>
      <c r="N184" s="44"/>
      <c r="O184" s="44"/>
    </row>
    <row r="185" spans="1:15" x14ac:dyDescent="0.3">
      <c r="A185" s="235"/>
      <c r="B185" s="235"/>
      <c r="C185" s="36" t="s">
        <v>10</v>
      </c>
      <c r="D185" s="45"/>
      <c r="E185" s="45"/>
      <c r="F185" s="45"/>
      <c r="G185" s="45"/>
      <c r="H185" s="45"/>
      <c r="I185" s="45"/>
      <c r="J185" s="44"/>
      <c r="K185" s="44"/>
      <c r="L185" s="44"/>
      <c r="M185" s="44"/>
      <c r="N185" s="44"/>
      <c r="O185" s="44"/>
    </row>
    <row r="186" spans="1:15" ht="46.8" x14ac:dyDescent="0.3">
      <c r="A186" s="235"/>
      <c r="B186" s="235"/>
      <c r="C186" s="39" t="s">
        <v>13</v>
      </c>
      <c r="D186" s="45"/>
      <c r="E186" s="45"/>
      <c r="F186" s="45"/>
      <c r="G186" s="45"/>
      <c r="H186" s="45"/>
      <c r="I186" s="45"/>
      <c r="J186" s="44"/>
      <c r="K186" s="44"/>
      <c r="L186" s="44"/>
      <c r="M186" s="44"/>
      <c r="N186" s="44"/>
      <c r="O186" s="44"/>
    </row>
    <row r="187" spans="1:15" ht="46.8" x14ac:dyDescent="0.3">
      <c r="A187" s="235"/>
      <c r="B187" s="235"/>
      <c r="C187" s="40" t="s">
        <v>19</v>
      </c>
      <c r="D187" s="37"/>
      <c r="E187" s="43"/>
      <c r="F187" s="43"/>
      <c r="G187" s="37"/>
      <c r="H187" s="43"/>
      <c r="I187" s="43"/>
      <c r="J187" s="44"/>
      <c r="K187" s="44"/>
      <c r="L187" s="44"/>
      <c r="M187" s="44"/>
      <c r="N187" s="44"/>
      <c r="O187" s="44"/>
    </row>
    <row r="188" spans="1:15" ht="46.8" x14ac:dyDescent="0.3">
      <c r="A188" s="235"/>
      <c r="B188" s="235"/>
      <c r="C188" s="40" t="s">
        <v>20</v>
      </c>
      <c r="D188" s="37"/>
      <c r="E188" s="43"/>
      <c r="F188" s="43"/>
      <c r="G188" s="37"/>
      <c r="H188" s="43"/>
      <c r="I188" s="43"/>
      <c r="J188" s="44"/>
      <c r="K188" s="44"/>
      <c r="L188" s="44"/>
      <c r="M188" s="44"/>
      <c r="N188" s="44"/>
      <c r="O188" s="44"/>
    </row>
    <row r="189" spans="1:15" ht="46.8" x14ac:dyDescent="0.3">
      <c r="A189" s="235"/>
      <c r="B189" s="235"/>
      <c r="C189" s="40" t="s">
        <v>14</v>
      </c>
      <c r="D189" s="37"/>
      <c r="E189" s="43"/>
      <c r="F189" s="43"/>
      <c r="G189" s="37"/>
      <c r="H189" s="43"/>
      <c r="I189" s="43"/>
      <c r="J189" s="44"/>
      <c r="K189" s="44"/>
      <c r="L189" s="44"/>
      <c r="M189" s="44"/>
      <c r="N189" s="44"/>
      <c r="O189" s="44"/>
    </row>
    <row r="190" spans="1:15" ht="46.8" x14ac:dyDescent="0.3">
      <c r="A190" s="235"/>
      <c r="B190" s="235"/>
      <c r="C190" s="40" t="s">
        <v>15</v>
      </c>
      <c r="D190" s="37"/>
      <c r="E190" s="43"/>
      <c r="F190" s="43"/>
      <c r="G190" s="37"/>
      <c r="H190" s="43"/>
      <c r="I190" s="43"/>
      <c r="J190" s="44"/>
      <c r="K190" s="44"/>
      <c r="L190" s="44"/>
      <c r="M190" s="44"/>
      <c r="N190" s="44"/>
      <c r="O190" s="44"/>
    </row>
    <row r="191" spans="1:15" ht="46.8" x14ac:dyDescent="0.3">
      <c r="A191" s="235"/>
      <c r="B191" s="235"/>
      <c r="C191" s="41" t="s">
        <v>16</v>
      </c>
      <c r="D191" s="37"/>
      <c r="E191" s="43"/>
      <c r="F191" s="43"/>
      <c r="G191" s="37"/>
      <c r="H191" s="43"/>
      <c r="I191" s="43"/>
      <c r="J191" s="44"/>
      <c r="K191" s="44"/>
      <c r="L191" s="44"/>
      <c r="M191" s="44"/>
      <c r="N191" s="44"/>
      <c r="O191" s="44"/>
    </row>
    <row r="192" spans="1:15" ht="46.8" x14ac:dyDescent="0.3">
      <c r="A192" s="235"/>
      <c r="B192" s="235"/>
      <c r="C192" s="40" t="s">
        <v>17</v>
      </c>
      <c r="D192" s="55"/>
      <c r="E192" s="56"/>
      <c r="F192" s="56"/>
      <c r="G192" s="55"/>
      <c r="H192" s="56"/>
      <c r="I192" s="56"/>
      <c r="J192" s="44"/>
      <c r="K192" s="44"/>
      <c r="L192" s="44"/>
      <c r="M192" s="44"/>
      <c r="N192" s="44"/>
      <c r="O192" s="44"/>
    </row>
    <row r="193" spans="1:15" ht="62.4" x14ac:dyDescent="0.3">
      <c r="A193" s="235"/>
      <c r="B193" s="235"/>
      <c r="C193" s="39" t="s">
        <v>18</v>
      </c>
      <c r="D193" s="45"/>
      <c r="E193" s="45"/>
      <c r="F193" s="45"/>
      <c r="G193" s="45"/>
      <c r="H193" s="45"/>
      <c r="I193" s="45"/>
      <c r="J193" s="44"/>
      <c r="K193" s="44"/>
      <c r="L193" s="44"/>
      <c r="M193" s="44"/>
      <c r="N193" s="44"/>
      <c r="O193" s="44"/>
    </row>
    <row r="194" spans="1:15" x14ac:dyDescent="0.3">
      <c r="A194" s="235"/>
      <c r="B194" s="235"/>
      <c r="C194" s="36" t="s">
        <v>9</v>
      </c>
      <c r="D194" s="45"/>
      <c r="E194" s="45"/>
      <c r="F194" s="45"/>
      <c r="G194" s="45"/>
      <c r="H194" s="45"/>
      <c r="I194" s="45"/>
      <c r="J194" s="44"/>
      <c r="K194" s="44"/>
      <c r="L194" s="44"/>
      <c r="M194" s="44"/>
      <c r="N194" s="44"/>
      <c r="O194" s="44"/>
    </row>
    <row r="195" spans="1:15" x14ac:dyDescent="0.3">
      <c r="A195" s="236"/>
      <c r="B195" s="236"/>
      <c r="C195" s="36" t="s">
        <v>8</v>
      </c>
      <c r="D195" s="45">
        <v>434308</v>
      </c>
      <c r="E195" s="45"/>
      <c r="F195" s="45">
        <v>434308</v>
      </c>
      <c r="G195" s="45">
        <v>434308</v>
      </c>
      <c r="H195" s="45"/>
      <c r="I195" s="45">
        <v>434308</v>
      </c>
      <c r="J195" s="45">
        <v>434308</v>
      </c>
      <c r="K195" s="45"/>
      <c r="L195" s="45">
        <v>434308</v>
      </c>
      <c r="M195" s="45">
        <v>434308</v>
      </c>
      <c r="N195" s="23"/>
      <c r="O195" s="45">
        <v>434308</v>
      </c>
    </row>
    <row r="196" spans="1:15" x14ac:dyDescent="0.3">
      <c r="A196" s="234" t="s">
        <v>49</v>
      </c>
      <c r="B196" s="234" t="s">
        <v>50</v>
      </c>
      <c r="C196" s="36" t="s">
        <v>28</v>
      </c>
      <c r="D196" s="45">
        <f>D208</f>
        <v>0</v>
      </c>
      <c r="E196" s="45"/>
      <c r="F196" s="45">
        <f>F208</f>
        <v>0</v>
      </c>
      <c r="G196" s="45">
        <f>G208</f>
        <v>0</v>
      </c>
      <c r="H196" s="45"/>
      <c r="I196" s="45">
        <f>I208</f>
        <v>0</v>
      </c>
      <c r="J196" s="45">
        <f>J208</f>
        <v>0</v>
      </c>
      <c r="K196" s="45"/>
      <c r="L196" s="45">
        <f>L208</f>
        <v>0</v>
      </c>
      <c r="M196" s="45">
        <f>M208</f>
        <v>0</v>
      </c>
      <c r="N196" s="45"/>
      <c r="O196" s="45">
        <f>O208</f>
        <v>0</v>
      </c>
    </row>
    <row r="197" spans="1:15" ht="31.2" x14ac:dyDescent="0.3">
      <c r="A197" s="235"/>
      <c r="B197" s="235"/>
      <c r="C197" s="36" t="s">
        <v>11</v>
      </c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</row>
    <row r="198" spans="1:15" x14ac:dyDescent="0.3">
      <c r="A198" s="235"/>
      <c r="B198" s="235"/>
      <c r="C198" s="36" t="s">
        <v>10</v>
      </c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</row>
    <row r="199" spans="1:15" ht="46.8" x14ac:dyDescent="0.3">
      <c r="A199" s="235"/>
      <c r="B199" s="235"/>
      <c r="C199" s="39" t="s">
        <v>13</v>
      </c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</row>
    <row r="200" spans="1:15" ht="46.8" x14ac:dyDescent="0.3">
      <c r="A200" s="235"/>
      <c r="B200" s="235"/>
      <c r="C200" s="40" t="s">
        <v>19</v>
      </c>
      <c r="D200" s="37"/>
      <c r="E200" s="43"/>
      <c r="F200" s="43"/>
      <c r="G200" s="37"/>
      <c r="H200" s="43"/>
      <c r="I200" s="43"/>
      <c r="J200" s="37"/>
      <c r="K200" s="43"/>
      <c r="L200" s="43"/>
      <c r="M200" s="37"/>
      <c r="N200" s="43"/>
      <c r="O200" s="43"/>
    </row>
    <row r="201" spans="1:15" ht="46.8" x14ac:dyDescent="0.3">
      <c r="A201" s="235"/>
      <c r="B201" s="235"/>
      <c r="C201" s="40" t="s">
        <v>20</v>
      </c>
      <c r="D201" s="58"/>
      <c r="E201" s="59"/>
      <c r="F201" s="59"/>
      <c r="G201" s="58"/>
      <c r="H201" s="59"/>
      <c r="I201" s="59"/>
      <c r="J201" s="58"/>
      <c r="K201" s="59"/>
      <c r="L201" s="59"/>
      <c r="M201" s="58"/>
      <c r="N201" s="59"/>
      <c r="O201" s="59"/>
    </row>
    <row r="202" spans="1:15" ht="46.8" x14ac:dyDescent="0.3">
      <c r="A202" s="235"/>
      <c r="B202" s="235"/>
      <c r="C202" s="40" t="s">
        <v>14</v>
      </c>
      <c r="D202" s="37"/>
      <c r="E202" s="43"/>
      <c r="F202" s="43"/>
      <c r="G202" s="37"/>
      <c r="H202" s="43"/>
      <c r="I202" s="43"/>
      <c r="J202" s="37"/>
      <c r="K202" s="43"/>
      <c r="L202" s="43"/>
      <c r="M202" s="37"/>
      <c r="N202" s="43"/>
      <c r="O202" s="43"/>
    </row>
    <row r="203" spans="1:15" ht="46.8" x14ac:dyDescent="0.3">
      <c r="A203" s="235"/>
      <c r="B203" s="235"/>
      <c r="C203" s="40" t="s">
        <v>15</v>
      </c>
      <c r="D203" s="37"/>
      <c r="E203" s="43"/>
      <c r="F203" s="43"/>
      <c r="G203" s="37"/>
      <c r="H203" s="43"/>
      <c r="I203" s="43"/>
      <c r="J203" s="37"/>
      <c r="K203" s="43"/>
      <c r="L203" s="43"/>
      <c r="M203" s="37"/>
      <c r="N203" s="43"/>
      <c r="O203" s="43"/>
    </row>
    <row r="204" spans="1:15" ht="46.8" x14ac:dyDescent="0.3">
      <c r="A204" s="235"/>
      <c r="B204" s="235"/>
      <c r="C204" s="41" t="s">
        <v>16</v>
      </c>
      <c r="D204" s="37"/>
      <c r="E204" s="43"/>
      <c r="F204" s="43"/>
      <c r="G204" s="37"/>
      <c r="H204" s="43"/>
      <c r="I204" s="43"/>
      <c r="J204" s="37"/>
      <c r="K204" s="43"/>
      <c r="L204" s="43"/>
      <c r="M204" s="37"/>
      <c r="N204" s="43"/>
      <c r="O204" s="43"/>
    </row>
    <row r="205" spans="1:15" ht="46.8" x14ac:dyDescent="0.3">
      <c r="A205" s="235"/>
      <c r="B205" s="235"/>
      <c r="C205" s="40" t="s">
        <v>17</v>
      </c>
      <c r="D205" s="37"/>
      <c r="E205" s="43"/>
      <c r="F205" s="43"/>
      <c r="G205" s="37"/>
      <c r="H205" s="43"/>
      <c r="I205" s="43"/>
      <c r="J205" s="37"/>
      <c r="K205" s="43"/>
      <c r="L205" s="43"/>
      <c r="M205" s="37"/>
      <c r="N205" s="43"/>
      <c r="O205" s="43"/>
    </row>
    <row r="206" spans="1:15" ht="62.4" x14ac:dyDescent="0.3">
      <c r="A206" s="235"/>
      <c r="B206" s="235"/>
      <c r="C206" s="39" t="s">
        <v>18</v>
      </c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</row>
    <row r="207" spans="1:15" x14ac:dyDescent="0.3">
      <c r="A207" s="235"/>
      <c r="B207" s="235"/>
      <c r="C207" s="36" t="s">
        <v>9</v>
      </c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</row>
    <row r="208" spans="1:15" x14ac:dyDescent="0.3">
      <c r="A208" s="236"/>
      <c r="B208" s="236"/>
      <c r="C208" s="36" t="s">
        <v>8</v>
      </c>
      <c r="D208" s="45">
        <v>0</v>
      </c>
      <c r="E208" s="45"/>
      <c r="F208" s="45">
        <v>0</v>
      </c>
      <c r="G208" s="45">
        <v>0</v>
      </c>
      <c r="H208" s="45"/>
      <c r="I208" s="45">
        <v>0</v>
      </c>
      <c r="J208" s="45">
        <v>0</v>
      </c>
      <c r="K208" s="45"/>
      <c r="L208" s="45">
        <v>0</v>
      </c>
      <c r="M208" s="45">
        <v>0</v>
      </c>
      <c r="N208" s="45"/>
      <c r="O208" s="45">
        <v>0</v>
      </c>
    </row>
    <row r="209" spans="1:15" x14ac:dyDescent="0.3">
      <c r="A209" s="234" t="s">
        <v>51</v>
      </c>
      <c r="B209" s="234" t="s">
        <v>52</v>
      </c>
      <c r="C209" s="36" t="s">
        <v>28</v>
      </c>
      <c r="D209" s="45">
        <f>D221</f>
        <v>0</v>
      </c>
      <c r="E209" s="45"/>
      <c r="F209" s="45">
        <f>F221</f>
        <v>0</v>
      </c>
      <c r="G209" s="45">
        <f>G221</f>
        <v>0</v>
      </c>
      <c r="H209" s="45"/>
      <c r="I209" s="45">
        <f>I221</f>
        <v>0</v>
      </c>
      <c r="J209" s="45">
        <f>J221</f>
        <v>0</v>
      </c>
      <c r="K209" s="45"/>
      <c r="L209" s="45">
        <f>L221</f>
        <v>0</v>
      </c>
      <c r="M209" s="45">
        <f>M221</f>
        <v>0</v>
      </c>
      <c r="N209" s="45"/>
      <c r="O209" s="45">
        <f>O221</f>
        <v>0</v>
      </c>
    </row>
    <row r="210" spans="1:15" ht="31.2" x14ac:dyDescent="0.3">
      <c r="A210" s="235"/>
      <c r="B210" s="235"/>
      <c r="C210" s="36" t="s">
        <v>11</v>
      </c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</row>
    <row r="211" spans="1:15" x14ac:dyDescent="0.3">
      <c r="A211" s="235"/>
      <c r="B211" s="235"/>
      <c r="C211" s="36" t="s">
        <v>10</v>
      </c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</row>
    <row r="212" spans="1:15" ht="46.8" x14ac:dyDescent="0.3">
      <c r="A212" s="235"/>
      <c r="B212" s="235"/>
      <c r="C212" s="39" t="s">
        <v>13</v>
      </c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</row>
    <row r="213" spans="1:15" ht="46.8" x14ac:dyDescent="0.3">
      <c r="A213" s="235"/>
      <c r="B213" s="235"/>
      <c r="C213" s="40" t="s">
        <v>19</v>
      </c>
      <c r="D213" s="37"/>
      <c r="E213" s="43"/>
      <c r="F213" s="43"/>
      <c r="G213" s="37"/>
      <c r="H213" s="43"/>
      <c r="I213" s="43"/>
      <c r="J213" s="37"/>
      <c r="K213" s="43"/>
      <c r="L213" s="43"/>
      <c r="M213" s="37"/>
      <c r="N213" s="43"/>
      <c r="O213" s="43"/>
    </row>
    <row r="214" spans="1:15" ht="46.8" x14ac:dyDescent="0.3">
      <c r="A214" s="235"/>
      <c r="B214" s="235"/>
      <c r="C214" s="40" t="s">
        <v>20</v>
      </c>
      <c r="D214" s="37"/>
      <c r="E214" s="43"/>
      <c r="F214" s="43"/>
      <c r="G214" s="37"/>
      <c r="H214" s="43"/>
      <c r="I214" s="43"/>
      <c r="J214" s="37"/>
      <c r="K214" s="43"/>
      <c r="L214" s="43"/>
      <c r="M214" s="37"/>
      <c r="N214" s="43"/>
      <c r="O214" s="43"/>
    </row>
    <row r="215" spans="1:15" ht="46.8" x14ac:dyDescent="0.3">
      <c r="A215" s="235"/>
      <c r="B215" s="235"/>
      <c r="C215" s="40" t="s">
        <v>14</v>
      </c>
      <c r="D215" s="37"/>
      <c r="E215" s="43"/>
      <c r="F215" s="43"/>
      <c r="G215" s="37"/>
      <c r="H215" s="43"/>
      <c r="I215" s="43"/>
      <c r="J215" s="37"/>
      <c r="K215" s="43"/>
      <c r="L215" s="43"/>
      <c r="M215" s="37"/>
      <c r="N215" s="43"/>
      <c r="O215" s="43"/>
    </row>
    <row r="216" spans="1:15" ht="46.8" x14ac:dyDescent="0.3">
      <c r="A216" s="235"/>
      <c r="B216" s="235"/>
      <c r="C216" s="40" t="s">
        <v>15</v>
      </c>
      <c r="D216" s="37"/>
      <c r="E216" s="43"/>
      <c r="F216" s="43"/>
      <c r="G216" s="37"/>
      <c r="H216" s="43"/>
      <c r="I216" s="43"/>
      <c r="J216" s="37"/>
      <c r="K216" s="43"/>
      <c r="L216" s="43"/>
      <c r="M216" s="37"/>
      <c r="N216" s="43"/>
      <c r="O216" s="43"/>
    </row>
    <row r="217" spans="1:15" ht="46.8" x14ac:dyDescent="0.3">
      <c r="A217" s="235"/>
      <c r="B217" s="235"/>
      <c r="C217" s="41" t="s">
        <v>16</v>
      </c>
      <c r="D217" s="37"/>
      <c r="E217" s="43"/>
      <c r="F217" s="43"/>
      <c r="G217" s="37"/>
      <c r="H217" s="43"/>
      <c r="I217" s="43"/>
      <c r="J217" s="37"/>
      <c r="K217" s="43"/>
      <c r="L217" s="43"/>
      <c r="M217" s="37"/>
      <c r="N217" s="43"/>
      <c r="O217" s="43"/>
    </row>
    <row r="218" spans="1:15" ht="46.8" x14ac:dyDescent="0.3">
      <c r="A218" s="235"/>
      <c r="B218" s="235"/>
      <c r="C218" s="40" t="s">
        <v>17</v>
      </c>
      <c r="D218" s="55"/>
      <c r="E218" s="56"/>
      <c r="F218" s="56"/>
      <c r="G218" s="55"/>
      <c r="H218" s="56"/>
      <c r="I218" s="56"/>
      <c r="J218" s="55"/>
      <c r="K218" s="56"/>
      <c r="L218" s="56"/>
      <c r="M218" s="55"/>
      <c r="N218" s="56"/>
      <c r="O218" s="56"/>
    </row>
    <row r="219" spans="1:15" ht="62.4" x14ac:dyDescent="0.3">
      <c r="A219" s="235"/>
      <c r="B219" s="235"/>
      <c r="C219" s="39" t="s">
        <v>18</v>
      </c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</row>
    <row r="220" spans="1:15" x14ac:dyDescent="0.3">
      <c r="A220" s="235"/>
      <c r="B220" s="235"/>
      <c r="C220" s="36" t="s">
        <v>9</v>
      </c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</row>
    <row r="221" spans="1:15" x14ac:dyDescent="0.3">
      <c r="A221" s="236"/>
      <c r="B221" s="236"/>
      <c r="C221" s="36" t="s">
        <v>8</v>
      </c>
      <c r="D221" s="45">
        <v>0</v>
      </c>
      <c r="E221" s="45"/>
      <c r="F221" s="45">
        <v>0</v>
      </c>
      <c r="G221" s="45">
        <v>0</v>
      </c>
      <c r="H221" s="45"/>
      <c r="I221" s="45">
        <v>0</v>
      </c>
      <c r="J221" s="45">
        <v>0</v>
      </c>
      <c r="K221" s="45"/>
      <c r="L221" s="45">
        <v>0</v>
      </c>
      <c r="M221" s="45">
        <v>0</v>
      </c>
      <c r="N221" s="45"/>
      <c r="O221" s="45">
        <v>0</v>
      </c>
    </row>
    <row r="222" spans="1:15" x14ac:dyDescent="0.3">
      <c r="A222" s="234" t="s">
        <v>108</v>
      </c>
      <c r="B222" s="286" t="s">
        <v>197</v>
      </c>
      <c r="C222" s="36" t="s">
        <v>28</v>
      </c>
      <c r="D222" s="45">
        <f>D234</f>
        <v>320</v>
      </c>
      <c r="E222" s="45"/>
      <c r="F222" s="45">
        <f>F234</f>
        <v>320</v>
      </c>
      <c r="G222" s="45">
        <f>G234</f>
        <v>320</v>
      </c>
      <c r="H222" s="45"/>
      <c r="I222" s="45">
        <f>I234</f>
        <v>320</v>
      </c>
      <c r="J222" s="45">
        <f>J234</f>
        <v>320</v>
      </c>
      <c r="K222" s="45"/>
      <c r="L222" s="45">
        <f>L234</f>
        <v>320</v>
      </c>
      <c r="M222" s="45">
        <f>M234</f>
        <v>320</v>
      </c>
      <c r="N222" s="45"/>
      <c r="O222" s="45">
        <f>O234</f>
        <v>320</v>
      </c>
    </row>
    <row r="223" spans="1:15" ht="31.2" x14ac:dyDescent="0.3">
      <c r="A223" s="235"/>
      <c r="B223" s="287"/>
      <c r="C223" s="36" t="s">
        <v>11</v>
      </c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</row>
    <row r="224" spans="1:15" x14ac:dyDescent="0.3">
      <c r="A224" s="235"/>
      <c r="B224" s="287"/>
      <c r="C224" s="36" t="s">
        <v>10</v>
      </c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</row>
    <row r="225" spans="1:15" ht="46.8" x14ac:dyDescent="0.3">
      <c r="A225" s="235"/>
      <c r="B225" s="287"/>
      <c r="C225" s="39" t="s">
        <v>13</v>
      </c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</row>
    <row r="226" spans="1:15" ht="46.8" x14ac:dyDescent="0.3">
      <c r="A226" s="235"/>
      <c r="B226" s="287"/>
      <c r="C226" s="40" t="s">
        <v>19</v>
      </c>
      <c r="D226" s="37"/>
      <c r="E226" s="43"/>
      <c r="F226" s="43"/>
      <c r="G226" s="37"/>
      <c r="H226" s="43"/>
      <c r="I226" s="43"/>
      <c r="J226" s="37"/>
      <c r="K226" s="43"/>
      <c r="L226" s="43"/>
      <c r="M226" s="37"/>
      <c r="N226" s="43"/>
      <c r="O226" s="43"/>
    </row>
    <row r="227" spans="1:15" ht="46.8" x14ac:dyDescent="0.3">
      <c r="A227" s="235"/>
      <c r="B227" s="287"/>
      <c r="C227" s="40" t="s">
        <v>20</v>
      </c>
      <c r="D227" s="37"/>
      <c r="E227" s="43"/>
      <c r="F227" s="43"/>
      <c r="G227" s="37"/>
      <c r="H227" s="43"/>
      <c r="I227" s="43"/>
      <c r="J227" s="37"/>
      <c r="K227" s="43"/>
      <c r="L227" s="43"/>
      <c r="M227" s="37"/>
      <c r="N227" s="43"/>
      <c r="O227" s="43"/>
    </row>
    <row r="228" spans="1:15" ht="46.8" x14ac:dyDescent="0.3">
      <c r="A228" s="235"/>
      <c r="B228" s="287"/>
      <c r="C228" s="40" t="s">
        <v>14</v>
      </c>
      <c r="D228" s="37"/>
      <c r="E228" s="43"/>
      <c r="F228" s="43"/>
      <c r="G228" s="37"/>
      <c r="H228" s="43"/>
      <c r="I228" s="43"/>
      <c r="J228" s="37"/>
      <c r="K228" s="43"/>
      <c r="L228" s="43"/>
      <c r="M228" s="37"/>
      <c r="N228" s="43"/>
      <c r="O228" s="43"/>
    </row>
    <row r="229" spans="1:15" ht="46.8" x14ac:dyDescent="0.3">
      <c r="A229" s="235"/>
      <c r="B229" s="287"/>
      <c r="C229" s="40" t="s">
        <v>15</v>
      </c>
      <c r="D229" s="37"/>
      <c r="E229" s="43"/>
      <c r="F229" s="43"/>
      <c r="G229" s="37"/>
      <c r="H229" s="43"/>
      <c r="I229" s="43"/>
      <c r="J229" s="37"/>
      <c r="K229" s="43"/>
      <c r="L229" s="43"/>
      <c r="M229" s="37"/>
      <c r="N229" s="43"/>
      <c r="O229" s="43"/>
    </row>
    <row r="230" spans="1:15" ht="46.8" x14ac:dyDescent="0.3">
      <c r="A230" s="235"/>
      <c r="B230" s="287"/>
      <c r="C230" s="41" t="s">
        <v>16</v>
      </c>
      <c r="D230" s="37"/>
      <c r="E230" s="43"/>
      <c r="F230" s="43"/>
      <c r="G230" s="37"/>
      <c r="H230" s="43"/>
      <c r="I230" s="43"/>
      <c r="J230" s="37"/>
      <c r="K230" s="43"/>
      <c r="L230" s="43"/>
      <c r="M230" s="37"/>
      <c r="N230" s="43"/>
      <c r="O230" s="43"/>
    </row>
    <row r="231" spans="1:15" ht="46.8" x14ac:dyDescent="0.3">
      <c r="A231" s="235"/>
      <c r="B231" s="287"/>
      <c r="C231" s="40" t="s">
        <v>17</v>
      </c>
      <c r="D231" s="55"/>
      <c r="E231" s="56"/>
      <c r="F231" s="56"/>
      <c r="G231" s="55"/>
      <c r="H231" s="56"/>
      <c r="I231" s="56"/>
      <c r="J231" s="55"/>
      <c r="K231" s="56"/>
      <c r="L231" s="56"/>
      <c r="M231" s="55"/>
      <c r="N231" s="56"/>
      <c r="O231" s="56"/>
    </row>
    <row r="232" spans="1:15" ht="62.4" x14ac:dyDescent="0.3">
      <c r="A232" s="235"/>
      <c r="B232" s="287"/>
      <c r="C232" s="39" t="s">
        <v>18</v>
      </c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</row>
    <row r="233" spans="1:15" x14ac:dyDescent="0.3">
      <c r="A233" s="235"/>
      <c r="B233" s="287"/>
      <c r="C233" s="36" t="s">
        <v>9</v>
      </c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</row>
    <row r="234" spans="1:15" x14ac:dyDescent="0.3">
      <c r="A234" s="236"/>
      <c r="B234" s="288"/>
      <c r="C234" s="36" t="s">
        <v>8</v>
      </c>
      <c r="D234" s="45">
        <v>320</v>
      </c>
      <c r="E234" s="45"/>
      <c r="F234" s="45">
        <v>320</v>
      </c>
      <c r="G234" s="45">
        <v>320</v>
      </c>
      <c r="H234" s="45"/>
      <c r="I234" s="45">
        <v>320</v>
      </c>
      <c r="J234" s="45">
        <v>320</v>
      </c>
      <c r="K234" s="45"/>
      <c r="L234" s="45">
        <v>320</v>
      </c>
      <c r="M234" s="45">
        <v>320</v>
      </c>
      <c r="N234" s="45"/>
      <c r="O234" s="45">
        <v>320</v>
      </c>
    </row>
  </sheetData>
  <mergeCells count="51">
    <mergeCell ref="A222:A234"/>
    <mergeCell ref="B222:B234"/>
    <mergeCell ref="A209:A221"/>
    <mergeCell ref="B209:B221"/>
    <mergeCell ref="A170:A182"/>
    <mergeCell ref="B170:B182"/>
    <mergeCell ref="A183:A195"/>
    <mergeCell ref="B183:B195"/>
    <mergeCell ref="A196:A208"/>
    <mergeCell ref="B196:B208"/>
    <mergeCell ref="A143:A155"/>
    <mergeCell ref="B143:B155"/>
    <mergeCell ref="A156:A168"/>
    <mergeCell ref="B156:B168"/>
    <mergeCell ref="A116:A128"/>
    <mergeCell ref="B116:B128"/>
    <mergeCell ref="A129:A141"/>
    <mergeCell ref="B129:B141"/>
    <mergeCell ref="A76:A88"/>
    <mergeCell ref="B76:B88"/>
    <mergeCell ref="A89:A101"/>
    <mergeCell ref="B89:B101"/>
    <mergeCell ref="A103:A115"/>
    <mergeCell ref="B103:B115"/>
    <mergeCell ref="A63:A75"/>
    <mergeCell ref="B63:B75"/>
    <mergeCell ref="A49:A54"/>
    <mergeCell ref="B49:B54"/>
    <mergeCell ref="A36:A48"/>
    <mergeCell ref="B36:B48"/>
    <mergeCell ref="E6:F6"/>
    <mergeCell ref="G6:G7"/>
    <mergeCell ref="H6:I6"/>
    <mergeCell ref="A9:A21"/>
    <mergeCell ref="B9:B21"/>
    <mergeCell ref="A23:A35"/>
    <mergeCell ref="B23:B35"/>
    <mergeCell ref="A3:O3"/>
    <mergeCell ref="A4:A7"/>
    <mergeCell ref="B4:B7"/>
    <mergeCell ref="C4:C7"/>
    <mergeCell ref="D4:O4"/>
    <mergeCell ref="D5:F5"/>
    <mergeCell ref="G5:I5"/>
    <mergeCell ref="J5:L5"/>
    <mergeCell ref="M5:O5"/>
    <mergeCell ref="D6:D7"/>
    <mergeCell ref="N6:O6"/>
    <mergeCell ref="J6:J7"/>
    <mergeCell ref="K6:L6"/>
    <mergeCell ref="M6:M7"/>
  </mergeCells>
  <printOptions horizontalCentered="1"/>
  <pageMargins left="0.39370078740157483" right="0.39370078740157483" top="1.3779527559055118" bottom="0.39370078740157483" header="0.86614173228346458" footer="0.27559055118110237"/>
  <pageSetup paperSize="9" scale="52" firstPageNumber="22" fitToHeight="0" orientation="landscape" useFirstPageNumber="1" r:id="rId1"/>
  <headerFooter scaleWithDoc="0">
    <oddHeader>&amp;C&amp;P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autoPageBreaks="0"/>
  </sheetPr>
  <dimension ref="A1:I226"/>
  <sheetViews>
    <sheetView view="pageBreakPreview" topLeftCell="A55" zoomScaleSheetLayoutView="100" workbookViewId="0">
      <selection activeCell="C9" sqref="C9"/>
    </sheetView>
  </sheetViews>
  <sheetFormatPr defaultColWidth="9.109375" defaultRowHeight="13.2" x14ac:dyDescent="0.25"/>
  <cols>
    <col min="1" max="1" width="22" style="161" customWidth="1"/>
    <col min="2" max="2" width="36.44140625" style="161" customWidth="1"/>
    <col min="3" max="3" width="30.88671875" style="161" customWidth="1"/>
    <col min="4" max="4" width="16.33203125" style="161" customWidth="1"/>
    <col min="5" max="5" width="21.44140625" style="161" customWidth="1"/>
    <col min="6" max="6" width="21" style="161" customWidth="1"/>
    <col min="7" max="7" width="14.88671875" style="158" customWidth="1"/>
    <col min="8" max="16384" width="9.109375" style="158"/>
  </cols>
  <sheetData>
    <row r="1" spans="1:7" ht="18" x14ac:dyDescent="0.25">
      <c r="A1" s="155"/>
      <c r="B1" s="156"/>
      <c r="C1" s="157"/>
      <c r="D1" s="157"/>
      <c r="E1" s="157"/>
      <c r="F1" s="157" t="s">
        <v>225</v>
      </c>
    </row>
    <row r="2" spans="1:7" ht="18" x14ac:dyDescent="0.25">
      <c r="A2" s="155"/>
      <c r="B2" s="159"/>
      <c r="C2" s="160"/>
      <c r="D2" s="160"/>
      <c r="E2" s="160"/>
      <c r="F2" s="160"/>
    </row>
    <row r="3" spans="1:7" s="161" customFormat="1" ht="106.5" customHeight="1" x14ac:dyDescent="0.25">
      <c r="A3" s="229" t="s">
        <v>248</v>
      </c>
      <c r="B3" s="229"/>
      <c r="C3" s="229"/>
      <c r="D3" s="229"/>
      <c r="E3" s="229"/>
      <c r="F3" s="229"/>
    </row>
    <row r="4" spans="1:7" x14ac:dyDescent="0.25">
      <c r="A4" s="120"/>
      <c r="B4" s="162"/>
      <c r="C4" s="163"/>
      <c r="D4" s="163"/>
      <c r="E4" s="163"/>
      <c r="F4" s="163"/>
    </row>
    <row r="5" spans="1:7" ht="15.6" x14ac:dyDescent="0.25">
      <c r="A5" s="291" t="s">
        <v>1</v>
      </c>
      <c r="B5" s="292" t="s">
        <v>226</v>
      </c>
      <c r="C5" s="240" t="s">
        <v>227</v>
      </c>
      <c r="D5" s="164" t="s">
        <v>228</v>
      </c>
      <c r="E5" s="164"/>
      <c r="F5" s="164"/>
    </row>
    <row r="6" spans="1:7" s="166" customFormat="1" ht="44.25" customHeight="1" x14ac:dyDescent="0.25">
      <c r="A6" s="291"/>
      <c r="B6" s="292"/>
      <c r="C6" s="240"/>
      <c r="D6" s="85" t="s">
        <v>229</v>
      </c>
      <c r="E6" s="85" t="s">
        <v>230</v>
      </c>
      <c r="F6" s="85" t="s">
        <v>231</v>
      </c>
      <c r="G6" s="165"/>
    </row>
    <row r="7" spans="1:7" s="166" customFormat="1" ht="15.6" x14ac:dyDescent="0.25">
      <c r="A7" s="90">
        <v>1</v>
      </c>
      <c r="B7" s="167">
        <v>2</v>
      </c>
      <c r="C7" s="126">
        <v>3</v>
      </c>
      <c r="D7" s="126">
        <v>4</v>
      </c>
      <c r="E7" s="126">
        <v>5</v>
      </c>
      <c r="F7" s="126">
        <v>6</v>
      </c>
    </row>
    <row r="8" spans="1:7" s="161" customFormat="1" ht="15.6" x14ac:dyDescent="0.25">
      <c r="A8" s="293" t="s">
        <v>3</v>
      </c>
      <c r="B8" s="168" t="s">
        <v>29</v>
      </c>
      <c r="C8" s="169" t="s">
        <v>232</v>
      </c>
      <c r="D8" s="170">
        <f t="shared" ref="D8:F10" si="0">D21+D58+D96+D133+D158</f>
        <v>813553</v>
      </c>
      <c r="E8" s="170">
        <f t="shared" si="0"/>
        <v>811828.66999999993</v>
      </c>
      <c r="F8" s="170">
        <f t="shared" si="0"/>
        <v>812668.69</v>
      </c>
    </row>
    <row r="9" spans="1:7" s="161" customFormat="1" ht="52.8" x14ac:dyDescent="0.25">
      <c r="A9" s="294"/>
      <c r="B9" s="171"/>
      <c r="C9" s="172" t="s">
        <v>233</v>
      </c>
      <c r="D9" s="170">
        <f t="shared" si="0"/>
        <v>13594.4</v>
      </c>
      <c r="E9" s="170">
        <f t="shared" si="0"/>
        <v>13594.4</v>
      </c>
      <c r="F9" s="170">
        <f t="shared" si="0"/>
        <v>13594.4</v>
      </c>
    </row>
    <row r="10" spans="1:7" ht="52.8" x14ac:dyDescent="0.25">
      <c r="A10" s="173"/>
      <c r="B10" s="171"/>
      <c r="C10" s="172" t="s">
        <v>234</v>
      </c>
      <c r="D10" s="170">
        <f t="shared" si="0"/>
        <v>799958.6</v>
      </c>
      <c r="E10" s="170">
        <f t="shared" si="0"/>
        <v>798234.27</v>
      </c>
      <c r="F10" s="170">
        <f t="shared" si="0"/>
        <v>799074.29</v>
      </c>
    </row>
    <row r="11" spans="1:7" ht="15.6" x14ac:dyDescent="0.25">
      <c r="A11" s="173"/>
      <c r="B11" s="171"/>
      <c r="C11" s="174" t="s">
        <v>235</v>
      </c>
      <c r="D11" s="170"/>
      <c r="E11" s="170"/>
      <c r="F11" s="170"/>
    </row>
    <row r="12" spans="1:7" ht="15.6" x14ac:dyDescent="0.25">
      <c r="A12" s="173"/>
      <c r="B12" s="171"/>
      <c r="C12" s="174" t="s">
        <v>21</v>
      </c>
      <c r="D12" s="170">
        <f t="shared" ref="D12:F13" si="1">D25+D62+D100+D137+D162</f>
        <v>0</v>
      </c>
      <c r="E12" s="170">
        <f t="shared" si="1"/>
        <v>0</v>
      </c>
      <c r="F12" s="170">
        <f t="shared" si="1"/>
        <v>0</v>
      </c>
    </row>
    <row r="13" spans="1:7" ht="15.6" x14ac:dyDescent="0.25">
      <c r="A13" s="173"/>
      <c r="B13" s="171"/>
      <c r="C13" s="174" t="s">
        <v>2</v>
      </c>
      <c r="D13" s="170">
        <f t="shared" si="1"/>
        <v>799958.6</v>
      </c>
      <c r="E13" s="170">
        <f t="shared" si="1"/>
        <v>798234.27</v>
      </c>
      <c r="F13" s="170">
        <f t="shared" si="1"/>
        <v>799074.29</v>
      </c>
    </row>
    <row r="14" spans="1:7" ht="15.6" x14ac:dyDescent="0.25">
      <c r="A14" s="173"/>
      <c r="B14" s="171"/>
      <c r="C14" s="172" t="s">
        <v>236</v>
      </c>
      <c r="D14" s="170"/>
      <c r="E14" s="170"/>
      <c r="F14" s="170"/>
    </row>
    <row r="15" spans="1:7" ht="15.6" x14ac:dyDescent="0.25">
      <c r="A15" s="173"/>
      <c r="B15" s="171"/>
      <c r="C15" s="175" t="s">
        <v>237</v>
      </c>
      <c r="D15" s="170"/>
      <c r="E15" s="170"/>
      <c r="F15" s="170"/>
    </row>
    <row r="16" spans="1:7" ht="15.6" x14ac:dyDescent="0.25">
      <c r="A16" s="173"/>
      <c r="B16" s="171"/>
      <c r="C16" s="174" t="s">
        <v>235</v>
      </c>
      <c r="D16" s="170"/>
      <c r="E16" s="170"/>
      <c r="F16" s="170"/>
    </row>
    <row r="17" spans="1:6" s="161" customFormat="1" ht="39.6" x14ac:dyDescent="0.25">
      <c r="A17" s="173"/>
      <c r="B17" s="171"/>
      <c r="C17" s="176" t="s">
        <v>238</v>
      </c>
      <c r="D17" s="91"/>
      <c r="E17" s="91"/>
      <c r="F17" s="177"/>
    </row>
    <row r="18" spans="1:6" s="161" customFormat="1" ht="15.6" x14ac:dyDescent="0.25">
      <c r="A18" s="173"/>
      <c r="B18" s="171"/>
      <c r="C18" s="180" t="s">
        <v>239</v>
      </c>
      <c r="D18" s="91"/>
      <c r="E18" s="91"/>
      <c r="F18" s="91"/>
    </row>
    <row r="19" spans="1:6" s="161" customFormat="1" ht="15.6" x14ac:dyDescent="0.25">
      <c r="A19" s="178"/>
      <c r="B19" s="179"/>
      <c r="C19" s="174" t="s">
        <v>240</v>
      </c>
      <c r="D19" s="170"/>
      <c r="E19" s="170"/>
      <c r="F19" s="170"/>
    </row>
    <row r="20" spans="1:6" s="161" customFormat="1" ht="15.6" x14ac:dyDescent="0.25">
      <c r="A20" s="140" t="s">
        <v>235</v>
      </c>
      <c r="B20" s="133"/>
      <c r="C20" s="181"/>
      <c r="D20" s="170"/>
      <c r="E20" s="170"/>
      <c r="F20" s="170"/>
    </row>
    <row r="21" spans="1:6" ht="15.6" x14ac:dyDescent="0.25">
      <c r="A21" s="88" t="s">
        <v>4</v>
      </c>
      <c r="B21" s="289" t="s">
        <v>30</v>
      </c>
      <c r="C21" s="182" t="s">
        <v>232</v>
      </c>
      <c r="D21" s="170">
        <f>D34+D46</f>
        <v>109763</v>
      </c>
      <c r="E21" s="170">
        <f t="shared" ref="E21:F21" si="2">E34+E46</f>
        <v>108779.47</v>
      </c>
      <c r="F21" s="170">
        <f t="shared" si="2"/>
        <v>109619.49</v>
      </c>
    </row>
    <row r="22" spans="1:6" ht="52.8" x14ac:dyDescent="0.25">
      <c r="A22" s="89"/>
      <c r="B22" s="290"/>
      <c r="C22" s="172" t="s">
        <v>233</v>
      </c>
      <c r="D22" s="170">
        <f>D35+D47</f>
        <v>13594.4</v>
      </c>
      <c r="E22" s="170">
        <f t="shared" ref="E22:F22" si="3">E35+E47</f>
        <v>13594.4</v>
      </c>
      <c r="F22" s="170">
        <f t="shared" si="3"/>
        <v>13594.4</v>
      </c>
    </row>
    <row r="23" spans="1:6" ht="52.8" x14ac:dyDescent="0.25">
      <c r="A23" s="89"/>
      <c r="B23" s="183"/>
      <c r="C23" s="172" t="s">
        <v>234</v>
      </c>
      <c r="D23" s="170">
        <f>D36+D48</f>
        <v>96168.6</v>
      </c>
      <c r="E23" s="170">
        <f t="shared" ref="E23:F23" si="4">E36+E48</f>
        <v>95185.07</v>
      </c>
      <c r="F23" s="170">
        <f t="shared" si="4"/>
        <v>96025.090000000011</v>
      </c>
    </row>
    <row r="24" spans="1:6" ht="15.6" x14ac:dyDescent="0.25">
      <c r="A24" s="89"/>
      <c r="B24" s="183"/>
      <c r="C24" s="184" t="s">
        <v>235</v>
      </c>
      <c r="D24" s="170"/>
      <c r="E24" s="170"/>
      <c r="F24" s="170"/>
    </row>
    <row r="25" spans="1:6" ht="15.6" x14ac:dyDescent="0.25">
      <c r="A25" s="89"/>
      <c r="B25" s="183"/>
      <c r="C25" s="184" t="s">
        <v>21</v>
      </c>
      <c r="D25" s="170"/>
      <c r="E25" s="170"/>
      <c r="F25" s="170"/>
    </row>
    <row r="26" spans="1:6" ht="15.6" x14ac:dyDescent="0.25">
      <c r="A26" s="89"/>
      <c r="B26" s="183"/>
      <c r="C26" s="184" t="s">
        <v>2</v>
      </c>
      <c r="D26" s="170">
        <f>D39+D51</f>
        <v>96168.6</v>
      </c>
      <c r="E26" s="170">
        <f t="shared" ref="E26:F26" si="5">E39+E51</f>
        <v>95185.07</v>
      </c>
      <c r="F26" s="170">
        <f t="shared" si="5"/>
        <v>96025.090000000011</v>
      </c>
    </row>
    <row r="27" spans="1:6" ht="15.6" x14ac:dyDescent="0.25">
      <c r="A27" s="89"/>
      <c r="B27" s="183"/>
      <c r="C27" s="172" t="s">
        <v>236</v>
      </c>
      <c r="D27" s="170"/>
      <c r="E27" s="170"/>
      <c r="F27" s="170"/>
    </row>
    <row r="28" spans="1:6" ht="15.6" x14ac:dyDescent="0.25">
      <c r="A28" s="89"/>
      <c r="B28" s="183"/>
      <c r="C28" s="175" t="s">
        <v>237</v>
      </c>
      <c r="D28" s="170"/>
      <c r="E28" s="170"/>
      <c r="F28" s="170"/>
    </row>
    <row r="29" spans="1:6" ht="15.6" x14ac:dyDescent="0.25">
      <c r="A29" s="89"/>
      <c r="B29" s="183"/>
      <c r="C29" s="184" t="s">
        <v>235</v>
      </c>
      <c r="D29" s="170"/>
      <c r="E29" s="170"/>
      <c r="F29" s="170"/>
    </row>
    <row r="30" spans="1:6" ht="39.6" x14ac:dyDescent="0.25">
      <c r="A30" s="89"/>
      <c r="B30" s="183"/>
      <c r="C30" s="185" t="s">
        <v>238</v>
      </c>
      <c r="D30" s="170"/>
      <c r="E30" s="170"/>
      <c r="F30" s="170"/>
    </row>
    <row r="31" spans="1:6" ht="15.6" x14ac:dyDescent="0.25">
      <c r="A31" s="89"/>
      <c r="B31" s="183"/>
      <c r="C31" s="186" t="s">
        <v>239</v>
      </c>
      <c r="D31" s="170"/>
      <c r="E31" s="170"/>
      <c r="F31" s="170"/>
    </row>
    <row r="32" spans="1:6" ht="15.6" x14ac:dyDescent="0.25">
      <c r="A32" s="72"/>
      <c r="B32" s="187"/>
      <c r="C32" s="184" t="s">
        <v>240</v>
      </c>
      <c r="D32" s="170"/>
      <c r="E32" s="170"/>
      <c r="F32" s="170"/>
    </row>
    <row r="33" spans="1:6" ht="15.6" x14ac:dyDescent="0.25">
      <c r="A33" s="188" t="s">
        <v>235</v>
      </c>
      <c r="B33" s="189"/>
      <c r="C33" s="181"/>
      <c r="D33" s="170"/>
      <c r="E33" s="170"/>
      <c r="F33" s="170"/>
    </row>
    <row r="34" spans="1:6" ht="15.6" x14ac:dyDescent="0.25">
      <c r="A34" s="282" t="s">
        <v>5</v>
      </c>
      <c r="B34" s="289" t="s">
        <v>241</v>
      </c>
      <c r="C34" s="169" t="s">
        <v>232</v>
      </c>
      <c r="D34" s="170">
        <f>D35+D36</f>
        <v>81835.599999999991</v>
      </c>
      <c r="E34" s="170">
        <f t="shared" ref="E34" si="6">E35+E36</f>
        <v>80885.84</v>
      </c>
      <c r="F34" s="170">
        <f>F35+F36</f>
        <v>81725.86</v>
      </c>
    </row>
    <row r="35" spans="1:6" ht="52.8" x14ac:dyDescent="0.25">
      <c r="A35" s="283"/>
      <c r="B35" s="290"/>
      <c r="C35" s="172" t="s">
        <v>233</v>
      </c>
      <c r="D35" s="170">
        <v>13594.4</v>
      </c>
      <c r="E35" s="170">
        <v>13594.4</v>
      </c>
      <c r="F35" s="170">
        <v>13594.4</v>
      </c>
    </row>
    <row r="36" spans="1:6" ht="52.8" x14ac:dyDescent="0.25">
      <c r="A36" s="74"/>
      <c r="B36" s="290"/>
      <c r="C36" s="172" t="s">
        <v>234</v>
      </c>
      <c r="D36" s="170">
        <f>D38+D39</f>
        <v>68241.2</v>
      </c>
      <c r="E36" s="170">
        <f t="shared" ref="E36:F36" si="7">E38+E39</f>
        <v>67291.44</v>
      </c>
      <c r="F36" s="205">
        <f t="shared" si="7"/>
        <v>68131.460000000006</v>
      </c>
    </row>
    <row r="37" spans="1:6" ht="15.6" x14ac:dyDescent="0.25">
      <c r="A37" s="75"/>
      <c r="B37" s="187"/>
      <c r="C37" s="206" t="s">
        <v>235</v>
      </c>
      <c r="D37" s="207"/>
      <c r="E37" s="207"/>
      <c r="F37" s="208"/>
    </row>
    <row r="38" spans="1:6" ht="15.6" x14ac:dyDescent="0.25">
      <c r="A38" s="89"/>
      <c r="B38" s="183"/>
      <c r="C38" s="174" t="s">
        <v>21</v>
      </c>
      <c r="D38" s="170"/>
      <c r="E38" s="170"/>
      <c r="F38" s="205"/>
    </row>
    <row r="39" spans="1:6" ht="15.6" x14ac:dyDescent="0.25">
      <c r="A39" s="89"/>
      <c r="B39" s="183"/>
      <c r="C39" s="174" t="s">
        <v>2</v>
      </c>
      <c r="D39" s="170">
        <v>68241.2</v>
      </c>
      <c r="E39" s="170">
        <v>67291.44</v>
      </c>
      <c r="F39" s="205">
        <v>68131.460000000006</v>
      </c>
    </row>
    <row r="40" spans="1:6" ht="15.6" x14ac:dyDescent="0.25">
      <c r="A40" s="89"/>
      <c r="B40" s="183"/>
      <c r="C40" s="172" t="s">
        <v>236</v>
      </c>
      <c r="D40" s="170"/>
      <c r="E40" s="170"/>
      <c r="F40" s="170"/>
    </row>
    <row r="41" spans="1:6" ht="15.6" x14ac:dyDescent="0.25">
      <c r="A41" s="89"/>
      <c r="B41" s="183"/>
      <c r="C41" s="175" t="s">
        <v>237</v>
      </c>
      <c r="D41" s="170"/>
      <c r="E41" s="170"/>
      <c r="F41" s="170"/>
    </row>
    <row r="42" spans="1:6" ht="15.6" x14ac:dyDescent="0.25">
      <c r="A42" s="89"/>
      <c r="B42" s="183"/>
      <c r="C42" s="174" t="s">
        <v>235</v>
      </c>
      <c r="D42" s="170"/>
      <c r="E42" s="170"/>
      <c r="F42" s="170"/>
    </row>
    <row r="43" spans="1:6" ht="39.6" x14ac:dyDescent="0.25">
      <c r="A43" s="89"/>
      <c r="B43" s="183"/>
      <c r="C43" s="176" t="s">
        <v>238</v>
      </c>
      <c r="D43" s="170"/>
      <c r="E43" s="170"/>
      <c r="F43" s="170"/>
    </row>
    <row r="44" spans="1:6" ht="15.6" x14ac:dyDescent="0.25">
      <c r="A44" s="89"/>
      <c r="B44" s="183"/>
      <c r="C44" s="180" t="s">
        <v>239</v>
      </c>
      <c r="D44" s="170"/>
      <c r="E44" s="170"/>
      <c r="F44" s="170"/>
    </row>
    <row r="45" spans="1:6" ht="15.6" x14ac:dyDescent="0.25">
      <c r="A45" s="89"/>
      <c r="B45" s="183"/>
      <c r="C45" s="174" t="s">
        <v>240</v>
      </c>
      <c r="D45" s="170"/>
      <c r="E45" s="170"/>
      <c r="F45" s="170"/>
    </row>
    <row r="46" spans="1:6" ht="15.75" customHeight="1" x14ac:dyDescent="0.25">
      <c r="A46" s="234" t="s">
        <v>73</v>
      </c>
      <c r="B46" s="289" t="s">
        <v>74</v>
      </c>
      <c r="C46" s="169" t="s">
        <v>232</v>
      </c>
      <c r="D46" s="170">
        <f>D47+D48</f>
        <v>27927.4</v>
      </c>
      <c r="E46" s="170">
        <f t="shared" ref="E46:F46" si="8">E47+E48</f>
        <v>27893.63</v>
      </c>
      <c r="F46" s="170">
        <f t="shared" si="8"/>
        <v>27893.63</v>
      </c>
    </row>
    <row r="47" spans="1:6" ht="52.8" x14ac:dyDescent="0.25">
      <c r="A47" s="235"/>
      <c r="B47" s="295"/>
      <c r="C47" s="172" t="s">
        <v>233</v>
      </c>
      <c r="D47" s="170"/>
      <c r="E47" s="170"/>
      <c r="F47" s="170"/>
    </row>
    <row r="48" spans="1:6" ht="52.8" x14ac:dyDescent="0.25">
      <c r="A48" s="89"/>
      <c r="B48" s="295"/>
      <c r="C48" s="172" t="s">
        <v>234</v>
      </c>
      <c r="D48" s="170">
        <f>D50+D51</f>
        <v>27927.4</v>
      </c>
      <c r="E48" s="170">
        <f t="shared" ref="E48:F48" si="9">E50+E51</f>
        <v>27893.63</v>
      </c>
      <c r="F48" s="170">
        <f t="shared" si="9"/>
        <v>27893.63</v>
      </c>
    </row>
    <row r="49" spans="1:6" ht="15.6" x14ac:dyDescent="0.25">
      <c r="A49" s="89"/>
      <c r="B49" s="295"/>
      <c r="C49" s="174" t="s">
        <v>235</v>
      </c>
      <c r="D49" s="170"/>
      <c r="E49" s="170"/>
      <c r="F49" s="170"/>
    </row>
    <row r="50" spans="1:6" ht="15.6" x14ac:dyDescent="0.25">
      <c r="A50" s="89"/>
      <c r="B50" s="295"/>
      <c r="C50" s="174" t="s">
        <v>21</v>
      </c>
      <c r="D50" s="170"/>
      <c r="E50" s="170"/>
      <c r="F50" s="170"/>
    </row>
    <row r="51" spans="1:6" ht="15.6" x14ac:dyDescent="0.25">
      <c r="A51" s="89"/>
      <c r="B51" s="295"/>
      <c r="C51" s="174" t="s">
        <v>2</v>
      </c>
      <c r="D51" s="170">
        <v>27927.4</v>
      </c>
      <c r="E51" s="170">
        <v>27893.63</v>
      </c>
      <c r="F51" s="170">
        <v>27893.63</v>
      </c>
    </row>
    <row r="52" spans="1:6" ht="15.6" x14ac:dyDescent="0.25">
      <c r="A52" s="89"/>
      <c r="B52" s="295"/>
      <c r="C52" s="172" t="s">
        <v>236</v>
      </c>
      <c r="D52" s="170"/>
      <c r="E52" s="170"/>
      <c r="F52" s="170"/>
    </row>
    <row r="53" spans="1:6" ht="15.6" x14ac:dyDescent="0.25">
      <c r="A53" s="89"/>
      <c r="B53" s="295"/>
      <c r="C53" s="175" t="s">
        <v>237</v>
      </c>
      <c r="D53" s="170"/>
      <c r="E53" s="170"/>
      <c r="F53" s="170"/>
    </row>
    <row r="54" spans="1:6" ht="15.6" x14ac:dyDescent="0.25">
      <c r="A54" s="89"/>
      <c r="B54" s="295"/>
      <c r="C54" s="174" t="s">
        <v>235</v>
      </c>
      <c r="D54" s="170"/>
      <c r="E54" s="170"/>
      <c r="F54" s="170"/>
    </row>
    <row r="55" spans="1:6" ht="39.6" x14ac:dyDescent="0.25">
      <c r="A55" s="89"/>
      <c r="B55" s="295"/>
      <c r="C55" s="176" t="s">
        <v>238</v>
      </c>
      <c r="D55" s="170"/>
      <c r="E55" s="170"/>
      <c r="F55" s="170"/>
    </row>
    <row r="56" spans="1:6" ht="15.6" x14ac:dyDescent="0.25">
      <c r="A56" s="89"/>
      <c r="B56" s="295"/>
      <c r="C56" s="180" t="s">
        <v>239</v>
      </c>
      <c r="D56" s="170"/>
      <c r="E56" s="170"/>
      <c r="F56" s="170"/>
    </row>
    <row r="57" spans="1:6" ht="15.6" x14ac:dyDescent="0.25">
      <c r="A57" s="72"/>
      <c r="B57" s="296"/>
      <c r="C57" s="174" t="s">
        <v>240</v>
      </c>
      <c r="D57" s="170"/>
      <c r="E57" s="170"/>
      <c r="F57" s="170"/>
    </row>
    <row r="58" spans="1:6" ht="15.6" x14ac:dyDescent="0.25">
      <c r="A58" s="89" t="s">
        <v>31</v>
      </c>
      <c r="B58" s="290" t="s">
        <v>32</v>
      </c>
      <c r="C58" s="182" t="s">
        <v>232</v>
      </c>
      <c r="D58" s="170">
        <f>D71+D83</f>
        <v>85000</v>
      </c>
      <c r="E58" s="170">
        <f t="shared" ref="E58:F58" si="10">E71+E83</f>
        <v>85000</v>
      </c>
      <c r="F58" s="170">
        <f t="shared" si="10"/>
        <v>85000</v>
      </c>
    </row>
    <row r="59" spans="1:6" ht="52.8" x14ac:dyDescent="0.25">
      <c r="A59" s="89"/>
      <c r="B59" s="290"/>
      <c r="C59" s="172" t="s">
        <v>233</v>
      </c>
      <c r="D59" s="170"/>
      <c r="E59" s="170"/>
      <c r="F59" s="170"/>
    </row>
    <row r="60" spans="1:6" ht="52.8" x14ac:dyDescent="0.25">
      <c r="A60" s="89"/>
      <c r="B60" s="290"/>
      <c r="C60" s="172" t="s">
        <v>234</v>
      </c>
      <c r="D60" s="170">
        <f>D73+D85</f>
        <v>85000</v>
      </c>
      <c r="E60" s="170">
        <f t="shared" ref="E60:F60" si="11">E73+E85</f>
        <v>85000</v>
      </c>
      <c r="F60" s="170">
        <f t="shared" si="11"/>
        <v>85000</v>
      </c>
    </row>
    <row r="61" spans="1:6" ht="15.6" x14ac:dyDescent="0.25">
      <c r="A61" s="89"/>
      <c r="B61" s="183"/>
      <c r="C61" s="184" t="s">
        <v>235</v>
      </c>
      <c r="D61" s="170"/>
      <c r="E61" s="170"/>
      <c r="F61" s="170"/>
    </row>
    <row r="62" spans="1:6" ht="15.6" x14ac:dyDescent="0.25">
      <c r="A62" s="89"/>
      <c r="B62" s="183"/>
      <c r="C62" s="184" t="s">
        <v>21</v>
      </c>
      <c r="D62" s="170"/>
      <c r="E62" s="170"/>
      <c r="F62" s="170"/>
    </row>
    <row r="63" spans="1:6" ht="15.6" x14ac:dyDescent="0.25">
      <c r="A63" s="89"/>
      <c r="B63" s="183"/>
      <c r="C63" s="184" t="s">
        <v>2</v>
      </c>
      <c r="D63" s="170">
        <f t="shared" ref="D63:F63" si="12">D76+D88</f>
        <v>85000</v>
      </c>
      <c r="E63" s="170">
        <f t="shared" si="12"/>
        <v>85000</v>
      </c>
      <c r="F63" s="170">
        <f t="shared" si="12"/>
        <v>85000</v>
      </c>
    </row>
    <row r="64" spans="1:6" ht="15.6" x14ac:dyDescent="0.25">
      <c r="A64" s="89"/>
      <c r="B64" s="183"/>
      <c r="C64" s="172" t="s">
        <v>236</v>
      </c>
      <c r="D64" s="170"/>
      <c r="E64" s="170"/>
      <c r="F64" s="170"/>
    </row>
    <row r="65" spans="1:6" ht="15.6" x14ac:dyDescent="0.25">
      <c r="A65" s="89"/>
      <c r="B65" s="183"/>
      <c r="C65" s="175" t="s">
        <v>237</v>
      </c>
      <c r="D65" s="170"/>
      <c r="E65" s="170"/>
      <c r="F65" s="170"/>
    </row>
    <row r="66" spans="1:6" ht="15.6" x14ac:dyDescent="0.25">
      <c r="A66" s="89"/>
      <c r="B66" s="183"/>
      <c r="C66" s="184" t="s">
        <v>235</v>
      </c>
      <c r="D66" s="170"/>
      <c r="E66" s="170"/>
      <c r="F66" s="170"/>
    </row>
    <row r="67" spans="1:6" ht="39.6" x14ac:dyDescent="0.25">
      <c r="A67" s="89"/>
      <c r="B67" s="183"/>
      <c r="C67" s="185" t="s">
        <v>238</v>
      </c>
      <c r="D67" s="170"/>
      <c r="E67" s="170"/>
      <c r="F67" s="170"/>
    </row>
    <row r="68" spans="1:6" ht="15.6" x14ac:dyDescent="0.25">
      <c r="A68" s="89"/>
      <c r="B68" s="183"/>
      <c r="C68" s="186" t="s">
        <v>239</v>
      </c>
      <c r="D68" s="170"/>
      <c r="E68" s="170"/>
      <c r="F68" s="170"/>
    </row>
    <row r="69" spans="1:6" ht="15.6" x14ac:dyDescent="0.25">
      <c r="A69" s="72"/>
      <c r="B69" s="187"/>
      <c r="C69" s="184" t="s">
        <v>240</v>
      </c>
      <c r="D69" s="170"/>
      <c r="E69" s="170"/>
      <c r="F69" s="170"/>
    </row>
    <row r="70" spans="1:6" ht="15.6" x14ac:dyDescent="0.25">
      <c r="A70" s="192" t="s">
        <v>235</v>
      </c>
      <c r="B70" s="193"/>
      <c r="C70" s="181"/>
      <c r="D70" s="170"/>
      <c r="E70" s="170"/>
      <c r="F70" s="170"/>
    </row>
    <row r="71" spans="1:6" ht="15.6" x14ac:dyDescent="0.25">
      <c r="A71" s="282" t="s">
        <v>33</v>
      </c>
      <c r="B71" s="289" t="s">
        <v>94</v>
      </c>
      <c r="C71" s="169" t="s">
        <v>232</v>
      </c>
      <c r="D71" s="170">
        <v>39116</v>
      </c>
      <c r="E71" s="170">
        <v>39116</v>
      </c>
      <c r="F71" s="170">
        <v>39116</v>
      </c>
    </row>
    <row r="72" spans="1:6" ht="52.8" x14ac:dyDescent="0.25">
      <c r="A72" s="283"/>
      <c r="B72" s="290"/>
      <c r="C72" s="172" t="s">
        <v>233</v>
      </c>
      <c r="D72" s="170"/>
      <c r="E72" s="170"/>
      <c r="F72" s="170"/>
    </row>
    <row r="73" spans="1:6" ht="52.8" x14ac:dyDescent="0.25">
      <c r="A73" s="74"/>
      <c r="B73" s="290"/>
      <c r="C73" s="172" t="s">
        <v>234</v>
      </c>
      <c r="D73" s="170">
        <v>39116</v>
      </c>
      <c r="E73" s="170">
        <v>39116</v>
      </c>
      <c r="F73" s="170">
        <v>39116</v>
      </c>
    </row>
    <row r="74" spans="1:6" ht="15.6" x14ac:dyDescent="0.25">
      <c r="A74" s="74"/>
      <c r="B74" s="183"/>
      <c r="C74" s="174" t="s">
        <v>235</v>
      </c>
      <c r="D74" s="170"/>
      <c r="E74" s="170"/>
      <c r="F74" s="170"/>
    </row>
    <row r="75" spans="1:6" ht="15.6" x14ac:dyDescent="0.25">
      <c r="A75" s="75"/>
      <c r="B75" s="187"/>
      <c r="C75" s="174" t="s">
        <v>21</v>
      </c>
      <c r="D75" s="170"/>
      <c r="E75" s="170"/>
      <c r="F75" s="170"/>
    </row>
    <row r="76" spans="1:6" ht="15.6" x14ac:dyDescent="0.25">
      <c r="A76" s="89"/>
      <c r="B76" s="190"/>
      <c r="C76" s="174" t="s">
        <v>2</v>
      </c>
      <c r="D76" s="170">
        <v>39116</v>
      </c>
      <c r="E76" s="170">
        <v>39116</v>
      </c>
      <c r="F76" s="170">
        <v>39116</v>
      </c>
    </row>
    <row r="77" spans="1:6" ht="15.6" x14ac:dyDescent="0.25">
      <c r="A77" s="89"/>
      <c r="B77" s="190"/>
      <c r="C77" s="172" t="s">
        <v>236</v>
      </c>
      <c r="D77" s="170"/>
      <c r="E77" s="170"/>
      <c r="F77" s="170"/>
    </row>
    <row r="78" spans="1:6" ht="15.6" x14ac:dyDescent="0.25">
      <c r="A78" s="89"/>
      <c r="B78" s="190"/>
      <c r="C78" s="175" t="s">
        <v>237</v>
      </c>
      <c r="D78" s="170"/>
      <c r="E78" s="170"/>
      <c r="F78" s="170"/>
    </row>
    <row r="79" spans="1:6" ht="15.6" x14ac:dyDescent="0.25">
      <c r="A79" s="89"/>
      <c r="B79" s="190"/>
      <c r="C79" s="174" t="s">
        <v>235</v>
      </c>
      <c r="D79" s="170"/>
      <c r="E79" s="170"/>
      <c r="F79" s="170"/>
    </row>
    <row r="80" spans="1:6" ht="39.6" x14ac:dyDescent="0.25">
      <c r="A80" s="89"/>
      <c r="B80" s="190"/>
      <c r="C80" s="176" t="s">
        <v>238</v>
      </c>
      <c r="D80" s="170"/>
      <c r="E80" s="170"/>
      <c r="F80" s="170"/>
    </row>
    <row r="81" spans="1:6" ht="15.6" x14ac:dyDescent="0.25">
      <c r="A81" s="89"/>
      <c r="B81" s="190"/>
      <c r="C81" s="180" t="s">
        <v>239</v>
      </c>
      <c r="D81" s="170"/>
      <c r="E81" s="170"/>
      <c r="F81" s="170"/>
    </row>
    <row r="82" spans="1:6" ht="15.6" x14ac:dyDescent="0.25">
      <c r="A82" s="89"/>
      <c r="B82" s="190"/>
      <c r="C82" s="174" t="s">
        <v>240</v>
      </c>
      <c r="D82" s="170"/>
      <c r="E82" s="170"/>
      <c r="F82" s="170"/>
    </row>
    <row r="83" spans="1:6" ht="15.6" x14ac:dyDescent="0.25">
      <c r="A83" s="234" t="s">
        <v>34</v>
      </c>
      <c r="B83" s="297" t="s">
        <v>66</v>
      </c>
      <c r="C83" s="169" t="s">
        <v>232</v>
      </c>
      <c r="D83" s="170">
        <v>45884</v>
      </c>
      <c r="E83" s="170">
        <v>45884</v>
      </c>
      <c r="F83" s="170">
        <v>45884</v>
      </c>
    </row>
    <row r="84" spans="1:6" ht="52.8" x14ac:dyDescent="0.25">
      <c r="A84" s="235"/>
      <c r="B84" s="298"/>
      <c r="C84" s="172" t="s">
        <v>233</v>
      </c>
      <c r="D84" s="170"/>
      <c r="E84" s="170"/>
      <c r="F84" s="170"/>
    </row>
    <row r="85" spans="1:6" ht="52.8" x14ac:dyDescent="0.25">
      <c r="A85" s="89"/>
      <c r="B85" s="298"/>
      <c r="C85" s="172" t="s">
        <v>234</v>
      </c>
      <c r="D85" s="170">
        <v>45884</v>
      </c>
      <c r="E85" s="170">
        <v>45884</v>
      </c>
      <c r="F85" s="170">
        <v>45884</v>
      </c>
    </row>
    <row r="86" spans="1:6" ht="15.6" x14ac:dyDescent="0.25">
      <c r="A86" s="89"/>
      <c r="B86" s="190"/>
      <c r="C86" s="174" t="s">
        <v>235</v>
      </c>
      <c r="D86" s="170"/>
      <c r="E86" s="170"/>
      <c r="F86" s="170"/>
    </row>
    <row r="87" spans="1:6" ht="15.6" x14ac:dyDescent="0.25">
      <c r="A87" s="89"/>
      <c r="B87" s="190"/>
      <c r="C87" s="174" t="s">
        <v>21</v>
      </c>
      <c r="D87" s="170"/>
      <c r="E87" s="170"/>
      <c r="F87" s="170"/>
    </row>
    <row r="88" spans="1:6" ht="15.6" x14ac:dyDescent="0.25">
      <c r="A88" s="89"/>
      <c r="B88" s="190"/>
      <c r="C88" s="174" t="s">
        <v>2</v>
      </c>
      <c r="D88" s="170">
        <v>45884</v>
      </c>
      <c r="E88" s="170">
        <v>45884</v>
      </c>
      <c r="F88" s="170">
        <v>45884</v>
      </c>
    </row>
    <row r="89" spans="1:6" ht="15.6" x14ac:dyDescent="0.25">
      <c r="A89" s="89"/>
      <c r="B89" s="190"/>
      <c r="C89" s="172" t="s">
        <v>236</v>
      </c>
      <c r="D89" s="170"/>
      <c r="E89" s="170"/>
      <c r="F89" s="170"/>
    </row>
    <row r="90" spans="1:6" ht="15.6" x14ac:dyDescent="0.25">
      <c r="A90" s="89"/>
      <c r="B90" s="190"/>
      <c r="C90" s="175" t="s">
        <v>237</v>
      </c>
      <c r="D90" s="170"/>
      <c r="E90" s="170"/>
      <c r="F90" s="170"/>
    </row>
    <row r="91" spans="1:6" ht="15.6" x14ac:dyDescent="0.25">
      <c r="A91" s="89"/>
      <c r="B91" s="190"/>
      <c r="C91" s="174" t="s">
        <v>235</v>
      </c>
      <c r="D91" s="170"/>
      <c r="E91" s="170"/>
      <c r="F91" s="170"/>
    </row>
    <row r="92" spans="1:6" ht="39.6" x14ac:dyDescent="0.25">
      <c r="A92" s="89"/>
      <c r="B92" s="190"/>
      <c r="C92" s="176" t="s">
        <v>238</v>
      </c>
      <c r="D92" s="170"/>
      <c r="E92" s="170"/>
      <c r="F92" s="170"/>
    </row>
    <row r="93" spans="1:6" ht="15.6" x14ac:dyDescent="0.25">
      <c r="A93" s="89"/>
      <c r="B93" s="190"/>
      <c r="C93" s="180" t="s">
        <v>239</v>
      </c>
      <c r="D93" s="170"/>
      <c r="E93" s="170"/>
      <c r="F93" s="170"/>
    </row>
    <row r="94" spans="1:6" ht="15.6" x14ac:dyDescent="0.25">
      <c r="A94" s="89"/>
      <c r="B94" s="190"/>
      <c r="C94" s="174" t="s">
        <v>240</v>
      </c>
      <c r="D94" s="170"/>
      <c r="E94" s="170"/>
      <c r="F94" s="170"/>
    </row>
    <row r="95" spans="1:6" ht="15.6" x14ac:dyDescent="0.25">
      <c r="A95" s="72"/>
      <c r="B95" s="191"/>
      <c r="C95" s="174"/>
      <c r="D95" s="170"/>
      <c r="E95" s="170"/>
      <c r="F95" s="170"/>
    </row>
    <row r="96" spans="1:6" ht="18" customHeight="1" x14ac:dyDescent="0.25">
      <c r="A96" s="74" t="s">
        <v>35</v>
      </c>
      <c r="B96" s="290" t="s">
        <v>242</v>
      </c>
      <c r="C96" s="169" t="s">
        <v>232</v>
      </c>
      <c r="D96" s="170">
        <f>D109+D121</f>
        <v>153721</v>
      </c>
      <c r="E96" s="170">
        <f t="shared" ref="E96:F96" si="13">E109+E121</f>
        <v>153721</v>
      </c>
      <c r="F96" s="170">
        <f t="shared" si="13"/>
        <v>153721</v>
      </c>
    </row>
    <row r="97" spans="1:6" ht="52.8" x14ac:dyDescent="0.25">
      <c r="A97" s="74"/>
      <c r="B97" s="290"/>
      <c r="C97" s="172" t="s">
        <v>233</v>
      </c>
      <c r="D97" s="170"/>
      <c r="E97" s="170"/>
      <c r="F97" s="170"/>
    </row>
    <row r="98" spans="1:6" ht="52.8" x14ac:dyDescent="0.25">
      <c r="A98" s="74"/>
      <c r="B98" s="290"/>
      <c r="C98" s="172" t="s">
        <v>234</v>
      </c>
      <c r="D98" s="170">
        <f>D111+D123</f>
        <v>153721</v>
      </c>
      <c r="E98" s="170">
        <f t="shared" ref="E98:F98" si="14">E111+E123</f>
        <v>153721</v>
      </c>
      <c r="F98" s="170">
        <f t="shared" si="14"/>
        <v>153721</v>
      </c>
    </row>
    <row r="99" spans="1:6" ht="15.6" x14ac:dyDescent="0.25">
      <c r="A99" s="74"/>
      <c r="B99" s="183"/>
      <c r="C99" s="174" t="s">
        <v>235</v>
      </c>
      <c r="D99" s="170"/>
      <c r="E99" s="170"/>
      <c r="F99" s="170"/>
    </row>
    <row r="100" spans="1:6" ht="15.6" x14ac:dyDescent="0.25">
      <c r="A100" s="74"/>
      <c r="B100" s="183"/>
      <c r="C100" s="174" t="s">
        <v>21</v>
      </c>
      <c r="D100" s="170"/>
      <c r="E100" s="170"/>
      <c r="F100" s="170"/>
    </row>
    <row r="101" spans="1:6" ht="15.6" x14ac:dyDescent="0.25">
      <c r="A101" s="74"/>
      <c r="B101" s="183"/>
      <c r="C101" s="174" t="s">
        <v>2</v>
      </c>
      <c r="D101" s="170">
        <f>D114+D126</f>
        <v>153721</v>
      </c>
      <c r="E101" s="170">
        <f t="shared" ref="E101:F101" si="15">E114+E126</f>
        <v>153721</v>
      </c>
      <c r="F101" s="170">
        <f t="shared" si="15"/>
        <v>153721</v>
      </c>
    </row>
    <row r="102" spans="1:6" ht="15.6" x14ac:dyDescent="0.25">
      <c r="A102" s="74"/>
      <c r="B102" s="183"/>
      <c r="C102" s="172" t="s">
        <v>236</v>
      </c>
      <c r="D102" s="170"/>
      <c r="E102" s="170"/>
      <c r="F102" s="170"/>
    </row>
    <row r="103" spans="1:6" ht="15.6" x14ac:dyDescent="0.25">
      <c r="A103" s="74"/>
      <c r="B103" s="183"/>
      <c r="C103" s="175" t="s">
        <v>237</v>
      </c>
      <c r="D103" s="170"/>
      <c r="E103" s="170"/>
      <c r="F103" s="170"/>
    </row>
    <row r="104" spans="1:6" ht="15.6" x14ac:dyDescent="0.25">
      <c r="A104" s="74"/>
      <c r="B104" s="183"/>
      <c r="C104" s="174" t="s">
        <v>235</v>
      </c>
      <c r="D104" s="170"/>
      <c r="E104" s="170"/>
      <c r="F104" s="170"/>
    </row>
    <row r="105" spans="1:6" ht="39.6" x14ac:dyDescent="0.25">
      <c r="A105" s="74"/>
      <c r="B105" s="183"/>
      <c r="C105" s="176" t="s">
        <v>238</v>
      </c>
      <c r="D105" s="170"/>
      <c r="E105" s="170"/>
      <c r="F105" s="170"/>
    </row>
    <row r="106" spans="1:6" ht="15.6" x14ac:dyDescent="0.25">
      <c r="A106" s="74"/>
      <c r="B106" s="183"/>
      <c r="C106" s="180" t="s">
        <v>239</v>
      </c>
      <c r="D106" s="170"/>
      <c r="E106" s="170"/>
      <c r="F106" s="170"/>
    </row>
    <row r="107" spans="1:6" ht="15.6" x14ac:dyDescent="0.25">
      <c r="A107" s="75"/>
      <c r="B107" s="187"/>
      <c r="C107" s="174" t="s">
        <v>240</v>
      </c>
      <c r="D107" s="170"/>
      <c r="E107" s="170"/>
      <c r="F107" s="170"/>
    </row>
    <row r="108" spans="1:6" ht="15.6" x14ac:dyDescent="0.25">
      <c r="A108" s="188" t="s">
        <v>235</v>
      </c>
      <c r="B108" s="189"/>
      <c r="C108" s="181"/>
      <c r="D108" s="170"/>
      <c r="E108" s="170"/>
      <c r="F108" s="170"/>
    </row>
    <row r="109" spans="1:6" ht="15.75" customHeight="1" x14ac:dyDescent="0.25">
      <c r="A109" s="234" t="s">
        <v>37</v>
      </c>
      <c r="B109" s="289" t="s">
        <v>38</v>
      </c>
      <c r="C109" s="169" t="s">
        <v>232</v>
      </c>
      <c r="D109" s="170">
        <v>143121</v>
      </c>
      <c r="E109" s="170">
        <v>143121</v>
      </c>
      <c r="F109" s="170">
        <v>143121</v>
      </c>
    </row>
    <row r="110" spans="1:6" ht="52.8" x14ac:dyDescent="0.25">
      <c r="A110" s="235"/>
      <c r="B110" s="290"/>
      <c r="C110" s="172" t="s">
        <v>233</v>
      </c>
      <c r="D110" s="170"/>
      <c r="E110" s="170"/>
      <c r="F110" s="170"/>
    </row>
    <row r="111" spans="1:6" ht="52.8" x14ac:dyDescent="0.25">
      <c r="A111" s="235"/>
      <c r="B111" s="290"/>
      <c r="C111" s="172" t="s">
        <v>234</v>
      </c>
      <c r="D111" s="170">
        <v>143121</v>
      </c>
      <c r="E111" s="170">
        <v>143121</v>
      </c>
      <c r="F111" s="170">
        <v>143121</v>
      </c>
    </row>
    <row r="112" spans="1:6" ht="15.6" x14ac:dyDescent="0.25">
      <c r="A112" s="235"/>
      <c r="B112" s="290"/>
      <c r="C112" s="174" t="s">
        <v>235</v>
      </c>
      <c r="D112" s="170"/>
      <c r="E112" s="170"/>
      <c r="F112" s="170"/>
    </row>
    <row r="113" spans="1:6" ht="15.6" x14ac:dyDescent="0.25">
      <c r="A113" s="236"/>
      <c r="B113" s="299"/>
      <c r="C113" s="174" t="s">
        <v>21</v>
      </c>
      <c r="D113" s="170"/>
      <c r="E113" s="170"/>
      <c r="F113" s="170"/>
    </row>
    <row r="114" spans="1:6" ht="15.6" x14ac:dyDescent="0.25">
      <c r="A114" s="89"/>
      <c r="B114" s="190"/>
      <c r="C114" s="206" t="s">
        <v>2</v>
      </c>
      <c r="D114" s="207">
        <v>143121</v>
      </c>
      <c r="E114" s="207">
        <v>143121</v>
      </c>
      <c r="F114" s="207">
        <v>143121</v>
      </c>
    </row>
    <row r="115" spans="1:6" ht="15.6" x14ac:dyDescent="0.25">
      <c r="A115" s="89"/>
      <c r="B115" s="190"/>
      <c r="C115" s="172" t="s">
        <v>236</v>
      </c>
      <c r="D115" s="170"/>
      <c r="E115" s="170"/>
      <c r="F115" s="170"/>
    </row>
    <row r="116" spans="1:6" ht="15.6" x14ac:dyDescent="0.25">
      <c r="A116" s="89"/>
      <c r="B116" s="190"/>
      <c r="C116" s="175" t="s">
        <v>237</v>
      </c>
      <c r="D116" s="170"/>
      <c r="E116" s="170"/>
      <c r="F116" s="170"/>
    </row>
    <row r="117" spans="1:6" ht="15.6" x14ac:dyDescent="0.25">
      <c r="A117" s="89"/>
      <c r="B117" s="190"/>
      <c r="C117" s="174" t="s">
        <v>235</v>
      </c>
      <c r="D117" s="170"/>
      <c r="E117" s="170"/>
      <c r="F117" s="170"/>
    </row>
    <row r="118" spans="1:6" ht="39.6" x14ac:dyDescent="0.25">
      <c r="A118" s="89"/>
      <c r="B118" s="190"/>
      <c r="C118" s="176" t="s">
        <v>238</v>
      </c>
      <c r="D118" s="170"/>
      <c r="E118" s="170"/>
      <c r="F118" s="170"/>
    </row>
    <row r="119" spans="1:6" ht="15.6" x14ac:dyDescent="0.25">
      <c r="A119" s="89"/>
      <c r="B119" s="190"/>
      <c r="C119" s="180" t="s">
        <v>239</v>
      </c>
      <c r="D119" s="170"/>
      <c r="E119" s="170"/>
      <c r="F119" s="170"/>
    </row>
    <row r="120" spans="1:6" ht="15.6" x14ac:dyDescent="0.25">
      <c r="A120" s="89"/>
      <c r="B120" s="190"/>
      <c r="C120" s="174" t="s">
        <v>240</v>
      </c>
      <c r="D120" s="170"/>
      <c r="E120" s="170"/>
      <c r="F120" s="170"/>
    </row>
    <row r="121" spans="1:6" ht="15.75" customHeight="1" x14ac:dyDescent="0.25">
      <c r="A121" s="234" t="s">
        <v>39</v>
      </c>
      <c r="B121" s="297" t="s">
        <v>40</v>
      </c>
      <c r="C121" s="169" t="s">
        <v>232</v>
      </c>
      <c r="D121" s="170">
        <v>10600</v>
      </c>
      <c r="E121" s="170">
        <v>10600</v>
      </c>
      <c r="F121" s="170">
        <v>10600</v>
      </c>
    </row>
    <row r="122" spans="1:6" ht="52.8" x14ac:dyDescent="0.25">
      <c r="A122" s="235"/>
      <c r="B122" s="298"/>
      <c r="C122" s="172" t="s">
        <v>233</v>
      </c>
      <c r="D122" s="170"/>
      <c r="E122" s="170"/>
      <c r="F122" s="170"/>
    </row>
    <row r="123" spans="1:6" ht="52.8" x14ac:dyDescent="0.25">
      <c r="A123" s="89"/>
      <c r="B123" s="298"/>
      <c r="C123" s="172" t="s">
        <v>234</v>
      </c>
      <c r="D123" s="170">
        <v>10600</v>
      </c>
      <c r="E123" s="170">
        <v>10600</v>
      </c>
      <c r="F123" s="170">
        <v>10600</v>
      </c>
    </row>
    <row r="124" spans="1:6" ht="15.6" x14ac:dyDescent="0.25">
      <c r="A124" s="89"/>
      <c r="B124" s="298"/>
      <c r="C124" s="174" t="s">
        <v>235</v>
      </c>
      <c r="D124" s="170"/>
      <c r="E124" s="170"/>
      <c r="F124" s="170"/>
    </row>
    <row r="125" spans="1:6" ht="15.6" x14ac:dyDescent="0.25">
      <c r="A125" s="89"/>
      <c r="B125" s="190"/>
      <c r="C125" s="174" t="s">
        <v>21</v>
      </c>
      <c r="D125" s="170"/>
      <c r="E125" s="170"/>
      <c r="F125" s="170"/>
    </row>
    <row r="126" spans="1:6" ht="15.6" x14ac:dyDescent="0.25">
      <c r="A126" s="89"/>
      <c r="B126" s="190"/>
      <c r="C126" s="174" t="s">
        <v>2</v>
      </c>
      <c r="D126" s="170">
        <v>10600</v>
      </c>
      <c r="E126" s="170">
        <v>10600</v>
      </c>
      <c r="F126" s="170">
        <v>10600</v>
      </c>
    </row>
    <row r="127" spans="1:6" ht="15.6" x14ac:dyDescent="0.25">
      <c r="A127" s="89"/>
      <c r="B127" s="190"/>
      <c r="C127" s="172" t="s">
        <v>236</v>
      </c>
      <c r="D127" s="170"/>
      <c r="E127" s="170"/>
      <c r="F127" s="170"/>
    </row>
    <row r="128" spans="1:6" ht="15.6" x14ac:dyDescent="0.25">
      <c r="A128" s="89"/>
      <c r="B128" s="190"/>
      <c r="C128" s="175" t="s">
        <v>237</v>
      </c>
      <c r="D128" s="170"/>
      <c r="E128" s="170"/>
      <c r="F128" s="170"/>
    </row>
    <row r="129" spans="1:6" ht="15.6" x14ac:dyDescent="0.25">
      <c r="A129" s="89"/>
      <c r="B129" s="190"/>
      <c r="C129" s="174" t="s">
        <v>235</v>
      </c>
      <c r="D129" s="170"/>
      <c r="E129" s="170"/>
      <c r="F129" s="170"/>
    </row>
    <row r="130" spans="1:6" ht="39.6" x14ac:dyDescent="0.25">
      <c r="A130" s="89"/>
      <c r="B130" s="190"/>
      <c r="C130" s="176" t="s">
        <v>238</v>
      </c>
      <c r="D130" s="170"/>
      <c r="E130" s="170"/>
      <c r="F130" s="170"/>
    </row>
    <row r="131" spans="1:6" ht="15.6" x14ac:dyDescent="0.25">
      <c r="A131" s="89"/>
      <c r="B131" s="190"/>
      <c r="C131" s="180" t="s">
        <v>239</v>
      </c>
      <c r="D131" s="170"/>
      <c r="E131" s="170"/>
      <c r="F131" s="170"/>
    </row>
    <row r="132" spans="1:6" ht="15.6" x14ac:dyDescent="0.25">
      <c r="A132" s="72"/>
      <c r="B132" s="191"/>
      <c r="C132" s="174" t="s">
        <v>240</v>
      </c>
      <c r="D132" s="170"/>
      <c r="E132" s="170"/>
      <c r="F132" s="170"/>
    </row>
    <row r="133" spans="1:6" ht="15.75" customHeight="1" x14ac:dyDescent="0.25">
      <c r="A133" s="194" t="s">
        <v>41</v>
      </c>
      <c r="B133" s="289" t="s">
        <v>42</v>
      </c>
      <c r="C133" s="169" t="s">
        <v>232</v>
      </c>
      <c r="D133" s="170">
        <f>D146</f>
        <v>30441</v>
      </c>
      <c r="E133" s="170">
        <f t="shared" ref="E133:F133" si="16">E146</f>
        <v>29700.2</v>
      </c>
      <c r="F133" s="170">
        <f t="shared" si="16"/>
        <v>29700.2</v>
      </c>
    </row>
    <row r="134" spans="1:6" ht="52.8" x14ac:dyDescent="0.25">
      <c r="A134" s="74"/>
      <c r="B134" s="295"/>
      <c r="C134" s="172" t="s">
        <v>233</v>
      </c>
      <c r="D134" s="170"/>
      <c r="E134" s="170"/>
      <c r="F134" s="170"/>
    </row>
    <row r="135" spans="1:6" ht="52.8" x14ac:dyDescent="0.25">
      <c r="A135" s="74"/>
      <c r="B135" s="183"/>
      <c r="C135" s="172" t="s">
        <v>234</v>
      </c>
      <c r="D135" s="170">
        <f>D148</f>
        <v>30441</v>
      </c>
      <c r="E135" s="170">
        <f t="shared" ref="E135:F135" si="17">E148</f>
        <v>29700.2</v>
      </c>
      <c r="F135" s="170">
        <f t="shared" si="17"/>
        <v>29700.2</v>
      </c>
    </row>
    <row r="136" spans="1:6" ht="15.6" x14ac:dyDescent="0.25">
      <c r="A136" s="74"/>
      <c r="B136" s="183"/>
      <c r="C136" s="174" t="s">
        <v>235</v>
      </c>
      <c r="D136" s="170"/>
      <c r="E136" s="170"/>
      <c r="F136" s="170"/>
    </row>
    <row r="137" spans="1:6" ht="15.6" x14ac:dyDescent="0.25">
      <c r="A137" s="74"/>
      <c r="B137" s="183"/>
      <c r="C137" s="174" t="s">
        <v>21</v>
      </c>
      <c r="D137" s="170"/>
      <c r="E137" s="170"/>
      <c r="F137" s="170"/>
    </row>
    <row r="138" spans="1:6" ht="15.6" x14ac:dyDescent="0.25">
      <c r="A138" s="74"/>
      <c r="B138" s="183"/>
      <c r="C138" s="174" t="s">
        <v>2</v>
      </c>
      <c r="D138" s="170">
        <f>D151</f>
        <v>30441</v>
      </c>
      <c r="E138" s="170">
        <f t="shared" ref="E138:F138" si="18">E151</f>
        <v>29700.2</v>
      </c>
      <c r="F138" s="170">
        <f t="shared" si="18"/>
        <v>29700.2</v>
      </c>
    </row>
    <row r="139" spans="1:6" ht="15.6" x14ac:dyDescent="0.25">
      <c r="A139" s="74"/>
      <c r="B139" s="183"/>
      <c r="C139" s="172" t="s">
        <v>236</v>
      </c>
      <c r="D139" s="170"/>
      <c r="E139" s="170"/>
      <c r="F139" s="170"/>
    </row>
    <row r="140" spans="1:6" ht="15.6" x14ac:dyDescent="0.25">
      <c r="A140" s="74"/>
      <c r="B140" s="183"/>
      <c r="C140" s="175" t="s">
        <v>237</v>
      </c>
      <c r="D140" s="170"/>
      <c r="E140" s="170"/>
      <c r="F140" s="170"/>
    </row>
    <row r="141" spans="1:6" ht="15.6" x14ac:dyDescent="0.25">
      <c r="A141" s="74"/>
      <c r="B141" s="183"/>
      <c r="C141" s="174" t="s">
        <v>235</v>
      </c>
      <c r="D141" s="170"/>
      <c r="E141" s="170"/>
      <c r="F141" s="170"/>
    </row>
    <row r="142" spans="1:6" ht="39.6" x14ac:dyDescent="0.25">
      <c r="A142" s="74"/>
      <c r="B142" s="183"/>
      <c r="C142" s="176" t="s">
        <v>238</v>
      </c>
      <c r="D142" s="170"/>
      <c r="E142" s="170"/>
      <c r="F142" s="170"/>
    </row>
    <row r="143" spans="1:6" ht="15.6" x14ac:dyDescent="0.25">
      <c r="A143" s="74"/>
      <c r="B143" s="183"/>
      <c r="C143" s="180" t="s">
        <v>239</v>
      </c>
      <c r="D143" s="170"/>
      <c r="E143" s="170"/>
      <c r="F143" s="170"/>
    </row>
    <row r="144" spans="1:6" ht="15.6" x14ac:dyDescent="0.25">
      <c r="A144" s="75"/>
      <c r="B144" s="187"/>
      <c r="C144" s="174" t="s">
        <v>240</v>
      </c>
      <c r="D144" s="170"/>
      <c r="E144" s="170"/>
      <c r="F144" s="170"/>
    </row>
    <row r="145" spans="1:6" ht="15.6" x14ac:dyDescent="0.25">
      <c r="A145" s="188" t="s">
        <v>235</v>
      </c>
      <c r="B145" s="189"/>
      <c r="C145" s="181"/>
      <c r="D145" s="170"/>
      <c r="E145" s="170"/>
      <c r="F145" s="170"/>
    </row>
    <row r="146" spans="1:6" ht="15.6" x14ac:dyDescent="0.25">
      <c r="A146" s="282" t="s">
        <v>43</v>
      </c>
      <c r="B146" s="289" t="s">
        <v>44</v>
      </c>
      <c r="C146" s="169" t="s">
        <v>232</v>
      </c>
      <c r="D146" s="170">
        <v>30441</v>
      </c>
      <c r="E146" s="170">
        <v>29700.2</v>
      </c>
      <c r="F146" s="170">
        <v>29700.2</v>
      </c>
    </row>
    <row r="147" spans="1:6" ht="52.8" x14ac:dyDescent="0.25">
      <c r="A147" s="283"/>
      <c r="B147" s="290"/>
      <c r="C147" s="172" t="s">
        <v>233</v>
      </c>
      <c r="D147" s="170"/>
      <c r="E147" s="170"/>
      <c r="F147" s="170"/>
    </row>
    <row r="148" spans="1:6" ht="52.8" x14ac:dyDescent="0.25">
      <c r="A148" s="74"/>
      <c r="B148" s="290"/>
      <c r="C148" s="172" t="s">
        <v>234</v>
      </c>
      <c r="D148" s="170">
        <v>30441</v>
      </c>
      <c r="E148" s="170">
        <v>29700.2</v>
      </c>
      <c r="F148" s="170">
        <v>29700.2</v>
      </c>
    </row>
    <row r="149" spans="1:6" ht="15.6" x14ac:dyDescent="0.25">
      <c r="A149" s="74"/>
      <c r="B149" s="183"/>
      <c r="C149" s="174" t="s">
        <v>235</v>
      </c>
      <c r="D149" s="170"/>
      <c r="E149" s="170"/>
      <c r="F149" s="170"/>
    </row>
    <row r="150" spans="1:6" ht="15.6" x14ac:dyDescent="0.25">
      <c r="A150" s="75"/>
      <c r="B150" s="187"/>
      <c r="C150" s="206" t="s">
        <v>21</v>
      </c>
      <c r="D150" s="207"/>
      <c r="E150" s="207"/>
      <c r="F150" s="207"/>
    </row>
    <row r="151" spans="1:6" ht="15.6" x14ac:dyDescent="0.25">
      <c r="A151" s="89"/>
      <c r="B151" s="190"/>
      <c r="C151" s="174" t="s">
        <v>2</v>
      </c>
      <c r="D151" s="170">
        <v>30441</v>
      </c>
      <c r="E151" s="170">
        <v>29700.2</v>
      </c>
      <c r="F151" s="170">
        <v>29700.2</v>
      </c>
    </row>
    <row r="152" spans="1:6" ht="15.6" x14ac:dyDescent="0.25">
      <c r="A152" s="89"/>
      <c r="B152" s="190"/>
      <c r="C152" s="172" t="s">
        <v>236</v>
      </c>
      <c r="D152" s="170"/>
      <c r="E152" s="170"/>
      <c r="F152" s="170"/>
    </row>
    <row r="153" spans="1:6" ht="15.6" x14ac:dyDescent="0.25">
      <c r="A153" s="89"/>
      <c r="B153" s="190"/>
      <c r="C153" s="175" t="s">
        <v>237</v>
      </c>
      <c r="D153" s="170"/>
      <c r="E153" s="170"/>
      <c r="F153" s="170"/>
    </row>
    <row r="154" spans="1:6" ht="15.6" x14ac:dyDescent="0.25">
      <c r="A154" s="89"/>
      <c r="B154" s="190"/>
      <c r="C154" s="174" t="s">
        <v>235</v>
      </c>
      <c r="D154" s="170"/>
      <c r="E154" s="170"/>
      <c r="F154" s="170"/>
    </row>
    <row r="155" spans="1:6" ht="39.6" x14ac:dyDescent="0.25">
      <c r="A155" s="89"/>
      <c r="B155" s="190"/>
      <c r="C155" s="176" t="s">
        <v>238</v>
      </c>
      <c r="D155" s="170"/>
      <c r="E155" s="170"/>
      <c r="F155" s="170"/>
    </row>
    <row r="156" spans="1:6" ht="15.6" x14ac:dyDescent="0.25">
      <c r="A156" s="89"/>
      <c r="B156" s="190"/>
      <c r="C156" s="180" t="s">
        <v>239</v>
      </c>
      <c r="D156" s="170"/>
      <c r="E156" s="170"/>
      <c r="F156" s="170"/>
    </row>
    <row r="157" spans="1:6" ht="15.6" x14ac:dyDescent="0.25">
      <c r="A157" s="72"/>
      <c r="B157" s="191"/>
      <c r="C157" s="174" t="s">
        <v>240</v>
      </c>
      <c r="D157" s="170"/>
      <c r="E157" s="170"/>
      <c r="F157" s="170"/>
    </row>
    <row r="158" spans="1:6" ht="18" customHeight="1" x14ac:dyDescent="0.25">
      <c r="A158" s="194" t="s">
        <v>45</v>
      </c>
      <c r="B158" s="289" t="s">
        <v>46</v>
      </c>
      <c r="C158" s="169" t="s">
        <v>232</v>
      </c>
      <c r="D158" s="170">
        <f>D171+D183+D195+D207</f>
        <v>434628</v>
      </c>
      <c r="E158" s="170">
        <f t="shared" ref="E158:F158" si="19">E171+E183+E195+E207</f>
        <v>434628</v>
      </c>
      <c r="F158" s="170">
        <f t="shared" si="19"/>
        <v>434628</v>
      </c>
    </row>
    <row r="159" spans="1:6" ht="52.8" x14ac:dyDescent="0.25">
      <c r="A159" s="74"/>
      <c r="B159" s="290"/>
      <c r="C159" s="172" t="s">
        <v>233</v>
      </c>
      <c r="D159" s="170">
        <f>D172+D184+D196</f>
        <v>0</v>
      </c>
      <c r="E159" s="170">
        <f t="shared" ref="E159:F159" si="20">E172+E184+E196</f>
        <v>0</v>
      </c>
      <c r="F159" s="170">
        <f t="shared" si="20"/>
        <v>0</v>
      </c>
    </row>
    <row r="160" spans="1:6" ht="52.8" x14ac:dyDescent="0.25">
      <c r="A160" s="74"/>
      <c r="B160" s="290"/>
      <c r="C160" s="172" t="s">
        <v>234</v>
      </c>
      <c r="D160" s="170">
        <f>D173+D185+D197+D209</f>
        <v>434628</v>
      </c>
      <c r="E160" s="170">
        <f t="shared" ref="E160:F160" si="21">E173+E185+E197+E209</f>
        <v>434628</v>
      </c>
      <c r="F160" s="170">
        <f t="shared" si="21"/>
        <v>434628</v>
      </c>
    </row>
    <row r="161" spans="1:6" ht="15.6" x14ac:dyDescent="0.25">
      <c r="A161" s="74"/>
      <c r="B161" s="183"/>
      <c r="C161" s="174" t="s">
        <v>235</v>
      </c>
      <c r="D161" s="170"/>
      <c r="E161" s="170"/>
      <c r="F161" s="170"/>
    </row>
    <row r="162" spans="1:6" ht="15.6" x14ac:dyDescent="0.25">
      <c r="A162" s="74"/>
      <c r="B162" s="183"/>
      <c r="C162" s="174" t="s">
        <v>21</v>
      </c>
      <c r="D162" s="170">
        <f>D175+D187+D199</f>
        <v>0</v>
      </c>
      <c r="E162" s="170">
        <f t="shared" ref="E162" si="22">E175+E187+E199</f>
        <v>0</v>
      </c>
      <c r="F162" s="170"/>
    </row>
    <row r="163" spans="1:6" ht="15.6" x14ac:dyDescent="0.25">
      <c r="A163" s="74"/>
      <c r="B163" s="183"/>
      <c r="C163" s="174" t="s">
        <v>2</v>
      </c>
      <c r="D163" s="170">
        <f>D176+D188+D200+D212</f>
        <v>434628</v>
      </c>
      <c r="E163" s="170">
        <f t="shared" ref="E163:F163" si="23">E176+E188+E200+E212</f>
        <v>434628</v>
      </c>
      <c r="F163" s="170">
        <f t="shared" si="23"/>
        <v>434628</v>
      </c>
    </row>
    <row r="164" spans="1:6" ht="15.6" x14ac:dyDescent="0.25">
      <c r="A164" s="74"/>
      <c r="B164" s="183"/>
      <c r="C164" s="172" t="s">
        <v>236</v>
      </c>
      <c r="D164" s="170"/>
      <c r="E164" s="170"/>
      <c r="F164" s="170"/>
    </row>
    <row r="165" spans="1:6" ht="15.6" x14ac:dyDescent="0.25">
      <c r="A165" s="74"/>
      <c r="B165" s="183"/>
      <c r="C165" s="175" t="s">
        <v>237</v>
      </c>
      <c r="D165" s="170"/>
      <c r="E165" s="170"/>
      <c r="F165" s="170"/>
    </row>
    <row r="166" spans="1:6" ht="15.6" x14ac:dyDescent="0.25">
      <c r="A166" s="74"/>
      <c r="B166" s="183"/>
      <c r="C166" s="174" t="s">
        <v>235</v>
      </c>
      <c r="D166" s="170"/>
      <c r="E166" s="170"/>
      <c r="F166" s="170"/>
    </row>
    <row r="167" spans="1:6" ht="39.6" x14ac:dyDescent="0.25">
      <c r="A167" s="74"/>
      <c r="B167" s="183"/>
      <c r="C167" s="176" t="s">
        <v>238</v>
      </c>
      <c r="D167" s="170"/>
      <c r="E167" s="170"/>
      <c r="F167" s="170"/>
    </row>
    <row r="168" spans="1:6" ht="15.6" x14ac:dyDescent="0.25">
      <c r="A168" s="74"/>
      <c r="B168" s="183"/>
      <c r="C168" s="180" t="s">
        <v>239</v>
      </c>
      <c r="D168" s="170"/>
      <c r="E168" s="170"/>
      <c r="F168" s="170"/>
    </row>
    <row r="169" spans="1:6" ht="15.6" x14ac:dyDescent="0.25">
      <c r="A169" s="75"/>
      <c r="B169" s="187"/>
      <c r="C169" s="174" t="s">
        <v>240</v>
      </c>
      <c r="D169" s="170"/>
      <c r="E169" s="170"/>
      <c r="F169" s="170"/>
    </row>
    <row r="170" spans="1:6" ht="15.6" x14ac:dyDescent="0.25">
      <c r="A170" s="188" t="s">
        <v>235</v>
      </c>
      <c r="B170" s="189"/>
      <c r="C170" s="181"/>
      <c r="D170" s="170"/>
      <c r="E170" s="170"/>
      <c r="F170" s="170"/>
    </row>
    <row r="171" spans="1:6" ht="15.6" x14ac:dyDescent="0.25">
      <c r="A171" s="282" t="s">
        <v>47</v>
      </c>
      <c r="B171" s="289" t="s">
        <v>48</v>
      </c>
      <c r="C171" s="169" t="s">
        <v>232</v>
      </c>
      <c r="D171" s="170">
        <v>434308</v>
      </c>
      <c r="E171" s="170">
        <v>434308</v>
      </c>
      <c r="F171" s="170">
        <v>434308</v>
      </c>
    </row>
    <row r="172" spans="1:6" ht="52.8" x14ac:dyDescent="0.25">
      <c r="A172" s="283"/>
      <c r="B172" s="290"/>
      <c r="C172" s="172" t="s">
        <v>233</v>
      </c>
      <c r="D172" s="170"/>
      <c r="E172" s="170"/>
      <c r="F172" s="170"/>
    </row>
    <row r="173" spans="1:6" ht="52.8" x14ac:dyDescent="0.25">
      <c r="A173" s="74"/>
      <c r="B173" s="290"/>
      <c r="C173" s="172" t="s">
        <v>234</v>
      </c>
      <c r="D173" s="170">
        <v>434308</v>
      </c>
      <c r="E173" s="170">
        <v>434308</v>
      </c>
      <c r="F173" s="170">
        <v>434308</v>
      </c>
    </row>
    <row r="174" spans="1:6" ht="15.6" x14ac:dyDescent="0.25">
      <c r="A174" s="74"/>
      <c r="B174" s="183"/>
      <c r="C174" s="174" t="s">
        <v>235</v>
      </c>
      <c r="D174" s="170"/>
      <c r="E174" s="170"/>
      <c r="F174" s="170"/>
    </row>
    <row r="175" spans="1:6" ht="15.6" x14ac:dyDescent="0.25">
      <c r="A175" s="74"/>
      <c r="B175" s="183"/>
      <c r="C175" s="174" t="s">
        <v>21</v>
      </c>
      <c r="D175" s="170"/>
      <c r="E175" s="170"/>
      <c r="F175" s="170"/>
    </row>
    <row r="176" spans="1:6" ht="15.6" x14ac:dyDescent="0.25">
      <c r="A176" s="74"/>
      <c r="B176" s="183"/>
      <c r="C176" s="174" t="s">
        <v>2</v>
      </c>
      <c r="D176" s="170">
        <v>434308</v>
      </c>
      <c r="E176" s="170">
        <v>434308</v>
      </c>
      <c r="F176" s="170">
        <v>434308</v>
      </c>
    </row>
    <row r="177" spans="1:6" ht="15.6" x14ac:dyDescent="0.25">
      <c r="A177" s="74"/>
      <c r="B177" s="183"/>
      <c r="C177" s="172" t="s">
        <v>236</v>
      </c>
      <c r="D177" s="170"/>
      <c r="E177" s="170"/>
      <c r="F177" s="170"/>
    </row>
    <row r="178" spans="1:6" ht="15.6" x14ac:dyDescent="0.25">
      <c r="A178" s="74"/>
      <c r="B178" s="183"/>
      <c r="C178" s="175" t="s">
        <v>237</v>
      </c>
      <c r="D178" s="170"/>
      <c r="E178" s="170"/>
      <c r="F178" s="170"/>
    </row>
    <row r="179" spans="1:6" ht="15.6" x14ac:dyDescent="0.25">
      <c r="A179" s="74"/>
      <c r="B179" s="183"/>
      <c r="C179" s="174" t="s">
        <v>235</v>
      </c>
      <c r="D179" s="170"/>
      <c r="E179" s="170"/>
      <c r="F179" s="170"/>
    </row>
    <row r="180" spans="1:6" ht="39.6" x14ac:dyDescent="0.25">
      <c r="A180" s="74"/>
      <c r="B180" s="183"/>
      <c r="C180" s="176" t="s">
        <v>238</v>
      </c>
      <c r="D180" s="170"/>
      <c r="E180" s="170"/>
      <c r="F180" s="170"/>
    </row>
    <row r="181" spans="1:6" ht="15.6" x14ac:dyDescent="0.25">
      <c r="A181" s="74"/>
      <c r="B181" s="183"/>
      <c r="C181" s="180" t="s">
        <v>239</v>
      </c>
      <c r="D181" s="170"/>
      <c r="E181" s="170"/>
      <c r="F181" s="170"/>
    </row>
    <row r="182" spans="1:6" ht="15.6" x14ac:dyDescent="0.25">
      <c r="A182" s="74"/>
      <c r="B182" s="183"/>
      <c r="C182" s="174" t="s">
        <v>240</v>
      </c>
      <c r="D182" s="170"/>
      <c r="E182" s="170"/>
      <c r="F182" s="170"/>
    </row>
    <row r="183" spans="1:6" ht="15.6" x14ac:dyDescent="0.25">
      <c r="A183" s="282" t="s">
        <v>49</v>
      </c>
      <c r="B183" s="289" t="s">
        <v>50</v>
      </c>
      <c r="C183" s="169" t="s">
        <v>232</v>
      </c>
      <c r="D183" s="170">
        <v>0</v>
      </c>
      <c r="E183" s="170">
        <v>0</v>
      </c>
      <c r="F183" s="170">
        <v>0</v>
      </c>
    </row>
    <row r="184" spans="1:6" ht="52.8" x14ac:dyDescent="0.25">
      <c r="A184" s="283"/>
      <c r="B184" s="290"/>
      <c r="C184" s="172" t="s">
        <v>233</v>
      </c>
      <c r="D184" s="170"/>
      <c r="E184" s="170"/>
      <c r="F184" s="170"/>
    </row>
    <row r="185" spans="1:6" ht="52.8" x14ac:dyDescent="0.25">
      <c r="A185" s="74"/>
      <c r="B185" s="290"/>
      <c r="C185" s="172" t="s">
        <v>234</v>
      </c>
      <c r="D185" s="170">
        <v>0</v>
      </c>
      <c r="E185" s="170">
        <v>0</v>
      </c>
      <c r="F185" s="170">
        <v>0</v>
      </c>
    </row>
    <row r="186" spans="1:6" ht="15.6" x14ac:dyDescent="0.25">
      <c r="A186" s="74"/>
      <c r="B186" s="183"/>
      <c r="C186" s="174" t="s">
        <v>235</v>
      </c>
      <c r="D186" s="170"/>
      <c r="E186" s="170"/>
      <c r="F186" s="170"/>
    </row>
    <row r="187" spans="1:6" ht="15.6" x14ac:dyDescent="0.25">
      <c r="A187" s="74"/>
      <c r="B187" s="183"/>
      <c r="C187" s="174" t="s">
        <v>21</v>
      </c>
      <c r="D187" s="170"/>
      <c r="E187" s="170"/>
      <c r="F187" s="170"/>
    </row>
    <row r="188" spans="1:6" ht="15.6" x14ac:dyDescent="0.25">
      <c r="A188" s="75"/>
      <c r="B188" s="187"/>
      <c r="C188" s="174" t="s">
        <v>2</v>
      </c>
      <c r="D188" s="170">
        <v>0</v>
      </c>
      <c r="E188" s="170">
        <v>0</v>
      </c>
      <c r="F188" s="170">
        <v>0</v>
      </c>
    </row>
    <row r="189" spans="1:6" ht="15.6" x14ac:dyDescent="0.25">
      <c r="A189" s="74"/>
      <c r="B189" s="183"/>
      <c r="C189" s="172" t="s">
        <v>236</v>
      </c>
      <c r="D189" s="170"/>
      <c r="E189" s="170"/>
      <c r="F189" s="170"/>
    </row>
    <row r="190" spans="1:6" ht="15.6" x14ac:dyDescent="0.25">
      <c r="A190" s="74"/>
      <c r="B190" s="183"/>
      <c r="C190" s="175" t="s">
        <v>237</v>
      </c>
      <c r="D190" s="170"/>
      <c r="E190" s="170"/>
      <c r="F190" s="170"/>
    </row>
    <row r="191" spans="1:6" ht="15.6" x14ac:dyDescent="0.25">
      <c r="A191" s="74"/>
      <c r="B191" s="183"/>
      <c r="C191" s="174" t="s">
        <v>235</v>
      </c>
      <c r="D191" s="170"/>
      <c r="E191" s="170"/>
      <c r="F191" s="170"/>
    </row>
    <row r="192" spans="1:6" ht="39.6" x14ac:dyDescent="0.25">
      <c r="A192" s="74"/>
      <c r="B192" s="183"/>
      <c r="C192" s="176" t="s">
        <v>238</v>
      </c>
      <c r="D192" s="170"/>
      <c r="E192" s="170"/>
      <c r="F192" s="170"/>
    </row>
    <row r="193" spans="1:6" ht="15.6" x14ac:dyDescent="0.25">
      <c r="A193" s="74"/>
      <c r="B193" s="183"/>
      <c r="C193" s="180" t="s">
        <v>239</v>
      </c>
      <c r="D193" s="170"/>
      <c r="E193" s="170"/>
      <c r="F193" s="170"/>
    </row>
    <row r="194" spans="1:6" ht="15.6" x14ac:dyDescent="0.25">
      <c r="A194" s="74"/>
      <c r="B194" s="183"/>
      <c r="C194" s="174" t="s">
        <v>240</v>
      </c>
      <c r="D194" s="170"/>
      <c r="E194" s="170"/>
      <c r="F194" s="170"/>
    </row>
    <row r="195" spans="1:6" ht="15.6" x14ac:dyDescent="0.25">
      <c r="A195" s="282" t="s">
        <v>51</v>
      </c>
      <c r="B195" s="289" t="s">
        <v>52</v>
      </c>
      <c r="C195" s="169" t="s">
        <v>232</v>
      </c>
      <c r="D195" s="170">
        <v>0</v>
      </c>
      <c r="E195" s="170">
        <v>0</v>
      </c>
      <c r="F195" s="170">
        <v>0</v>
      </c>
    </row>
    <row r="196" spans="1:6" ht="52.8" x14ac:dyDescent="0.25">
      <c r="A196" s="283"/>
      <c r="B196" s="290"/>
      <c r="C196" s="172" t="s">
        <v>233</v>
      </c>
      <c r="D196" s="170"/>
      <c r="E196" s="170"/>
      <c r="F196" s="170"/>
    </row>
    <row r="197" spans="1:6" ht="52.8" x14ac:dyDescent="0.25">
      <c r="A197" s="74"/>
      <c r="B197" s="290"/>
      <c r="C197" s="172" t="s">
        <v>234</v>
      </c>
      <c r="D197" s="170">
        <v>0</v>
      </c>
      <c r="E197" s="170">
        <v>0</v>
      </c>
      <c r="F197" s="170">
        <v>0</v>
      </c>
    </row>
    <row r="198" spans="1:6" ht="15.6" x14ac:dyDescent="0.25">
      <c r="A198" s="74"/>
      <c r="B198" s="183"/>
      <c r="C198" s="174" t="s">
        <v>235</v>
      </c>
      <c r="D198" s="170"/>
      <c r="E198" s="170"/>
      <c r="F198" s="170"/>
    </row>
    <row r="199" spans="1:6" ht="15.6" x14ac:dyDescent="0.25">
      <c r="A199" s="74"/>
      <c r="B199" s="183"/>
      <c r="C199" s="174" t="s">
        <v>21</v>
      </c>
      <c r="D199" s="170"/>
      <c r="E199" s="170"/>
      <c r="F199" s="170"/>
    </row>
    <row r="200" spans="1:6" ht="15.6" x14ac:dyDescent="0.25">
      <c r="A200" s="74"/>
      <c r="B200" s="183"/>
      <c r="C200" s="174" t="s">
        <v>2</v>
      </c>
      <c r="D200" s="170">
        <v>0</v>
      </c>
      <c r="E200" s="170">
        <v>0</v>
      </c>
      <c r="F200" s="170">
        <v>0</v>
      </c>
    </row>
    <row r="201" spans="1:6" ht="15.6" x14ac:dyDescent="0.25">
      <c r="A201" s="74"/>
      <c r="B201" s="183"/>
      <c r="C201" s="172" t="s">
        <v>236</v>
      </c>
      <c r="D201" s="170"/>
      <c r="E201" s="170"/>
      <c r="F201" s="170"/>
    </row>
    <row r="202" spans="1:6" ht="15.6" x14ac:dyDescent="0.25">
      <c r="A202" s="74"/>
      <c r="B202" s="183"/>
      <c r="C202" s="175" t="s">
        <v>237</v>
      </c>
      <c r="D202" s="170"/>
      <c r="E202" s="170"/>
      <c r="F202" s="170"/>
    </row>
    <row r="203" spans="1:6" ht="15.6" x14ac:dyDescent="0.25">
      <c r="A203" s="74"/>
      <c r="B203" s="183"/>
      <c r="C203" s="174" t="s">
        <v>235</v>
      </c>
      <c r="D203" s="170"/>
      <c r="E203" s="170"/>
      <c r="F203" s="170"/>
    </row>
    <row r="204" spans="1:6" ht="39.6" x14ac:dyDescent="0.25">
      <c r="A204" s="74"/>
      <c r="B204" s="183"/>
      <c r="C204" s="176" t="s">
        <v>238</v>
      </c>
      <c r="D204" s="170"/>
      <c r="E204" s="170"/>
      <c r="F204" s="170"/>
    </row>
    <row r="205" spans="1:6" ht="15.6" x14ac:dyDescent="0.25">
      <c r="A205" s="74"/>
      <c r="B205" s="183"/>
      <c r="C205" s="180" t="s">
        <v>239</v>
      </c>
      <c r="D205" s="170"/>
      <c r="E205" s="170"/>
      <c r="F205" s="170"/>
    </row>
    <row r="206" spans="1:6" ht="15.6" x14ac:dyDescent="0.25">
      <c r="A206" s="75"/>
      <c r="B206" s="187"/>
      <c r="C206" s="174" t="s">
        <v>240</v>
      </c>
      <c r="D206" s="170"/>
      <c r="E206" s="170"/>
      <c r="F206" s="170"/>
    </row>
    <row r="207" spans="1:6" ht="15.75" customHeight="1" x14ac:dyDescent="0.25">
      <c r="A207" s="234" t="s">
        <v>108</v>
      </c>
      <c r="B207" s="298" t="s">
        <v>109</v>
      </c>
      <c r="C207" s="169" t="s">
        <v>232</v>
      </c>
      <c r="D207" s="170">
        <v>320</v>
      </c>
      <c r="E207" s="170">
        <v>320</v>
      </c>
      <c r="F207" s="170">
        <v>320</v>
      </c>
    </row>
    <row r="208" spans="1:6" ht="52.8" x14ac:dyDescent="0.25">
      <c r="A208" s="235"/>
      <c r="B208" s="298"/>
      <c r="C208" s="172" t="s">
        <v>233</v>
      </c>
      <c r="D208" s="170"/>
      <c r="E208" s="170"/>
      <c r="F208" s="170"/>
    </row>
    <row r="209" spans="1:6" ht="52.8" x14ac:dyDescent="0.25">
      <c r="A209" s="89"/>
      <c r="B209" s="298"/>
      <c r="C209" s="172" t="s">
        <v>234</v>
      </c>
      <c r="D209" s="170">
        <v>320</v>
      </c>
      <c r="E209" s="170">
        <v>320</v>
      </c>
      <c r="F209" s="170">
        <v>320</v>
      </c>
    </row>
    <row r="210" spans="1:6" ht="15.6" x14ac:dyDescent="0.25">
      <c r="A210" s="89"/>
      <c r="B210" s="298"/>
      <c r="C210" s="174" t="s">
        <v>235</v>
      </c>
      <c r="D210" s="170"/>
      <c r="E210" s="170"/>
      <c r="F210" s="170"/>
    </row>
    <row r="211" spans="1:6" ht="15.6" x14ac:dyDescent="0.25">
      <c r="A211" s="89"/>
      <c r="B211" s="298"/>
      <c r="C211" s="174" t="s">
        <v>21</v>
      </c>
      <c r="D211" s="170"/>
      <c r="E211" s="170"/>
      <c r="F211" s="170"/>
    </row>
    <row r="212" spans="1:6" ht="15.6" x14ac:dyDescent="0.25">
      <c r="A212" s="89"/>
      <c r="B212" s="298"/>
      <c r="C212" s="174" t="s">
        <v>2</v>
      </c>
      <c r="D212" s="170">
        <v>320</v>
      </c>
      <c r="E212" s="170">
        <v>320</v>
      </c>
      <c r="F212" s="170">
        <v>320</v>
      </c>
    </row>
    <row r="213" spans="1:6" ht="15.6" x14ac:dyDescent="0.25">
      <c r="A213" s="89"/>
      <c r="B213" s="298"/>
      <c r="C213" s="172" t="s">
        <v>236</v>
      </c>
      <c r="D213" s="170"/>
      <c r="E213" s="170"/>
      <c r="F213" s="170"/>
    </row>
    <row r="214" spans="1:6" ht="15.6" x14ac:dyDescent="0.25">
      <c r="A214" s="89"/>
      <c r="B214" s="298"/>
      <c r="C214" s="175" t="s">
        <v>237</v>
      </c>
      <c r="D214" s="170"/>
      <c r="E214" s="170"/>
      <c r="F214" s="170"/>
    </row>
    <row r="215" spans="1:6" ht="15.6" x14ac:dyDescent="0.25">
      <c r="A215" s="89"/>
      <c r="B215" s="298"/>
      <c r="C215" s="174" t="s">
        <v>235</v>
      </c>
      <c r="D215" s="170"/>
      <c r="E215" s="170"/>
      <c r="F215" s="170"/>
    </row>
    <row r="216" spans="1:6" ht="39.6" x14ac:dyDescent="0.25">
      <c r="A216" s="89"/>
      <c r="B216" s="298"/>
      <c r="C216" s="176" t="s">
        <v>238</v>
      </c>
      <c r="D216" s="170"/>
      <c r="E216" s="170"/>
      <c r="F216" s="170"/>
    </row>
    <row r="217" spans="1:6" ht="15.6" x14ac:dyDescent="0.25">
      <c r="A217" s="89"/>
      <c r="B217" s="298"/>
      <c r="C217" s="180" t="s">
        <v>239</v>
      </c>
      <c r="D217" s="170"/>
      <c r="E217" s="170"/>
      <c r="F217" s="170"/>
    </row>
    <row r="218" spans="1:6" ht="15.6" x14ac:dyDescent="0.25">
      <c r="A218" s="72"/>
      <c r="B218" s="303"/>
      <c r="C218" s="174" t="s">
        <v>240</v>
      </c>
      <c r="D218" s="170"/>
      <c r="E218" s="170"/>
      <c r="F218" s="170"/>
    </row>
    <row r="219" spans="1:6" ht="9.75" customHeight="1" x14ac:dyDescent="0.25">
      <c r="A219" s="195"/>
      <c r="B219" s="21"/>
      <c r="C219" s="166"/>
      <c r="D219" s="196"/>
      <c r="E219" s="196"/>
      <c r="F219" s="196"/>
    </row>
    <row r="220" spans="1:6" ht="48.75" customHeight="1" x14ac:dyDescent="0.25">
      <c r="A220" s="300" t="s">
        <v>243</v>
      </c>
      <c r="B220" s="300"/>
      <c r="C220" s="300"/>
      <c r="D220" s="300"/>
      <c r="E220" s="300"/>
      <c r="F220" s="300"/>
    </row>
    <row r="221" spans="1:6" s="197" customFormat="1" ht="44.25" customHeight="1" x14ac:dyDescent="0.25">
      <c r="A221" s="301" t="s">
        <v>244</v>
      </c>
      <c r="B221" s="301"/>
      <c r="C221" s="301"/>
      <c r="D221" s="301"/>
      <c r="E221" s="301"/>
      <c r="F221" s="301"/>
    </row>
    <row r="222" spans="1:6" s="197" customFormat="1" ht="21" customHeight="1" x14ac:dyDescent="0.25">
      <c r="A222" s="301" t="s">
        <v>245</v>
      </c>
      <c r="B222" s="301"/>
      <c r="C222" s="301"/>
      <c r="D222" s="301"/>
      <c r="E222" s="301"/>
      <c r="F222" s="301"/>
    </row>
    <row r="223" spans="1:6" s="197" customFormat="1" ht="51.75" customHeight="1" x14ac:dyDescent="0.25">
      <c r="A223" s="302" t="s">
        <v>246</v>
      </c>
      <c r="B223" s="302"/>
      <c r="C223" s="302"/>
      <c r="D223" s="302"/>
      <c r="E223" s="302"/>
      <c r="F223" s="302"/>
    </row>
    <row r="224" spans="1:6" ht="15.6" x14ac:dyDescent="0.25">
      <c r="A224" s="196"/>
      <c r="B224" s="198"/>
      <c r="C224" s="199"/>
      <c r="D224" s="196"/>
      <c r="E224" s="196"/>
      <c r="F224" s="196"/>
    </row>
    <row r="225" spans="1:9" s="203" customFormat="1" ht="18" x14ac:dyDescent="0.25">
      <c r="A225" s="200"/>
      <c r="B225" s="196"/>
      <c r="C225" s="201"/>
      <c r="D225" s="202"/>
      <c r="E225" s="166"/>
      <c r="F225" s="202"/>
      <c r="I225" s="202"/>
    </row>
    <row r="226" spans="1:9" s="203" customFormat="1" ht="15.6" x14ac:dyDescent="0.25">
      <c r="A226" s="200"/>
      <c r="B226" s="196"/>
      <c r="C226" s="200"/>
      <c r="D226" s="204"/>
      <c r="E226" s="166"/>
      <c r="F226" s="204"/>
      <c r="I226" s="202"/>
    </row>
  </sheetData>
  <mergeCells count="36">
    <mergeCell ref="A220:F220"/>
    <mergeCell ref="A221:F221"/>
    <mergeCell ref="A222:F222"/>
    <mergeCell ref="A223:F223"/>
    <mergeCell ref="A207:A208"/>
    <mergeCell ref="B207:B218"/>
    <mergeCell ref="A171:A172"/>
    <mergeCell ref="B171:B173"/>
    <mergeCell ref="A183:A184"/>
    <mergeCell ref="B183:B185"/>
    <mergeCell ref="A195:A196"/>
    <mergeCell ref="B195:B197"/>
    <mergeCell ref="B158:B160"/>
    <mergeCell ref="B133:B134"/>
    <mergeCell ref="A146:A147"/>
    <mergeCell ref="B146:B148"/>
    <mergeCell ref="A83:A84"/>
    <mergeCell ref="B83:B85"/>
    <mergeCell ref="B96:B98"/>
    <mergeCell ref="A121:A122"/>
    <mergeCell ref="B121:B124"/>
    <mergeCell ref="A109:A113"/>
    <mergeCell ref="B109:B113"/>
    <mergeCell ref="B58:B60"/>
    <mergeCell ref="A71:A72"/>
    <mergeCell ref="B71:B73"/>
    <mergeCell ref="A34:A35"/>
    <mergeCell ref="B34:B36"/>
    <mergeCell ref="A46:A47"/>
    <mergeCell ref="B46:B57"/>
    <mergeCell ref="B21:B22"/>
    <mergeCell ref="A3:F3"/>
    <mergeCell ref="A5:A6"/>
    <mergeCell ref="B5:B6"/>
    <mergeCell ref="C5:C6"/>
    <mergeCell ref="A8:A9"/>
  </mergeCells>
  <printOptions horizontalCentered="1"/>
  <pageMargins left="0.39370078740157483" right="0.39370078740157483" top="1.3779527559055118" bottom="0.39370078740157483" header="0.27559055118110237" footer="0.27559055118110237"/>
  <pageSetup paperSize="9" scale="93" firstPageNumber="35" fitToHeight="12" orientation="landscape" useFirstPageNumber="1" r:id="rId1"/>
  <headerFooter scaleWithDoc="0">
    <oddHeader>&amp;C&amp;P</oddHeader>
  </headerFooter>
  <rowBreaks count="5" manualBreakCount="5">
    <brk id="57" max="5" man="1"/>
    <brk id="95" max="5" man="1"/>
    <brk id="132" max="5" man="1"/>
    <brk id="170" max="5" man="1"/>
    <brk id="206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10</vt:i4>
      </vt:variant>
    </vt:vector>
  </HeadingPairs>
  <TitlesOfParts>
    <vt:vector size="15" baseType="lpstr">
      <vt:lpstr>табл 8</vt:lpstr>
      <vt:lpstr>табл9Показат</vt:lpstr>
      <vt:lpstr>табл 10</vt:lpstr>
      <vt:lpstr>табл 11</vt:lpstr>
      <vt:lpstr>табл 12</vt:lpstr>
      <vt:lpstr>'табл 10'!Заголовки_для_печати</vt:lpstr>
      <vt:lpstr>'табл 11'!Заголовки_для_печати</vt:lpstr>
      <vt:lpstr>'табл 12'!Заголовки_для_печати</vt:lpstr>
      <vt:lpstr>'табл 8'!Заголовки_для_печати</vt:lpstr>
      <vt:lpstr>табл9Показат!Заголовки_для_печати</vt:lpstr>
      <vt:lpstr>'табл 10'!Область_печати</vt:lpstr>
      <vt:lpstr>'табл 11'!Область_печати</vt:lpstr>
      <vt:lpstr>'табл 12'!Область_печати</vt:lpstr>
      <vt:lpstr>'табл 8'!Область_печати</vt:lpstr>
      <vt:lpstr>табл9Показат!Область_печати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usr-vrn-fin</cp:lastModifiedBy>
  <cp:lastPrinted>2017-03-22T11:48:01Z</cp:lastPrinted>
  <dcterms:created xsi:type="dcterms:W3CDTF">2005-05-11T09:34:44Z</dcterms:created>
  <dcterms:modified xsi:type="dcterms:W3CDTF">2022-05-03T15:05:59Z</dcterms:modified>
</cp:coreProperties>
</file>