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\2-ESTUDIO\EXCEL MANUALES Y EJERCICOS 2013\MANUALES 2013\INTERMEDIO\practicas Intermedio\MODULO 1 ( EDICION DE HOJAS-REPASO EXCEL BASICO)\"/>
    </mc:Choice>
  </mc:AlternateContent>
  <bookViews>
    <workbookView xWindow="-60" yWindow="-60" windowWidth="20610" windowHeight="10980"/>
  </bookViews>
  <sheets>
    <sheet name="Tipos de referencias" sheetId="1" r:id="rId1"/>
    <sheet name="Referencias absolutas" sheetId="3" r:id="rId2"/>
    <sheet name="PRACTICA" sheetId="7" r:id="rId3"/>
    <sheet name="ESCENARIOS" sheetId="8" r:id="rId4"/>
    <sheet name="ENERO" sheetId="6" r:id="rId5"/>
    <sheet name="tabla de datos" sheetId="9" r:id="rId6"/>
  </sheets>
  <definedNames>
    <definedName name="_xlnm._FilterDatabase" localSheetId="4" hidden="1">ENERO!$A$4:$L$10</definedName>
  </definedNames>
  <calcPr calcId="162913"/>
  <customWorkbookViews>
    <customWorkbookView name="GABRIEL - Vista personalizada" guid="{FF1D273B-821E-4FE8-80DE-8730EC5013C9}" mergeInterval="0" personalView="1" maximized="1" windowWidth="1020" windowHeight="51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9" l="1"/>
  <c r="A4" i="9" l="1"/>
  <c r="F6" i="6" l="1"/>
  <c r="F7" i="6"/>
  <c r="F8" i="6"/>
  <c r="F5" i="6"/>
  <c r="AD1" i="1" l="1"/>
  <c r="AF1" i="1" l="1"/>
  <c r="A7" i="8" l="1"/>
  <c r="A8" i="8" s="1"/>
  <c r="A9" i="8" s="1"/>
  <c r="A10" i="8" s="1"/>
  <c r="A11" i="8" s="1"/>
  <c r="A12" i="8" s="1"/>
  <c r="A13" i="8" s="1"/>
  <c r="A6" i="8"/>
  <c r="C4" i="8"/>
  <c r="D4" i="8" s="1"/>
  <c r="E4" i="8" s="1"/>
  <c r="F4" i="8" s="1"/>
  <c r="G4" i="8" s="1"/>
  <c r="H4" i="8" s="1"/>
  <c r="I4" i="8" s="1"/>
  <c r="J4" i="8" s="1"/>
  <c r="Z5" i="6" l="1"/>
</calcChain>
</file>

<file path=xl/comments1.xml><?xml version="1.0" encoding="utf-8"?>
<comments xmlns="http://schemas.openxmlformats.org/spreadsheetml/2006/main">
  <authors>
    <author>UNIFICACION</author>
    <author>Gabriel</author>
  </authors>
  <commentList>
    <comment ref="AD1" authorId="0" shapeId="0">
      <text>
        <r>
          <rPr>
            <sz val="8"/>
            <color indexed="81"/>
            <rFont val="Tahoma"/>
            <family val="2"/>
          </rPr>
          <t xml:space="preserve">insertar formula =A2
y copiar hacia abajo y una columna hacia la derecha
</t>
        </r>
      </text>
    </comment>
    <comment ref="C2" authorId="0" shapeId="0">
      <text>
        <r>
          <rPr>
            <sz val="8"/>
            <color indexed="81"/>
            <rFont val="Tahoma"/>
            <family val="2"/>
          </rPr>
          <t xml:space="preserve">insertar formula =A2
y copiar hacia abajo y una columna hacia la derecha
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>Insertar la formula =A2 luego presionar la tecla F4 para convertirla en absoluta.
$A$2 luego copiarla hacia abajo y una columna a la derecha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1" shapeId="0">
      <text>
        <r>
          <rPr>
            <sz val="8"/>
            <color indexed="81"/>
            <rFont val="Tahoma"/>
            <charset val="1"/>
          </rPr>
          <t xml:space="preserve"> copiar la forrmula =H$2*I2 y copiair hacia abajo.
</t>
        </r>
      </text>
    </comment>
    <comment ref="P2" authorId="1" shapeId="0">
      <text>
        <r>
          <rPr>
            <b/>
            <sz val="8"/>
            <color indexed="81"/>
            <rFont val="Tahoma"/>
            <charset val="1"/>
          </rPr>
          <t xml:space="preserve"> insetar la formula =$M2*N2  y copiar hacia bajo y un columna a la derecha
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Analista</author>
  </authors>
  <commentList>
    <comment ref="C2" authorId="0" shapeId="0">
      <text>
        <r>
          <rPr>
            <sz val="8"/>
            <color indexed="81"/>
            <rFont val="Tahoma"/>
            <family val="2"/>
          </rPr>
          <t xml:space="preserve">Precio*Aumento Absoluto
</t>
        </r>
      </text>
    </comment>
  </commentList>
</comments>
</file>

<file path=xl/comments3.xml><?xml version="1.0" encoding="utf-8"?>
<comments xmlns="http://schemas.openxmlformats.org/spreadsheetml/2006/main">
  <authors>
    <author>Gabriel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Gabriel:</t>
        </r>
        <r>
          <rPr>
            <sz val="9"/>
            <color indexed="81"/>
            <rFont val="Tahoma"/>
            <charset val="1"/>
          </rPr>
          <t xml:space="preserve">
=$A5*B$4  asi tenemos una celda absoluta en columna y otra absoluta en fila
</t>
        </r>
      </text>
    </comment>
  </commentList>
</comments>
</file>

<file path=xl/comments4.xml><?xml version="1.0" encoding="utf-8"?>
<comments xmlns="http://schemas.openxmlformats.org/spreadsheetml/2006/main">
  <authors>
    <author>UNIFICACION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$G6*I$4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<sst xmlns="http://schemas.openxmlformats.org/spreadsheetml/2006/main" count="105" uniqueCount="94">
  <si>
    <t>Producto</t>
  </si>
  <si>
    <t>Precio</t>
  </si>
  <si>
    <t>Báscula de cocina</t>
  </si>
  <si>
    <t>Afeitadora</t>
  </si>
  <si>
    <t>Microondas</t>
  </si>
  <si>
    <t>Aspiradora</t>
  </si>
  <si>
    <t>Centro de planchado</t>
  </si>
  <si>
    <t>Filtro de agua</t>
  </si>
  <si>
    <t>Depiladora</t>
  </si>
  <si>
    <t>Cafetera</t>
  </si>
  <si>
    <t>Tetera</t>
  </si>
  <si>
    <t>Juego de cuchillos</t>
  </si>
  <si>
    <t>Absoluta</t>
  </si>
  <si>
    <t>Nombre</t>
  </si>
  <si>
    <t>Apellido</t>
  </si>
  <si>
    <t>BONO DE ALIMENTACION</t>
  </si>
  <si>
    <t>Desto. SSO</t>
  </si>
  <si>
    <t>Descto. LPH</t>
  </si>
  <si>
    <t>Descto. FPF</t>
  </si>
  <si>
    <t>TOTAL INGRESO</t>
  </si>
  <si>
    <t>TOTAL EGRESO</t>
  </si>
  <si>
    <t>Manuel</t>
  </si>
  <si>
    <t>Reverón</t>
  </si>
  <si>
    <t>Rafael</t>
  </si>
  <si>
    <t>Aranguren</t>
  </si>
  <si>
    <t>Luis</t>
  </si>
  <si>
    <t>Reveron</t>
  </si>
  <si>
    <t>Gisela</t>
  </si>
  <si>
    <t>Campos</t>
  </si>
  <si>
    <t>AUMENTO</t>
  </si>
  <si>
    <t>Valor1</t>
  </si>
  <si>
    <t>valor2</t>
  </si>
  <si>
    <t>Planilla de Sueldos</t>
  </si>
  <si>
    <t>Código</t>
  </si>
  <si>
    <t>Sueldo</t>
  </si>
  <si>
    <t>Bonificación 1</t>
  </si>
  <si>
    <t>Bonificación 2</t>
  </si>
  <si>
    <t>Bonificación 3</t>
  </si>
  <si>
    <t>Descuento 1</t>
  </si>
  <si>
    <t>Descuento 2</t>
  </si>
  <si>
    <t>Descuento 3</t>
  </si>
  <si>
    <t>Impuesto 1</t>
  </si>
  <si>
    <t>Impuesto 2</t>
  </si>
  <si>
    <t>Neto</t>
  </si>
  <si>
    <t>Pedro Jara</t>
  </si>
  <si>
    <t>Luis Carrasco</t>
  </si>
  <si>
    <t>Francisco Pérez</t>
  </si>
  <si>
    <t>Liliana Bartolomé</t>
  </si>
  <si>
    <t>Rosa Gutiérrez</t>
  </si>
  <si>
    <t>Juan Pacheco</t>
  </si>
  <si>
    <t>Liz Águila</t>
  </si>
  <si>
    <t>Objetivo:</t>
  </si>
  <si>
    <t>Completar la planilla a partir del ingreso de las fórmulas correspondientes.</t>
  </si>
  <si>
    <t>Indicaciones:</t>
  </si>
  <si>
    <t>TOTALES</t>
  </si>
  <si>
    <t>TOTAL EGRESO= SSO+LPH+FPF</t>
  </si>
  <si>
    <t>TOTAL A PAGAR=TOTAL INGRESO-TOTAL INGRESO</t>
  </si>
  <si>
    <r>
      <t>- Para resolver la práctica, solo deben ingresar las fórmulas en las celdas en fondo amarillo y copiar al resto del rango.  No se ingresan más fórmulas</t>
    </r>
    <r>
      <rPr>
        <sz val="11"/>
        <color theme="1"/>
        <rFont val="Calibri"/>
        <family val="2"/>
        <scheme val="minor"/>
      </rPr>
      <t xml:space="preserve">
- Las bonificaciones, descuentos e impuestos se calculan en base al Sueldo por el porcentaje que se indica en cada caso.
- El Neto es igual al sueldo más bonificaciones, menos descuentos, menos impuestos.
</t>
    </r>
  </si>
  <si>
    <t>DIAS 1 Q</t>
  </si>
  <si>
    <t>%</t>
  </si>
  <si>
    <t>DIAS 2 Q</t>
  </si>
  <si>
    <t>formula</t>
  </si>
  <si>
    <t>fila</t>
  </si>
  <si>
    <t>columna</t>
  </si>
  <si>
    <t xml:space="preserve">usar las celdas una absoluta  en fila y otra absoluta en columna </t>
  </si>
  <si>
    <t>NOMINA MENSUAL DE ENERO</t>
  </si>
  <si>
    <t xml:space="preserve">TOTAL A PAGAR </t>
  </si>
  <si>
    <t xml:space="preserve">Relativa </t>
  </si>
  <si>
    <t>capital</t>
  </si>
  <si>
    <t>interes</t>
  </si>
  <si>
    <t>Mes Enero</t>
  </si>
  <si>
    <t>Mes Enero = SUELDO BASICO/ 30 * DIAS T</t>
  </si>
  <si>
    <t>BONO ALIMENTACION= PORCENTAJE*UT*DIAS T</t>
  </si>
  <si>
    <t>SSO=mes enero*4%</t>
  </si>
  <si>
    <t>LPH=mes enero *1%</t>
  </si>
  <si>
    <t>FPF=mes enero*0,5%</t>
  </si>
  <si>
    <t>TOTAL INGRESO=mes enero+BONO ALIMENTACION</t>
  </si>
  <si>
    <t>DIAS T</t>
  </si>
  <si>
    <t>LAS REFERENCIAS REALATIVA CAMBIAN AL COPIAR LAS CELDAS</t>
  </si>
  <si>
    <t>LAS REFERENCIAS ABSOLUTAS NO CAMBIAN AL COPIAR LAS CELDAS</t>
  </si>
  <si>
    <t>valores</t>
  </si>
  <si>
    <t>valores 2</t>
  </si>
  <si>
    <t>Fila absoluta =H$2*I2</t>
  </si>
  <si>
    <t>$E4*F$13</t>
  </si>
  <si>
    <t>Columna absoluta =$M2*N2</t>
  </si>
  <si>
    <t>SALARIO Bàsico Mensual</t>
  </si>
  <si>
    <t>Prestamo</t>
  </si>
  <si>
    <t>Plazo</t>
  </si>
  <si>
    <t>Interés</t>
  </si>
  <si>
    <t>Pago Mensual</t>
  </si>
  <si>
    <t>seleccionar todo luego-datos- Análisis de hipotesis -tablas de datos- seleccionar-fila y columna</t>
  </si>
  <si>
    <t>AUMENTO   = B2*$C$13</t>
  </si>
  <si>
    <t>Nuevo Precio   =B2+C2</t>
  </si>
  <si>
    <t>$A5*B$4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</si>
</sst>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&quot;Bs.S&quot;#,##0.00;[Red]&quot;Bs.S&quot;\-#,##0.00"/>
    <numFmt numFmtId="165" formatCode="_ * #,##0.00_ ;_ * \-#,##0.00_ ;_ * &quot;-&quot;??_ ;_ @_ "/>
    <numFmt numFmtId="166" formatCode="&quot;Bs. F.&quot;\ #,##0.00"/>
    <numFmt numFmtId="167" formatCode="&quot;Bs&quot;\ #,##0.00"/>
    <numFmt numFmtId="168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7" tint="-0.24994659260841701"/>
      </left>
      <right style="thin">
        <color indexed="64"/>
      </right>
      <top style="medium">
        <color theme="7" tint="-0.24994659260841701"/>
      </top>
      <bottom style="thin">
        <color indexed="64"/>
      </bottom>
      <diagonal/>
    </border>
    <border>
      <left style="thin">
        <color indexed="64"/>
      </left>
      <right/>
      <top style="medium">
        <color theme="7" tint="-0.24994659260841701"/>
      </top>
      <bottom style="thin">
        <color indexed="64"/>
      </bottom>
      <diagonal/>
    </border>
    <border>
      <left/>
      <right style="thin">
        <color indexed="64"/>
      </right>
      <top style="medium">
        <color theme="7" tint="-0.24994659260841701"/>
      </top>
      <bottom style="thin">
        <color indexed="64"/>
      </bottom>
      <diagonal/>
    </border>
    <border>
      <left style="thin">
        <color indexed="64"/>
      </left>
      <right style="medium">
        <color theme="7" tint="-0.24994659260841701"/>
      </right>
      <top style="medium">
        <color theme="7" tint="-0.24994659260841701"/>
      </top>
      <bottom style="thin">
        <color indexed="64"/>
      </bottom>
      <diagonal/>
    </border>
    <border>
      <left style="medium">
        <color rgb="FF00CC00"/>
      </left>
      <right style="thin">
        <color indexed="64"/>
      </right>
      <top style="medium">
        <color rgb="FF00CC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CC00"/>
      </top>
      <bottom style="thin">
        <color indexed="64"/>
      </bottom>
      <diagonal/>
    </border>
    <border>
      <left style="thin">
        <color indexed="64"/>
      </left>
      <right style="medium">
        <color rgb="FF00CC00"/>
      </right>
      <top style="medium">
        <color rgb="FF00CC00"/>
      </top>
      <bottom style="thin">
        <color indexed="64"/>
      </bottom>
      <diagonal/>
    </border>
    <border>
      <left style="medium">
        <color rgb="FFFF6600"/>
      </left>
      <right style="thin">
        <color indexed="64"/>
      </right>
      <top style="medium">
        <color rgb="FFFF66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6600"/>
      </top>
      <bottom style="thin">
        <color indexed="64"/>
      </bottom>
      <diagonal/>
    </border>
    <border>
      <left style="thin">
        <color indexed="64"/>
      </left>
      <right style="medium">
        <color rgb="FFFF6600"/>
      </right>
      <top style="medium">
        <color rgb="FFFF660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theme="7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 tint="-0.24994659260841701"/>
      </right>
      <top style="thin">
        <color indexed="64"/>
      </top>
      <bottom style="thin">
        <color indexed="64"/>
      </bottom>
      <diagonal/>
    </border>
    <border>
      <left style="medium">
        <color rgb="FF00CC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CC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00CC00"/>
      </left>
      <right style="medium">
        <color rgb="FF00CC00"/>
      </right>
      <top style="medium">
        <color rgb="FF00CC00"/>
      </top>
      <bottom style="thin">
        <color theme="1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CC00"/>
      </left>
      <right style="medium">
        <color rgb="FF00CC00"/>
      </right>
      <top style="thin">
        <color theme="1"/>
      </top>
      <bottom style="thin">
        <color theme="1"/>
      </bottom>
      <diagonal/>
    </border>
    <border>
      <left style="medium">
        <color rgb="FF00CC00"/>
      </left>
      <right style="medium">
        <color rgb="FF00CC00"/>
      </right>
      <top style="thin">
        <color theme="1"/>
      </top>
      <bottom style="medium">
        <color rgb="FF00CC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B0F0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 style="medium">
        <color rgb="FFFF6600"/>
      </left>
      <right style="thin">
        <color indexed="64"/>
      </right>
      <top/>
      <bottom style="medium">
        <color rgb="FFFF6600"/>
      </bottom>
      <diagonal/>
    </border>
    <border>
      <left style="thin">
        <color indexed="64"/>
      </left>
      <right style="thin">
        <color indexed="64"/>
      </right>
      <top/>
      <bottom style="medium">
        <color rgb="FFFF6600"/>
      </bottom>
      <diagonal/>
    </border>
    <border>
      <left style="thin">
        <color indexed="64"/>
      </left>
      <right style="medium">
        <color rgb="FFFF6600"/>
      </right>
      <top/>
      <bottom style="medium">
        <color rgb="FFFF6600"/>
      </bottom>
      <diagonal/>
    </border>
  </borders>
  <cellStyleXfs count="2">
    <xf numFmtId="0" fontId="0" fillId="0" borderId="0"/>
    <xf numFmtId="165" fontId="11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0" xfId="0" applyFill="1" applyBorder="1"/>
    <xf numFmtId="0" fontId="7" fillId="0" borderId="1" xfId="0" applyFont="1" applyBorder="1"/>
    <xf numFmtId="167" fontId="0" fillId="5" borderId="0" xfId="0" applyNumberFormat="1" applyFill="1" applyBorder="1"/>
    <xf numFmtId="0" fontId="0" fillId="0" borderId="0" xfId="0" applyBorder="1"/>
    <xf numFmtId="166" fontId="0" fillId="0" borderId="0" xfId="0" applyNumberFormat="1"/>
    <xf numFmtId="0" fontId="4" fillId="0" borderId="0" xfId="0" applyFont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1" applyFont="1" applyBorder="1"/>
    <xf numFmtId="10" fontId="0" fillId="0" borderId="19" xfId="0" applyNumberFormat="1" applyBorder="1"/>
    <xf numFmtId="0" fontId="0" fillId="10" borderId="28" xfId="0" applyFill="1" applyBorder="1" applyAlignment="1">
      <alignment horizontal="center"/>
    </xf>
    <xf numFmtId="10" fontId="0" fillId="0" borderId="3" xfId="0" applyNumberFormat="1" applyBorder="1"/>
    <xf numFmtId="0" fontId="12" fillId="0" borderId="0" xfId="0" applyFont="1"/>
    <xf numFmtId="0" fontId="0" fillId="0" borderId="31" xfId="0" applyBorder="1"/>
    <xf numFmtId="0" fontId="2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34" xfId="0" applyBorder="1"/>
    <xf numFmtId="165" fontId="0" fillId="0" borderId="0" xfId="1" applyFont="1" applyBorder="1"/>
    <xf numFmtId="0" fontId="14" fillId="8" borderId="8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0" fontId="14" fillId="8" borderId="10" xfId="0" applyFont="1" applyFill="1" applyBorder="1" applyAlignment="1">
      <alignment horizontal="center" wrapText="1"/>
    </xf>
    <xf numFmtId="0" fontId="14" fillId="8" borderId="27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4" fillId="8" borderId="30" xfId="0" applyFont="1" applyFill="1" applyBorder="1" applyAlignment="1">
      <alignment horizontal="center"/>
    </xf>
    <xf numFmtId="0" fontId="4" fillId="5" borderId="3" xfId="0" applyFont="1" applyFill="1" applyBorder="1"/>
    <xf numFmtId="0" fontId="7" fillId="5" borderId="3" xfId="0" applyFont="1" applyFill="1" applyBorder="1"/>
    <xf numFmtId="166" fontId="12" fillId="5" borderId="3" xfId="0" applyNumberFormat="1" applyFont="1" applyFill="1" applyBorder="1"/>
    <xf numFmtId="0" fontId="0" fillId="5" borderId="0" xfId="0" applyFill="1"/>
    <xf numFmtId="0" fontId="4" fillId="0" borderId="1" xfId="0" applyNumberFormat="1" applyFont="1" applyBorder="1"/>
    <xf numFmtId="0" fontId="7" fillId="0" borderId="1" xfId="0" applyNumberFormat="1" applyFont="1" applyBorder="1"/>
    <xf numFmtId="0" fontId="8" fillId="5" borderId="3" xfId="0" applyNumberFormat="1" applyFont="1" applyFill="1" applyBorder="1"/>
    <xf numFmtId="0" fontId="7" fillId="0" borderId="3" xfId="0" applyNumberFormat="1" applyFont="1" applyBorder="1"/>
    <xf numFmtId="1" fontId="10" fillId="0" borderId="1" xfId="0" applyNumberFormat="1" applyFont="1" applyBorder="1" applyAlignment="1">
      <alignment horizontal="center"/>
    </xf>
    <xf numFmtId="1" fontId="8" fillId="0" borderId="1" xfId="0" applyNumberFormat="1" applyFont="1" applyBorder="1"/>
    <xf numFmtId="165" fontId="0" fillId="5" borderId="26" xfId="0" applyNumberFormat="1" applyFill="1" applyBorder="1"/>
    <xf numFmtId="0" fontId="13" fillId="5" borderId="0" xfId="0" applyFont="1" applyFill="1" applyAlignment="1">
      <alignment horizontal="center"/>
    </xf>
    <xf numFmtId="0" fontId="0" fillId="4" borderId="0" xfId="0" applyFill="1"/>
    <xf numFmtId="166" fontId="10" fillId="5" borderId="1" xfId="0" applyNumberFormat="1" applyFont="1" applyFill="1" applyBorder="1"/>
    <xf numFmtId="166" fontId="4" fillId="0" borderId="1" xfId="0" applyNumberFormat="1" applyFont="1" applyBorder="1"/>
    <xf numFmtId="43" fontId="15" fillId="5" borderId="21" xfId="0" applyNumberFormat="1" applyFont="1" applyFill="1" applyBorder="1"/>
    <xf numFmtId="43" fontId="0" fillId="5" borderId="1" xfId="0" applyNumberFormat="1" applyFill="1" applyBorder="1"/>
    <xf numFmtId="43" fontId="0" fillId="5" borderId="22" xfId="0" applyNumberFormat="1" applyFill="1" applyBorder="1"/>
    <xf numFmtId="43" fontId="0" fillId="5" borderId="24" xfId="0" applyNumberFormat="1" applyFill="1" applyBorder="1"/>
    <xf numFmtId="43" fontId="0" fillId="5" borderId="25" xfId="0" applyNumberFormat="1" applyFill="1" applyBorder="1"/>
    <xf numFmtId="166" fontId="16" fillId="5" borderId="1" xfId="0" applyNumberFormat="1" applyFont="1" applyFill="1" applyBorder="1"/>
    <xf numFmtId="0" fontId="0" fillId="0" borderId="1" xfId="0" applyBorder="1"/>
    <xf numFmtId="9" fontId="0" fillId="0" borderId="1" xfId="0" applyNumberFormat="1" applyBorder="1"/>
    <xf numFmtId="2" fontId="7" fillId="13" borderId="1" xfId="0" applyNumberFormat="1" applyFont="1" applyFill="1" applyBorder="1" applyAlignment="1">
      <alignment horizontal="center"/>
    </xf>
    <xf numFmtId="9" fontId="0" fillId="7" borderId="1" xfId="0" applyNumberFormat="1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166" fontId="9" fillId="0" borderId="1" xfId="0" applyNumberFormat="1" applyFont="1" applyBorder="1"/>
    <xf numFmtId="166" fontId="16" fillId="4" borderId="3" xfId="0" applyNumberFormat="1" applyFont="1" applyFill="1" applyBorder="1"/>
    <xf numFmtId="10" fontId="20" fillId="0" borderId="1" xfId="0" applyNumberFormat="1" applyFont="1" applyBorder="1"/>
    <xf numFmtId="0" fontId="1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/>
    </xf>
    <xf numFmtId="9" fontId="4" fillId="5" borderId="2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1" fillId="0" borderId="0" xfId="0" applyFont="1"/>
    <xf numFmtId="166" fontId="0" fillId="0" borderId="1" xfId="0" applyNumberFormat="1" applyBorder="1"/>
    <xf numFmtId="166" fontId="13" fillId="0" borderId="1" xfId="0" applyNumberFormat="1" applyFont="1" applyBorder="1"/>
    <xf numFmtId="9" fontId="9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3" fillId="5" borderId="23" xfId="0" applyNumberFormat="1" applyFont="1" applyFill="1" applyBorder="1"/>
    <xf numFmtId="165" fontId="0" fillId="0" borderId="0" xfId="0" applyNumberFormat="1"/>
    <xf numFmtId="9" fontId="10" fillId="0" borderId="1" xfId="0" applyNumberFormat="1" applyFont="1" applyBorder="1" applyAlignment="1">
      <alignment horizontal="center"/>
    </xf>
    <xf numFmtId="43" fontId="15" fillId="4" borderId="21" xfId="0" applyNumberFormat="1" applyFont="1" applyFill="1" applyBorder="1"/>
    <xf numFmtId="43" fontId="0" fillId="4" borderId="1" xfId="0" applyNumberFormat="1" applyFill="1" applyBorder="1"/>
    <xf numFmtId="43" fontId="0" fillId="4" borderId="22" xfId="0" applyNumberFormat="1" applyFill="1" applyBorder="1"/>
    <xf numFmtId="43" fontId="3" fillId="4" borderId="23" xfId="0" applyNumberFormat="1" applyFont="1" applyFill="1" applyBorder="1"/>
    <xf numFmtId="43" fontId="3" fillId="5" borderId="0" xfId="0" applyNumberFormat="1" applyFont="1" applyFill="1" applyBorder="1"/>
    <xf numFmtId="0" fontId="0" fillId="10" borderId="40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43" fontId="15" fillId="5" borderId="0" xfId="0" applyNumberFormat="1" applyFont="1" applyFill="1" applyBorder="1"/>
    <xf numFmtId="43" fontId="0" fillId="5" borderId="0" xfId="0" applyNumberFormat="1" applyFill="1" applyBorder="1"/>
    <xf numFmtId="43" fontId="15" fillId="5" borderId="17" xfId="0" applyNumberFormat="1" applyFont="1" applyFill="1" applyBorder="1"/>
    <xf numFmtId="43" fontId="0" fillId="4" borderId="24" xfId="0" applyNumberFormat="1" applyFill="1" applyBorder="1"/>
    <xf numFmtId="43" fontId="0" fillId="4" borderId="25" xfId="0" applyNumberFormat="1" applyFill="1" applyBorder="1"/>
    <xf numFmtId="165" fontId="0" fillId="4" borderId="26" xfId="0" applyNumberFormat="1" applyFill="1" applyBorder="1"/>
    <xf numFmtId="164" fontId="0" fillId="0" borderId="1" xfId="0" applyNumberFormat="1" applyBorder="1"/>
    <xf numFmtId="168" fontId="0" fillId="0" borderId="1" xfId="0" applyNumberFormat="1" applyBorder="1"/>
    <xf numFmtId="0" fontId="0" fillId="0" borderId="32" xfId="0" applyBorder="1"/>
    <xf numFmtId="0" fontId="0" fillId="0" borderId="32" xfId="0" quotePrefix="1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13" fillId="1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13"/>
  <sheetViews>
    <sheetView tabSelected="1" zoomScale="110" zoomScaleNormal="110" workbookViewId="0">
      <selection activeCell="D6" sqref="D6"/>
    </sheetView>
  </sheetViews>
  <sheetFormatPr baseColWidth="10" defaultRowHeight="15" x14ac:dyDescent="0.25"/>
  <cols>
    <col min="2" max="2" width="12.7109375" customWidth="1"/>
    <col min="3" max="5" width="14.7109375" customWidth="1"/>
    <col min="6" max="6" width="12.5703125" customWidth="1"/>
    <col min="7" max="7" width="11.7109375" customWidth="1"/>
    <col min="8" max="9" width="14.7109375" customWidth="1"/>
    <col min="10" max="10" width="13.7109375" customWidth="1"/>
    <col min="11" max="11" width="8.140625" customWidth="1"/>
    <col min="12" max="12" width="7.28515625" customWidth="1"/>
    <col min="13" max="15" width="11.7109375" customWidth="1"/>
    <col min="16" max="16" width="16.85546875" customWidth="1"/>
  </cols>
  <sheetData>
    <row r="1" spans="1:32" ht="46.5" x14ac:dyDescent="0.35">
      <c r="A1" s="3" t="s">
        <v>30</v>
      </c>
      <c r="B1" s="3" t="s">
        <v>31</v>
      </c>
      <c r="C1" s="3" t="s">
        <v>67</v>
      </c>
      <c r="D1" s="3"/>
      <c r="E1" s="3" t="s">
        <v>12</v>
      </c>
      <c r="F1" s="3"/>
      <c r="G1" s="3"/>
      <c r="H1" s="3" t="s">
        <v>80</v>
      </c>
      <c r="I1" s="3" t="s">
        <v>81</v>
      </c>
      <c r="J1" s="31" t="s">
        <v>82</v>
      </c>
      <c r="K1" s="4"/>
      <c r="L1" s="4"/>
      <c r="M1" s="4"/>
      <c r="N1" s="4"/>
      <c r="O1" s="4"/>
      <c r="P1" s="31" t="s">
        <v>84</v>
      </c>
      <c r="AD1" s="73">
        <f>AB1</f>
        <v>0</v>
      </c>
      <c r="AF1" s="52">
        <f>AD1</f>
        <v>0</v>
      </c>
    </row>
    <row r="2" spans="1:32" ht="23.25" x14ac:dyDescent="0.35">
      <c r="A2" s="2">
        <v>10</v>
      </c>
      <c r="B2" s="2">
        <v>456</v>
      </c>
      <c r="C2" s="73"/>
      <c r="D2" s="52"/>
      <c r="E2" s="73"/>
      <c r="F2" s="52"/>
      <c r="G2" s="52"/>
      <c r="H2" s="52">
        <v>23</v>
      </c>
      <c r="I2" s="52">
        <v>2</v>
      </c>
      <c r="J2" s="73"/>
      <c r="K2" s="52"/>
      <c r="L2" s="32"/>
      <c r="M2" s="32">
        <v>23</v>
      </c>
      <c r="N2" s="32">
        <v>3</v>
      </c>
      <c r="O2" s="32">
        <v>2</v>
      </c>
      <c r="P2" s="86"/>
      <c r="Q2" s="87"/>
      <c r="R2" s="87"/>
      <c r="S2" s="2"/>
      <c r="T2" s="2"/>
      <c r="U2" s="2"/>
      <c r="V2" s="2"/>
      <c r="W2" s="2"/>
      <c r="X2" s="32"/>
    </row>
    <row r="3" spans="1:32" ht="23.25" x14ac:dyDescent="0.35">
      <c r="A3" s="2">
        <v>20</v>
      </c>
      <c r="B3" s="2">
        <v>233</v>
      </c>
      <c r="C3" s="73"/>
      <c r="D3" s="52"/>
      <c r="E3" s="73"/>
      <c r="F3" s="52"/>
      <c r="G3" s="52"/>
      <c r="H3" s="52">
        <v>34</v>
      </c>
      <c r="I3" s="52">
        <v>3</v>
      </c>
      <c r="J3" s="52"/>
      <c r="K3" s="2"/>
      <c r="L3" s="2"/>
      <c r="M3" s="32">
        <v>34</v>
      </c>
      <c r="N3" s="32">
        <v>4</v>
      </c>
      <c r="O3" s="32">
        <v>6</v>
      </c>
      <c r="P3" s="86"/>
      <c r="Q3" s="87"/>
      <c r="R3" s="44"/>
      <c r="S3" s="2"/>
    </row>
    <row r="4" spans="1:32" ht="23.25" x14ac:dyDescent="0.35">
      <c r="A4" s="2">
        <v>30</v>
      </c>
      <c r="B4" s="2">
        <v>555</v>
      </c>
      <c r="C4" s="73"/>
      <c r="D4" s="52"/>
      <c r="E4" s="73"/>
      <c r="F4" s="52"/>
      <c r="G4" s="52"/>
      <c r="H4" s="52">
        <v>45</v>
      </c>
      <c r="I4" s="52">
        <v>4</v>
      </c>
      <c r="J4" s="52"/>
      <c r="K4" s="2"/>
      <c r="L4" s="2"/>
      <c r="M4" s="32">
        <v>45</v>
      </c>
      <c r="N4" s="32">
        <v>5</v>
      </c>
      <c r="O4" s="32">
        <v>3</v>
      </c>
      <c r="P4" s="86"/>
      <c r="Q4" s="87"/>
      <c r="R4" s="44"/>
      <c r="S4" s="2"/>
    </row>
    <row r="5" spans="1:32" ht="23.25" x14ac:dyDescent="0.35">
      <c r="E5" s="73"/>
      <c r="F5" s="2"/>
      <c r="G5" s="2"/>
      <c r="H5" s="2"/>
      <c r="I5" s="2"/>
      <c r="J5" s="2"/>
      <c r="P5" s="2"/>
    </row>
    <row r="6" spans="1:32" x14ac:dyDescent="0.25">
      <c r="E6" s="2"/>
      <c r="F6" s="2"/>
      <c r="G6" s="2"/>
      <c r="H6" s="2"/>
      <c r="I6" s="2"/>
      <c r="J6" s="2"/>
      <c r="P6" s="2"/>
    </row>
    <row r="7" spans="1:32" x14ac:dyDescent="0.25">
      <c r="E7" s="2"/>
      <c r="F7" s="2"/>
      <c r="G7" s="2"/>
      <c r="H7" s="2"/>
      <c r="I7" s="2"/>
    </row>
    <row r="8" spans="1:32" x14ac:dyDescent="0.25">
      <c r="E8" s="2"/>
      <c r="F8" s="2"/>
      <c r="G8" s="2"/>
      <c r="H8" s="2"/>
      <c r="I8" s="2"/>
    </row>
    <row r="9" spans="1:32" x14ac:dyDescent="0.25">
      <c r="A9" t="s">
        <v>78</v>
      </c>
      <c r="E9" s="2"/>
      <c r="F9" s="2"/>
      <c r="G9" s="2"/>
      <c r="H9" s="2"/>
      <c r="I9" s="2"/>
    </row>
    <row r="10" spans="1:32" x14ac:dyDescent="0.25">
      <c r="A10" t="s">
        <v>79</v>
      </c>
      <c r="E10" s="2"/>
      <c r="F10" s="2"/>
      <c r="G10" s="2"/>
      <c r="H10" s="2"/>
      <c r="I10" s="2"/>
    </row>
    <row r="11" spans="1:32" x14ac:dyDescent="0.25">
      <c r="E11" s="2"/>
      <c r="F11" s="2"/>
      <c r="G11" s="2"/>
      <c r="H11" s="2"/>
      <c r="I11" s="2"/>
    </row>
    <row r="12" spans="1:32" x14ac:dyDescent="0.25">
      <c r="E12" s="2"/>
      <c r="F12" s="2"/>
      <c r="G12" s="2"/>
      <c r="H12" s="2"/>
      <c r="I12" s="2"/>
    </row>
    <row r="13" spans="1:32" x14ac:dyDescent="0.25">
      <c r="E13" s="2"/>
      <c r="F13" s="2"/>
      <c r="G13" s="2"/>
      <c r="H13" s="2"/>
      <c r="I13" s="2"/>
    </row>
  </sheetData>
  <customSheetViews>
    <customSheetView guid="{FF1D273B-821E-4FE8-80DE-8730EC5013C9}">
      <selection activeCell="C2" sqref="C2:C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D13"/>
  <sheetViews>
    <sheetView zoomScale="130" zoomScaleNormal="130" zoomScaleSheetLayoutView="130" workbookViewId="0">
      <selection activeCell="C2" sqref="C2"/>
    </sheetView>
  </sheetViews>
  <sheetFormatPr baseColWidth="10" defaultRowHeight="15" x14ac:dyDescent="0.25"/>
  <cols>
    <col min="1" max="1" width="19.42578125" bestFit="1" customWidth="1"/>
    <col min="2" max="2" width="12" bestFit="1" customWidth="1"/>
    <col min="3" max="4" width="32.140625" customWidth="1"/>
    <col min="5" max="5" width="15.85546875" customWidth="1"/>
  </cols>
  <sheetData>
    <row r="1" spans="1:4" x14ac:dyDescent="0.25">
      <c r="A1" s="1" t="s">
        <v>0</v>
      </c>
      <c r="B1" s="1" t="s">
        <v>1</v>
      </c>
      <c r="C1" s="1" t="s">
        <v>91</v>
      </c>
      <c r="D1" s="1" t="s">
        <v>92</v>
      </c>
    </row>
    <row r="2" spans="1:4" ht="23.25" x14ac:dyDescent="0.35">
      <c r="A2" s="62" t="s">
        <v>2</v>
      </c>
      <c r="B2" s="83">
        <v>40</v>
      </c>
      <c r="C2" s="84"/>
      <c r="D2" s="70"/>
    </row>
    <row r="3" spans="1:4" ht="23.25" x14ac:dyDescent="0.35">
      <c r="A3" s="62" t="s">
        <v>3</v>
      </c>
      <c r="B3" s="83">
        <v>50</v>
      </c>
      <c r="C3" s="84"/>
      <c r="D3" s="70"/>
    </row>
    <row r="4" spans="1:4" ht="23.25" x14ac:dyDescent="0.35">
      <c r="A4" s="62" t="s">
        <v>4</v>
      </c>
      <c r="B4" s="83">
        <v>80</v>
      </c>
      <c r="C4" s="84"/>
      <c r="D4" s="70"/>
    </row>
    <row r="5" spans="1:4" ht="23.25" x14ac:dyDescent="0.35">
      <c r="A5" s="62" t="s">
        <v>5</v>
      </c>
      <c r="B5" s="83">
        <v>250</v>
      </c>
      <c r="C5" s="84"/>
      <c r="D5" s="70"/>
    </row>
    <row r="6" spans="1:4" ht="23.25" x14ac:dyDescent="0.35">
      <c r="A6" s="62" t="s">
        <v>6</v>
      </c>
      <c r="B6" s="83">
        <v>120</v>
      </c>
      <c r="C6" s="84"/>
      <c r="D6" s="70"/>
    </row>
    <row r="7" spans="1:4" ht="23.25" x14ac:dyDescent="0.35">
      <c r="A7" s="62" t="s">
        <v>7</v>
      </c>
      <c r="B7" s="83">
        <v>30</v>
      </c>
      <c r="C7" s="84"/>
      <c r="D7" s="70"/>
    </row>
    <row r="8" spans="1:4" ht="23.25" x14ac:dyDescent="0.35">
      <c r="A8" s="62" t="s">
        <v>8</v>
      </c>
      <c r="B8" s="83">
        <v>90</v>
      </c>
      <c r="C8" s="84"/>
      <c r="D8" s="70"/>
    </row>
    <row r="9" spans="1:4" ht="23.25" x14ac:dyDescent="0.35">
      <c r="A9" s="62" t="s">
        <v>9</v>
      </c>
      <c r="B9" s="83">
        <v>110</v>
      </c>
      <c r="C9" s="84"/>
      <c r="D9" s="70"/>
    </row>
    <row r="10" spans="1:4" ht="23.25" x14ac:dyDescent="0.35">
      <c r="A10" s="62" t="s">
        <v>10</v>
      </c>
      <c r="B10" s="83">
        <v>60</v>
      </c>
      <c r="C10" s="84"/>
      <c r="D10" s="70"/>
    </row>
    <row r="11" spans="1:4" ht="23.25" x14ac:dyDescent="0.35">
      <c r="A11" s="62" t="s">
        <v>11</v>
      </c>
      <c r="B11" s="83">
        <v>20</v>
      </c>
      <c r="C11" s="84"/>
      <c r="D11" s="70"/>
    </row>
    <row r="13" spans="1:4" ht="21" x14ac:dyDescent="0.35">
      <c r="B13" t="s">
        <v>29</v>
      </c>
      <c r="C13" s="85">
        <v>0.35</v>
      </c>
    </row>
  </sheetData>
  <customSheetViews>
    <customSheetView guid="{FF1D273B-821E-4FE8-80DE-8730EC5013C9}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Q24"/>
  <sheetViews>
    <sheetView showGridLines="0" topLeftCell="A13" zoomScale="130" zoomScaleNormal="130" workbookViewId="0">
      <selection activeCell="F4" sqref="F4"/>
    </sheetView>
  </sheetViews>
  <sheetFormatPr baseColWidth="10" defaultRowHeight="15" x14ac:dyDescent="0.25"/>
  <cols>
    <col min="1" max="1" width="5.28515625" customWidth="1"/>
    <col min="2" max="2" width="8.42578125" customWidth="1"/>
    <col min="3" max="3" width="13.28515625" customWidth="1"/>
    <col min="4" max="4" width="6.42578125" bestFit="1" customWidth="1"/>
    <col min="5" max="5" width="9.5703125" bestFit="1" customWidth="1"/>
    <col min="6" max="6" width="11.85546875" customWidth="1"/>
    <col min="7" max="7" width="12.7109375" customWidth="1"/>
    <col min="8" max="8" width="12.28515625" customWidth="1"/>
    <col min="9" max="9" width="1.85546875" customWidth="1"/>
    <col min="10" max="10" width="15" customWidth="1"/>
    <col min="11" max="11" width="15.5703125" customWidth="1"/>
    <col min="12" max="12" width="13" customWidth="1"/>
    <col min="13" max="13" width="1.85546875" customWidth="1"/>
    <col min="14" max="15" width="10.85546875" bestFit="1" customWidth="1"/>
    <col min="16" max="16" width="1.85546875" customWidth="1"/>
    <col min="17" max="17" width="9.85546875" customWidth="1"/>
  </cols>
  <sheetData>
    <row r="1" spans="2:17" ht="18.75" x14ac:dyDescent="0.3">
      <c r="B1" s="11" t="s">
        <v>32</v>
      </c>
      <c r="J1" s="89" t="s">
        <v>83</v>
      </c>
    </row>
    <row r="2" spans="2:17" ht="4.5" customHeight="1" thickBot="1" x14ac:dyDescent="0.3"/>
    <row r="3" spans="2:17" ht="26.25" x14ac:dyDescent="0.25">
      <c r="B3" s="12" t="s">
        <v>33</v>
      </c>
      <c r="C3" s="13" t="s">
        <v>13</v>
      </c>
      <c r="D3" s="14"/>
      <c r="E3" s="15" t="s">
        <v>34</v>
      </c>
      <c r="F3" s="35" t="s">
        <v>35</v>
      </c>
      <c r="G3" s="36" t="s">
        <v>36</v>
      </c>
      <c r="H3" s="37" t="s">
        <v>37</v>
      </c>
      <c r="J3" s="16" t="s">
        <v>38</v>
      </c>
      <c r="K3" s="17" t="s">
        <v>39</v>
      </c>
      <c r="L3" s="18" t="s">
        <v>40</v>
      </c>
      <c r="N3" s="19" t="s">
        <v>41</v>
      </c>
      <c r="O3" s="20" t="s">
        <v>42</v>
      </c>
      <c r="Q3" s="21" t="s">
        <v>43</v>
      </c>
    </row>
    <row r="4" spans="2:17" ht="18.75" x14ac:dyDescent="0.3">
      <c r="B4" s="22">
        <v>101</v>
      </c>
      <c r="C4" s="23" t="s">
        <v>44</v>
      </c>
      <c r="D4" s="24"/>
      <c r="E4" s="25">
        <v>4370</v>
      </c>
      <c r="F4" s="91"/>
      <c r="G4" s="92"/>
      <c r="H4" s="93"/>
      <c r="J4" s="94"/>
      <c r="K4" s="88"/>
      <c r="L4" s="88"/>
      <c r="N4" s="103"/>
      <c r="O4" s="104"/>
      <c r="Q4" s="105"/>
    </row>
    <row r="5" spans="2:17" ht="18.75" x14ac:dyDescent="0.3">
      <c r="B5" s="22">
        <v>102</v>
      </c>
      <c r="C5" s="23" t="s">
        <v>45</v>
      </c>
      <c r="D5" s="24"/>
      <c r="E5" s="25">
        <v>1344</v>
      </c>
      <c r="F5" s="56"/>
      <c r="G5" s="57"/>
      <c r="H5" s="58"/>
      <c r="J5" s="88"/>
      <c r="K5" s="88"/>
      <c r="L5" s="88"/>
      <c r="N5" s="59"/>
      <c r="O5" s="60"/>
      <c r="Q5" s="51"/>
    </row>
    <row r="6" spans="2:17" ht="18.75" x14ac:dyDescent="0.3">
      <c r="B6" s="22">
        <v>103</v>
      </c>
      <c r="C6" s="23" t="s">
        <v>46</v>
      </c>
      <c r="D6" s="24"/>
      <c r="E6" s="25">
        <v>2973</v>
      </c>
      <c r="F6" s="56"/>
      <c r="G6" s="57"/>
      <c r="H6" s="58"/>
      <c r="J6" s="88"/>
      <c r="K6" s="88"/>
      <c r="L6" s="88"/>
      <c r="N6" s="59"/>
      <c r="O6" s="60"/>
      <c r="Q6" s="51"/>
    </row>
    <row r="7" spans="2:17" ht="18.75" x14ac:dyDescent="0.3">
      <c r="B7" s="22">
        <v>104</v>
      </c>
      <c r="C7" s="23" t="s">
        <v>47</v>
      </c>
      <c r="D7" s="24"/>
      <c r="E7" s="25">
        <v>4627</v>
      </c>
      <c r="F7" s="56"/>
      <c r="G7" s="57"/>
      <c r="H7" s="58"/>
      <c r="J7" s="88"/>
      <c r="K7" s="88"/>
      <c r="L7" s="88"/>
      <c r="N7" s="59"/>
      <c r="O7" s="60"/>
      <c r="Q7" s="51"/>
    </row>
    <row r="8" spans="2:17" ht="18.75" x14ac:dyDescent="0.3">
      <c r="B8" s="22">
        <v>105</v>
      </c>
      <c r="C8" s="23" t="s">
        <v>48</v>
      </c>
      <c r="D8" s="24"/>
      <c r="E8" s="25">
        <v>4283</v>
      </c>
      <c r="F8" s="56"/>
      <c r="G8" s="57"/>
      <c r="H8" s="58"/>
      <c r="J8" s="88"/>
      <c r="K8" s="88"/>
      <c r="L8" s="88"/>
      <c r="N8" s="59"/>
      <c r="O8" s="60"/>
      <c r="Q8" s="51"/>
    </row>
    <row r="9" spans="2:17" ht="18.75" x14ac:dyDescent="0.3">
      <c r="B9" s="22">
        <v>106</v>
      </c>
      <c r="C9" s="23" t="s">
        <v>49</v>
      </c>
      <c r="D9" s="24"/>
      <c r="E9" s="25">
        <v>3800</v>
      </c>
      <c r="F9" s="56"/>
      <c r="G9" s="57"/>
      <c r="H9" s="58"/>
      <c r="J9" s="88"/>
      <c r="K9" s="88"/>
      <c r="L9" s="88"/>
      <c r="N9" s="59"/>
      <c r="O9" s="60"/>
      <c r="Q9" s="51"/>
    </row>
    <row r="10" spans="2:17" ht="18.75" x14ac:dyDescent="0.3">
      <c r="B10" s="22">
        <v>107</v>
      </c>
      <c r="C10" s="23" t="s">
        <v>50</v>
      </c>
      <c r="D10" s="24"/>
      <c r="E10" s="25">
        <v>3724</v>
      </c>
      <c r="F10" s="102"/>
      <c r="G10" s="57"/>
      <c r="H10" s="58"/>
      <c r="J10" s="88"/>
      <c r="K10" s="88"/>
      <c r="L10" s="88"/>
      <c r="N10" s="59"/>
      <c r="O10" s="60"/>
      <c r="Q10" s="51"/>
    </row>
    <row r="11" spans="2:17" ht="19.5" thickBot="1" x14ac:dyDescent="0.35">
      <c r="B11" s="9"/>
      <c r="C11" s="9"/>
      <c r="D11" s="33"/>
      <c r="E11" s="34"/>
      <c r="F11" s="100"/>
      <c r="G11" s="101"/>
      <c r="H11" s="101"/>
      <c r="J11" s="95"/>
      <c r="K11" s="9"/>
      <c r="L11" s="9"/>
      <c r="N11" s="9"/>
      <c r="O11" s="9"/>
      <c r="Q11" s="9"/>
    </row>
    <row r="12" spans="2:17" ht="15.75" thickBot="1" x14ac:dyDescent="0.3">
      <c r="C12" s="38" t="s">
        <v>35</v>
      </c>
      <c r="D12" s="26">
        <v>2.5000000000000001E-2</v>
      </c>
      <c r="F12" s="97" t="s">
        <v>38</v>
      </c>
      <c r="G12" s="98" t="s">
        <v>39</v>
      </c>
      <c r="H12" s="99" t="s">
        <v>40</v>
      </c>
      <c r="J12" s="96" t="s">
        <v>41</v>
      </c>
      <c r="K12" s="26">
        <v>7.4999999999999997E-2</v>
      </c>
      <c r="Q12" s="44"/>
    </row>
    <row r="13" spans="2:17" ht="15.75" thickBot="1" x14ac:dyDescent="0.3">
      <c r="C13" s="39" t="s">
        <v>36</v>
      </c>
      <c r="D13" s="26">
        <v>0.01</v>
      </c>
      <c r="F13" s="28">
        <v>7.0000000000000001E-3</v>
      </c>
      <c r="G13" s="28">
        <v>5.0000000000000001E-3</v>
      </c>
      <c r="H13" s="28">
        <v>1.0999999999999999E-2</v>
      </c>
    </row>
    <row r="14" spans="2:17" ht="15.75" thickBot="1" x14ac:dyDescent="0.3">
      <c r="C14" s="40" t="s">
        <v>37</v>
      </c>
      <c r="D14" s="26">
        <v>1.2999999999999999E-2</v>
      </c>
      <c r="K14" s="27" t="s">
        <v>42</v>
      </c>
      <c r="L14" s="26">
        <v>4.8000000000000001E-2</v>
      </c>
    </row>
    <row r="16" spans="2:17" x14ac:dyDescent="0.25">
      <c r="B16" s="29" t="s">
        <v>51</v>
      </c>
    </row>
    <row r="17" spans="2:17" x14ac:dyDescent="0.25">
      <c r="B17" s="23" t="s">
        <v>52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24"/>
    </row>
    <row r="19" spans="2:17" x14ac:dyDescent="0.25">
      <c r="B19" s="29" t="s">
        <v>53</v>
      </c>
    </row>
    <row r="20" spans="2:17" x14ac:dyDescent="0.25">
      <c r="B20" s="109" t="s">
        <v>57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1"/>
    </row>
    <row r="21" spans="2:17" x14ac:dyDescent="0.25"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4"/>
    </row>
    <row r="22" spans="2:17" x14ac:dyDescent="0.25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4"/>
    </row>
    <row r="23" spans="2:17" x14ac:dyDescent="0.25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</row>
    <row r="24" spans="2:17" x14ac:dyDescent="0.25"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</row>
  </sheetData>
  <mergeCells count="1">
    <mergeCell ref="B20:Q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J13"/>
  <sheetViews>
    <sheetView zoomScale="170" zoomScaleNormal="170" workbookViewId="0">
      <selection activeCell="B5" sqref="B5"/>
    </sheetView>
  </sheetViews>
  <sheetFormatPr baseColWidth="10" defaultRowHeight="15" x14ac:dyDescent="0.25"/>
  <cols>
    <col min="1" max="1" width="11.140625" customWidth="1"/>
    <col min="2" max="2" width="10.7109375" customWidth="1"/>
    <col min="3" max="3" width="8.5703125" bestFit="1" customWidth="1"/>
    <col min="4" max="10" width="7.42578125" bestFit="1" customWidth="1"/>
  </cols>
  <sheetData>
    <row r="1" spans="1:10" x14ac:dyDescent="0.25">
      <c r="B1" t="s">
        <v>64</v>
      </c>
    </row>
    <row r="2" spans="1:10" x14ac:dyDescent="0.25">
      <c r="B2" s="53" t="s">
        <v>93</v>
      </c>
    </row>
    <row r="3" spans="1:10" x14ac:dyDescent="0.25">
      <c r="B3" t="s">
        <v>69</v>
      </c>
    </row>
    <row r="4" spans="1:10" x14ac:dyDescent="0.25">
      <c r="A4" s="67" t="s">
        <v>68</v>
      </c>
      <c r="B4" s="68">
        <v>0.01</v>
      </c>
      <c r="C4" s="68">
        <f>B4+0.01</f>
        <v>0.02</v>
      </c>
      <c r="D4" s="68">
        <f t="shared" ref="D4:J4" si="0">C4+0.01</f>
        <v>0.03</v>
      </c>
      <c r="E4" s="68">
        <f t="shared" si="0"/>
        <v>0.04</v>
      </c>
      <c r="F4" s="68">
        <f t="shared" si="0"/>
        <v>0.05</v>
      </c>
      <c r="G4" s="68">
        <f t="shared" si="0"/>
        <v>6.0000000000000005E-2</v>
      </c>
      <c r="H4" s="68">
        <f t="shared" si="0"/>
        <v>7.0000000000000007E-2</v>
      </c>
      <c r="I4" s="68">
        <f t="shared" si="0"/>
        <v>0.08</v>
      </c>
      <c r="J4" s="68">
        <f t="shared" si="0"/>
        <v>0.09</v>
      </c>
    </row>
    <row r="5" spans="1:10" ht="15.75" customHeight="1" x14ac:dyDescent="0.25">
      <c r="A5" s="69">
        <v>500000</v>
      </c>
    </row>
    <row r="6" spans="1:10" ht="15.75" customHeight="1" x14ac:dyDescent="0.25">
      <c r="A6" s="69">
        <f>A5+100000</f>
        <v>600000</v>
      </c>
    </row>
    <row r="7" spans="1:10" ht="15.75" customHeight="1" x14ac:dyDescent="0.25">
      <c r="A7" s="69">
        <f t="shared" ref="A7:A13" si="1">A6+100000</f>
        <v>700000</v>
      </c>
    </row>
    <row r="8" spans="1:10" ht="15.75" customHeight="1" x14ac:dyDescent="0.25">
      <c r="A8" s="69">
        <f t="shared" si="1"/>
        <v>800000</v>
      </c>
    </row>
    <row r="9" spans="1:10" ht="15.75" customHeight="1" x14ac:dyDescent="0.25">
      <c r="A9" s="69">
        <f t="shared" si="1"/>
        <v>900000</v>
      </c>
    </row>
    <row r="10" spans="1:10" ht="15.75" customHeight="1" x14ac:dyDescent="0.25">
      <c r="A10" s="69">
        <f t="shared" si="1"/>
        <v>1000000</v>
      </c>
    </row>
    <row r="11" spans="1:10" ht="15.75" customHeight="1" x14ac:dyDescent="0.25">
      <c r="A11" s="69">
        <f t="shared" si="1"/>
        <v>1100000</v>
      </c>
    </row>
    <row r="12" spans="1:10" ht="15.75" customHeight="1" x14ac:dyDescent="0.25">
      <c r="A12" s="69">
        <f t="shared" si="1"/>
        <v>1200000</v>
      </c>
    </row>
    <row r="13" spans="1:10" ht="15.75" customHeight="1" x14ac:dyDescent="0.25">
      <c r="A13" s="69">
        <f t="shared" si="1"/>
        <v>1300000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21"/>
  <sheetViews>
    <sheetView zoomScale="130" zoomScaleNormal="130" workbookViewId="0">
      <selection activeCell="G2" sqref="G2"/>
    </sheetView>
  </sheetViews>
  <sheetFormatPr baseColWidth="10" defaultRowHeight="15" x14ac:dyDescent="0.25"/>
  <cols>
    <col min="1" max="1" width="14.85546875" customWidth="1"/>
    <col min="2" max="2" width="15.140625" customWidth="1"/>
    <col min="3" max="3" width="12.85546875" bestFit="1" customWidth="1"/>
    <col min="4" max="5" width="8.28515625" customWidth="1"/>
    <col min="6" max="6" width="11.5703125" customWidth="1"/>
    <col min="7" max="7" width="15" customWidth="1"/>
    <col min="8" max="8" width="21.42578125" customWidth="1"/>
    <col min="9" max="9" width="17.28515625" customWidth="1"/>
    <col min="10" max="10" width="18.85546875" bestFit="1" customWidth="1"/>
    <col min="11" max="11" width="17.42578125" bestFit="1" customWidth="1"/>
    <col min="12" max="12" width="22.5703125" bestFit="1" customWidth="1"/>
    <col min="13" max="13" width="18.85546875" bestFit="1" customWidth="1"/>
    <col min="14" max="14" width="20.42578125" customWidth="1"/>
    <col min="15" max="15" width="15.140625" customWidth="1"/>
    <col min="19" max="19" width="22.5703125" customWidth="1"/>
    <col min="26" max="26" width="17" bestFit="1" customWidth="1"/>
  </cols>
  <sheetData>
    <row r="1" spans="1:26" ht="23.25" x14ac:dyDescent="0.35">
      <c r="A1" s="119" t="s">
        <v>65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3" spans="1:26" ht="25.5" customHeight="1" x14ac:dyDescent="0.3">
      <c r="A3" s="5"/>
      <c r="B3" s="5"/>
      <c r="H3" s="90">
        <v>0.1</v>
      </c>
      <c r="I3" s="79">
        <v>0.04</v>
      </c>
      <c r="J3" s="79">
        <v>0.01</v>
      </c>
      <c r="K3" s="80">
        <v>5.0000000000000001E-3</v>
      </c>
      <c r="L3" s="6"/>
    </row>
    <row r="4" spans="1:26" ht="59.25" x14ac:dyDescent="0.5">
      <c r="A4" s="74" t="s">
        <v>13</v>
      </c>
      <c r="B4" s="74" t="s">
        <v>14</v>
      </c>
      <c r="C4" s="75" t="s">
        <v>85</v>
      </c>
      <c r="D4" s="76" t="s">
        <v>58</v>
      </c>
      <c r="E4" s="76" t="s">
        <v>60</v>
      </c>
      <c r="F4" s="76" t="s">
        <v>77</v>
      </c>
      <c r="G4" s="76" t="s">
        <v>70</v>
      </c>
      <c r="H4" s="77" t="s">
        <v>15</v>
      </c>
      <c r="I4" s="78" t="s">
        <v>16</v>
      </c>
      <c r="J4" s="78" t="s">
        <v>17</v>
      </c>
      <c r="K4" s="78" t="s">
        <v>18</v>
      </c>
      <c r="L4" s="77" t="s">
        <v>19</v>
      </c>
      <c r="M4" s="77" t="s">
        <v>20</v>
      </c>
      <c r="N4" s="77" t="s">
        <v>66</v>
      </c>
      <c r="O4" s="76" t="s">
        <v>59</v>
      </c>
      <c r="S4" s="82"/>
    </row>
    <row r="5" spans="1:26" ht="21" x14ac:dyDescent="0.35">
      <c r="A5" s="7" t="s">
        <v>21</v>
      </c>
      <c r="B5" s="7" t="s">
        <v>22</v>
      </c>
      <c r="C5" s="45">
        <v>90000</v>
      </c>
      <c r="D5" s="45">
        <v>15</v>
      </c>
      <c r="E5" s="49">
        <v>13</v>
      </c>
      <c r="F5" s="49">
        <f>D5+E5</f>
        <v>28</v>
      </c>
      <c r="G5" s="81"/>
      <c r="H5" s="55"/>
      <c r="I5" s="54"/>
      <c r="J5" s="54"/>
      <c r="K5" s="54"/>
      <c r="L5" s="55"/>
      <c r="M5" s="55"/>
      <c r="N5" s="61"/>
      <c r="O5" s="72"/>
      <c r="Z5" s="10">
        <f>N10</f>
        <v>0</v>
      </c>
    </row>
    <row r="6" spans="1:26" ht="21" x14ac:dyDescent="0.35">
      <c r="A6" s="7" t="s">
        <v>23</v>
      </c>
      <c r="B6" s="7" t="s">
        <v>24</v>
      </c>
      <c r="C6" s="45">
        <v>65000</v>
      </c>
      <c r="D6" s="45">
        <v>14</v>
      </c>
      <c r="E6" s="49">
        <v>15</v>
      </c>
      <c r="F6" s="49">
        <f t="shared" ref="F6:F8" si="0">D6+E6</f>
        <v>29</v>
      </c>
      <c r="G6" s="81"/>
      <c r="H6" s="55"/>
      <c r="I6" s="54"/>
      <c r="J6" s="54"/>
      <c r="K6" s="54"/>
      <c r="L6" s="55"/>
      <c r="M6" s="55"/>
      <c r="N6" s="61"/>
      <c r="O6" s="72"/>
    </row>
    <row r="7" spans="1:26" ht="21" x14ac:dyDescent="0.35">
      <c r="A7" s="7" t="s">
        <v>25</v>
      </c>
      <c r="B7" s="7" t="s">
        <v>26</v>
      </c>
      <c r="C7" s="45">
        <v>78000</v>
      </c>
      <c r="D7" s="45">
        <v>15</v>
      </c>
      <c r="E7" s="49">
        <v>15</v>
      </c>
      <c r="F7" s="49">
        <f t="shared" si="0"/>
        <v>30</v>
      </c>
      <c r="G7" s="81"/>
      <c r="H7" s="55"/>
      <c r="I7" s="54"/>
      <c r="J7" s="54"/>
      <c r="K7" s="54"/>
      <c r="L7" s="55"/>
      <c r="M7" s="55"/>
      <c r="N7" s="61"/>
      <c r="O7" s="72"/>
    </row>
    <row r="8" spans="1:26" ht="21" x14ac:dyDescent="0.35">
      <c r="A8" s="7" t="s">
        <v>27</v>
      </c>
      <c r="B8" s="7" t="s">
        <v>28</v>
      </c>
      <c r="C8" s="45">
        <v>115000</v>
      </c>
      <c r="D8" s="45">
        <v>12</v>
      </c>
      <c r="E8" s="49">
        <v>15</v>
      </c>
      <c r="F8" s="49">
        <f t="shared" si="0"/>
        <v>27</v>
      </c>
      <c r="G8" s="81"/>
      <c r="H8" s="55"/>
      <c r="I8" s="54"/>
      <c r="J8" s="54"/>
      <c r="K8" s="54"/>
      <c r="L8" s="55"/>
      <c r="M8" s="55"/>
      <c r="N8" s="61"/>
      <c r="O8" s="72"/>
    </row>
    <row r="9" spans="1:26" ht="18.75" x14ac:dyDescent="0.3">
      <c r="A9" s="7"/>
      <c r="B9" s="7"/>
      <c r="C9" s="7"/>
      <c r="D9" s="7"/>
      <c r="E9" s="50"/>
      <c r="F9" s="50"/>
      <c r="G9" s="46"/>
      <c r="H9" s="46"/>
      <c r="I9" s="47"/>
      <c r="J9" s="48"/>
      <c r="K9" s="48"/>
      <c r="L9" s="46"/>
      <c r="M9" s="46"/>
      <c r="N9" s="46"/>
      <c r="O9" s="62"/>
    </row>
    <row r="10" spans="1:26" s="44" customFormat="1" ht="18.75" x14ac:dyDescent="0.3">
      <c r="A10" s="41" t="s">
        <v>54</v>
      </c>
      <c r="B10" s="42"/>
      <c r="C10" s="43"/>
      <c r="D10" s="43"/>
      <c r="E10" s="43"/>
      <c r="F10" s="43"/>
      <c r="G10" s="71"/>
      <c r="H10" s="71"/>
      <c r="I10" s="71"/>
      <c r="J10" s="71"/>
      <c r="K10" s="71"/>
      <c r="L10" s="71"/>
      <c r="M10" s="71"/>
      <c r="N10" s="71"/>
      <c r="O10" s="71"/>
    </row>
    <row r="11" spans="1:26" ht="18.75" customHeight="1" x14ac:dyDescent="0.25">
      <c r="B11" s="8"/>
      <c r="C11" s="8"/>
      <c r="D11" s="8"/>
    </row>
    <row r="12" spans="1:26" x14ac:dyDescent="0.25">
      <c r="B12" s="8"/>
      <c r="C12" s="8"/>
      <c r="D12" s="8"/>
    </row>
    <row r="13" spans="1:26" x14ac:dyDescent="0.25">
      <c r="B13" s="8"/>
      <c r="C13" s="8"/>
      <c r="D13" s="8"/>
    </row>
    <row r="14" spans="1:26" ht="18.75" x14ac:dyDescent="0.3">
      <c r="A14" s="118" t="s">
        <v>71</v>
      </c>
      <c r="B14" s="118"/>
      <c r="C14" s="118"/>
      <c r="D14" s="118"/>
      <c r="E14" s="118"/>
      <c r="F14" s="118"/>
      <c r="G14" s="118"/>
      <c r="K14" s="9"/>
    </row>
    <row r="15" spans="1:26" ht="18.75" x14ac:dyDescent="0.3">
      <c r="A15" s="118" t="s">
        <v>72</v>
      </c>
      <c r="B15" s="118"/>
      <c r="C15" s="118"/>
      <c r="D15" s="118"/>
      <c r="E15" s="118"/>
      <c r="F15" s="118"/>
      <c r="G15" s="118"/>
    </row>
    <row r="16" spans="1:26" ht="18.75" x14ac:dyDescent="0.3">
      <c r="A16" s="118" t="s">
        <v>73</v>
      </c>
      <c r="B16" s="118"/>
      <c r="C16" s="118"/>
      <c r="D16" s="118"/>
      <c r="E16" s="118"/>
      <c r="F16" s="118"/>
      <c r="G16" s="118"/>
    </row>
    <row r="17" spans="1:7" ht="18.75" x14ac:dyDescent="0.3">
      <c r="A17" s="118" t="s">
        <v>74</v>
      </c>
      <c r="B17" s="118"/>
      <c r="C17" s="118"/>
      <c r="D17" s="118"/>
      <c r="E17" s="118"/>
      <c r="F17" s="118"/>
      <c r="G17" s="118"/>
    </row>
    <row r="18" spans="1:7" ht="18.75" x14ac:dyDescent="0.3">
      <c r="A18" s="118" t="s">
        <v>75</v>
      </c>
      <c r="B18" s="118"/>
      <c r="C18" s="118"/>
      <c r="D18" s="118"/>
      <c r="E18" s="118"/>
      <c r="F18" s="118"/>
      <c r="G18" s="118"/>
    </row>
    <row r="19" spans="1:7" ht="18.75" x14ac:dyDescent="0.3">
      <c r="A19" s="118" t="s">
        <v>76</v>
      </c>
      <c r="B19" s="118"/>
      <c r="C19" s="118"/>
      <c r="D19" s="118"/>
      <c r="E19" s="118"/>
      <c r="F19" s="118"/>
      <c r="G19" s="118"/>
    </row>
    <row r="20" spans="1:7" ht="18.75" x14ac:dyDescent="0.3">
      <c r="A20" s="118" t="s">
        <v>55</v>
      </c>
      <c r="B20" s="118"/>
      <c r="C20" s="118"/>
      <c r="D20" s="118"/>
      <c r="E20" s="118"/>
      <c r="F20" s="118"/>
      <c r="G20" s="118"/>
    </row>
    <row r="21" spans="1:7" ht="18.75" x14ac:dyDescent="0.3">
      <c r="A21" s="118" t="s">
        <v>56</v>
      </c>
      <c r="B21" s="118"/>
      <c r="C21" s="118"/>
      <c r="D21" s="118"/>
      <c r="E21" s="118"/>
      <c r="F21" s="118"/>
      <c r="G21" s="118"/>
    </row>
  </sheetData>
  <mergeCells count="9">
    <mergeCell ref="A18:G18"/>
    <mergeCell ref="A19:G19"/>
    <mergeCell ref="A20:G20"/>
    <mergeCell ref="A21:G21"/>
    <mergeCell ref="A1:N1"/>
    <mergeCell ref="A14:G14"/>
    <mergeCell ref="A15:G15"/>
    <mergeCell ref="A16:G16"/>
    <mergeCell ref="A17:G17"/>
  </mergeCells>
  <pageMargins left="0.7" right="0.7" top="0.75" bottom="0.75" header="0.3" footer="0.3"/>
  <pageSetup scale="150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25"/>
  <sheetViews>
    <sheetView zoomScale="120" zoomScaleNormal="120" workbookViewId="0">
      <selection activeCell="A28" sqref="A28"/>
    </sheetView>
  </sheetViews>
  <sheetFormatPr baseColWidth="10" defaultRowHeight="15" x14ac:dyDescent="0.25"/>
  <cols>
    <col min="1" max="1" width="14.85546875" customWidth="1"/>
    <col min="2" max="2" width="11.85546875" customWidth="1"/>
    <col min="3" max="3" width="13" customWidth="1"/>
    <col min="4" max="4" width="13.7109375" customWidth="1"/>
    <col min="5" max="5" width="13.42578125" customWidth="1"/>
    <col min="6" max="6" width="17" customWidth="1"/>
  </cols>
  <sheetData>
    <row r="1" spans="1:6" x14ac:dyDescent="0.25">
      <c r="E1" s="62" t="s">
        <v>62</v>
      </c>
      <c r="F1" s="62">
        <v>345555</v>
      </c>
    </row>
    <row r="2" spans="1:6" x14ac:dyDescent="0.25">
      <c r="E2" s="62" t="s">
        <v>63</v>
      </c>
      <c r="F2" s="63">
        <v>0.02</v>
      </c>
    </row>
    <row r="3" spans="1:6" x14ac:dyDescent="0.25">
      <c r="A3" s="86" t="s">
        <v>61</v>
      </c>
    </row>
    <row r="4" spans="1:6" ht="18.75" x14ac:dyDescent="0.3">
      <c r="A4" s="64">
        <f>(F2*F1)</f>
        <v>6911.1</v>
      </c>
      <c r="B4" s="65">
        <v>0.02</v>
      </c>
      <c r="C4" s="65">
        <v>0.03</v>
      </c>
      <c r="D4" s="65">
        <v>0.05</v>
      </c>
      <c r="E4" s="65">
        <v>0.15</v>
      </c>
    </row>
    <row r="5" spans="1:6" ht="18.75" x14ac:dyDescent="0.3">
      <c r="A5" s="66">
        <v>345555</v>
      </c>
      <c r="B5" s="64"/>
      <c r="C5" s="64"/>
      <c r="D5" s="64"/>
      <c r="E5" s="64"/>
    </row>
    <row r="6" spans="1:6" ht="18.75" x14ac:dyDescent="0.3">
      <c r="A6" s="66">
        <v>898888</v>
      </c>
      <c r="B6" s="64"/>
      <c r="C6" s="64"/>
      <c r="D6" s="64"/>
      <c r="E6" s="64"/>
    </row>
    <row r="7" spans="1:6" ht="18.75" x14ac:dyDescent="0.3">
      <c r="A7" s="66">
        <v>345678</v>
      </c>
      <c r="B7" s="64"/>
      <c r="C7" s="64"/>
      <c r="D7" s="64"/>
      <c r="E7" s="64"/>
    </row>
    <row r="8" spans="1:6" ht="18.75" x14ac:dyDescent="0.3">
      <c r="A8" s="66">
        <v>123444</v>
      </c>
      <c r="B8" s="64"/>
      <c r="C8" s="64"/>
      <c r="D8" s="64"/>
      <c r="E8" s="64"/>
    </row>
    <row r="9" spans="1:6" ht="18.75" x14ac:dyDescent="0.3">
      <c r="A9" s="66">
        <v>123444</v>
      </c>
      <c r="B9" s="64"/>
      <c r="C9" s="64"/>
      <c r="D9" s="64"/>
      <c r="E9" s="64"/>
    </row>
    <row r="12" spans="1:6" x14ac:dyDescent="0.25">
      <c r="A12" t="s">
        <v>90</v>
      </c>
    </row>
    <row r="15" spans="1:6" x14ac:dyDescent="0.25">
      <c r="A15" s="23" t="s">
        <v>86</v>
      </c>
      <c r="B15" s="62">
        <v>30000</v>
      </c>
      <c r="C15" s="9"/>
      <c r="D15" s="9"/>
      <c r="E15" s="9"/>
      <c r="F15" s="9"/>
    </row>
    <row r="16" spans="1:6" x14ac:dyDescent="0.25">
      <c r="A16" s="23" t="s">
        <v>87</v>
      </c>
      <c r="B16" s="62">
        <v>24</v>
      </c>
      <c r="C16" s="9" t="s">
        <v>62</v>
      </c>
      <c r="D16" s="9"/>
      <c r="E16" s="9"/>
      <c r="F16" s="9"/>
    </row>
    <row r="17" spans="1:6" x14ac:dyDescent="0.25">
      <c r="A17" s="23" t="s">
        <v>88</v>
      </c>
      <c r="B17" s="63">
        <v>0.13</v>
      </c>
      <c r="C17" s="9" t="s">
        <v>63</v>
      </c>
      <c r="D17" s="9"/>
      <c r="E17" s="9"/>
      <c r="F17" s="9"/>
    </row>
    <row r="18" spans="1:6" x14ac:dyDescent="0.25">
      <c r="A18" s="108" t="s">
        <v>89</v>
      </c>
      <c r="B18" s="106">
        <f>PMT(B17/12,B16,-B15)</f>
        <v>1426.2546776535305</v>
      </c>
      <c r="C18" s="24">
        <v>12</v>
      </c>
      <c r="D18" s="62">
        <v>18</v>
      </c>
      <c r="E18" s="62">
        <v>24</v>
      </c>
      <c r="F18" s="62">
        <v>48</v>
      </c>
    </row>
    <row r="19" spans="1:6" x14ac:dyDescent="0.25">
      <c r="A19" s="9"/>
      <c r="B19" s="107">
        <v>0.13</v>
      </c>
      <c r="C19" s="24"/>
      <c r="D19" s="62"/>
      <c r="E19" s="62"/>
      <c r="F19" s="62"/>
    </row>
    <row r="20" spans="1:6" x14ac:dyDescent="0.25">
      <c r="A20" s="9"/>
      <c r="B20" s="107">
        <v>0.13500000000000001</v>
      </c>
      <c r="C20" s="24"/>
      <c r="D20" s="62"/>
      <c r="E20" s="62"/>
      <c r="F20" s="62"/>
    </row>
    <row r="21" spans="1:6" x14ac:dyDescent="0.25">
      <c r="A21" s="9"/>
      <c r="B21" s="107">
        <v>0.14000000000000001</v>
      </c>
      <c r="C21" s="24"/>
      <c r="D21" s="62"/>
      <c r="E21" s="62"/>
      <c r="F21" s="62"/>
    </row>
    <row r="22" spans="1:6" x14ac:dyDescent="0.25">
      <c r="A22" s="9"/>
      <c r="B22" s="107">
        <v>0.14499999999999999</v>
      </c>
      <c r="C22" s="24"/>
      <c r="D22" s="62"/>
      <c r="E22" s="62"/>
      <c r="F22" s="62"/>
    </row>
    <row r="23" spans="1:6" x14ac:dyDescent="0.25">
      <c r="A23" s="9"/>
      <c r="B23" s="107">
        <v>0.15</v>
      </c>
      <c r="C23" s="24"/>
      <c r="D23" s="62"/>
      <c r="E23" s="62"/>
      <c r="F23" s="62"/>
    </row>
    <row r="24" spans="1:6" x14ac:dyDescent="0.25">
      <c r="A24" s="9"/>
      <c r="B24" s="107">
        <v>0.155</v>
      </c>
      <c r="C24" s="24"/>
      <c r="D24" s="62"/>
      <c r="E24" s="62"/>
      <c r="F24" s="62"/>
    </row>
    <row r="25" spans="1:6" x14ac:dyDescent="0.25">
      <c r="A25" s="9"/>
      <c r="B25" s="107">
        <v>0.16</v>
      </c>
      <c r="C25" s="24"/>
      <c r="D25" s="62"/>
      <c r="E25" s="62"/>
      <c r="F25" s="6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87AF71-EA62-41C1-A118-75CCDB2A1C4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Tipos de referencias</vt:lpstr>
      <vt:lpstr>Referencias absolutas</vt:lpstr>
      <vt:lpstr>PRACTICA</vt:lpstr>
      <vt:lpstr>ESCENARIOS</vt:lpstr>
      <vt:lpstr>ENERO</vt:lpstr>
      <vt:lpstr>tabla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practica 2</dc:title>
  <dc:subject>repaso</dc:subject>
  <dc:creator>Moises</dc:creator>
  <dc:description>wwwwwwwwwwwwwwwwwwwwwwwwwwwwwwwwwwwwwwwwwwwwwwwwwwwwwwwwwwwwwwwwwwwwwwwwwwwwwwwwwwwww</dc:description>
  <cp:lastModifiedBy>Gabriel</cp:lastModifiedBy>
  <cp:lastPrinted>2022-05-26T19:56:28Z</cp:lastPrinted>
  <dcterms:created xsi:type="dcterms:W3CDTF">2013-01-20T16:48:15Z</dcterms:created>
  <dcterms:modified xsi:type="dcterms:W3CDTF">2022-07-31T17:13:52Z</dcterms:modified>
  <cp:category>excel intermecdi</cp:category>
</cp:coreProperties>
</file>