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FE54F7D0-2A92-EA44-A00C-ACBF1CD7911E}" xr6:coauthVersionLast="45" xr6:coauthVersionMax="45" xr10:uidLastSave="{00000000-0000-0000-0000-000000000000}"/>
  <bookViews>
    <workbookView xWindow="1140" yWindow="460" windowWidth="19420" windowHeight="10420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" l="1"/>
  <c r="M8" i="2" l="1"/>
  <c r="J12" i="1" s="1"/>
  <c r="L8" i="2"/>
  <c r="K8" i="2"/>
  <c r="J8" i="1" s="1"/>
  <c r="J8" i="2"/>
  <c r="J11" i="1" s="1"/>
  <c r="H25" i="1"/>
  <c r="D18" i="1"/>
  <c r="L13" i="1"/>
  <c r="M13" i="1" s="1"/>
  <c r="J9" i="1"/>
  <c r="L7" i="1" l="1"/>
  <c r="L19" i="1"/>
  <c r="M19" i="1"/>
  <c r="M7" i="1" l="1"/>
  <c r="L18" i="1"/>
  <c r="M18" i="1" s="1"/>
  <c r="N22" i="1" l="1"/>
  <c r="F21" i="1"/>
  <c r="H22" i="1" s="1"/>
</calcChain>
</file>

<file path=xl/sharedStrings.xml><?xml version="1.0" encoding="utf-8"?>
<sst xmlns="http://schemas.openxmlformats.org/spreadsheetml/2006/main" count="270" uniqueCount="74">
  <si>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</si>
  <si>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</si>
  <si>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</si>
  <si>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</si>
  <si>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</si>
  <si>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</si>
  <si>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</si>
  <si>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</si>
  <si>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</si>
  <si>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</si>
  <si>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</si>
  <si>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</si>
  <si>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</si>
  <si>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</si>
  <si>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</si>
  <si>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</si>
  <si>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</si>
  <si>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</si>
  <si>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</si>
  <si>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</si>
  <si>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</si>
  <si>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</si>
  <si>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</si>
  <si>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</si>
  <si>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</si>
  <si>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</si>
  <si>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</si>
  <si>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</si>
  <si>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</si>
  <si>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</si>
  <si>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</si>
  <si>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</si>
  <si>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</si>
  <si>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</si>
  <si>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</si>
  <si>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</si>
  <si>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</si>
  <si>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</si>
  <si>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</si>
  <si>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</si>
  <si>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</si>
  <si>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</si>
  <si>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</si>
  <si>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</si>
  <si>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</si>
  <si>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</si>
  <si>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</si>
  <si>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</si>
  <si>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</si>
  <si>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</si>
  <si>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</si>
  <si>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2020/07/17 15:12</t>
  </si>
  <si>
    <t>2N43sy6LKPYaX2yJR</t>
  </si>
  <si>
    <t>PICKED</t>
  </si>
  <si>
    <t>STORE_PICKUP</t>
  </si>
  <si>
    <t>STORE_PICKUP_FAMILY</t>
  </si>
  <si>
    <t>韓國 FFLOW 精油水面膜</t>
  </si>
  <si>
    <t>FFLOW 精油水面膜10 片 (綠色鎮靜舒緩) (分潤 10%)</t>
  </si>
  <si>
    <t>2020/07/18 23:12</t>
  </si>
  <si>
    <t>2N4tJju2fvvPBRtUL</t>
  </si>
  <si>
    <t>CREDIT</t>
  </si>
  <si>
    <t>STORE_PICKUP_711</t>
  </si>
  <si>
    <t>FFLOW 精油水面膜10 片 (粉色亮白補水) (分潤 10%)</t>
  </si>
  <si>
    <t>2020/07/23 14:52</t>
  </si>
  <si>
    <t>2N5ZXGk5gSBXDfGy3</t>
  </si>
  <si>
    <t>2020/07/27 04:21</t>
  </si>
  <si>
    <t>2N7auxPmJpbnWbQH6</t>
  </si>
  <si>
    <t>請款總金額(未稅)</t>
  </si>
  <si>
    <t>逆向付款明細</t>
  </si>
  <si>
    <t>正向金流手續費</t>
  </si>
  <si>
    <t>退貨折讓總金額(未稅)</t>
  </si>
  <si>
    <t>七日未取貨</t>
  </si>
  <si>
    <t>郡美有限公司/SAD0000042/82834135 韓國 FFLOW 精油水面膜</t>
    <phoneticPr fontId="7" type="noConversion"/>
  </si>
  <si>
    <t>2020/7/1-2020/7/31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</si>
</sst>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F1" workbookViewId="0">
      <selection activeCell="N9" sqref="N9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20" t="s">
        <v>3</v>
      </c>
      <c r="L1" s="20"/>
      <c r="M1" s="20"/>
      <c r="N1" s="20"/>
      <c r="O1" s="1" t="s">
        <v>1</v>
      </c>
      <c r="P1" s="21" t="s">
        <v>4</v>
      </c>
      <c r="Q1" s="21"/>
      <c r="R1" s="21"/>
      <c r="S1" s="21"/>
    </row>
    <row r="2" spans="1:19">
      <c r="P2" s="21"/>
      <c r="Q2" s="21"/>
      <c r="R2" s="21"/>
      <c r="S2" s="21"/>
    </row>
    <row r="3" spans="1:19">
      <c r="A3" s="18" t="s">
        <v>5</v>
      </c>
      <c r="B3" s="18"/>
      <c r="C3" s="18"/>
      <c r="D3" s="13" t="s">
        <v>72</v>
      </c>
      <c r="E3" s="13"/>
      <c r="F3" s="13"/>
      <c r="G3" s="13"/>
      <c r="P3" s="21"/>
      <c r="Q3" s="21"/>
      <c r="R3" s="21"/>
      <c r="S3" s="21"/>
    </row>
    <row r="4" spans="1:19">
      <c r="A4" s="18" t="s">
        <v>6</v>
      </c>
      <c r="B4" s="18"/>
      <c r="C4" s="18"/>
      <c r="D4" s="13" t="s">
        <v>73</v>
      </c>
      <c r="E4" s="13"/>
      <c r="F4" s="13"/>
      <c r="G4" s="13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8" t="s">
        <v>9</v>
      </c>
      <c r="O6" s="18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2269</v>
      </c>
      <c r="M7" s="19">
        <f>ROUND(L7*1.05,0)</f>
        <v>2382</v>
      </c>
      <c r="N7" s="19"/>
      <c r="O7" s="19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3">
        <f>明細P.2!K8</f>
        <v>2457</v>
      </c>
      <c r="K8" s="13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3">
        <f>明細P.2!K12-明細P.2!L12-明細P.2!J12+明細P.2!M12+明細P.2!N12</f>
        <v>0</v>
      </c>
      <c r="K9" s="13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3">
        <f>明細P.2!L8</f>
        <v>245</v>
      </c>
      <c r="K10" s="13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3">
        <f>明細P.2!J8</f>
        <v>0</v>
      </c>
      <c r="K11" s="13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3">
        <f>明細P.2!M8</f>
        <v>57</v>
      </c>
      <c r="K12" s="13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7">
        <f>ROUND(L13*1.05,0)</f>
        <v>0</v>
      </c>
      <c r="N13" s="17"/>
      <c r="O13" s="17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3">
        <v>0</v>
      </c>
      <c r="K14" s="13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3">
        <v>0</v>
      </c>
      <c r="K15" s="13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2269</v>
      </c>
      <c r="M18" s="14">
        <f>ROUND(L18*1.05,0)</f>
        <v>2382</v>
      </c>
      <c r="N18" s="14"/>
      <c r="O18" s="14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15">
        <f>ROUND(L13*1.05,0)</f>
        <v>0</v>
      </c>
      <c r="N19" s="15"/>
      <c r="O19" s="15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16" t="str">
        <f>IF(F21=H25,A1,H25)</f>
        <v>郡美有限公司</v>
      </c>
      <c r="I22" s="16"/>
      <c r="J22" s="16"/>
      <c r="K22" s="16"/>
      <c r="L22" s="8" t="s">
        <v>1</v>
      </c>
      <c r="M22" s="8" t="s">
        <v>1</v>
      </c>
      <c r="N22" s="8">
        <f>ABS(M18-M19)</f>
        <v>2382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1:G1"/>
    <mergeCell ref="K1:N1"/>
    <mergeCell ref="P1:S3"/>
    <mergeCell ref="A3:C3"/>
    <mergeCell ref="D3:G3"/>
    <mergeCell ref="A4:C4"/>
    <mergeCell ref="D4:G4"/>
    <mergeCell ref="N6:O6"/>
    <mergeCell ref="M7:O7"/>
    <mergeCell ref="J8:K8"/>
    <mergeCell ref="J9:K9"/>
    <mergeCell ref="J10:K10"/>
    <mergeCell ref="J11:K11"/>
    <mergeCell ref="J12:K12"/>
    <mergeCell ref="M13:O13"/>
    <mergeCell ref="A25:G25"/>
    <mergeCell ref="J14:K14"/>
    <mergeCell ref="J15:K15"/>
    <mergeCell ref="M18:O18"/>
    <mergeCell ref="M19:O19"/>
    <mergeCell ref="H22:K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E1" workbookViewId="0">
      <selection activeCell="L8" sqref="L8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5">
      <c r="A1" t="s">
        <v>36</v>
      </c>
    </row>
    <row r="2" spans="1: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5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>
        <v>351</v>
      </c>
      <c r="I3">
        <v>2</v>
      </c>
      <c r="J3">
        <v>0</v>
      </c>
      <c r="K3">
        <v>702</v>
      </c>
      <c r="L3">
        <v>70</v>
      </c>
      <c r="M3">
        <v>0</v>
      </c>
    </row>
    <row r="4" spans="1:15">
      <c r="A4" t="s">
        <v>58</v>
      </c>
      <c r="B4" t="s">
        <v>59</v>
      </c>
      <c r="C4" t="s">
        <v>53</v>
      </c>
      <c r="D4" t="s">
        <v>60</v>
      </c>
      <c r="E4" t="s">
        <v>61</v>
      </c>
      <c r="F4" t="s">
        <v>56</v>
      </c>
      <c r="G4" t="s">
        <v>62</v>
      </c>
      <c r="H4">
        <v>351</v>
      </c>
      <c r="I4">
        <v>1</v>
      </c>
      <c r="J4">
        <v>0</v>
      </c>
      <c r="K4">
        <v>351</v>
      </c>
      <c r="L4">
        <v>35</v>
      </c>
      <c r="M4">
        <v>0</v>
      </c>
    </row>
    <row r="5" spans="1:1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56</v>
      </c>
      <c r="G5" t="s">
        <v>57</v>
      </c>
      <c r="H5">
        <v>351</v>
      </c>
      <c r="I5">
        <v>1</v>
      </c>
      <c r="J5">
        <v>0</v>
      </c>
      <c r="K5">
        <v>351</v>
      </c>
      <c r="L5">
        <v>35</v>
      </c>
      <c r="M5">
        <v>0</v>
      </c>
      <c r="N5" t="s">
        <v>1</v>
      </c>
    </row>
    <row r="6" spans="1:15">
      <c r="A6" t="s">
        <v>63</v>
      </c>
      <c r="B6" t="s">
        <v>64</v>
      </c>
      <c r="C6" t="s">
        <v>53</v>
      </c>
      <c r="D6" t="s">
        <v>60</v>
      </c>
      <c r="E6" t="s">
        <v>61</v>
      </c>
      <c r="F6" t="s">
        <v>56</v>
      </c>
      <c r="G6" t="s">
        <v>57</v>
      </c>
      <c r="H6">
        <v>351</v>
      </c>
      <c r="I6">
        <v>2</v>
      </c>
      <c r="J6">
        <v>0</v>
      </c>
      <c r="K6">
        <v>702</v>
      </c>
      <c r="L6">
        <v>70</v>
      </c>
      <c r="M6">
        <v>0</v>
      </c>
    </row>
    <row r="7" spans="1:15">
      <c r="A7" t="s">
        <v>65</v>
      </c>
      <c r="B7" t="s">
        <v>66</v>
      </c>
      <c r="C7" t="s">
        <v>53</v>
      </c>
      <c r="D7" t="s">
        <v>60</v>
      </c>
      <c r="E7" t="s">
        <v>61</v>
      </c>
      <c r="F7" t="s">
        <v>56</v>
      </c>
      <c r="G7" t="s">
        <v>57</v>
      </c>
      <c r="H7">
        <v>351</v>
      </c>
      <c r="I7">
        <v>1</v>
      </c>
      <c r="J7">
        <v>0</v>
      </c>
      <c r="K7">
        <v>351</v>
      </c>
      <c r="L7">
        <v>35</v>
      </c>
      <c r="M7">
        <v>57</v>
      </c>
    </row>
    <row r="8" spans="1:15">
      <c r="A8" t="s">
        <v>67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>
        <f>SUM(J3:J7)</f>
        <v>0</v>
      </c>
      <c r="K8">
        <f>SUM(K3:K7)</f>
        <v>2457</v>
      </c>
      <c r="L8">
        <f>SUM(L3:L7)</f>
        <v>245</v>
      </c>
      <c r="M8">
        <f>SUM(M3:M7)</f>
        <v>57</v>
      </c>
    </row>
    <row r="10" spans="1:15">
      <c r="A10" t="s">
        <v>68</v>
      </c>
    </row>
    <row r="11" spans="1:15">
      <c r="A11" t="s">
        <v>37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  <c r="G11" t="s">
        <v>43</v>
      </c>
      <c r="H11" t="s">
        <v>44</v>
      </c>
      <c r="I11" t="s">
        <v>45</v>
      </c>
      <c r="J11" t="s">
        <v>46</v>
      </c>
      <c r="K11" t="s">
        <v>47</v>
      </c>
      <c r="L11" t="s">
        <v>48</v>
      </c>
      <c r="M11" t="s">
        <v>49</v>
      </c>
      <c r="N11" t="s">
        <v>69</v>
      </c>
      <c r="O11" t="s">
        <v>50</v>
      </c>
    </row>
    <row r="12" spans="1:15">
      <c r="A12" t="s">
        <v>70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>
        <v>0</v>
      </c>
      <c r="K12">
        <v>0</v>
      </c>
      <c r="L12">
        <v>0</v>
      </c>
      <c r="M12">
        <v>0</v>
      </c>
      <c r="N12">
        <v>0</v>
      </c>
    </row>
    <row r="14" spans="1:15">
      <c r="A14" t="s">
        <v>71</v>
      </c>
    </row>
    <row r="15" spans="1:15">
      <c r="A15" t="s">
        <v>37</v>
      </c>
      <c r="B15" t="s">
        <v>38</v>
      </c>
      <c r="C15" t="s">
        <v>39</v>
      </c>
      <c r="D15" t="s">
        <v>40</v>
      </c>
      <c r="E15" t="s">
        <v>41</v>
      </c>
      <c r="F15" t="s">
        <v>42</v>
      </c>
      <c r="G15" t="s">
        <v>43</v>
      </c>
      <c r="H15" t="s">
        <v>44</v>
      </c>
      <c r="I15" t="s">
        <v>45</v>
      </c>
      <c r="J15" t="s">
        <v>46</v>
      </c>
      <c r="K15" t="s">
        <v>47</v>
      </c>
      <c r="L15" t="s">
        <v>48</v>
      </c>
      <c r="M15" t="s">
        <v>49</v>
      </c>
      <c r="N15" t="s">
        <v>50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2020-08-04T06:15:37Z</dcterms:created>
  <dcterms:modified xsi:type="dcterms:W3CDTF">2020-08-06T12:38:52Z</dcterms:modified>
</cp:coreProperties>
</file>