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5" i="1" s="1"/>
  <c r="C3" i="1"/>
  <c r="C4" i="1"/>
  <c r="C5" i="1"/>
  <c r="C6" i="1"/>
  <c r="C7" i="1"/>
  <c r="C8" i="1"/>
  <c r="C9" i="1"/>
  <c r="B4" i="1"/>
  <c r="B5" i="1"/>
  <c r="B6" i="1"/>
  <c r="B7" i="1"/>
  <c r="B8" i="1"/>
  <c r="B9" i="1"/>
  <c r="B3" i="1"/>
  <c r="I11" i="1"/>
  <c r="I12" i="1"/>
  <c r="I13" i="1" l="1"/>
  <c r="J9" i="1"/>
  <c r="J7" i="1"/>
  <c r="J3" i="1"/>
  <c r="J5" i="1"/>
  <c r="J6" i="1"/>
  <c r="C64" i="1"/>
  <c r="C63" i="1"/>
  <c r="C66" i="1"/>
  <c r="J8" i="1"/>
  <c r="J4" i="1"/>
  <c r="C68" i="1"/>
  <c r="C65" i="1" l="1"/>
  <c r="C67" i="1"/>
</calcChain>
</file>

<file path=xl/sharedStrings.xml><?xml version="1.0" encoding="utf-8"?>
<sst xmlns="http://schemas.openxmlformats.org/spreadsheetml/2006/main" count="15" uniqueCount="14">
  <si>
    <t>Uвх</t>
  </si>
  <si>
    <t>Uвих</t>
  </si>
  <si>
    <t>Ku</t>
  </si>
  <si>
    <t>Uвх, мВ</t>
  </si>
  <si>
    <t>Uвих, мВ</t>
  </si>
  <si>
    <t>dUвих</t>
  </si>
  <si>
    <t>dUвх</t>
  </si>
  <si>
    <t>Rвх</t>
  </si>
  <si>
    <t>Rвих</t>
  </si>
  <si>
    <t>Iвх, мА</t>
  </si>
  <si>
    <t>Iвих, мА</t>
  </si>
  <si>
    <t>dIвх</t>
  </si>
  <si>
    <t>dIвих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</si>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</sst>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ru-RU"/>
              <a:t>вих(</a:t>
            </a:r>
            <a:r>
              <a:rPr lang="en-US"/>
              <a:t>U</a:t>
            </a:r>
            <a:r>
              <a:rPr lang="ru-RU"/>
              <a:t>вх)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3.8559999999999999</c:v>
                </c:pt>
                <c:pt idx="1">
                  <c:v>4.8499999999999996</c:v>
                </c:pt>
                <c:pt idx="2">
                  <c:v>5.0999999999999996</c:v>
                </c:pt>
                <c:pt idx="3">
                  <c:v>6.5</c:v>
                </c:pt>
                <c:pt idx="4">
                  <c:v>7.82</c:v>
                </c:pt>
                <c:pt idx="5">
                  <c:v>9.15</c:v>
                </c:pt>
                <c:pt idx="6">
                  <c:v>12.12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409</c:v>
                </c:pt>
                <c:pt idx="1">
                  <c:v>479.86</c:v>
                </c:pt>
                <c:pt idx="2">
                  <c:v>503.46</c:v>
                </c:pt>
                <c:pt idx="3">
                  <c:v>582.24</c:v>
                </c:pt>
                <c:pt idx="4">
                  <c:v>643.4</c:v>
                </c:pt>
                <c:pt idx="5">
                  <c:v>724.85</c:v>
                </c:pt>
                <c:pt idx="6">
                  <c:v>886.41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73-4191-B3EC-744170EB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3264"/>
        <c:axId val="73253632"/>
      </c:scatterChart>
      <c:valAx>
        <c:axId val="73243264"/>
        <c:scaling>
          <c:orientation val="minMax"/>
          <c:max val="1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мВ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53632"/>
        <c:crosses val="autoZero"/>
        <c:crossBetween val="midCat"/>
      </c:valAx>
      <c:valAx>
        <c:axId val="73253632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U</a:t>
                </a:r>
                <a:r>
                  <a:rPr lang="ru-RU" sz="1000" b="1" i="0" baseline="0">
                    <a:effectLst/>
                  </a:rPr>
                  <a:t>вих, мВ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Iвих, мА</c:v>
                </c:pt>
              </c:strCache>
            </c:strRef>
          </c:tx>
          <c:xVal>
            <c:numRef>
              <c:f>Sheet1!$B$3:$B$9</c:f>
              <c:numCache>
                <c:formatCode>0.0</c:formatCode>
                <c:ptCount val="7"/>
                <c:pt idx="0">
                  <c:v>3.6970278044103546</c:v>
                </c:pt>
                <c:pt idx="1">
                  <c:v>4.6500479386385418</c:v>
                </c:pt>
                <c:pt idx="2">
                  <c:v>4.8897411313518688</c:v>
                </c:pt>
                <c:pt idx="3">
                  <c:v>6.2320230105465013</c:v>
                </c:pt>
                <c:pt idx="4">
                  <c:v>7.4976030680728671</c:v>
                </c:pt>
                <c:pt idx="5">
                  <c:v>8.7727708533077653</c:v>
                </c:pt>
                <c:pt idx="6">
                  <c:v>11.62032598274209</c:v>
                </c:pt>
              </c:numCache>
            </c:numRef>
          </c:xVal>
          <c:yVal>
            <c:numRef>
              <c:f>Sheet1!$C$3:$C$9</c:f>
              <c:numCache>
                <c:formatCode>0.0</c:formatCode>
                <c:ptCount val="7"/>
                <c:pt idx="0">
                  <c:v>392.13806327900284</c:v>
                </c:pt>
                <c:pt idx="1">
                  <c:v>460.07670182166828</c:v>
                </c:pt>
                <c:pt idx="2">
                  <c:v>482.70373921380633</c:v>
                </c:pt>
                <c:pt idx="3">
                  <c:v>558.2358581016299</c:v>
                </c:pt>
                <c:pt idx="4">
                  <c:v>616.87440076701819</c:v>
                </c:pt>
                <c:pt idx="5">
                  <c:v>694.96644295302008</c:v>
                </c:pt>
                <c:pt idx="6">
                  <c:v>849.86577181208054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7040"/>
        <c:axId val="44481152"/>
      </c:scatterChart>
      <c:valAx>
        <c:axId val="44487040"/>
        <c:scaling>
          <c:orientation val="minMax"/>
          <c:max val="12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I</a:t>
                </a:r>
                <a:r>
                  <a:rPr lang="ru-RU" sz="1000" b="0" i="0" u="none" strike="noStrike" baseline="0">
                    <a:effectLst/>
                  </a:rPr>
                  <a:t>вх, мА</a:t>
                </a:r>
                <a:r>
                  <a:rPr lang="ru-RU" sz="1000" b="1" i="0" u="none" strike="noStrike" baseline="0"/>
                  <a:t> </a:t>
                </a:r>
                <a:endParaRPr lang="ru-RU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4481152"/>
        <c:crosses val="autoZero"/>
        <c:crossBetween val="midCat"/>
      </c:valAx>
      <c:valAx>
        <c:axId val="44481152"/>
        <c:scaling>
          <c:orientation val="minMax"/>
          <c:max val="9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I</a:t>
                </a:r>
                <a:r>
                  <a:rPr lang="ru-RU" sz="1000" b="0" i="0" u="none" strike="noStrike" baseline="0">
                    <a:effectLst/>
                  </a:rPr>
                  <a:t>вих, мА</a:t>
                </a:r>
                <a:r>
                  <a:rPr lang="ru-RU" sz="1000" b="1" i="0" u="none" strike="noStrike" baseline="0"/>
                  <a:t> </a:t>
                </a:r>
                <a:endParaRPr lang="ru-RU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448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333381</xdr:colOff>
      <xdr:row>0</xdr:row>
      <xdr:rowOff>138112</xdr:rowOff>
    </xdr:from>
    <xdr:to>
      <xdr:col>18</xdr:col>
      <xdr:colOff>57156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5184AFB2-5BA2-46C5-95E4-BDCAADED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17</xdr:row>
      <xdr:rowOff>23812</xdr:rowOff>
    </xdr:from>
    <xdr:to>
      <xdr:col>8</xdr:col>
      <xdr:colOff>542925</xdr:colOff>
      <xdr:row>31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workbookViewId="0">
      <selection activeCell="G16" sqref="G16"/>
    </sheetView>
  </sheetViews>
  <sheetFormatPr defaultRowHeight="15" x14ac:dyDescent="0.25"/>
  <cols>
    <col min="1" max="1" width="6" style="1" bestFit="1" customWidth="1"/>
    <col min="2" max="2" width="7.28515625" style="1" bestFit="1" customWidth="1"/>
    <col min="3" max="3" width="13.7109375" style="1" bestFit="1" customWidth="1"/>
    <col min="4" max="4" width="9.140625" style="1"/>
    <col min="5" max="5" width="7.85546875" style="1" bestFit="1" customWidth="1"/>
    <col min="6" max="6" width="12" style="1" bestFit="1" customWidth="1"/>
    <col min="7" max="7" width="4" style="1" bestFit="1" customWidth="1"/>
    <col min="8" max="16384" width="9.140625" style="1"/>
  </cols>
  <sheetData>
    <row r="2" spans="2:10" x14ac:dyDescent="0.25">
      <c r="B2" s="2" t="s">
        <v>9</v>
      </c>
      <c r="C2" s="2" t="s">
        <v>10</v>
      </c>
      <c r="H2" s="2" t="s">
        <v>3</v>
      </c>
      <c r="I2" s="2" t="s">
        <v>4</v>
      </c>
      <c r="J2" s="2" t="s">
        <v>2</v>
      </c>
    </row>
    <row r="3" spans="2:10" x14ac:dyDescent="0.25">
      <c r="B3" s="3">
        <f>H3/$O$21 *10^3</f>
        <v>3.6970278044103546</v>
      </c>
      <c r="C3" s="3">
        <f>I3/$O$21 *10^3</f>
        <v>392.13806327900284</v>
      </c>
      <c r="H3" s="2">
        <v>3.8559999999999999</v>
      </c>
      <c r="I3" s="2">
        <v>409</v>
      </c>
      <c r="J3" s="4">
        <f t="shared" ref="J3:J9" si="0">I3/H3</f>
        <v>106.06846473029046</v>
      </c>
    </row>
    <row r="4" spans="2:10" x14ac:dyDescent="0.25">
      <c r="B4" s="3">
        <f>H4/$O$21 *10^3</f>
        <v>4.6500479386385418</v>
      </c>
      <c r="C4" s="3">
        <f>I4/$O$21 *10^3</f>
        <v>460.07670182166828</v>
      </c>
      <c r="H4" s="2">
        <v>4.8499999999999996</v>
      </c>
      <c r="I4" s="2">
        <v>479.86</v>
      </c>
      <c r="J4" s="4">
        <f t="shared" si="0"/>
        <v>98.940206185567021</v>
      </c>
    </row>
    <row r="5" spans="2:10" x14ac:dyDescent="0.25">
      <c r="B5" s="3">
        <f>H5/$O$21 *10^3</f>
        <v>4.8897411313518688</v>
      </c>
      <c r="C5" s="3">
        <f>I5/$O$21 *10^3</f>
        <v>482.70373921380633</v>
      </c>
      <c r="H5" s="2">
        <v>5.0999999999999996</v>
      </c>
      <c r="I5" s="2">
        <v>503.46</v>
      </c>
      <c r="J5" s="4">
        <f t="shared" si="0"/>
        <v>98.71764705882353</v>
      </c>
    </row>
    <row r="6" spans="2:10" x14ac:dyDescent="0.25">
      <c r="B6" s="3">
        <f>H6/$O$21 *10^3</f>
        <v>6.2320230105465013</v>
      </c>
      <c r="C6" s="3">
        <f>I6/$O$21 *10^3</f>
        <v>558.2358581016299</v>
      </c>
      <c r="H6" s="2">
        <v>6.5</v>
      </c>
      <c r="I6" s="2">
        <v>582.24</v>
      </c>
      <c r="J6" s="4">
        <f t="shared" si="0"/>
        <v>89.575384615384621</v>
      </c>
    </row>
    <row r="7" spans="2:10" x14ac:dyDescent="0.25">
      <c r="B7" s="3">
        <f>H7/$O$21 *10^3</f>
        <v>7.4976030680728671</v>
      </c>
      <c r="C7" s="3">
        <f>I7/$O$21 *10^3</f>
        <v>616.87440076701819</v>
      </c>
      <c r="H7" s="2">
        <v>7.82</v>
      </c>
      <c r="I7" s="2">
        <v>643.4</v>
      </c>
      <c r="J7" s="4">
        <f t="shared" si="0"/>
        <v>82.276214833759582</v>
      </c>
    </row>
    <row r="8" spans="2:10" x14ac:dyDescent="0.25">
      <c r="B8" s="3">
        <f>H8/$O$21 *10^3</f>
        <v>8.7727708533077653</v>
      </c>
      <c r="C8" s="3">
        <f>I8/$O$21 *10^3</f>
        <v>694.96644295302008</v>
      </c>
      <c r="H8" s="2">
        <v>9.15</v>
      </c>
      <c r="I8" s="2">
        <v>724.85</v>
      </c>
      <c r="J8" s="4">
        <f t="shared" si="0"/>
        <v>79.21857923497268</v>
      </c>
    </row>
    <row r="9" spans="2:10" x14ac:dyDescent="0.25">
      <c r="B9" s="3">
        <f>H9/$O$21 *10^3</f>
        <v>11.62032598274209</v>
      </c>
      <c r="C9" s="3">
        <f>I9/$O$21 *10^3</f>
        <v>849.86577181208054</v>
      </c>
      <c r="H9" s="2">
        <v>12.12</v>
      </c>
      <c r="I9" s="2">
        <v>886.41</v>
      </c>
      <c r="J9" s="4">
        <f t="shared" si="0"/>
        <v>73.136138613861391</v>
      </c>
    </row>
    <row r="11" spans="2:10" x14ac:dyDescent="0.25">
      <c r="H11" s="1" t="s">
        <v>5</v>
      </c>
      <c r="I11" s="1">
        <f>I8-I6</f>
        <v>142.61000000000001</v>
      </c>
    </row>
    <row r="12" spans="2:10" x14ac:dyDescent="0.25">
      <c r="H12" s="1" t="s">
        <v>6</v>
      </c>
      <c r="I12" s="1">
        <f>H8-H6</f>
        <v>2.6500000000000004</v>
      </c>
    </row>
    <row r="13" spans="2:10" x14ac:dyDescent="0.25">
      <c r="B13" s="1" t="s">
        <v>12</v>
      </c>
      <c r="C13" s="5">
        <f>C8-C6</f>
        <v>136.73058485139018</v>
      </c>
      <c r="H13" s="1" t="s">
        <v>2</v>
      </c>
      <c r="I13" s="6">
        <f>I11/I12</f>
        <v>53.81509433962264</v>
      </c>
    </row>
    <row r="14" spans="2:10" x14ac:dyDescent="0.25">
      <c r="B14" s="1" t="s">
        <v>11</v>
      </c>
      <c r="C14" s="5">
        <f>B8-B6</f>
        <v>2.540747842761264</v>
      </c>
    </row>
    <row r="15" spans="2:10" x14ac:dyDescent="0.25">
      <c r="B15" s="1" t="s">
        <v>13</v>
      </c>
      <c r="C15" s="6">
        <f>C13/C14</f>
        <v>53.815094339622661</v>
      </c>
    </row>
    <row r="19" spans="14:15" x14ac:dyDescent="0.25">
      <c r="N19" s="1" t="s">
        <v>8</v>
      </c>
      <c r="O19" s="1">
        <v>3840</v>
      </c>
    </row>
    <row r="21" spans="14:15" x14ac:dyDescent="0.25">
      <c r="N21" s="1" t="s">
        <v>7</v>
      </c>
      <c r="O21" s="1">
        <v>1043</v>
      </c>
    </row>
    <row r="62" spans="1:3" x14ac:dyDescent="0.25">
      <c r="A62" s="1" t="s">
        <v>0</v>
      </c>
      <c r="B62" s="1" t="s">
        <v>1</v>
      </c>
    </row>
    <row r="63" spans="1:3" x14ac:dyDescent="0.25">
      <c r="A63" s="1">
        <v>4.8499999999999996</v>
      </c>
      <c r="B63" s="1">
        <v>479.86</v>
      </c>
      <c r="C63" s="1">
        <f t="shared" ref="C63:C68" si="1">B63/A63</f>
        <v>98.940206185567021</v>
      </c>
    </row>
    <row r="64" spans="1:3" x14ac:dyDescent="0.25">
      <c r="A64" s="1">
        <v>9.15</v>
      </c>
      <c r="B64" s="1">
        <v>724.85</v>
      </c>
      <c r="C64" s="1">
        <f t="shared" si="1"/>
        <v>79.21857923497268</v>
      </c>
    </row>
    <row r="65" spans="1:3" x14ac:dyDescent="0.25">
      <c r="A65" s="1">
        <v>16.420000000000002</v>
      </c>
      <c r="B65" s="1">
        <v>1061</v>
      </c>
      <c r="C65" s="1">
        <f t="shared" si="1"/>
        <v>64.616321559074294</v>
      </c>
    </row>
    <row r="66" spans="1:3" x14ac:dyDescent="0.25">
      <c r="A66" s="1">
        <v>21.71</v>
      </c>
      <c r="B66" s="1">
        <v>1279</v>
      </c>
      <c r="C66" s="1">
        <f t="shared" si="1"/>
        <v>58.912943344081064</v>
      </c>
    </row>
    <row r="67" spans="1:3" x14ac:dyDescent="0.25">
      <c r="A67" s="1">
        <v>28.98</v>
      </c>
      <c r="B67" s="1">
        <v>1516</v>
      </c>
      <c r="C67" s="1">
        <f t="shared" si="1"/>
        <v>52.311939268461003</v>
      </c>
    </row>
    <row r="68" spans="1:3" x14ac:dyDescent="0.25">
      <c r="A68" s="1">
        <v>30.97</v>
      </c>
      <c r="B68" s="1">
        <v>1551</v>
      </c>
      <c r="C68" s="1">
        <f t="shared" si="1"/>
        <v>50.080723280594128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2018-05-24T22:05:41Z</dcterms:modified>
</cp:coreProperties>
</file>