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<sst xmlns="http://schemas.openxmlformats.org/spreadsheetml/2006/main" count="977" uniqueCount="385">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</sst>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7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</row>
    <row r="2" spans="1:21" x14ac:dyDescent="0.25">
      <c r="A2" s="289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</row>
    <row r="3" spans="1:21" x14ac:dyDescent="0.25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</row>
    <row r="4" spans="1:21" x14ac:dyDescent="0.25">
      <c r="A4" s="289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</row>
    <row r="5" spans="1:21" x14ac:dyDescent="0.25">
      <c r="A5" s="289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</row>
    <row r="6" spans="1:21" x14ac:dyDescent="0.25">
      <c r="A6" s="289"/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5" t="s">
        <v>65</v>
      </c>
      <c r="K79" s="296"/>
      <c r="L79" s="296"/>
      <c r="M79" s="296"/>
      <c r="N79" s="297"/>
      <c r="P79" s="303" t="s">
        <v>66</v>
      </c>
      <c r="Q79" s="296"/>
      <c r="R79" s="296"/>
      <c r="S79" s="297"/>
    </row>
    <row r="80" spans="1:21" ht="15.75" customHeight="1" x14ac:dyDescent="0.25">
      <c r="J80" s="298" t="s">
        <v>67</v>
      </c>
      <c r="K80" s="290"/>
      <c r="L80" s="290"/>
      <c r="M80" s="290"/>
      <c r="N80" s="299"/>
      <c r="P80" s="298" t="s">
        <v>68</v>
      </c>
      <c r="Q80" s="290"/>
      <c r="R80" s="290"/>
      <c r="S80" s="299"/>
    </row>
    <row r="81" spans="10:19" ht="15.75" customHeight="1" x14ac:dyDescent="0.25">
      <c r="J81" s="300"/>
      <c r="K81" s="301"/>
      <c r="L81" s="301"/>
      <c r="M81" s="301"/>
      <c r="N81" s="302"/>
      <c r="P81" s="300"/>
      <c r="Q81" s="301"/>
      <c r="R81" s="301"/>
      <c r="S81" s="302"/>
    </row>
    <row r="82" spans="10:19" ht="15.75" customHeight="1" x14ac:dyDescent="0.25">
      <c r="J82" s="293" t="s">
        <v>19</v>
      </c>
      <c r="K82" s="294"/>
      <c r="L82" s="292"/>
      <c r="M82" s="293" t="s">
        <v>69</v>
      </c>
      <c r="N82" s="292"/>
      <c r="P82" s="293"/>
      <c r="Q82" s="292"/>
      <c r="R82" s="3" t="s">
        <v>19</v>
      </c>
      <c r="S82" s="3" t="s">
        <v>69</v>
      </c>
    </row>
    <row r="83" spans="10:19" ht="15.75" customHeight="1" x14ac:dyDescent="0.25">
      <c r="J83" s="304" t="s">
        <v>70</v>
      </c>
      <c r="K83" s="294"/>
      <c r="L83" s="292"/>
      <c r="M83" s="305">
        <v>7350000</v>
      </c>
      <c r="N83" s="292"/>
      <c r="P83" s="291" t="s">
        <v>71</v>
      </c>
      <c r="Q83" s="292"/>
      <c r="R83" s="4"/>
      <c r="S83" s="5">
        <v>40000</v>
      </c>
    </row>
    <row r="84" spans="10:19" ht="15.75" customHeight="1" x14ac:dyDescent="0.25">
      <c r="J84" s="304" t="s">
        <v>72</v>
      </c>
      <c r="K84" s="294"/>
      <c r="L84" s="292"/>
      <c r="M84" s="306">
        <v>1100000</v>
      </c>
      <c r="N84" s="292"/>
      <c r="P84" s="291" t="s">
        <v>73</v>
      </c>
      <c r="Q84" s="292"/>
      <c r="R84" s="6" t="s">
        <v>74</v>
      </c>
      <c r="S84" s="5">
        <v>30000</v>
      </c>
    </row>
    <row r="85" spans="10:19" ht="15.75" customHeight="1" x14ac:dyDescent="0.25">
      <c r="J85" s="304" t="s">
        <v>75</v>
      </c>
      <c r="K85" s="294"/>
      <c r="L85" s="292"/>
      <c r="M85" s="305">
        <f>M83+M84</f>
        <v>8450000</v>
      </c>
      <c r="N85" s="292"/>
      <c r="P85" s="291" t="s">
        <v>76</v>
      </c>
      <c r="Q85" s="292"/>
      <c r="R85" s="4"/>
      <c r="S85" s="5">
        <v>0</v>
      </c>
    </row>
    <row r="86" spans="10:19" ht="15.75" customHeight="1" x14ac:dyDescent="0.25">
      <c r="J86" s="304" t="s">
        <v>77</v>
      </c>
      <c r="K86" s="294"/>
      <c r="L86" s="292"/>
      <c r="M86" s="305">
        <v>8411850</v>
      </c>
      <c r="N86" s="292"/>
      <c r="P86" s="291" t="s">
        <v>78</v>
      </c>
      <c r="Q86" s="292"/>
      <c r="R86" s="4"/>
      <c r="S86" s="5">
        <f>S83-S84+S85</f>
        <v>10000</v>
      </c>
    </row>
    <row r="87" spans="10:19" ht="15.75" customHeight="1" x14ac:dyDescent="0.25">
      <c r="J87" s="304" t="s">
        <v>79</v>
      </c>
      <c r="K87" s="294"/>
      <c r="L87" s="292"/>
      <c r="M87" s="305">
        <f>M85-M86</f>
        <v>38150</v>
      </c>
      <c r="N87" s="292"/>
      <c r="P87" s="291" t="s">
        <v>80</v>
      </c>
      <c r="Q87" s="292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8" t="s">
        <v>275</v>
      </c>
      <c r="C2" s="439"/>
      <c r="D2" s="439"/>
      <c r="E2" s="439"/>
      <c r="F2" s="439"/>
      <c r="G2" s="439"/>
      <c r="H2" s="439"/>
      <c r="I2" s="439"/>
      <c r="J2" s="439"/>
    </row>
    <row r="3" spans="2:10" x14ac:dyDescent="0.25">
      <c r="B3" s="439"/>
      <c r="C3" s="439"/>
      <c r="D3" s="439"/>
      <c r="E3" s="439"/>
      <c r="F3" s="439"/>
      <c r="G3" s="439"/>
      <c r="H3" s="439"/>
      <c r="I3" s="439"/>
      <c r="J3" s="4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4" t="s">
        <v>280</v>
      </c>
      <c r="I6" s="317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0">
        <f>F7-G7</f>
        <v>380000</v>
      </c>
      <c r="I7" s="317"/>
    </row>
    <row r="8" spans="2:10" ht="15.75" thickBot="1" x14ac:dyDescent="0.3">
      <c r="B8" s="194"/>
      <c r="C8" s="194"/>
      <c r="D8" s="194"/>
      <c r="E8" s="195"/>
      <c r="F8" s="195"/>
      <c r="G8" s="195"/>
      <c r="H8" s="437"/>
      <c r="I8" s="4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1">
        <f>H7</f>
        <v>380000</v>
      </c>
      <c r="I9" s="344"/>
    </row>
    <row r="10" spans="2:10" x14ac:dyDescent="0.25">
      <c r="B10" s="194"/>
      <c r="C10" s="194"/>
      <c r="D10" s="194"/>
      <c r="E10" s="195"/>
      <c r="F10" s="195"/>
      <c r="G10" s="195"/>
      <c r="H10" s="437"/>
      <c r="I10" s="437"/>
    </row>
    <row r="11" spans="2:10" x14ac:dyDescent="0.25">
      <c r="B11" s="194"/>
      <c r="C11" s="194"/>
      <c r="D11" s="194"/>
      <c r="E11" s="195"/>
      <c r="F11" s="195"/>
      <c r="G11" s="195"/>
      <c r="H11" s="437"/>
      <c r="I11" s="437"/>
    </row>
    <row r="12" spans="2:10" x14ac:dyDescent="0.25">
      <c r="B12" s="194"/>
      <c r="C12" s="194"/>
      <c r="D12" s="194"/>
      <c r="E12" s="195"/>
      <c r="F12" s="195"/>
      <c r="G12" s="195"/>
      <c r="H12" s="437"/>
      <c r="I12" s="437"/>
    </row>
    <row r="13" spans="2:10" x14ac:dyDescent="0.25">
      <c r="B13" s="194"/>
      <c r="C13" s="194"/>
      <c r="D13" s="194"/>
      <c r="E13" s="195"/>
      <c r="F13" s="195"/>
      <c r="G13" s="195"/>
      <c r="H13" s="437"/>
      <c r="I13" s="437"/>
    </row>
    <row r="14" spans="2:10" x14ac:dyDescent="0.25">
      <c r="B14" s="194"/>
      <c r="C14" s="194"/>
      <c r="D14" s="194"/>
      <c r="E14" s="195"/>
      <c r="F14" s="195"/>
      <c r="G14" s="195"/>
      <c r="H14" s="437"/>
      <c r="I14" s="437"/>
    </row>
    <row r="15" spans="2:10" x14ac:dyDescent="0.25">
      <c r="B15" s="194"/>
      <c r="C15" s="194"/>
      <c r="D15" s="194"/>
      <c r="E15" s="195"/>
      <c r="F15" s="195"/>
      <c r="G15" s="195"/>
      <c r="H15" s="437"/>
      <c r="I15" s="437"/>
    </row>
    <row r="16" spans="2:10" x14ac:dyDescent="0.25">
      <c r="B16" s="194"/>
      <c r="C16" s="194"/>
      <c r="D16" s="194"/>
      <c r="E16" s="195"/>
      <c r="F16" s="195"/>
      <c r="G16" s="195"/>
      <c r="H16" s="437"/>
      <c r="I16" s="437"/>
    </row>
    <row r="17" spans="2:9" x14ac:dyDescent="0.25">
      <c r="B17" s="194"/>
      <c r="C17" s="194"/>
      <c r="D17" s="194"/>
      <c r="E17" s="195"/>
      <c r="F17" s="195"/>
      <c r="G17" s="195"/>
      <c r="H17" s="437"/>
      <c r="I17" s="437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7" t="s">
        <v>81</v>
      </c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9"/>
      <c r="Q2" s="289"/>
      <c r="R2" s="289"/>
      <c r="S2" s="288"/>
      <c r="T2" s="288"/>
    </row>
    <row r="3" spans="1:65" ht="15.75" thickBot="1" x14ac:dyDescent="0.3">
      <c r="C3" s="289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9" t="s">
        <v>84</v>
      </c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2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8" t="s">
        <v>1</v>
      </c>
      <c r="Y6" s="328" t="s">
        <v>85</v>
      </c>
      <c r="Z6" s="317" t="s">
        <v>86</v>
      </c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18"/>
      <c r="AN6" s="31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8"/>
      <c r="Y7" s="318"/>
      <c r="Z7" s="317" t="s">
        <v>87</v>
      </c>
      <c r="AA7" s="318"/>
      <c r="AB7" s="318"/>
      <c r="AC7" s="318"/>
      <c r="AD7" s="317" t="s">
        <v>88</v>
      </c>
      <c r="AE7" s="318"/>
      <c r="AF7" s="318"/>
      <c r="AG7" s="318"/>
      <c r="AH7" s="318"/>
      <c r="AI7" s="318"/>
      <c r="AJ7" s="318"/>
      <c r="AK7" s="318"/>
      <c r="AL7" s="318"/>
      <c r="AM7" s="318"/>
      <c r="AN7" s="31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8"/>
      <c r="Y8" s="318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5" t="s">
        <v>142</v>
      </c>
      <c r="AB49" s="316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11" t="s">
        <v>170</v>
      </c>
      <c r="AJ50" s="312"/>
      <c r="AK50" s="312"/>
      <c r="AL50" s="31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8" t="s">
        <v>176</v>
      </c>
      <c r="AJ51" s="309"/>
      <c r="AK51" s="309"/>
      <c r="AL51" s="31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4"/>
      <c r="AD55" s="314"/>
      <c r="AI55" s="311" t="s">
        <v>174</v>
      </c>
      <c r="AJ55" s="312"/>
      <c r="AK55" s="312"/>
      <c r="AL55" s="31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7" t="s">
        <v>168</v>
      </c>
      <c r="AJ56" s="307"/>
      <c r="AK56" s="307"/>
      <c r="AL56" s="30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0" t="s">
        <v>177</v>
      </c>
      <c r="D69" s="321"/>
      <c r="E69" s="321"/>
      <c r="F69" s="321"/>
      <c r="G69" s="322"/>
      <c r="I69" s="326" t="s">
        <v>178</v>
      </c>
      <c r="J69" s="326"/>
      <c r="K69" s="326"/>
      <c r="L69" s="326"/>
      <c r="M69" s="326"/>
    </row>
    <row r="70" spans="3:19" ht="18.75" customHeight="1" x14ac:dyDescent="0.25">
      <c r="C70" s="323"/>
      <c r="D70" s="324"/>
      <c r="E70" s="324"/>
      <c r="F70" s="324"/>
      <c r="G70" s="325"/>
      <c r="I70" s="326"/>
      <c r="J70" s="326"/>
      <c r="K70" s="326"/>
      <c r="L70" s="326"/>
      <c r="M70" s="326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7" t="s">
        <v>214</v>
      </c>
      <c r="Q76" s="30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9" t="s">
        <v>300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1:23" x14ac:dyDescent="0.25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</row>
    <row r="5" spans="1:23" x14ac:dyDescent="0.25">
      <c r="A5" s="326" t="s">
        <v>303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M5" s="326" t="s">
        <v>324</v>
      </c>
      <c r="N5" s="326"/>
      <c r="O5" s="326"/>
      <c r="P5" s="326"/>
      <c r="Q5" s="326"/>
      <c r="R5" s="326"/>
      <c r="S5" s="326"/>
      <c r="T5" s="326"/>
      <c r="U5" s="326"/>
      <c r="V5" s="326"/>
      <c r="W5" s="326"/>
    </row>
    <row r="6" spans="1:23" x14ac:dyDescent="0.25">
      <c r="A6" s="326"/>
      <c r="B6" s="326"/>
      <c r="C6" s="326"/>
      <c r="D6" s="326"/>
      <c r="E6" s="326"/>
      <c r="F6" s="326"/>
      <c r="G6" s="326"/>
      <c r="H6" s="326"/>
      <c r="I6" s="326"/>
      <c r="J6" s="326"/>
      <c r="K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4" t="s">
        <v>312</v>
      </c>
      <c r="C35" s="335"/>
      <c r="D35" s="336"/>
      <c r="E35" s="330">
        <f>E34-F34</f>
        <v>2610871.1799999997</v>
      </c>
      <c r="F35" s="331"/>
      <c r="M35" s="249"/>
      <c r="N35" s="334" t="s">
        <v>312</v>
      </c>
      <c r="O35" s="335"/>
      <c r="P35" s="336"/>
      <c r="Q35" s="330">
        <f>Q34-R34</f>
        <v>1506144.27</v>
      </c>
      <c r="R35" s="331"/>
      <c r="S35" s="249"/>
      <c r="T35" s="249"/>
      <c r="U35" s="249"/>
      <c r="V35" s="249"/>
      <c r="W35" s="249"/>
    </row>
    <row r="36" spans="2:23" ht="15.75" thickBot="1" x14ac:dyDescent="0.3">
      <c r="B36" s="337"/>
      <c r="C36" s="338"/>
      <c r="D36" s="339"/>
      <c r="E36" s="332"/>
      <c r="F36" s="333"/>
      <c r="M36" s="249"/>
      <c r="N36" s="337"/>
      <c r="O36" s="338"/>
      <c r="P36" s="339"/>
      <c r="Q36" s="332"/>
      <c r="R36" s="33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topLeftCell="A10" workbookViewId="0">
      <selection activeCell="F29" sqref="F29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4" t="s">
        <v>378</v>
      </c>
      <c r="G3" s="1" t="s">
        <v>180</v>
      </c>
      <c r="J3" s="59" t="s">
        <v>373</v>
      </c>
      <c r="K3" s="285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 t="s">
        <v>380</v>
      </c>
      <c r="D22" s="57" t="s">
        <v>352</v>
      </c>
      <c r="E22" s="57" t="s">
        <v>353</v>
      </c>
      <c r="F22" s="57" t="s">
        <v>379</v>
      </c>
      <c r="G22" s="56">
        <f t="shared" si="0"/>
        <v>125000</v>
      </c>
    </row>
    <row r="23" spans="2:7" x14ac:dyDescent="0.25">
      <c r="B23" s="57">
        <v>20</v>
      </c>
      <c r="C23" s="57" t="s">
        <v>381</v>
      </c>
      <c r="D23" s="57" t="s">
        <v>361</v>
      </c>
      <c r="E23" s="57" t="s">
        <v>353</v>
      </c>
      <c r="F23" s="57" t="s">
        <v>379</v>
      </c>
      <c r="G23" s="56">
        <f t="shared" si="0"/>
        <v>150000</v>
      </c>
    </row>
    <row r="24" spans="2:7" x14ac:dyDescent="0.25">
      <c r="B24" s="57">
        <v>21</v>
      </c>
      <c r="C24" s="57" t="s">
        <v>382</v>
      </c>
      <c r="D24" s="57" t="s">
        <v>352</v>
      </c>
      <c r="E24" s="57" t="s">
        <v>353</v>
      </c>
      <c r="F24" s="57" t="s">
        <v>379</v>
      </c>
      <c r="G24" s="56">
        <f t="shared" si="0"/>
        <v>125000</v>
      </c>
    </row>
    <row r="25" spans="2:7" x14ac:dyDescent="0.25">
      <c r="B25" s="57">
        <v>22</v>
      </c>
      <c r="C25" s="57" t="s">
        <v>383</v>
      </c>
      <c r="D25" s="57" t="s">
        <v>352</v>
      </c>
      <c r="E25" s="57" t="s">
        <v>353</v>
      </c>
      <c r="F25" s="57" t="s">
        <v>379</v>
      </c>
      <c r="G25" s="56">
        <f t="shared" si="0"/>
        <v>125000</v>
      </c>
    </row>
    <row r="26" spans="2: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379</v>
      </c>
      <c r="G26" s="56">
        <f t="shared" si="0"/>
        <v>150000</v>
      </c>
    </row>
    <row r="27" spans="2:7" x14ac:dyDescent="0.25">
      <c r="B27" s="57">
        <v>24</v>
      </c>
      <c r="C27" s="57" t="s">
        <v>384</v>
      </c>
      <c r="D27" s="57" t="s">
        <v>352</v>
      </c>
      <c r="E27" s="57" t="s">
        <v>353</v>
      </c>
      <c r="F27" s="57" t="s">
        <v>379</v>
      </c>
      <c r="G27" s="56">
        <f t="shared" si="0"/>
        <v>125000</v>
      </c>
    </row>
    <row r="28" spans="2:7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379</v>
      </c>
      <c r="G28" s="56">
        <f t="shared" si="0"/>
        <v>100000</v>
      </c>
    </row>
    <row r="29" spans="2:7" x14ac:dyDescent="0.25">
      <c r="B29" s="57">
        <v>26</v>
      </c>
      <c r="C29" s="57"/>
      <c r="D29" s="57"/>
      <c r="E29" s="57"/>
      <c r="F29" s="57"/>
      <c r="G29" s="56">
        <f t="shared" si="0"/>
        <v>0</v>
      </c>
    </row>
    <row r="30" spans="2:7" x14ac:dyDescent="0.25">
      <c r="B30" s="57">
        <v>27</v>
      </c>
      <c r="C30" s="57"/>
      <c r="D30" s="57"/>
      <c r="E30" s="57"/>
      <c r="F30" s="57"/>
      <c r="G30" s="56">
        <f t="shared" si="0"/>
        <v>0</v>
      </c>
    </row>
    <row r="31" spans="2:7" x14ac:dyDescent="0.25">
      <c r="B31" s="57">
        <v>28</v>
      </c>
      <c r="C31" s="57"/>
      <c r="D31" s="57"/>
      <c r="E31" s="57"/>
      <c r="F31" s="57"/>
      <c r="G31" s="56">
        <f t="shared" si="0"/>
        <v>0</v>
      </c>
    </row>
    <row r="32" spans="2:7" x14ac:dyDescent="0.25">
      <c r="B32" s="57">
        <v>29</v>
      </c>
      <c r="C32" s="57"/>
      <c r="D32" s="57"/>
      <c r="E32" s="57"/>
      <c r="F32" s="57"/>
      <c r="G32" s="56">
        <f t="shared" si="0"/>
        <v>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42" t="s">
        <v>15</v>
      </c>
      <c r="C40" s="343"/>
      <c r="D40" s="343"/>
      <c r="E40" s="343"/>
      <c r="F40" s="344"/>
      <c r="G40" s="286">
        <f>SUM(G4:G39)</f>
        <v>3125000</v>
      </c>
    </row>
    <row r="44" spans="2:16" x14ac:dyDescent="0.25">
      <c r="B44" s="326" t="s">
        <v>366</v>
      </c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</row>
    <row r="45" spans="2:16" x14ac:dyDescent="0.25"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</row>
    <row r="46" spans="2:16" x14ac:dyDescent="0.25">
      <c r="B46" s="277"/>
      <c r="C46" s="203"/>
      <c r="D46" s="214"/>
      <c r="E46" s="203"/>
      <c r="F46" s="203"/>
      <c r="G46" s="277"/>
      <c r="H46" s="215"/>
      <c r="I46" s="277"/>
      <c r="J46" s="277"/>
      <c r="K46" s="277"/>
      <c r="L46" s="277"/>
      <c r="M46" s="277"/>
    </row>
    <row r="47" spans="2:16" x14ac:dyDescent="0.25">
      <c r="B47" s="277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7"/>
      <c r="J47" s="340" t="s">
        <v>368</v>
      </c>
      <c r="K47" s="341"/>
      <c r="L47" s="341"/>
      <c r="M47" s="341"/>
      <c r="N47" s="341"/>
      <c r="O47" s="341"/>
      <c r="P47" s="341"/>
    </row>
    <row r="48" spans="2:16" x14ac:dyDescent="0.25">
      <c r="B48" s="277"/>
      <c r="C48" s="1">
        <v>1</v>
      </c>
      <c r="D48" s="279" t="s">
        <v>123</v>
      </c>
      <c r="E48" s="1" t="s">
        <v>364</v>
      </c>
      <c r="F48" s="1"/>
      <c r="G48" s="210">
        <v>2000000</v>
      </c>
      <c r="H48" s="211"/>
      <c r="I48" s="277"/>
      <c r="J48" s="341"/>
      <c r="K48" s="341"/>
      <c r="L48" s="341"/>
      <c r="M48" s="341"/>
      <c r="N48" s="341"/>
      <c r="O48" s="341"/>
      <c r="P48" s="341"/>
    </row>
    <row r="49" spans="2:16" x14ac:dyDescent="0.25">
      <c r="B49" s="277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7"/>
      <c r="J49" s="341"/>
      <c r="K49" s="341"/>
      <c r="L49" s="341"/>
      <c r="M49" s="341"/>
      <c r="N49" s="341"/>
      <c r="O49" s="341"/>
      <c r="P49" s="341"/>
    </row>
    <row r="50" spans="2:16" x14ac:dyDescent="0.25">
      <c r="B50" s="277"/>
      <c r="C50" s="1">
        <v>3</v>
      </c>
      <c r="D50" s="275" t="s">
        <v>123</v>
      </c>
      <c r="E50" s="278" t="s">
        <v>358</v>
      </c>
      <c r="F50" s="283"/>
      <c r="G50" s="210">
        <f>G40</f>
        <v>3125000</v>
      </c>
      <c r="H50" s="210"/>
      <c r="I50" s="277"/>
      <c r="J50" s="341"/>
      <c r="K50" s="341"/>
      <c r="L50" s="341"/>
      <c r="M50" s="341"/>
      <c r="N50" s="341"/>
      <c r="O50" s="341"/>
      <c r="P50" s="341"/>
    </row>
    <row r="51" spans="2:16" x14ac:dyDescent="0.25">
      <c r="B51" s="277"/>
      <c r="C51" s="1">
        <v>4</v>
      </c>
      <c r="D51" s="209"/>
      <c r="E51" s="66"/>
      <c r="F51" s="66"/>
      <c r="G51" s="210"/>
      <c r="H51" s="211"/>
      <c r="I51" s="277"/>
      <c r="J51" s="341"/>
      <c r="K51" s="341"/>
      <c r="L51" s="341"/>
      <c r="M51" s="341"/>
      <c r="N51" s="341"/>
      <c r="O51" s="341"/>
      <c r="P51" s="341"/>
    </row>
    <row r="52" spans="2:16" x14ac:dyDescent="0.25">
      <c r="B52" s="277"/>
      <c r="C52" s="1">
        <v>5</v>
      </c>
      <c r="D52" s="209"/>
      <c r="E52" s="66"/>
      <c r="F52" s="66"/>
      <c r="G52" s="252"/>
      <c r="H52" s="211"/>
      <c r="I52" s="277"/>
      <c r="J52" s="341"/>
      <c r="K52" s="341"/>
      <c r="L52" s="341"/>
      <c r="M52" s="341"/>
      <c r="N52" s="341"/>
      <c r="O52" s="341"/>
      <c r="P52" s="341"/>
    </row>
    <row r="53" spans="2:16" x14ac:dyDescent="0.25">
      <c r="B53" s="277"/>
      <c r="C53" s="1">
        <v>6</v>
      </c>
      <c r="D53" s="209"/>
      <c r="E53" s="1"/>
      <c r="F53" s="1"/>
      <c r="G53" s="210"/>
      <c r="H53" s="211"/>
      <c r="I53" s="277"/>
      <c r="J53" s="341"/>
      <c r="K53" s="341"/>
      <c r="L53" s="341"/>
      <c r="M53" s="341"/>
      <c r="N53" s="341"/>
      <c r="O53" s="341"/>
      <c r="P53" s="341"/>
    </row>
    <row r="54" spans="2:16" x14ac:dyDescent="0.25">
      <c r="B54" s="277"/>
      <c r="C54" s="1">
        <v>7</v>
      </c>
      <c r="D54" s="216"/>
      <c r="E54" s="278"/>
      <c r="F54" s="283"/>
      <c r="G54" s="210"/>
      <c r="H54" s="211"/>
      <c r="I54" s="277"/>
      <c r="J54" s="277"/>
      <c r="K54" s="277"/>
      <c r="L54" s="277"/>
      <c r="M54" s="277"/>
    </row>
    <row r="55" spans="2:16" x14ac:dyDescent="0.25">
      <c r="B55" s="277"/>
      <c r="C55" s="1">
        <v>8</v>
      </c>
      <c r="D55" s="216"/>
      <c r="E55" s="1"/>
      <c r="F55" s="1"/>
      <c r="G55" s="211"/>
      <c r="H55" s="210"/>
      <c r="I55" s="277"/>
      <c r="J55" s="277"/>
      <c r="K55" s="277"/>
      <c r="L55" s="277"/>
      <c r="M55" s="277"/>
    </row>
    <row r="56" spans="2:16" x14ac:dyDescent="0.25">
      <c r="B56" s="277"/>
      <c r="C56" s="1">
        <v>9</v>
      </c>
      <c r="D56" s="216"/>
      <c r="E56" s="1"/>
      <c r="F56" s="1"/>
      <c r="G56" s="210"/>
      <c r="H56" s="211"/>
      <c r="I56" s="277"/>
      <c r="J56" s="277"/>
      <c r="K56" s="277"/>
      <c r="L56" s="277"/>
      <c r="M56" s="277"/>
    </row>
    <row r="57" spans="2:16" x14ac:dyDescent="0.25">
      <c r="B57" s="277"/>
      <c r="C57" s="1">
        <v>10</v>
      </c>
      <c r="D57" s="216"/>
      <c r="E57" s="278"/>
      <c r="F57" s="283"/>
      <c r="G57" s="211"/>
      <c r="H57" s="210"/>
      <c r="I57" s="277"/>
      <c r="J57" s="277"/>
      <c r="K57" s="277"/>
      <c r="L57" s="277"/>
      <c r="M57" s="277"/>
    </row>
    <row r="58" spans="2:16" x14ac:dyDescent="0.25">
      <c r="B58" s="277"/>
      <c r="C58" s="1">
        <v>11</v>
      </c>
      <c r="D58" s="216"/>
      <c r="E58" s="278"/>
      <c r="F58" s="283"/>
      <c r="G58" s="211"/>
      <c r="H58" s="211"/>
      <c r="I58" s="277"/>
      <c r="J58" s="277"/>
      <c r="K58" s="277"/>
      <c r="L58" s="277"/>
      <c r="M58" s="277"/>
    </row>
    <row r="59" spans="2:16" x14ac:dyDescent="0.25">
      <c r="B59" s="277"/>
      <c r="C59" s="1">
        <v>12</v>
      </c>
      <c r="D59" s="216"/>
      <c r="E59" s="278"/>
      <c r="F59" s="283"/>
      <c r="G59" s="210"/>
      <c r="H59" s="211"/>
      <c r="I59" s="277"/>
      <c r="J59" s="277"/>
      <c r="K59" s="277"/>
      <c r="L59" s="277"/>
      <c r="M59" s="277"/>
    </row>
    <row r="60" spans="2:16" x14ac:dyDescent="0.25">
      <c r="B60" s="277"/>
      <c r="C60" s="1">
        <v>13</v>
      </c>
      <c r="D60" s="216"/>
      <c r="E60" s="278"/>
      <c r="F60" s="283"/>
      <c r="G60" s="211"/>
      <c r="H60" s="210"/>
      <c r="I60" s="277"/>
      <c r="J60" s="277"/>
      <c r="K60" s="277"/>
      <c r="L60" s="277"/>
      <c r="M60" s="277"/>
    </row>
    <row r="61" spans="2:16" x14ac:dyDescent="0.25">
      <c r="B61" s="277"/>
      <c r="C61" s="1">
        <v>14</v>
      </c>
      <c r="D61" s="216"/>
      <c r="E61" s="278"/>
      <c r="F61" s="283"/>
      <c r="G61" s="211"/>
      <c r="H61" s="211"/>
      <c r="I61" s="277"/>
      <c r="J61" s="277"/>
      <c r="K61" s="277"/>
      <c r="L61" s="277"/>
      <c r="M61" s="277"/>
    </row>
    <row r="62" spans="2:16" x14ac:dyDescent="0.25">
      <c r="B62" s="277"/>
      <c r="C62" s="1">
        <v>15</v>
      </c>
      <c r="D62" s="216"/>
      <c r="E62" s="1"/>
      <c r="F62" s="1"/>
      <c r="G62" s="210"/>
      <c r="H62" s="211"/>
      <c r="I62" s="277"/>
      <c r="J62" s="277"/>
      <c r="K62" s="277"/>
      <c r="L62" s="277"/>
      <c r="M62" s="277"/>
    </row>
    <row r="63" spans="2:16" x14ac:dyDescent="0.25">
      <c r="B63" s="277"/>
      <c r="C63" s="1">
        <v>16</v>
      </c>
      <c r="D63" s="216"/>
      <c r="E63" s="278"/>
      <c r="F63" s="283"/>
      <c r="G63" s="211"/>
      <c r="H63" s="210"/>
      <c r="I63" s="277"/>
      <c r="J63" s="277"/>
      <c r="K63" s="277"/>
      <c r="L63" s="277"/>
      <c r="M63" s="277"/>
    </row>
    <row r="64" spans="2:16" x14ac:dyDescent="0.25">
      <c r="B64" s="277"/>
      <c r="C64" s="1">
        <v>17</v>
      </c>
      <c r="D64" s="216"/>
      <c r="E64" s="278"/>
      <c r="F64" s="283"/>
      <c r="G64" s="210"/>
      <c r="H64" s="210"/>
      <c r="I64" s="277"/>
      <c r="J64" s="277"/>
      <c r="K64" s="277"/>
      <c r="L64" s="277"/>
      <c r="M64" s="277"/>
    </row>
    <row r="65" spans="2:13" x14ac:dyDescent="0.25">
      <c r="B65" s="277"/>
      <c r="C65" s="1">
        <v>18</v>
      </c>
      <c r="D65" s="216"/>
      <c r="E65" s="1"/>
      <c r="F65" s="1"/>
      <c r="G65" s="210"/>
      <c r="H65" s="210"/>
      <c r="I65" s="277"/>
      <c r="J65" s="277"/>
      <c r="K65" s="277"/>
      <c r="L65" s="277"/>
      <c r="M65" s="277"/>
    </row>
    <row r="66" spans="2:13" x14ac:dyDescent="0.25">
      <c r="B66" s="277"/>
      <c r="C66" s="1">
        <v>19</v>
      </c>
      <c r="D66" s="216"/>
      <c r="E66" s="1"/>
      <c r="F66" s="1"/>
      <c r="G66" s="210"/>
      <c r="H66" s="210"/>
      <c r="I66" s="277"/>
      <c r="J66" s="277"/>
      <c r="K66" s="277"/>
      <c r="L66" s="277"/>
      <c r="M66" s="277"/>
    </row>
    <row r="67" spans="2:13" x14ac:dyDescent="0.25">
      <c r="B67" s="277"/>
      <c r="C67" s="1">
        <v>20</v>
      </c>
      <c r="D67" s="275"/>
      <c r="E67" s="278"/>
      <c r="F67" s="283"/>
      <c r="G67" s="210"/>
      <c r="H67" s="210"/>
      <c r="I67" s="277"/>
      <c r="J67" s="277"/>
      <c r="K67" s="277"/>
      <c r="L67" s="277"/>
      <c r="M67" s="277"/>
    </row>
    <row r="68" spans="2:13" x14ac:dyDescent="0.25">
      <c r="B68" s="277"/>
      <c r="C68" s="1">
        <v>21</v>
      </c>
      <c r="D68" s="216"/>
      <c r="E68" s="1"/>
      <c r="F68" s="1"/>
      <c r="G68" s="210"/>
      <c r="H68" s="210"/>
      <c r="I68" s="277"/>
      <c r="J68" s="277"/>
      <c r="K68" s="277"/>
      <c r="L68" s="277"/>
      <c r="M68" s="277"/>
    </row>
    <row r="69" spans="2:13" x14ac:dyDescent="0.25">
      <c r="B69" s="277"/>
      <c r="C69" s="1">
        <v>22</v>
      </c>
      <c r="D69" s="216"/>
      <c r="E69" s="1"/>
      <c r="F69" s="1"/>
      <c r="G69" s="210"/>
      <c r="H69" s="210"/>
      <c r="I69" s="277"/>
      <c r="J69" s="277"/>
      <c r="K69" s="277"/>
      <c r="L69" s="277"/>
      <c r="M69" s="277"/>
    </row>
    <row r="70" spans="2:13" x14ac:dyDescent="0.25">
      <c r="B70" s="277"/>
      <c r="C70" s="1">
        <v>23</v>
      </c>
      <c r="D70" s="216"/>
      <c r="E70" s="1"/>
      <c r="F70" s="1"/>
      <c r="G70" s="210"/>
      <c r="H70" s="210"/>
      <c r="I70" s="277"/>
      <c r="J70" s="277"/>
      <c r="K70" s="277"/>
      <c r="L70" s="277"/>
      <c r="M70" s="277"/>
    </row>
    <row r="71" spans="2:13" x14ac:dyDescent="0.25">
      <c r="B71" s="277"/>
      <c r="C71" s="1">
        <v>24</v>
      </c>
      <c r="D71" s="216"/>
      <c r="E71" s="1"/>
      <c r="F71" s="1"/>
      <c r="G71" s="56"/>
      <c r="H71" s="56"/>
      <c r="I71" s="277"/>
      <c r="J71" s="277"/>
      <c r="K71" s="277"/>
      <c r="L71" s="277"/>
      <c r="M71" s="277"/>
    </row>
    <row r="72" spans="2:13" x14ac:dyDescent="0.25">
      <c r="B72" s="277"/>
      <c r="C72" s="1">
        <v>25</v>
      </c>
      <c r="D72" s="209" t="s">
        <v>359</v>
      </c>
      <c r="E72" s="278" t="s">
        <v>299</v>
      </c>
      <c r="F72" s="283"/>
      <c r="G72" s="56"/>
      <c r="H72" s="56"/>
      <c r="I72" s="277"/>
      <c r="J72" s="277"/>
      <c r="K72" s="277"/>
      <c r="L72" s="277"/>
      <c r="M72" s="277"/>
    </row>
    <row r="73" spans="2:13" ht="15.75" thickBot="1" x14ac:dyDescent="0.3">
      <c r="B73" s="277"/>
      <c r="C73" s="194"/>
      <c r="D73" s="276" t="s">
        <v>359</v>
      </c>
      <c r="E73" s="222"/>
      <c r="F73" s="222"/>
      <c r="G73" s="223">
        <f>SUM(G48:G72)</f>
        <v>5125000</v>
      </c>
      <c r="H73" s="224">
        <f>SUM(H48:H72)</f>
        <v>500000</v>
      </c>
      <c r="I73" s="277"/>
      <c r="J73" s="277"/>
      <c r="K73" s="277"/>
      <c r="L73" s="277"/>
      <c r="M73" s="277"/>
    </row>
    <row r="74" spans="2:13" x14ac:dyDescent="0.25">
      <c r="B74" s="277"/>
      <c r="C74" s="334" t="s">
        <v>365</v>
      </c>
      <c r="D74" s="335"/>
      <c r="E74" s="336"/>
      <c r="F74" s="281"/>
      <c r="G74" s="330">
        <f>G73-H73</f>
        <v>4625000</v>
      </c>
      <c r="H74" s="331"/>
      <c r="I74" s="277"/>
      <c r="J74" s="277"/>
      <c r="K74" s="277"/>
      <c r="L74" s="277"/>
      <c r="M74" s="277"/>
    </row>
    <row r="75" spans="2:13" ht="15.75" thickBot="1" x14ac:dyDescent="0.3">
      <c r="B75" s="277"/>
      <c r="C75" s="337"/>
      <c r="D75" s="338"/>
      <c r="E75" s="339"/>
      <c r="F75" s="282"/>
      <c r="G75" s="332"/>
      <c r="H75" s="333"/>
      <c r="I75" s="277"/>
      <c r="J75" s="277"/>
      <c r="K75" s="277"/>
      <c r="L75" s="277"/>
      <c r="M75" s="277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39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39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39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5" t="s">
        <v>244</v>
      </c>
      <c r="E2" s="345"/>
      <c r="F2" s="345"/>
      <c r="G2" s="345"/>
      <c r="H2" s="345"/>
      <c r="I2" s="345"/>
      <c r="J2" s="345"/>
      <c r="K2" s="345"/>
      <c r="L2" s="345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5" t="s">
        <v>195</v>
      </c>
      <c r="V3" s="396"/>
      <c r="W3" s="397" t="s">
        <v>19</v>
      </c>
      <c r="X3" s="396"/>
      <c r="Y3" s="396"/>
      <c r="Z3" s="396"/>
      <c r="AA3" s="396"/>
      <c r="AB3" s="396"/>
      <c r="AC3" s="396"/>
      <c r="AD3" s="398"/>
    </row>
    <row r="4" spans="1:30" x14ac:dyDescent="0.25">
      <c r="A4" s="175"/>
      <c r="B4" s="360" t="s">
        <v>193</v>
      </c>
      <c r="C4" s="361"/>
      <c r="D4" s="361"/>
      <c r="E4" s="361"/>
      <c r="F4" s="361"/>
      <c r="G4" s="70">
        <v>1004200</v>
      </c>
      <c r="H4" s="24"/>
      <c r="I4" s="364" t="s">
        <v>194</v>
      </c>
      <c r="J4" s="317"/>
      <c r="K4" s="317"/>
      <c r="L4" s="317"/>
      <c r="M4" s="176"/>
      <c r="U4" s="407" t="s">
        <v>196</v>
      </c>
      <c r="V4" s="317"/>
      <c r="W4" s="364" t="s">
        <v>198</v>
      </c>
      <c r="X4" s="317"/>
      <c r="Y4" s="317"/>
      <c r="Z4" s="317"/>
      <c r="AA4" s="317"/>
      <c r="AB4" s="317"/>
      <c r="AC4" s="317"/>
      <c r="AD4" s="384"/>
    </row>
    <row r="5" spans="1:30" x14ac:dyDescent="0.25">
      <c r="A5" s="175"/>
      <c r="B5" s="355" t="s">
        <v>235</v>
      </c>
      <c r="C5" s="317"/>
      <c r="D5" s="317"/>
      <c r="E5" s="317"/>
      <c r="F5" s="317"/>
      <c r="G5" s="152">
        <v>568329.18000000005</v>
      </c>
      <c r="H5" s="24"/>
      <c r="I5" s="353" t="s">
        <v>72</v>
      </c>
      <c r="J5" s="354"/>
      <c r="K5" s="365">
        <f>G7</f>
        <v>2332529.1800000002</v>
      </c>
      <c r="L5" s="366"/>
      <c r="M5" s="176"/>
      <c r="U5" s="391" t="s">
        <v>231</v>
      </c>
      <c r="V5" s="392"/>
      <c r="W5" s="353" t="s">
        <v>232</v>
      </c>
      <c r="X5" s="378"/>
      <c r="Y5" s="378"/>
      <c r="Z5" s="378"/>
      <c r="AA5" s="378"/>
      <c r="AB5" s="378"/>
      <c r="AC5" s="378"/>
      <c r="AD5" s="379"/>
    </row>
    <row r="6" spans="1:30" x14ac:dyDescent="0.25">
      <c r="A6" s="175"/>
      <c r="B6" s="347" t="s">
        <v>236</v>
      </c>
      <c r="C6" s="348"/>
      <c r="D6" s="348"/>
      <c r="E6" s="348"/>
      <c r="F6" s="348"/>
      <c r="G6" s="152">
        <v>760000</v>
      </c>
      <c r="H6" s="24"/>
      <c r="I6" s="351" t="s">
        <v>65</v>
      </c>
      <c r="J6" s="352"/>
      <c r="K6" s="367">
        <f>Pengeluaran!F30</f>
        <v>903300</v>
      </c>
      <c r="L6" s="368"/>
      <c r="M6" s="176"/>
      <c r="U6" s="393"/>
      <c r="V6" s="394"/>
      <c r="W6" s="380" t="s">
        <v>233</v>
      </c>
      <c r="X6" s="381"/>
      <c r="Y6" s="381"/>
      <c r="Z6" s="381"/>
      <c r="AA6" s="381"/>
      <c r="AB6" s="381"/>
      <c r="AC6" s="381"/>
      <c r="AD6" s="382"/>
    </row>
    <row r="7" spans="1:30" x14ac:dyDescent="0.25">
      <c r="A7" s="175"/>
      <c r="B7" s="358" t="s">
        <v>15</v>
      </c>
      <c r="C7" s="359"/>
      <c r="D7" s="359"/>
      <c r="E7" s="359"/>
      <c r="F7" s="352"/>
      <c r="G7" s="152">
        <f>SUM(G4:G6)</f>
        <v>2332529.1800000002</v>
      </c>
      <c r="H7" s="24"/>
      <c r="I7" s="351" t="s">
        <v>98</v>
      </c>
      <c r="J7" s="352"/>
      <c r="K7" s="362">
        <f>Pemasukkan!F31</f>
        <v>222000</v>
      </c>
      <c r="L7" s="363"/>
      <c r="M7" s="176"/>
      <c r="U7" s="399"/>
      <c r="V7" s="400"/>
      <c r="W7" s="364" t="s">
        <v>234</v>
      </c>
      <c r="X7" s="317"/>
      <c r="Y7" s="317"/>
      <c r="Z7" s="317"/>
      <c r="AA7" s="317"/>
      <c r="AB7" s="317"/>
      <c r="AC7" s="317"/>
      <c r="AD7" s="384"/>
    </row>
    <row r="8" spans="1:30" ht="15.75" thickBot="1" x14ac:dyDescent="0.3">
      <c r="A8" s="175"/>
      <c r="B8" s="356" t="s">
        <v>192</v>
      </c>
      <c r="C8" s="357"/>
      <c r="D8" s="357"/>
      <c r="E8" s="357"/>
      <c r="F8" s="357"/>
      <c r="G8" s="153">
        <f>K8</f>
        <v>1651229.1800000002</v>
      </c>
      <c r="H8" s="24"/>
      <c r="I8" s="353" t="s">
        <v>191</v>
      </c>
      <c r="J8" s="354"/>
      <c r="K8" s="349">
        <f>(K5-K6)+K7</f>
        <v>1651229.1800000002</v>
      </c>
      <c r="L8" s="350"/>
      <c r="M8" s="176"/>
      <c r="U8" s="403" t="s">
        <v>197</v>
      </c>
      <c r="V8" s="404"/>
      <c r="W8" s="380" t="s">
        <v>199</v>
      </c>
      <c r="X8" s="381"/>
      <c r="Y8" s="381"/>
      <c r="Z8" s="381"/>
      <c r="AA8" s="381"/>
      <c r="AB8" s="381"/>
      <c r="AC8" s="381"/>
      <c r="AD8" s="382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5"/>
      <c r="V9" s="406"/>
      <c r="W9" s="380" t="s">
        <v>237</v>
      </c>
      <c r="X9" s="381"/>
      <c r="Y9" s="381"/>
      <c r="Z9" s="381"/>
      <c r="AA9" s="381"/>
      <c r="AB9" s="381"/>
      <c r="AC9" s="381"/>
      <c r="AD9" s="382"/>
    </row>
    <row r="10" spans="1:30" x14ac:dyDescent="0.25">
      <c r="A10" s="175"/>
      <c r="B10" s="317" t="s">
        <v>253</v>
      </c>
      <c r="C10" s="317"/>
      <c r="D10" s="317"/>
      <c r="E10" s="317"/>
      <c r="F10" s="317"/>
      <c r="G10" s="56">
        <f>G5</f>
        <v>568329.18000000005</v>
      </c>
      <c r="H10" s="24"/>
      <c r="I10" s="24"/>
      <c r="J10" s="24"/>
      <c r="K10" s="24"/>
      <c r="L10" s="24"/>
      <c r="M10" s="176"/>
      <c r="U10" s="347" t="s">
        <v>243</v>
      </c>
      <c r="V10" s="348"/>
      <c r="W10" s="317" t="s">
        <v>257</v>
      </c>
      <c r="X10" s="317"/>
      <c r="Y10" s="317"/>
      <c r="Z10" s="317"/>
      <c r="AA10" s="317"/>
      <c r="AB10" s="317"/>
      <c r="AC10" s="317"/>
      <c r="AD10" s="384"/>
    </row>
    <row r="11" spans="1:30" ht="15" customHeight="1" x14ac:dyDescent="0.25">
      <c r="A11" s="175"/>
      <c r="B11" s="317" t="s">
        <v>254</v>
      </c>
      <c r="C11" s="317"/>
      <c r="D11" s="317"/>
      <c r="E11" s="317"/>
      <c r="F11" s="317"/>
      <c r="G11" s="56">
        <v>1089400</v>
      </c>
      <c r="H11" s="24"/>
      <c r="I11" s="24"/>
      <c r="J11" s="24"/>
      <c r="K11" s="24"/>
      <c r="L11" s="24"/>
      <c r="M11" s="176"/>
      <c r="U11" s="347" t="s">
        <v>256</v>
      </c>
      <c r="V11" s="348"/>
      <c r="W11" s="401" t="s">
        <v>258</v>
      </c>
      <c r="X11" s="401"/>
      <c r="Y11" s="401"/>
      <c r="Z11" s="401"/>
      <c r="AA11" s="401"/>
      <c r="AB11" s="401"/>
      <c r="AC11" s="401"/>
      <c r="AD11" s="402"/>
    </row>
    <row r="12" spans="1:30" ht="15" customHeight="1" x14ac:dyDescent="0.25">
      <c r="A12" s="175"/>
      <c r="B12" s="346" t="s">
        <v>255</v>
      </c>
      <c r="C12" s="346"/>
      <c r="D12" s="346"/>
      <c r="E12" s="346"/>
      <c r="F12" s="346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7"/>
      <c r="V12" s="348"/>
      <c r="W12" s="317"/>
      <c r="X12" s="317"/>
      <c r="Y12" s="317"/>
      <c r="Z12" s="317"/>
      <c r="AA12" s="317"/>
      <c r="AB12" s="317"/>
      <c r="AC12" s="317"/>
      <c r="AD12" s="384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7"/>
      <c r="V13" s="348"/>
      <c r="W13" s="317"/>
      <c r="X13" s="317"/>
      <c r="Y13" s="317"/>
      <c r="Z13" s="317"/>
      <c r="AA13" s="317"/>
      <c r="AB13" s="317"/>
      <c r="AC13" s="317"/>
      <c r="AD13" s="384"/>
    </row>
    <row r="14" spans="1:30" ht="15.75" thickBot="1" x14ac:dyDescent="0.3">
      <c r="U14" s="385"/>
      <c r="V14" s="386"/>
      <c r="W14" s="376"/>
      <c r="X14" s="376"/>
      <c r="Y14" s="376"/>
      <c r="Z14" s="376"/>
      <c r="AA14" s="376"/>
      <c r="AB14" s="376"/>
      <c r="AC14" s="376"/>
      <c r="AD14" s="377"/>
    </row>
    <row r="17" spans="1:19" ht="15.75" thickBot="1" x14ac:dyDescent="0.3"/>
    <row r="18" spans="1:19" x14ac:dyDescent="0.25">
      <c r="A18" s="172"/>
      <c r="B18" s="173"/>
      <c r="C18" s="173"/>
      <c r="D18" s="345" t="s">
        <v>249</v>
      </c>
      <c r="E18" s="345"/>
      <c r="F18" s="345"/>
      <c r="G18" s="345"/>
      <c r="H18" s="345"/>
      <c r="I18" s="345"/>
      <c r="J18" s="345"/>
      <c r="K18" s="345"/>
      <c r="L18" s="345"/>
      <c r="M18" s="174"/>
      <c r="O18" s="387" t="s">
        <v>250</v>
      </c>
      <c r="P18" s="388"/>
      <c r="Q18" s="388"/>
      <c r="R18" s="388"/>
      <c r="S18" s="389"/>
    </row>
    <row r="19" spans="1:19" x14ac:dyDescent="0.25">
      <c r="A19" s="175"/>
      <c r="M19" s="176"/>
      <c r="O19" s="355" t="s">
        <v>251</v>
      </c>
      <c r="P19" s="317"/>
      <c r="Q19" s="317"/>
      <c r="R19" s="317"/>
      <c r="S19" s="384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4" t="s">
        <v>194</v>
      </c>
      <c r="J20" s="317"/>
      <c r="K20" s="317"/>
      <c r="L20" s="317"/>
      <c r="M20" s="176"/>
      <c r="O20" s="355" t="s">
        <v>252</v>
      </c>
      <c r="P20" s="317"/>
      <c r="Q20" s="317"/>
      <c r="R20" s="317"/>
      <c r="S20" s="384"/>
    </row>
    <row r="21" spans="1:19" x14ac:dyDescent="0.25">
      <c r="A21" s="175"/>
      <c r="B21" s="369" t="s">
        <v>296</v>
      </c>
      <c r="C21" s="370"/>
      <c r="D21" s="370"/>
      <c r="E21" s="370"/>
      <c r="F21" s="371"/>
      <c r="G21" s="70">
        <f>G12</f>
        <v>1657729.1800000002</v>
      </c>
      <c r="H21" s="24"/>
      <c r="I21" s="353" t="s">
        <v>72</v>
      </c>
      <c r="J21" s="354"/>
      <c r="K21" s="365">
        <f>G22</f>
        <v>1657729.1800000002</v>
      </c>
      <c r="L21" s="366"/>
      <c r="M21" s="176"/>
      <c r="N21" s="170"/>
      <c r="O21" s="390" t="s">
        <v>259</v>
      </c>
      <c r="P21" s="378"/>
      <c r="Q21" s="378"/>
      <c r="R21" s="378"/>
      <c r="S21" s="379"/>
    </row>
    <row r="22" spans="1:19" x14ac:dyDescent="0.25">
      <c r="A22" s="175"/>
      <c r="B22" s="358" t="s">
        <v>15</v>
      </c>
      <c r="C22" s="359"/>
      <c r="D22" s="359"/>
      <c r="E22" s="359"/>
      <c r="F22" s="352"/>
      <c r="G22" s="152">
        <f>G21</f>
        <v>1657729.1800000002</v>
      </c>
      <c r="H22" s="24"/>
      <c r="I22" s="351" t="s">
        <v>65</v>
      </c>
      <c r="J22" s="352"/>
      <c r="K22" s="367">
        <f>Pengeluaran!L30</f>
        <v>779000</v>
      </c>
      <c r="L22" s="368"/>
      <c r="M22" s="176"/>
      <c r="N22" s="170"/>
      <c r="O22" s="358" t="s">
        <v>260</v>
      </c>
      <c r="P22" s="359"/>
      <c r="Q22" s="359"/>
      <c r="R22" s="359"/>
      <c r="S22" s="383"/>
    </row>
    <row r="23" spans="1:19" ht="15.75" thickBot="1" x14ac:dyDescent="0.3">
      <c r="A23" s="175"/>
      <c r="B23" s="372" t="s">
        <v>192</v>
      </c>
      <c r="C23" s="373"/>
      <c r="D23" s="373"/>
      <c r="E23" s="373"/>
      <c r="F23" s="374"/>
      <c r="G23" s="153">
        <f>K24</f>
        <v>1568729.1800000002</v>
      </c>
      <c r="H23" s="24"/>
      <c r="I23" s="351" t="s">
        <v>98</v>
      </c>
      <c r="J23" s="352"/>
      <c r="K23" s="362">
        <f>Pemasukkan!L31</f>
        <v>690000</v>
      </c>
      <c r="L23" s="363"/>
      <c r="M23" s="176"/>
      <c r="N23" s="170"/>
      <c r="O23" s="358" t="s">
        <v>261</v>
      </c>
      <c r="P23" s="359"/>
      <c r="Q23" s="359"/>
      <c r="R23" s="359"/>
      <c r="S23" s="383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3" t="s">
        <v>191</v>
      </c>
      <c r="J24" s="354"/>
      <c r="K24" s="349">
        <f>(K21-K22)+K23</f>
        <v>1568729.1800000002</v>
      </c>
      <c r="L24" s="350"/>
      <c r="M24" s="176"/>
      <c r="N24" s="170"/>
      <c r="O24" s="358" t="s">
        <v>262</v>
      </c>
      <c r="P24" s="359"/>
      <c r="Q24" s="359"/>
      <c r="R24" s="359"/>
      <c r="S24" s="383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5" t="s">
        <v>267</v>
      </c>
      <c r="P25" s="317"/>
      <c r="Q25" s="317"/>
      <c r="R25" s="317"/>
      <c r="S25" s="384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5"/>
      <c r="P26" s="376"/>
      <c r="Q26" s="376"/>
      <c r="R26" s="376"/>
      <c r="S26" s="377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8" t="s">
        <v>186</v>
      </c>
      <c r="D2" s="409"/>
      <c r="E2" s="409"/>
      <c r="F2" s="409"/>
      <c r="G2" s="409"/>
      <c r="H2" s="409"/>
      <c r="I2" s="409"/>
      <c r="J2" s="409"/>
      <c r="K2" s="409"/>
    </row>
    <row r="3" spans="3:13" ht="15" customHeight="1" x14ac:dyDescent="0.25">
      <c r="C3" s="409"/>
      <c r="D3" s="409"/>
      <c r="E3" s="409"/>
      <c r="F3" s="409"/>
      <c r="G3" s="409"/>
      <c r="H3" s="409"/>
      <c r="I3" s="409"/>
      <c r="J3" s="409"/>
      <c r="K3" s="409"/>
    </row>
    <row r="5" spans="3:13" ht="15" customHeight="1" x14ac:dyDescent="0.25">
      <c r="C5" s="416" t="s">
        <v>247</v>
      </c>
      <c r="D5" s="416"/>
      <c r="E5" s="416"/>
      <c r="F5" s="416"/>
      <c r="G5" s="416"/>
      <c r="I5" s="416" t="s">
        <v>248</v>
      </c>
      <c r="J5" s="416"/>
      <c r="K5" s="416"/>
      <c r="L5" s="416"/>
      <c r="M5" s="416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0" t="s">
        <v>72</v>
      </c>
      <c r="E29" s="361"/>
      <c r="F29" s="410">
        <f>'Hitung Pemasukan Pengeluaran'!G6</f>
        <v>760000</v>
      </c>
      <c r="G29" s="411"/>
      <c r="I29" s="170"/>
      <c r="J29" s="360" t="s">
        <v>72</v>
      </c>
      <c r="K29" s="361"/>
      <c r="L29" s="410">
        <f>'Hitung Pemasukan Pengeluaran'!G22</f>
        <v>1657729.1800000002</v>
      </c>
      <c r="M29" s="411"/>
    </row>
    <row r="30" spans="3:13" ht="15.75" customHeight="1" x14ac:dyDescent="0.25">
      <c r="D30" s="407" t="s">
        <v>65</v>
      </c>
      <c r="E30" s="317"/>
      <c r="F30" s="412">
        <f>Pengeluaran!F30</f>
        <v>903300</v>
      </c>
      <c r="G30" s="413"/>
      <c r="I30" s="170"/>
      <c r="J30" s="407" t="s">
        <v>65</v>
      </c>
      <c r="K30" s="317"/>
      <c r="L30" s="412">
        <f>Pengeluaran!L30</f>
        <v>779000</v>
      </c>
      <c r="M30" s="413"/>
    </row>
    <row r="31" spans="3:13" ht="15.75" customHeight="1" x14ac:dyDescent="0.25">
      <c r="D31" s="355" t="s">
        <v>98</v>
      </c>
      <c r="E31" s="317"/>
      <c r="F31" s="417">
        <f>F27</f>
        <v>222000</v>
      </c>
      <c r="G31" s="418"/>
      <c r="I31" s="170"/>
      <c r="J31" s="355" t="s">
        <v>98</v>
      </c>
      <c r="K31" s="317"/>
      <c r="L31" s="417">
        <f>L27</f>
        <v>690000</v>
      </c>
      <c r="M31" s="418"/>
    </row>
    <row r="32" spans="3:13" ht="15.75" customHeight="1" thickBot="1" x14ac:dyDescent="0.3">
      <c r="D32" s="356" t="s">
        <v>190</v>
      </c>
      <c r="E32" s="357"/>
      <c r="F32" s="414">
        <f>'Hitung Pemasukan Pengeluaran'!G8</f>
        <v>1651229.1800000002</v>
      </c>
      <c r="G32" s="415"/>
      <c r="I32" s="170"/>
      <c r="J32" s="356" t="s">
        <v>190</v>
      </c>
      <c r="K32" s="357"/>
      <c r="L32" s="414">
        <f>'Hitung Pemasukan Pengeluaran'!G23</f>
        <v>1568729.1800000002</v>
      </c>
      <c r="M32" s="41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9" t="s">
        <v>179</v>
      </c>
      <c r="D2" s="420"/>
      <c r="E2" s="420"/>
      <c r="F2" s="420"/>
      <c r="G2" s="420"/>
      <c r="H2" s="420"/>
      <c r="I2" s="420"/>
      <c r="J2" s="420"/>
      <c r="K2" s="420"/>
    </row>
    <row r="3" spans="3:13" ht="15" customHeight="1" x14ac:dyDescent="0.25">
      <c r="C3" s="420"/>
      <c r="D3" s="420"/>
      <c r="E3" s="420"/>
      <c r="F3" s="420"/>
      <c r="G3" s="420"/>
      <c r="H3" s="420"/>
      <c r="I3" s="420"/>
      <c r="J3" s="420"/>
      <c r="K3" s="420"/>
    </row>
    <row r="5" spans="3:13" ht="15" customHeight="1" x14ac:dyDescent="0.25">
      <c r="C5" s="416" t="s">
        <v>245</v>
      </c>
      <c r="D5" s="416"/>
      <c r="E5" s="416"/>
      <c r="F5" s="416"/>
      <c r="G5" s="416"/>
      <c r="I5" s="416" t="s">
        <v>246</v>
      </c>
      <c r="J5" s="416"/>
      <c r="K5" s="416"/>
      <c r="L5" s="416"/>
      <c r="M5" s="416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5" t="s">
        <v>72</v>
      </c>
      <c r="E29" s="397"/>
      <c r="F29" s="421">
        <f>'Hitung Pemasukan Pengeluaran'!G6</f>
        <v>760000</v>
      </c>
      <c r="G29" s="422"/>
      <c r="I29" s="170"/>
      <c r="J29" s="395" t="s">
        <v>72</v>
      </c>
      <c r="K29" s="397"/>
      <c r="L29" s="421">
        <f>'Hitung Pemasukan Pengeluaran'!G22</f>
        <v>1657729.1800000002</v>
      </c>
      <c r="M29" s="422"/>
    </row>
    <row r="30" spans="3:13" ht="15.75" customHeight="1" x14ac:dyDescent="0.25">
      <c r="D30" s="355" t="s">
        <v>65</v>
      </c>
      <c r="E30" s="317"/>
      <c r="F30" s="412">
        <f>F27</f>
        <v>903300</v>
      </c>
      <c r="G30" s="413"/>
      <c r="I30" s="170"/>
      <c r="J30" s="355" t="s">
        <v>65</v>
      </c>
      <c r="K30" s="317"/>
      <c r="L30" s="412">
        <f>L27</f>
        <v>779000</v>
      </c>
      <c r="M30" s="413"/>
    </row>
    <row r="31" spans="3:13" ht="15.75" customHeight="1" x14ac:dyDescent="0.25">
      <c r="D31" s="355" t="s">
        <v>98</v>
      </c>
      <c r="E31" s="317"/>
      <c r="F31" s="417">
        <f>Pemasukkan!F27</f>
        <v>222000</v>
      </c>
      <c r="G31" s="418"/>
      <c r="I31" s="170"/>
      <c r="J31" s="355" t="s">
        <v>98</v>
      </c>
      <c r="K31" s="317"/>
      <c r="L31" s="417">
        <f>Pemasukkan!L27</f>
        <v>690000</v>
      </c>
      <c r="M31" s="418"/>
    </row>
    <row r="32" spans="3:13" ht="15.75" customHeight="1" thickBot="1" x14ac:dyDescent="0.3">
      <c r="D32" s="356" t="s">
        <v>191</v>
      </c>
      <c r="E32" s="357"/>
      <c r="F32" s="423">
        <f>'Hitung Pemasukan Pengeluaran'!G8</f>
        <v>1651229.1800000002</v>
      </c>
      <c r="G32" s="424"/>
      <c r="I32" s="170"/>
      <c r="J32" s="356" t="s">
        <v>191</v>
      </c>
      <c r="K32" s="357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7" t="s">
        <v>230</v>
      </c>
      <c r="D2" s="428"/>
      <c r="E2" s="428"/>
      <c r="F2" s="428"/>
      <c r="G2" s="428"/>
      <c r="H2" s="428"/>
      <c r="I2" s="428"/>
      <c r="J2" s="428"/>
      <c r="K2" s="428"/>
    </row>
    <row r="3" spans="3:11" x14ac:dyDescent="0.25">
      <c r="C3" s="428"/>
      <c r="D3" s="428"/>
      <c r="E3" s="428"/>
      <c r="F3" s="428"/>
      <c r="G3" s="428"/>
      <c r="H3" s="428"/>
      <c r="I3" s="428"/>
      <c r="J3" s="428"/>
      <c r="K3" s="4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9"/>
      <c r="E29" s="429"/>
      <c r="F29" s="430"/>
      <c r="G29" s="430"/>
      <c r="H29" s="139"/>
      <c r="I29" s="139"/>
      <c r="J29" s="139"/>
      <c r="K29" s="139"/>
    </row>
    <row r="30" spans="3:11" ht="15.75" thickBot="1" x14ac:dyDescent="0.3">
      <c r="C30" s="24"/>
      <c r="D30" s="431" t="s">
        <v>229</v>
      </c>
      <c r="E30" s="432"/>
      <c r="F30" s="433">
        <f>F27</f>
        <v>226000</v>
      </c>
      <c r="G30" s="4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5"/>
      <c r="E32" s="425"/>
      <c r="F32" s="426"/>
      <c r="G32" s="4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5" t="s">
        <v>122</v>
      </c>
      <c r="D4" s="436"/>
      <c r="E4" s="27"/>
      <c r="F4" s="33"/>
      <c r="G4" s="34"/>
      <c r="H4" s="435" t="s">
        <v>103</v>
      </c>
      <c r="I4" s="4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5" t="s">
        <v>144</v>
      </c>
      <c r="D17" s="436"/>
      <c r="E17" s="27"/>
      <c r="F17" s="26"/>
      <c r="G17" s="35"/>
      <c r="H17" s="435" t="s">
        <v>146</v>
      </c>
      <c r="I17" s="4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2020-02-13T15:36:28Z</dcterms:modified>
</cp:coreProperties>
</file>