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c0030/Documents/Projects/HAB/ros-hab-dcs/"/>
    </mc:Choice>
  </mc:AlternateContent>
  <xr:revisionPtr revIDLastSave="0" documentId="13_ncr:1_{1FA470B1-05F0-0C4A-8DAA-34A038C47F34}" xr6:coauthVersionLast="45" xr6:coauthVersionMax="45" xr10:uidLastSave="{00000000-0000-0000-0000-000000000000}"/>
  <bookViews>
    <workbookView xWindow="0" yWindow="460" windowWidth="33600" windowHeight="19480" xr2:uid="{9E5CD0A4-BAAD-3342-BAB6-1E57A22FEC73}"/>
  </bookViews>
  <sheets>
    <sheet name="Materials" sheetId="1" r:id="rId1"/>
    <sheet name="Shipping Numb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5" i="1" s="1"/>
  <c r="I21" i="1" l="1"/>
  <c r="I35" i="1" s="1"/>
  <c r="I36" i="1" s="1"/>
  <c r="B40" i="1" l="1"/>
  <c r="B39" i="1"/>
  <c r="B38" i="1"/>
  <c r="B41" i="1" l="1"/>
</calcChain>
</file>

<file path=xl/sharedStrings.xml><?xml version="1.0" encoding="utf-8"?>
<sst xmlns="http://schemas.openxmlformats.org/spreadsheetml/2006/main" count="314" uniqueCount="157">
  <si>
    <t>Component</t>
  </si>
  <si>
    <t>Name</t>
  </si>
  <si>
    <t>Vendor</t>
  </si>
  <si>
    <t>Price</t>
  </si>
  <si>
    <t>URL</t>
  </si>
  <si>
    <t>IMU</t>
  </si>
  <si>
    <t>Barometer</t>
  </si>
  <si>
    <t>9-DOF Absolute Orientation IMU Fusion Breakout - BNO055</t>
  </si>
  <si>
    <t>Raspberry Pi</t>
  </si>
  <si>
    <t>Sense Board</t>
  </si>
  <si>
    <t>Raspberry Pi Cam Lens</t>
  </si>
  <si>
    <t>Amazon</t>
  </si>
  <si>
    <t>GPS</t>
  </si>
  <si>
    <t>Secondary camera</t>
  </si>
  <si>
    <t>Radio</t>
  </si>
  <si>
    <t>Radiometrix HX1 Radio Module</t>
  </si>
  <si>
    <t>Total</t>
  </si>
  <si>
    <t>Lens Board for Raspberry Pi Camera</t>
  </si>
  <si>
    <t>Arducam 8MP 1080P USB Camera V2 Module for Raspberry Pi</t>
  </si>
  <si>
    <t>128GB micro SD</t>
  </si>
  <si>
    <t>Subsystem</t>
  </si>
  <si>
    <t>With Failure</t>
  </si>
  <si>
    <t>payload</t>
  </si>
  <si>
    <t>String</t>
  </si>
  <si>
    <t>train</t>
  </si>
  <si>
    <t>No</t>
  </si>
  <si>
    <t>emma kites 50Lbs 1000Ft Braided Dacron Polyester String</t>
  </si>
  <si>
    <t>Dr.Fish Fishing Barrel Swivel with Safety Snap</t>
  </si>
  <si>
    <t>Swivel hooks</t>
  </si>
  <si>
    <t>Balloon</t>
  </si>
  <si>
    <t>Radar reflector</t>
  </si>
  <si>
    <t>Parachute</t>
  </si>
  <si>
    <t>Yes</t>
  </si>
  <si>
    <t>Helium</t>
  </si>
  <si>
    <t>Styrofoam box</t>
  </si>
  <si>
    <t>Satellite GPS</t>
  </si>
  <si>
    <t>https://www.amazon.com/Spot-Satellite-GPS-Messenger-Orange/dp/B00C8S8S4W</t>
  </si>
  <si>
    <t>Spot 3 Satellite GPS Messenger</t>
  </si>
  <si>
    <t>Satellite GPS subscription</t>
  </si>
  <si>
    <t>https://www.findmespot.com/en-us/products-services/service-plans</t>
  </si>
  <si>
    <t>FindMeSpot</t>
  </si>
  <si>
    <t>Flex Basic</t>
  </si>
  <si>
    <t>https://www.highaltitudescience.com/products/600-g-near-space-balloon</t>
  </si>
  <si>
    <t>High Altitude Science</t>
  </si>
  <si>
    <t>https://www.highaltitudescience.com/products/0-9-m-parachute</t>
  </si>
  <si>
    <t>Near Space Parachute 1.0 m</t>
  </si>
  <si>
    <t>Battery holder</t>
  </si>
  <si>
    <t>Batteries</t>
  </si>
  <si>
    <t>https://amz.run/3dZo</t>
  </si>
  <si>
    <t>https://amz.run/3dZu</t>
  </si>
  <si>
    <t>https://amz.run/3da4</t>
  </si>
  <si>
    <t>Energizer AA Ultimate Lithium</t>
  </si>
  <si>
    <t>https://amz.run/3daM</t>
  </si>
  <si>
    <t>https://amz.run/3daO</t>
  </si>
  <si>
    <t>LAMPVPATH (Pack of 2) 4 AA Battery Holder</t>
  </si>
  <si>
    <t>https://www.airgas.com/Gases/Helium/category/613</t>
  </si>
  <si>
    <t>AirGas</t>
  </si>
  <si>
    <t>Helium tank (estimated price)</t>
  </si>
  <si>
    <t>Inflator Tube</t>
  </si>
  <si>
    <t>ground</t>
  </si>
  <si>
    <t>weather balloon inflator</t>
  </si>
  <si>
    <t>https://www.highaltitudescience.com/products/3-cm-max-safe-inflator</t>
  </si>
  <si>
    <t>Fully Consumed in 1 Flight</t>
  </si>
  <si>
    <t>Tundras Hot Hand Warmers</t>
  </si>
  <si>
    <t>https://amz.run/3dii</t>
  </si>
  <si>
    <t>Hot Hand Warmers</t>
  </si>
  <si>
    <t>Cut-down Hot Wire</t>
  </si>
  <si>
    <t>https://amz.run/3dkP</t>
  </si>
  <si>
    <t>Resistance Wire Nichrome 80-22 AWG Gauge Spools 100 Feet</t>
  </si>
  <si>
    <t>https://amz.run/3e6j</t>
  </si>
  <si>
    <t>Ultimate GPS Breakout</t>
  </si>
  <si>
    <t>Raspberry Pi I2C hat</t>
  </si>
  <si>
    <t>Qwiic / STEMMA QT HAT for Raspberry Pi</t>
  </si>
  <si>
    <t>MicroUSB cable</t>
  </si>
  <si>
    <t>Micro USB to Micro USB OTG Cable, Male to Male</t>
  </si>
  <si>
    <t>Polystyrene Foam</t>
  </si>
  <si>
    <t>~ Payload Weight (g)</t>
  </si>
  <si>
    <t>lbs</t>
  </si>
  <si>
    <t>Weight=</t>
  </si>
  <si>
    <t>consumed</t>
  </si>
  <si>
    <t>JST cables</t>
  </si>
  <si>
    <t>https://amz.run/3g0X</t>
  </si>
  <si>
    <t>20 Sets Mini Micro Sh 1.0 Jst 4-Pin</t>
  </si>
  <si>
    <t>ground/bulk</t>
  </si>
  <si>
    <t>MicroSD * 2</t>
  </si>
  <si>
    <t>Relay module</t>
  </si>
  <si>
    <t>https://amz.run/3jLR</t>
  </si>
  <si>
    <t>ICStation 1CH DC 3V 3.3V Relay Power Switch Module</t>
  </si>
  <si>
    <t>https://www.govconnection.com/product/startech.com-micro-usb-to-micro-usb-m-m-adapter-cable-black-8/uuusbotg8in/31090379?cac=Result</t>
  </si>
  <si>
    <t>N/A</t>
  </si>
  <si>
    <t>Weather Balloon 600g</t>
  </si>
  <si>
    <t>Subtotals</t>
  </si>
  <si>
    <t>Component Type</t>
  </si>
  <si>
    <t>Country</t>
  </si>
  <si>
    <t>US</t>
  </si>
  <si>
    <t>China</t>
  </si>
  <si>
    <t>https://www.lowes.com/pd/Dow-Common-0-55-in-x-4-ft-x-8-ft-Actual-0-55-in-x-4-ft-x-8-ft-RESIDENTIAL-SHEATHING-SQUARE-EDGE-1-R-3-Faced-Polystyrene-Garage-Door-Foam-Board-Insulation-with-Sound-Barrier/1000168167</t>
  </si>
  <si>
    <t>Digikey</t>
  </si>
  <si>
    <t>https://www.digikey.com/en/products/detail/DEV-14459/1568-1783-ND/7942481?itemSeq=342221022</t>
  </si>
  <si>
    <t>https://www.digikey.com/en/products/detail/4646/1528-4646-ND/12609996?itemSeq=342221078</t>
  </si>
  <si>
    <t>Adafruit</t>
  </si>
  <si>
    <t>https://www.digikey.com/en/products/detail/adafruit-industries-llc/746/5353613?s=N4IgjCBcoLQdIDGUAuAnArgUwDQgPZQDa4ArAEwAcIAugL517nEgDsALAGy11A</t>
  </si>
  <si>
    <t>https://www.adafruit.com/product/1893</t>
  </si>
  <si>
    <t>Arduino Nano 33 BLE Sense</t>
  </si>
  <si>
    <t>https://www.digikey.com/en/products/detail/arduino/ABX00031/10239970</t>
  </si>
  <si>
    <t>https://amz.run/3q4n</t>
  </si>
  <si>
    <t>GovConnection</t>
  </si>
  <si>
    <t>Lowes Pro</t>
  </si>
  <si>
    <t>Status</t>
  </si>
  <si>
    <t>On Hand</t>
  </si>
  <si>
    <t>MPL3115A2 Barometric P/T/A Sensor</t>
  </si>
  <si>
    <t>Date Purchased</t>
  </si>
  <si>
    <t>Date Picked Up</t>
  </si>
  <si>
    <t>Tracking Number</t>
  </si>
  <si>
    <t>"9405511202079896697541"</t>
  </si>
  <si>
    <t>Estimated Arrival</t>
  </si>
  <si>
    <t>Hold</t>
  </si>
  <si>
    <t>Carrier</t>
  </si>
  <si>
    <t>USPS</t>
  </si>
  <si>
    <t>FedEx</t>
  </si>
  <si>
    <t>"933982133006"</t>
  </si>
  <si>
    <t>Amazon (Initial Main)</t>
  </si>
  <si>
    <t>Amazon (AA Batteries)</t>
  </si>
  <si>
    <t>UPS</t>
  </si>
  <si>
    <t>"1ZW5498X0325492862"</t>
  </si>
  <si>
    <t>"1Z81RF201334145049"</t>
  </si>
  <si>
    <t>https://lemosint.com/product/hx1-144-390-3/</t>
  </si>
  <si>
    <t>US/UK</t>
  </si>
  <si>
    <t>LEMOS</t>
  </si>
  <si>
    <t>"9405509202121012611485"</t>
  </si>
  <si>
    <t>Reflective Tape</t>
  </si>
  <si>
    <t>Reflective Tape 2 Inch x 148 Feet</t>
  </si>
  <si>
    <t>3M Aluminum Foil Tape 3381</t>
  </si>
  <si>
    <t>Cardboard</t>
  </si>
  <si>
    <t>Aluminum Foil Tape</t>
  </si>
  <si>
    <t>https://amz.run/3tIw</t>
  </si>
  <si>
    <t>https://amz.run/3viF</t>
  </si>
  <si>
    <t>Antenna Elements</t>
  </si>
  <si>
    <t>Ultra-Formable 260 Brss</t>
  </si>
  <si>
    <t>McMasterCarr</t>
  </si>
  <si>
    <t>https://www.mcmaster.com/8859K166/</t>
  </si>
  <si>
    <t>Antenna SMA Connector</t>
  </si>
  <si>
    <t>https://www.digikey.com/en/products/detail/adam-tech/RF2-155-T-00-50-G/9831203</t>
  </si>
  <si>
    <t>https://www.digikey.com/en/products/detail/adam-tech/RF2-04A-T-00-50-G/9830588</t>
  </si>
  <si>
    <t>Protoboard SMA Connector</t>
  </si>
  <si>
    <t>RF F Type Jack SMA</t>
  </si>
  <si>
    <t>RF F Type Panel mount jack SMA</t>
  </si>
  <si>
    <t>Raspberry Pi 4B/2GB</t>
  </si>
  <si>
    <t>https://www.adafruit.com/product/4292</t>
  </si>
  <si>
    <t>Raspberry Pi Cable</t>
  </si>
  <si>
    <t>Raspberry Pi Power Supply 5.1V 3A with USB C</t>
  </si>
  <si>
    <t>https://www.adafruit.com/product/4298</t>
  </si>
  <si>
    <t>Amazon (Tape and GPS)</t>
  </si>
  <si>
    <t>Digikey (RF)</t>
  </si>
  <si>
    <t>McMaster</t>
  </si>
  <si>
    <t>"9405511899220217402461"</t>
  </si>
  <si>
    <t>"9200190106460345687311"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</si>
</sst>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3" borderId="0" xfId="0" applyFill="1"/>
    <xf numFmtId="164" fontId="0" fillId="0" borderId="0" xfId="1" applyNumberFormat="1" applyFont="1"/>
    <xf numFmtId="44" fontId="0" fillId="0" borderId="0" xfId="1" applyFont="1" applyAlignment="1">
      <alignment horizontal="right"/>
    </xf>
    <xf numFmtId="0" fontId="2" fillId="0" borderId="0" xfId="0" applyFont="1"/>
    <xf numFmtId="14" fontId="0" fillId="0" borderId="0" xfId="0" applyNumberFormat="1"/>
    <xf numFmtId="49" fontId="4" fillId="0" borderId="0" xfId="2" applyNumberFormat="1"/>
    <xf numFmtId="0" fontId="0" fillId="3" borderId="0" xfId="0" applyFill="1" applyBorder="1"/>
    <xf numFmtId="44" fontId="0" fillId="3" borderId="0" xfId="1" applyFont="1" applyFill="1" applyBorder="1"/>
    <xf numFmtId="0" fontId="0" fillId="3" borderId="0" xfId="1" applyNumberFormat="1" applyFont="1" applyFill="1" applyBorder="1"/>
    <xf numFmtId="0" fontId="0" fillId="0" borderId="1" xfId="0" applyBorder="1"/>
    <xf numFmtId="44" fontId="0" fillId="0" borderId="1" xfId="1" applyFont="1" applyBorder="1"/>
    <xf numFmtId="0" fontId="0" fillId="0" borderId="1" xfId="1" applyNumberFormat="1" applyFont="1" applyBorder="1"/>
    <xf numFmtId="0" fontId="0" fillId="0" borderId="1" xfId="0" applyFill="1" applyBorder="1"/>
    <xf numFmtId="44" fontId="0" fillId="0" borderId="1" xfId="1" applyFont="1" applyFill="1" applyBorder="1"/>
    <xf numFmtId="0" fontId="0" fillId="0" borderId="1" xfId="1" applyNumberFormat="1" applyFont="1" applyFill="1" applyBorder="1"/>
    <xf numFmtId="0" fontId="4" fillId="0" borderId="1" xfId="2" applyFill="1" applyBorder="1"/>
    <xf numFmtId="44" fontId="0" fillId="3" borderId="0" xfId="0" applyNumberFormat="1" applyFill="1" applyBorder="1"/>
    <xf numFmtId="0" fontId="2" fillId="2" borderId="1" xfId="0" applyFont="1" applyFill="1" applyBorder="1"/>
    <xf numFmtId="44" fontId="0" fillId="0" borderId="1" xfId="0" applyNumberFormat="1" applyBorder="1"/>
    <xf numFmtId="0" fontId="0" fillId="0" borderId="2" xfId="0" applyBorder="1"/>
    <xf numFmtId="44" fontId="0" fillId="0" borderId="2" xfId="1" applyFont="1" applyBorder="1"/>
    <xf numFmtId="0" fontId="0" fillId="0" borderId="2" xfId="1" applyNumberFormat="1" applyFont="1" applyBorder="1"/>
    <xf numFmtId="44" fontId="0" fillId="0" borderId="2" xfId="0" applyNumberFormat="1" applyBorder="1"/>
    <xf numFmtId="0" fontId="2" fillId="2" borderId="2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3" xfId="0" applyFill="1" applyBorder="1"/>
    <xf numFmtId="44" fontId="0" fillId="0" borderId="3" xfId="1" applyFont="1" applyFill="1" applyBorder="1"/>
    <xf numFmtId="0" fontId="0" fillId="0" borderId="3" xfId="1" applyNumberFormat="1" applyFont="1" applyFill="1" applyBorder="1"/>
    <xf numFmtId="0" fontId="3" fillId="0" borderId="1" xfId="0" applyFont="1" applyFill="1" applyBorder="1"/>
    <xf numFmtId="44" fontId="3" fillId="0" borderId="1" xfId="1" applyFont="1" applyFill="1" applyBorder="1"/>
    <xf numFmtId="0" fontId="4" fillId="0" borderId="0" xfId="2"/>
    <xf numFmtId="0" fontId="4" fillId="0" borderId="1" xfId="2" applyNumberFormat="1" applyFill="1" applyBorder="1"/>
  </cellXfs>
  <cellStyles count="3">
    <cellStyle name="Currency" xfId="1" builtinId="4"/>
    <cellStyle name="Hyperlink" xfId="2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Spot-Satellite-GPS-Messenger-Orange/dp/B00C8S8S4W" TargetMode="External"/><Relationship Id="rId2" Type="http://schemas.openxmlformats.org/officeDocument/2006/relationships/hyperlink" Target="https://www.govconnection.com/product/startech.com-micro-usb-to-micro-usb-m-m-adapter-cable-black-8/uuusbotg8in/31090379?cac=Result" TargetMode="External"/><Relationship Id="rId1" Type="http://schemas.openxmlformats.org/officeDocument/2006/relationships/hyperlink" Target="https://amz.run/3dii" TargetMode="External"/><Relationship Id="rId5" Type="http://schemas.openxmlformats.org/officeDocument/2006/relationships/hyperlink" Target="https://www.adafruit.com/product/4298" TargetMode="External"/><Relationship Id="rId4" Type="http://schemas.openxmlformats.org/officeDocument/2006/relationships/hyperlink" Target="https://www.digikey.com/en/products/detail/adam-tech/RF2-155-T-00-50-G/983120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ps.com/track?loc=null&amp;tracknum=1ZW5498X0325492862&amp;requester=WT/trackdetails" TargetMode="External"/><Relationship Id="rId7" Type="http://schemas.openxmlformats.org/officeDocument/2006/relationships/hyperlink" Target="https://tools.usps.com/go/TrackConfirmAction_input?qtc_tLabels1=9200190106460345687311" TargetMode="External"/><Relationship Id="rId2" Type="http://schemas.openxmlformats.org/officeDocument/2006/relationships/hyperlink" Target="https://www.fedex.com/apps/fedextrack/?action=track&amp;action=track&amp;language=english&amp;cntry_code=us&amp;tracknumbers=933982133006" TargetMode="External"/><Relationship Id="rId1" Type="http://schemas.openxmlformats.org/officeDocument/2006/relationships/hyperlink" Target="https://tools.usps.com/go/TrackConfirmAction_input?qtc_tLabels1=9405511202079896697541" TargetMode="External"/><Relationship Id="rId6" Type="http://schemas.openxmlformats.org/officeDocument/2006/relationships/hyperlink" Target="https://tools.usps.com/go/TrackConfirmAction?qtc_tLabels1=9405511899220217402461" TargetMode="External"/><Relationship Id="rId5" Type="http://schemas.openxmlformats.org/officeDocument/2006/relationships/hyperlink" Target="https://tools.usps.com/go/TrackConfirmAction?qtc_tLabels1=9405509202121012611485" TargetMode="External"/><Relationship Id="rId4" Type="http://schemas.openxmlformats.org/officeDocument/2006/relationships/hyperlink" Target="https://www.ups.com/track?loc=null&amp;tracknum=1Z81RF201334145049&amp;requester=WT/trackdetai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A57A-E0D4-A741-AAF6-B0573DD3DFDF}">
  <dimension ref="A1:J41"/>
  <sheetViews>
    <sheetView tabSelected="1" zoomScale="113" workbookViewId="0">
      <selection activeCell="C36" sqref="C36"/>
    </sheetView>
  </sheetViews>
  <sheetFormatPr baseColWidth="10" defaultRowHeight="16" x14ac:dyDescent="0.2"/>
  <cols>
    <col min="1" max="1" width="22.5" bestFit="1" customWidth="1"/>
    <col min="2" max="2" width="14.33203125" customWidth="1"/>
    <col min="3" max="3" width="53.6640625" bestFit="1" customWidth="1"/>
    <col min="4" max="4" width="18.83203125" bestFit="1" customWidth="1"/>
    <col min="5" max="5" width="10.33203125" bestFit="1" customWidth="1"/>
    <col min="7" max="7" width="14.83203125" bestFit="1" customWidth="1"/>
    <col min="8" max="8" width="15" customWidth="1"/>
    <col min="9" max="9" width="9.83203125" customWidth="1"/>
    <col min="10" max="10" width="135.83203125" customWidth="1"/>
  </cols>
  <sheetData>
    <row r="1" spans="1:10" s="27" customFormat="1" ht="52" thickBot="1" x14ac:dyDescent="0.25">
      <c r="A1" s="26" t="s">
        <v>0</v>
      </c>
      <c r="B1" s="26" t="s">
        <v>20</v>
      </c>
      <c r="C1" s="26" t="s">
        <v>1</v>
      </c>
      <c r="D1" s="26" t="s">
        <v>2</v>
      </c>
      <c r="E1" s="26" t="s">
        <v>93</v>
      </c>
      <c r="F1" s="26" t="s">
        <v>3</v>
      </c>
      <c r="G1" s="26" t="s">
        <v>108</v>
      </c>
      <c r="H1" s="26" t="s">
        <v>62</v>
      </c>
      <c r="I1" s="26" t="s">
        <v>76</v>
      </c>
      <c r="J1" s="26" t="s">
        <v>4</v>
      </c>
    </row>
    <row r="2" spans="1:10" s="28" customFormat="1" x14ac:dyDescent="0.2">
      <c r="A2" s="28" t="s">
        <v>31</v>
      </c>
      <c r="B2" s="28" t="s">
        <v>24</v>
      </c>
      <c r="C2" s="28" t="s">
        <v>45</v>
      </c>
      <c r="D2" s="28" t="s">
        <v>43</v>
      </c>
      <c r="E2" s="28" t="s">
        <v>94</v>
      </c>
      <c r="F2" s="29">
        <v>35</v>
      </c>
      <c r="G2" s="29" t="s">
        <v>109</v>
      </c>
      <c r="H2" s="29" t="s">
        <v>21</v>
      </c>
      <c r="I2" s="30">
        <v>75</v>
      </c>
      <c r="J2" s="28" t="s">
        <v>44</v>
      </c>
    </row>
    <row r="3" spans="1:10" s="12" customFormat="1" x14ac:dyDescent="0.2">
      <c r="A3" s="12" t="s">
        <v>30</v>
      </c>
      <c r="B3" s="12" t="s">
        <v>24</v>
      </c>
      <c r="C3" s="12" t="s">
        <v>133</v>
      </c>
      <c r="D3" s="12" t="s">
        <v>89</v>
      </c>
      <c r="E3" s="12" t="s">
        <v>94</v>
      </c>
      <c r="F3" s="13">
        <v>0</v>
      </c>
      <c r="G3" s="13" t="s">
        <v>109</v>
      </c>
      <c r="H3" s="13" t="s">
        <v>21</v>
      </c>
      <c r="I3" s="14">
        <v>10</v>
      </c>
    </row>
    <row r="4" spans="1:10" s="15" customFormat="1" x14ac:dyDescent="0.2">
      <c r="A4" s="15" t="s">
        <v>84</v>
      </c>
      <c r="B4" s="15" t="s">
        <v>22</v>
      </c>
      <c r="C4" s="15" t="s">
        <v>19</v>
      </c>
      <c r="D4" s="15" t="s">
        <v>11</v>
      </c>
      <c r="E4" s="15" t="s">
        <v>95</v>
      </c>
      <c r="F4" s="16">
        <f>18.49*2</f>
        <v>36.979999999999997</v>
      </c>
      <c r="G4" s="16" t="s">
        <v>109</v>
      </c>
      <c r="H4" s="16" t="s">
        <v>21</v>
      </c>
      <c r="I4" s="17">
        <v>0.25</v>
      </c>
      <c r="J4" s="18" t="s">
        <v>48</v>
      </c>
    </row>
    <row r="5" spans="1:10" s="15" customFormat="1" x14ac:dyDescent="0.2">
      <c r="A5" s="15" t="s">
        <v>10</v>
      </c>
      <c r="B5" s="15" t="s">
        <v>22</v>
      </c>
      <c r="C5" s="15" t="s">
        <v>17</v>
      </c>
      <c r="D5" s="15" t="s">
        <v>11</v>
      </c>
      <c r="E5" s="15" t="s">
        <v>95</v>
      </c>
      <c r="F5" s="16">
        <v>29.99</v>
      </c>
      <c r="G5" s="16" t="s">
        <v>109</v>
      </c>
      <c r="H5" s="16" t="s">
        <v>21</v>
      </c>
      <c r="I5" s="17">
        <v>30</v>
      </c>
      <c r="J5" s="15" t="s">
        <v>69</v>
      </c>
    </row>
    <row r="6" spans="1:10" s="15" customFormat="1" x14ac:dyDescent="0.2">
      <c r="A6" s="15" t="s">
        <v>13</v>
      </c>
      <c r="B6" s="15" t="s">
        <v>22</v>
      </c>
      <c r="C6" s="15" t="s">
        <v>18</v>
      </c>
      <c r="D6" s="15" t="s">
        <v>11</v>
      </c>
      <c r="E6" s="15" t="s">
        <v>95</v>
      </c>
      <c r="F6" s="16">
        <v>29</v>
      </c>
      <c r="G6" s="16" t="s">
        <v>109</v>
      </c>
      <c r="H6" s="16" t="s">
        <v>21</v>
      </c>
      <c r="I6" s="17">
        <v>5</v>
      </c>
      <c r="J6" s="15" t="s">
        <v>49</v>
      </c>
    </row>
    <row r="7" spans="1:10" s="15" customFormat="1" x14ac:dyDescent="0.2">
      <c r="A7" s="15" t="s">
        <v>73</v>
      </c>
      <c r="B7" s="15" t="s">
        <v>22</v>
      </c>
      <c r="C7" s="15" t="s">
        <v>74</v>
      </c>
      <c r="D7" s="15" t="s">
        <v>106</v>
      </c>
      <c r="E7" s="15" t="s">
        <v>94</v>
      </c>
      <c r="F7" s="16">
        <v>4.07</v>
      </c>
      <c r="G7" s="16" t="s">
        <v>109</v>
      </c>
      <c r="H7" s="16" t="s">
        <v>21</v>
      </c>
      <c r="I7" s="17">
        <v>10</v>
      </c>
      <c r="J7" s="18" t="s">
        <v>88</v>
      </c>
    </row>
    <row r="8" spans="1:10" s="15" customFormat="1" x14ac:dyDescent="0.2">
      <c r="A8" s="15" t="s">
        <v>71</v>
      </c>
      <c r="B8" s="15" t="s">
        <v>22</v>
      </c>
      <c r="C8" s="15" t="s">
        <v>72</v>
      </c>
      <c r="D8" s="15" t="s">
        <v>97</v>
      </c>
      <c r="E8" s="15" t="s">
        <v>94</v>
      </c>
      <c r="F8" s="16">
        <v>5.95</v>
      </c>
      <c r="G8" s="16" t="s">
        <v>109</v>
      </c>
      <c r="H8" s="16" t="s">
        <v>21</v>
      </c>
      <c r="I8" s="17">
        <v>10</v>
      </c>
      <c r="J8" s="15" t="s">
        <v>98</v>
      </c>
    </row>
    <row r="9" spans="1:10" s="15" customFormat="1" x14ac:dyDescent="0.2">
      <c r="A9" s="15" t="s">
        <v>8</v>
      </c>
      <c r="B9" s="15" t="s">
        <v>22</v>
      </c>
      <c r="C9" s="15" t="s">
        <v>147</v>
      </c>
      <c r="D9" s="15" t="s">
        <v>100</v>
      </c>
      <c r="E9" s="15" t="s">
        <v>127</v>
      </c>
      <c r="F9" s="16">
        <v>35</v>
      </c>
      <c r="G9" s="16" t="s">
        <v>109</v>
      </c>
      <c r="H9" s="16" t="s">
        <v>21</v>
      </c>
      <c r="I9" s="17">
        <v>20</v>
      </c>
      <c r="J9" s="15" t="s">
        <v>148</v>
      </c>
    </row>
    <row r="10" spans="1:10" s="15" customFormat="1" x14ac:dyDescent="0.2">
      <c r="A10" s="15" t="s">
        <v>149</v>
      </c>
      <c r="B10" s="15" t="s">
        <v>59</v>
      </c>
      <c r="C10" s="15" t="s">
        <v>150</v>
      </c>
      <c r="D10" s="15" t="s">
        <v>100</v>
      </c>
      <c r="E10" s="15" t="s">
        <v>127</v>
      </c>
      <c r="F10" s="16">
        <v>7.95</v>
      </c>
      <c r="G10" s="16" t="s">
        <v>109</v>
      </c>
      <c r="H10" s="16" t="s">
        <v>25</v>
      </c>
      <c r="I10" s="17">
        <v>0</v>
      </c>
      <c r="J10" s="18" t="s">
        <v>151</v>
      </c>
    </row>
    <row r="11" spans="1:10" s="15" customFormat="1" x14ac:dyDescent="0.2">
      <c r="A11" s="15" t="s">
        <v>5</v>
      </c>
      <c r="B11" s="15" t="s">
        <v>22</v>
      </c>
      <c r="C11" s="15" t="s">
        <v>7</v>
      </c>
      <c r="D11" s="15" t="s">
        <v>97</v>
      </c>
      <c r="E11" s="15" t="s">
        <v>94</v>
      </c>
      <c r="F11" s="16">
        <v>19.95</v>
      </c>
      <c r="G11" s="16" t="s">
        <v>109</v>
      </c>
      <c r="H11" s="16" t="s">
        <v>21</v>
      </c>
      <c r="I11" s="17">
        <v>5</v>
      </c>
      <c r="J11" s="15" t="s">
        <v>99</v>
      </c>
    </row>
    <row r="12" spans="1:10" s="15" customFormat="1" x14ac:dyDescent="0.2">
      <c r="A12" s="15" t="s">
        <v>6</v>
      </c>
      <c r="B12" s="15" t="s">
        <v>22</v>
      </c>
      <c r="C12" s="15" t="s">
        <v>110</v>
      </c>
      <c r="D12" s="15" t="s">
        <v>100</v>
      </c>
      <c r="E12" s="15" t="s">
        <v>94</v>
      </c>
      <c r="F12" s="16">
        <v>0</v>
      </c>
      <c r="G12" s="16" t="s">
        <v>109</v>
      </c>
      <c r="H12" s="16" t="s">
        <v>21</v>
      </c>
      <c r="I12" s="17">
        <v>5</v>
      </c>
      <c r="J12" s="15" t="s">
        <v>102</v>
      </c>
    </row>
    <row r="13" spans="1:10" s="15" customFormat="1" x14ac:dyDescent="0.2">
      <c r="A13" s="31" t="s">
        <v>12</v>
      </c>
      <c r="B13" s="15" t="s">
        <v>22</v>
      </c>
      <c r="C13" s="31" t="s">
        <v>70</v>
      </c>
      <c r="D13" s="31" t="s">
        <v>97</v>
      </c>
      <c r="E13" s="31" t="s">
        <v>94</v>
      </c>
      <c r="F13" s="32">
        <v>39.99</v>
      </c>
      <c r="G13" s="16" t="s">
        <v>109</v>
      </c>
      <c r="H13" s="16" t="s">
        <v>21</v>
      </c>
      <c r="I13" s="17">
        <v>10</v>
      </c>
      <c r="J13" s="18" t="s">
        <v>101</v>
      </c>
    </row>
    <row r="14" spans="1:10" s="15" customFormat="1" x14ac:dyDescent="0.2">
      <c r="A14" s="15" t="s">
        <v>14</v>
      </c>
      <c r="B14" s="15" t="s">
        <v>22</v>
      </c>
      <c r="C14" s="15" t="s">
        <v>15</v>
      </c>
      <c r="D14" s="15" t="s">
        <v>128</v>
      </c>
      <c r="E14" s="15" t="s">
        <v>127</v>
      </c>
      <c r="F14" s="16">
        <v>60.49</v>
      </c>
      <c r="G14" s="16" t="s">
        <v>109</v>
      </c>
      <c r="H14" s="16" t="s">
        <v>21</v>
      </c>
      <c r="I14" s="17">
        <v>20</v>
      </c>
      <c r="J14" s="15" t="s">
        <v>126</v>
      </c>
    </row>
    <row r="15" spans="1:10" s="15" customFormat="1" x14ac:dyDescent="0.2">
      <c r="A15" s="31" t="s">
        <v>9</v>
      </c>
      <c r="B15" s="15" t="s">
        <v>22</v>
      </c>
      <c r="C15" s="31" t="s">
        <v>103</v>
      </c>
      <c r="D15" s="31" t="s">
        <v>97</v>
      </c>
      <c r="E15" s="31" t="s">
        <v>94</v>
      </c>
      <c r="F15" s="32">
        <v>33.19</v>
      </c>
      <c r="G15" s="16" t="s">
        <v>109</v>
      </c>
      <c r="H15" s="16" t="s">
        <v>21</v>
      </c>
      <c r="I15" s="17">
        <v>10</v>
      </c>
      <c r="J15" s="18" t="s">
        <v>104</v>
      </c>
    </row>
    <row r="16" spans="1:10" s="15" customFormat="1" x14ac:dyDescent="0.2">
      <c r="A16" s="15" t="s">
        <v>35</v>
      </c>
      <c r="B16" s="15" t="s">
        <v>22</v>
      </c>
      <c r="C16" s="15" t="s">
        <v>37</v>
      </c>
      <c r="D16" s="15" t="s">
        <v>11</v>
      </c>
      <c r="E16" s="15" t="s">
        <v>94</v>
      </c>
      <c r="F16" s="16">
        <v>129.99</v>
      </c>
      <c r="G16" s="16" t="s">
        <v>109</v>
      </c>
      <c r="H16" s="16" t="s">
        <v>21</v>
      </c>
      <c r="I16" s="17">
        <v>114</v>
      </c>
      <c r="J16" s="18" t="s">
        <v>36</v>
      </c>
    </row>
    <row r="17" spans="1:10" s="15" customFormat="1" x14ac:dyDescent="0.2">
      <c r="A17" s="15" t="s">
        <v>38</v>
      </c>
      <c r="B17" s="15" t="s">
        <v>22</v>
      </c>
      <c r="C17" s="15" t="s">
        <v>41</v>
      </c>
      <c r="D17" s="15" t="s">
        <v>40</v>
      </c>
      <c r="E17" s="31" t="s">
        <v>94</v>
      </c>
      <c r="F17" s="16">
        <v>50</v>
      </c>
      <c r="G17" s="16" t="s">
        <v>116</v>
      </c>
      <c r="H17" s="16" t="s">
        <v>25</v>
      </c>
      <c r="I17" s="17">
        <v>0</v>
      </c>
      <c r="J17" s="15" t="s">
        <v>39</v>
      </c>
    </row>
    <row r="18" spans="1:10" s="15" customFormat="1" x14ac:dyDescent="0.2">
      <c r="A18" s="15" t="s">
        <v>80</v>
      </c>
      <c r="B18" s="15" t="s">
        <v>22</v>
      </c>
      <c r="C18" s="15" t="s">
        <v>82</v>
      </c>
      <c r="D18" s="15" t="s">
        <v>11</v>
      </c>
      <c r="E18" s="15" t="s">
        <v>95</v>
      </c>
      <c r="F18" s="16">
        <v>7.99</v>
      </c>
      <c r="G18" s="16" t="s">
        <v>109</v>
      </c>
      <c r="H18" s="16" t="s">
        <v>25</v>
      </c>
      <c r="I18" s="17">
        <v>5</v>
      </c>
      <c r="J18" s="15" t="s">
        <v>81</v>
      </c>
    </row>
    <row r="19" spans="1:10" s="15" customFormat="1" x14ac:dyDescent="0.2">
      <c r="A19" s="15" t="s">
        <v>85</v>
      </c>
      <c r="B19" s="15" t="s">
        <v>22</v>
      </c>
      <c r="C19" s="15" t="s">
        <v>87</v>
      </c>
      <c r="D19" s="15" t="s">
        <v>11</v>
      </c>
      <c r="E19" s="31" t="s">
        <v>95</v>
      </c>
      <c r="F19" s="16">
        <v>11.99</v>
      </c>
      <c r="G19" s="16" t="s">
        <v>109</v>
      </c>
      <c r="H19" s="16" t="s">
        <v>25</v>
      </c>
      <c r="I19" s="17">
        <v>10</v>
      </c>
      <c r="J19" s="15" t="s">
        <v>86</v>
      </c>
    </row>
    <row r="20" spans="1:10" s="15" customFormat="1" x14ac:dyDescent="0.2">
      <c r="A20" s="15" t="s">
        <v>46</v>
      </c>
      <c r="B20" s="15" t="s">
        <v>22</v>
      </c>
      <c r="C20" s="15" t="s">
        <v>54</v>
      </c>
      <c r="D20" s="15" t="s">
        <v>11</v>
      </c>
      <c r="E20" s="15" t="s">
        <v>95</v>
      </c>
      <c r="F20" s="16">
        <v>5.98</v>
      </c>
      <c r="G20" s="16" t="s">
        <v>109</v>
      </c>
      <c r="H20" s="16" t="s">
        <v>25</v>
      </c>
      <c r="I20" s="17">
        <v>13</v>
      </c>
      <c r="J20" s="15" t="s">
        <v>53</v>
      </c>
    </row>
    <row r="21" spans="1:10" s="15" customFormat="1" x14ac:dyDescent="0.2">
      <c r="A21" s="15" t="s">
        <v>47</v>
      </c>
      <c r="B21" s="15" t="s">
        <v>22</v>
      </c>
      <c r="C21" s="15" t="s">
        <v>51</v>
      </c>
      <c r="D21" s="15" t="s">
        <v>11</v>
      </c>
      <c r="E21" s="31" t="s">
        <v>94</v>
      </c>
      <c r="F21" s="16">
        <v>15.98</v>
      </c>
      <c r="G21" s="16" t="s">
        <v>109</v>
      </c>
      <c r="H21" s="16" t="s">
        <v>25</v>
      </c>
      <c r="I21" s="17">
        <f>23*4</f>
        <v>92</v>
      </c>
      <c r="J21" s="15" t="s">
        <v>52</v>
      </c>
    </row>
    <row r="22" spans="1:10" s="15" customFormat="1" x14ac:dyDescent="0.2">
      <c r="A22" s="15" t="s">
        <v>34</v>
      </c>
      <c r="B22" s="15" t="s">
        <v>22</v>
      </c>
      <c r="C22" s="15" t="s">
        <v>75</v>
      </c>
      <c r="D22" s="15" t="s">
        <v>107</v>
      </c>
      <c r="E22" s="15" t="s">
        <v>94</v>
      </c>
      <c r="F22" s="16">
        <v>12.96</v>
      </c>
      <c r="G22" s="16" t="s">
        <v>109</v>
      </c>
      <c r="H22" s="16" t="s">
        <v>25</v>
      </c>
      <c r="I22" s="17">
        <v>400</v>
      </c>
      <c r="J22" s="34" t="s">
        <v>96</v>
      </c>
    </row>
    <row r="23" spans="1:10" s="15" customFormat="1" x14ac:dyDescent="0.2">
      <c r="A23" s="31" t="s">
        <v>65</v>
      </c>
      <c r="B23" s="15" t="s">
        <v>22</v>
      </c>
      <c r="C23" s="31" t="s">
        <v>63</v>
      </c>
      <c r="D23" s="31" t="s">
        <v>11</v>
      </c>
      <c r="E23" s="31" t="s">
        <v>95</v>
      </c>
      <c r="F23" s="32">
        <v>13.99</v>
      </c>
      <c r="G23" s="16" t="s">
        <v>109</v>
      </c>
      <c r="H23" s="16" t="s">
        <v>25</v>
      </c>
      <c r="I23" s="17">
        <v>20</v>
      </c>
      <c r="J23" s="18" t="s">
        <v>64</v>
      </c>
    </row>
    <row r="24" spans="1:10" s="15" customFormat="1" x14ac:dyDescent="0.2">
      <c r="A24" s="15" t="s">
        <v>58</v>
      </c>
      <c r="B24" s="15" t="s">
        <v>59</v>
      </c>
      <c r="C24" s="15" t="s">
        <v>60</v>
      </c>
      <c r="D24" s="15" t="s">
        <v>43</v>
      </c>
      <c r="E24" s="15" t="s">
        <v>94</v>
      </c>
      <c r="F24" s="16">
        <v>85</v>
      </c>
      <c r="G24" s="16" t="s">
        <v>109</v>
      </c>
      <c r="H24" s="16" t="s">
        <v>25</v>
      </c>
      <c r="I24" s="17">
        <v>0</v>
      </c>
      <c r="J24" s="15" t="s">
        <v>61</v>
      </c>
    </row>
    <row r="25" spans="1:10" s="15" customFormat="1" x14ac:dyDescent="0.2">
      <c r="A25" s="15" t="s">
        <v>23</v>
      </c>
      <c r="B25" s="15" t="s">
        <v>24</v>
      </c>
      <c r="C25" s="15" t="s">
        <v>26</v>
      </c>
      <c r="D25" s="15" t="s">
        <v>11</v>
      </c>
      <c r="E25" s="31" t="s">
        <v>95</v>
      </c>
      <c r="F25" s="16">
        <v>15.99</v>
      </c>
      <c r="G25" s="16" t="s">
        <v>109</v>
      </c>
      <c r="H25" s="16" t="s">
        <v>25</v>
      </c>
      <c r="I25" s="17">
        <v>10</v>
      </c>
      <c r="J25" s="15" t="s">
        <v>50</v>
      </c>
    </row>
    <row r="26" spans="1:10" s="15" customFormat="1" x14ac:dyDescent="0.2">
      <c r="A26" s="15" t="s">
        <v>28</v>
      </c>
      <c r="B26" s="15" t="s">
        <v>24</v>
      </c>
      <c r="C26" s="15" t="s">
        <v>27</v>
      </c>
      <c r="D26" s="15" t="s">
        <v>11</v>
      </c>
      <c r="E26" s="15" t="s">
        <v>95</v>
      </c>
      <c r="F26" s="16">
        <v>9.89</v>
      </c>
      <c r="G26" s="16" t="s">
        <v>109</v>
      </c>
      <c r="H26" s="16" t="s">
        <v>25</v>
      </c>
      <c r="I26" s="17">
        <v>10</v>
      </c>
      <c r="J26" s="15" t="s">
        <v>105</v>
      </c>
    </row>
    <row r="27" spans="1:10" s="15" customFormat="1" x14ac:dyDescent="0.2">
      <c r="A27" s="31" t="s">
        <v>66</v>
      </c>
      <c r="B27" s="15" t="s">
        <v>24</v>
      </c>
      <c r="C27" s="31" t="s">
        <v>68</v>
      </c>
      <c r="D27" s="31" t="s">
        <v>11</v>
      </c>
      <c r="E27" s="31" t="s">
        <v>95</v>
      </c>
      <c r="F27" s="32">
        <v>9.19</v>
      </c>
      <c r="G27" s="16" t="s">
        <v>109</v>
      </c>
      <c r="H27" s="16" t="s">
        <v>25</v>
      </c>
      <c r="I27" s="17">
        <v>5</v>
      </c>
      <c r="J27" s="18" t="s">
        <v>67</v>
      </c>
    </row>
    <row r="28" spans="1:10" s="15" customFormat="1" x14ac:dyDescent="0.2">
      <c r="A28" s="31" t="s">
        <v>130</v>
      </c>
      <c r="B28" s="15" t="s">
        <v>22</v>
      </c>
      <c r="C28" s="31" t="s">
        <v>131</v>
      </c>
      <c r="D28" s="31" t="s">
        <v>11</v>
      </c>
      <c r="E28" s="31" t="s">
        <v>95</v>
      </c>
      <c r="F28" s="32">
        <v>9.99</v>
      </c>
      <c r="G28" s="16" t="s">
        <v>109</v>
      </c>
      <c r="H28" s="16" t="s">
        <v>25</v>
      </c>
      <c r="I28" s="17">
        <v>5</v>
      </c>
      <c r="J28" s="18" t="s">
        <v>136</v>
      </c>
    </row>
    <row r="29" spans="1:10" s="15" customFormat="1" x14ac:dyDescent="0.2">
      <c r="A29" s="31" t="s">
        <v>134</v>
      </c>
      <c r="B29" s="12" t="s">
        <v>24</v>
      </c>
      <c r="C29" s="31" t="s">
        <v>132</v>
      </c>
      <c r="D29" s="31" t="s">
        <v>11</v>
      </c>
      <c r="E29" s="31" t="s">
        <v>95</v>
      </c>
      <c r="F29" s="32">
        <v>7.98</v>
      </c>
      <c r="G29" s="16" t="s">
        <v>109</v>
      </c>
      <c r="H29" s="16" t="s">
        <v>25</v>
      </c>
      <c r="I29" s="17">
        <v>5</v>
      </c>
      <c r="J29" s="18" t="s">
        <v>135</v>
      </c>
    </row>
    <row r="30" spans="1:10" s="15" customFormat="1" x14ac:dyDescent="0.2">
      <c r="A30" s="31" t="s">
        <v>137</v>
      </c>
      <c r="B30" s="12" t="s">
        <v>22</v>
      </c>
      <c r="C30" s="31" t="s">
        <v>138</v>
      </c>
      <c r="D30" s="31" t="s">
        <v>139</v>
      </c>
      <c r="E30" s="31" t="s">
        <v>94</v>
      </c>
      <c r="F30" s="32">
        <v>12.56</v>
      </c>
      <c r="G30" s="16" t="s">
        <v>109</v>
      </c>
      <c r="H30" s="16" t="s">
        <v>21</v>
      </c>
      <c r="I30" s="17">
        <v>15</v>
      </c>
      <c r="J30" s="18" t="s">
        <v>140</v>
      </c>
    </row>
    <row r="31" spans="1:10" s="15" customFormat="1" x14ac:dyDescent="0.2">
      <c r="A31" s="31" t="s">
        <v>141</v>
      </c>
      <c r="B31" s="12" t="s">
        <v>22</v>
      </c>
      <c r="C31" s="31" t="s">
        <v>146</v>
      </c>
      <c r="D31" s="31" t="s">
        <v>97</v>
      </c>
      <c r="E31" s="31" t="s">
        <v>94</v>
      </c>
      <c r="F31" s="32">
        <v>3.77</v>
      </c>
      <c r="G31" s="16" t="s">
        <v>109</v>
      </c>
      <c r="H31" s="16" t="s">
        <v>21</v>
      </c>
      <c r="I31" s="17">
        <v>5</v>
      </c>
      <c r="J31" s="18" t="s">
        <v>142</v>
      </c>
    </row>
    <row r="32" spans="1:10" s="15" customFormat="1" x14ac:dyDescent="0.2">
      <c r="A32" s="31" t="s">
        <v>144</v>
      </c>
      <c r="B32" s="12" t="s">
        <v>22</v>
      </c>
      <c r="C32" s="31" t="s">
        <v>145</v>
      </c>
      <c r="D32" s="31" t="s">
        <v>97</v>
      </c>
      <c r="E32" s="31" t="s">
        <v>94</v>
      </c>
      <c r="F32" s="32">
        <v>1.29</v>
      </c>
      <c r="G32" s="16" t="s">
        <v>109</v>
      </c>
      <c r="H32" s="16" t="s">
        <v>21</v>
      </c>
      <c r="I32" s="17">
        <v>5</v>
      </c>
      <c r="J32" s="18" t="s">
        <v>143</v>
      </c>
    </row>
    <row r="33" spans="1:10" s="15" customFormat="1" x14ac:dyDescent="0.2">
      <c r="A33" s="15" t="s">
        <v>29</v>
      </c>
      <c r="B33" s="15" t="s">
        <v>24</v>
      </c>
      <c r="C33" s="15" t="s">
        <v>90</v>
      </c>
      <c r="D33" s="15" t="s">
        <v>43</v>
      </c>
      <c r="E33" s="15" t="s">
        <v>94</v>
      </c>
      <c r="F33" s="16">
        <v>60</v>
      </c>
      <c r="G33" s="16" t="s">
        <v>109</v>
      </c>
      <c r="H33" s="16" t="s">
        <v>32</v>
      </c>
      <c r="I33" s="17">
        <v>0</v>
      </c>
      <c r="J33" s="15" t="s">
        <v>42</v>
      </c>
    </row>
    <row r="34" spans="1:10" s="22" customFormat="1" ht="17" thickBot="1" x14ac:dyDescent="0.25">
      <c r="A34" s="22" t="s">
        <v>33</v>
      </c>
      <c r="B34" s="22" t="s">
        <v>24</v>
      </c>
      <c r="C34" s="22" t="s">
        <v>57</v>
      </c>
      <c r="D34" s="22" t="s">
        <v>56</v>
      </c>
      <c r="E34" s="22" t="s">
        <v>94</v>
      </c>
      <c r="F34" s="23">
        <v>100</v>
      </c>
      <c r="G34" s="23" t="s">
        <v>116</v>
      </c>
      <c r="H34" s="23" t="s">
        <v>32</v>
      </c>
      <c r="I34" s="24">
        <v>0</v>
      </c>
      <c r="J34" s="22" t="s">
        <v>55</v>
      </c>
    </row>
    <row r="35" spans="1:10" s="3" customFormat="1" x14ac:dyDescent="0.2">
      <c r="A35" s="9" t="s">
        <v>16</v>
      </c>
      <c r="B35" s="9"/>
      <c r="C35" s="9"/>
      <c r="D35" s="9"/>
      <c r="E35" s="9"/>
      <c r="F35" s="10">
        <f>SUM(F2:F34)</f>
        <v>902.1</v>
      </c>
      <c r="G35" s="10"/>
      <c r="H35" s="10"/>
      <c r="I35" s="11">
        <f>SUM(I2:I34)</f>
        <v>924.25</v>
      </c>
      <c r="J35" s="9"/>
    </row>
    <row r="36" spans="1:10" x14ac:dyDescent="0.2">
      <c r="F36" s="1"/>
      <c r="G36" s="1"/>
      <c r="H36" s="5" t="s">
        <v>78</v>
      </c>
      <c r="I36" s="4">
        <f>CONVERT(I35,"g","lbm")</f>
        <v>2.0376224582437308</v>
      </c>
      <c r="J36" t="s">
        <v>77</v>
      </c>
    </row>
    <row r="37" spans="1:10" x14ac:dyDescent="0.2">
      <c r="A37" s="20" t="s">
        <v>92</v>
      </c>
      <c r="B37" s="20" t="s">
        <v>91</v>
      </c>
      <c r="F37" s="2"/>
      <c r="G37" s="2"/>
    </row>
    <row r="38" spans="1:10" x14ac:dyDescent="0.2">
      <c r="A38" s="12" t="s">
        <v>22</v>
      </c>
      <c r="B38" s="21">
        <f>SUM(F2:F16)</f>
        <v>467.54999999999995</v>
      </c>
    </row>
    <row r="39" spans="1:10" x14ac:dyDescent="0.2">
      <c r="A39" s="12" t="s">
        <v>79</v>
      </c>
      <c r="B39" s="21">
        <f>SUM(F33:F34)</f>
        <v>160</v>
      </c>
    </row>
    <row r="40" spans="1:10" ht="17" thickBot="1" x14ac:dyDescent="0.25">
      <c r="A40" s="22" t="s">
        <v>83</v>
      </c>
      <c r="B40" s="25">
        <f>SUM(F17:F27)</f>
        <v>238.95999999999998</v>
      </c>
    </row>
    <row r="41" spans="1:10" x14ac:dyDescent="0.2">
      <c r="A41" s="9" t="s">
        <v>16</v>
      </c>
      <c r="B41" s="19">
        <f>SUM(B38:B40)</f>
        <v>866.51</v>
      </c>
    </row>
  </sheetData>
  <conditionalFormatting sqref="G2:G34">
    <cfRule type="containsText" dxfId="2" priority="1" operator="containsText" text="On Hand">
      <formula>NOT(ISERROR(SEARCH("On Hand",G2)))</formula>
    </cfRule>
    <cfRule type="containsText" dxfId="1" priority="2" operator="containsText" text="Shipping">
      <formula>NOT(ISERROR(SEARCH("Shipping",G2)))</formula>
    </cfRule>
    <cfRule type="containsText" dxfId="0" priority="3" operator="containsText" text="Hold">
      <formula>NOT(ISERROR(SEARCH("Hold",G2)))</formula>
    </cfRule>
  </conditionalFormatting>
  <hyperlinks>
    <hyperlink ref="J23" r:id="rId1" xr:uid="{48D2BFA4-C137-8C46-BB60-E1F8938E8CA2}"/>
    <hyperlink ref="J7" r:id="rId2" xr:uid="{CB2E9E6A-B2D9-BD4F-8E4A-C232CC8C6188}"/>
    <hyperlink ref="J16" r:id="rId3" xr:uid="{05191A8A-B647-2B4F-BD0E-E5BA7E07A24D}"/>
    <hyperlink ref="J31" r:id="rId4" xr:uid="{4B8FFD00-98BB-5948-A589-B4A08F4DD0AB}"/>
    <hyperlink ref="J10" r:id="rId5" xr:uid="{9B176922-D2F1-5643-886E-36B3D6CE937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A0194-3BD8-0445-A0DA-BFF428184CF3}">
  <dimension ref="A1:F11"/>
  <sheetViews>
    <sheetView workbookViewId="0">
      <selection activeCell="A12" sqref="A12"/>
    </sheetView>
  </sheetViews>
  <sheetFormatPr baseColWidth="10" defaultRowHeight="16" x14ac:dyDescent="0.2"/>
  <cols>
    <col min="1" max="1" width="21.1640625" bestFit="1" customWidth="1"/>
    <col min="2" max="2" width="18.6640625" customWidth="1"/>
    <col min="3" max="3" width="25.33203125" customWidth="1"/>
    <col min="4" max="4" width="13.83203125" bestFit="1" customWidth="1"/>
    <col min="5" max="5" width="15.5" bestFit="1" customWidth="1"/>
    <col min="6" max="6" width="13.5" bestFit="1" customWidth="1"/>
  </cols>
  <sheetData>
    <row r="1" spans="1:6" x14ac:dyDescent="0.2">
      <c r="A1" s="6" t="s">
        <v>2</v>
      </c>
      <c r="B1" s="6" t="s">
        <v>117</v>
      </c>
      <c r="C1" s="6" t="s">
        <v>113</v>
      </c>
      <c r="D1" s="6" t="s">
        <v>111</v>
      </c>
      <c r="E1" s="6" t="s">
        <v>115</v>
      </c>
      <c r="F1" s="6" t="s">
        <v>112</v>
      </c>
    </row>
    <row r="2" spans="1:6" x14ac:dyDescent="0.2">
      <c r="A2" t="s">
        <v>43</v>
      </c>
      <c r="B2" t="s">
        <v>118</v>
      </c>
      <c r="C2" s="8" t="s">
        <v>114</v>
      </c>
      <c r="D2" s="7">
        <v>44125</v>
      </c>
      <c r="E2" s="7">
        <v>44130</v>
      </c>
      <c r="F2" s="7">
        <v>44132</v>
      </c>
    </row>
    <row r="3" spans="1:6" x14ac:dyDescent="0.2">
      <c r="A3" t="s">
        <v>97</v>
      </c>
      <c r="B3" t="s">
        <v>119</v>
      </c>
      <c r="C3" s="33" t="s">
        <v>120</v>
      </c>
      <c r="D3" s="7">
        <v>44125</v>
      </c>
      <c r="E3" s="7">
        <v>44130</v>
      </c>
      <c r="F3" s="7">
        <v>44132</v>
      </c>
    </row>
    <row r="4" spans="1:6" x14ac:dyDescent="0.2">
      <c r="A4" t="s">
        <v>121</v>
      </c>
      <c r="B4" t="s">
        <v>123</v>
      </c>
      <c r="C4" s="33" t="s">
        <v>125</v>
      </c>
      <c r="D4" s="7">
        <v>44126</v>
      </c>
      <c r="E4" s="7">
        <v>44131</v>
      </c>
      <c r="F4" s="7">
        <v>44132</v>
      </c>
    </row>
    <row r="5" spans="1:6" x14ac:dyDescent="0.2">
      <c r="A5" t="s">
        <v>122</v>
      </c>
      <c r="B5" t="s">
        <v>123</v>
      </c>
      <c r="D5" s="7">
        <v>44126</v>
      </c>
      <c r="E5" s="7">
        <v>44137</v>
      </c>
      <c r="F5" s="7">
        <v>44137</v>
      </c>
    </row>
    <row r="6" spans="1:6" x14ac:dyDescent="0.2">
      <c r="A6" t="s">
        <v>106</v>
      </c>
      <c r="B6" t="s">
        <v>123</v>
      </c>
      <c r="C6" s="33" t="s">
        <v>124</v>
      </c>
      <c r="D6" s="7">
        <v>44126</v>
      </c>
      <c r="E6" s="7">
        <v>44130</v>
      </c>
      <c r="F6" s="7">
        <v>44132</v>
      </c>
    </row>
    <row r="7" spans="1:6" x14ac:dyDescent="0.2">
      <c r="A7" t="s">
        <v>128</v>
      </c>
      <c r="B7" t="s">
        <v>119</v>
      </c>
      <c r="C7" s="33" t="s">
        <v>129</v>
      </c>
      <c r="D7" s="7">
        <v>44130</v>
      </c>
      <c r="E7" s="7">
        <v>44134</v>
      </c>
      <c r="F7" s="7">
        <v>44137</v>
      </c>
    </row>
    <row r="8" spans="1:6" x14ac:dyDescent="0.2">
      <c r="A8" t="s">
        <v>152</v>
      </c>
      <c r="D8" s="7">
        <v>44145</v>
      </c>
      <c r="E8" s="7">
        <v>44147</v>
      </c>
      <c r="F8" s="7">
        <v>44148</v>
      </c>
    </row>
    <row r="9" spans="1:6" x14ac:dyDescent="0.2">
      <c r="A9" t="s">
        <v>100</v>
      </c>
      <c r="B9" t="s">
        <v>118</v>
      </c>
      <c r="C9" s="33" t="s">
        <v>155</v>
      </c>
      <c r="D9" s="7">
        <v>44145</v>
      </c>
      <c r="E9" s="7">
        <v>44151</v>
      </c>
      <c r="F9" s="7">
        <v>44152</v>
      </c>
    </row>
    <row r="10" spans="1:6" x14ac:dyDescent="0.2">
      <c r="A10" t="s">
        <v>153</v>
      </c>
      <c r="B10" t="s">
        <v>118</v>
      </c>
      <c r="C10" s="33" t="s">
        <v>156</v>
      </c>
      <c r="D10" s="7">
        <v>44145</v>
      </c>
      <c r="E10" s="7">
        <v>44151</v>
      </c>
      <c r="F10" s="7">
        <v>44152</v>
      </c>
    </row>
    <row r="11" spans="1:6" x14ac:dyDescent="0.2">
      <c r="A11" t="s">
        <v>154</v>
      </c>
      <c r="B11" t="s">
        <v>154</v>
      </c>
      <c r="D11" s="7">
        <v>44145</v>
      </c>
      <c r="E11" s="7">
        <v>44146</v>
      </c>
      <c r="F11" s="7">
        <v>44148</v>
      </c>
    </row>
  </sheetData>
  <hyperlinks>
    <hyperlink ref="C2" r:id="rId1" xr:uid="{D8360DB7-9CB4-9147-B586-D5F2CB4D438E}"/>
    <hyperlink ref="C3" r:id="rId2" xr:uid="{360DB6DC-662F-BD46-8370-F47F5FC82A74}"/>
    <hyperlink ref="C6" r:id="rId3" xr:uid="{757721A4-BEE9-224B-A618-3AD66EF36073}"/>
    <hyperlink ref="C4" r:id="rId4" xr:uid="{8A91D4A7-4084-154C-BB03-21311E3BE944}"/>
    <hyperlink ref="C7" r:id="rId5" xr:uid="{7140A5F8-B8BC-EF4D-AF29-E9452A95E33E}"/>
    <hyperlink ref="C9" r:id="rId6" xr:uid="{CD790371-B5F1-8343-B6A6-25001FA24401}"/>
    <hyperlink ref="C10" r:id="rId7" xr:uid="{8F8D2B3E-D3AF-0042-91EA-47811C63C6CB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Materials</vt:lpstr>
      <vt:lpstr>Shipping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2020-10-06T02:25:27Z</dcterms:created>
  <dcterms:modified xsi:type="dcterms:W3CDTF">2020-11-18T03:32:54Z</dcterms:modified>
</cp:coreProperties>
</file>