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da\Downloads\"/>
    </mc:Choice>
  </mc:AlternateContent>
  <bookViews>
    <workbookView xWindow="0" yWindow="0" windowWidth="23040" windowHeight="9048" firstSheet="9" activeTab="13" xr2:uid="{00000000-000D-0000-FFFF-FFFF00000000}"/>
  </bookViews>
  <sheets>
    <sheet name="Respostas da pesquisa" sheetId="1" r:id="rId1"/>
    <sheet name="Escolaridade" sheetId="3" r:id="rId2"/>
    <sheet name="Estado cívil" sheetId="4" r:id="rId3"/>
    <sheet name="Filhos" sheetId="5" r:id="rId4"/>
    <sheet name="Idade" sheetId="6" r:id="rId5"/>
    <sheet name="Profissão" sheetId="7" r:id="rId6"/>
    <sheet name="Tipo Renda" sheetId="8" r:id="rId7"/>
    <sheet name="Faixa Renda" sheetId="9" r:id="rId8"/>
    <sheet name="Beneficio" sheetId="10" r:id="rId9"/>
    <sheet name="Gastos" sheetId="11" r:id="rId10"/>
    <sheet name="Objetivos" sheetId="12" r:id="rId11"/>
    <sheet name="Tem investimentos" sheetId="13" r:id="rId12"/>
    <sheet name="Quer investimentos" sheetId="14" r:id="rId13"/>
    <sheet name="Pagar despesas" sheetId="15" r:id="rId14"/>
  </sheets>
  <externalReferences>
    <externalReference r:id="rId15"/>
  </externalReferences>
  <definedNames>
    <definedName name="escolaridade">'Respostas da pesquisa'!$A:$A</definedName>
    <definedName name="profissao">'Respostas da pesquisa'!$E:$E</definedName>
  </definedNames>
  <calcPr calcId="171027"/>
</workbook>
</file>

<file path=xl/calcChain.xml><?xml version="1.0" encoding="utf-8"?>
<calcChain xmlns="http://schemas.openxmlformats.org/spreadsheetml/2006/main">
  <c r="D1" i="14" l="1"/>
  <c r="D1" i="13"/>
  <c r="D1" i="12"/>
  <c r="E3" i="12"/>
  <c r="F3" i="12" s="1"/>
  <c r="E4" i="12"/>
  <c r="F4" i="12" s="1"/>
  <c r="E2" i="12"/>
  <c r="F2" i="12" s="1"/>
  <c r="E6" i="12"/>
  <c r="F6" i="12"/>
  <c r="F5" i="12"/>
  <c r="E5" i="12"/>
  <c r="C2" i="10"/>
  <c r="D3" i="9"/>
  <c r="D4" i="9"/>
  <c r="D5" i="9"/>
  <c r="D6" i="9"/>
  <c r="D2" i="9"/>
  <c r="D3" i="8"/>
  <c r="D2" i="8"/>
  <c r="D3" i="6"/>
  <c r="D4" i="6"/>
  <c r="D5" i="6"/>
  <c r="D2" i="6"/>
  <c r="D3" i="5"/>
  <c r="D4" i="5"/>
  <c r="D5" i="5"/>
  <c r="D2" i="5"/>
  <c r="C5" i="4"/>
  <c r="B16" i="7"/>
  <c r="B17" i="7" s="1"/>
  <c r="C3" i="4"/>
  <c r="C4" i="4"/>
  <c r="C2" i="4"/>
</calcChain>
</file>

<file path=xl/sharedStrings.xml><?xml version="1.0" encoding="utf-8"?>
<sst xmlns="http://schemas.openxmlformats.org/spreadsheetml/2006/main" count="1696" uniqueCount="257">
  <si>
    <t>Qual seu grau de escolaridade?</t>
  </si>
  <si>
    <t>Qual seu estado civil?</t>
  </si>
  <si>
    <t>Você tem filhos? Se sim, quantos?</t>
  </si>
  <si>
    <t>Qual sua faixa etária?</t>
  </si>
  <si>
    <t>Qual sua profissão?</t>
  </si>
  <si>
    <t>Qual seu tipo de renda?</t>
  </si>
  <si>
    <t>Qual sua faixa de renda?</t>
  </si>
  <si>
    <t>Possui algum tipo de beneficio complementar?</t>
  </si>
  <si>
    <t>Quais são seus gastos mais frequentes? (Selecione até 3)</t>
  </si>
  <si>
    <t>Você tem objetivos a serem alcançados? Quais?</t>
  </si>
  <si>
    <t>Você tem investimentos? Quais?</t>
  </si>
  <si>
    <t>Caso você não tenha investimentos, pretende ter? Quais?</t>
  </si>
  <si>
    <t>Como costuma pagar a maior parte de suas despesas?</t>
  </si>
  <si>
    <t>Ensino médio completo</t>
  </si>
  <si>
    <t>Solteiro (a)</t>
  </si>
  <si>
    <t>16 - 29</t>
  </si>
  <si>
    <t>Técnico em informática</t>
  </si>
  <si>
    <t>Variável (O valor pode variar por comissão, desempenho, etc.)</t>
  </si>
  <si>
    <t>Até R$1.254</t>
  </si>
  <si>
    <t>Alimentação (restaurante, fast-food, lanchonete, etc.), Contas e serviços (Luz, água, telefone, internet, etc.), Compras de bens duráveis (Roupas, eletrônicos, livros etc.)</t>
  </si>
  <si>
    <t>Tesouro direto, Bolsa de valores</t>
  </si>
  <si>
    <t>Débito em conta</t>
  </si>
  <si>
    <t>Ensino superior incompleto</t>
  </si>
  <si>
    <t>Programador backend junior</t>
  </si>
  <si>
    <t>Fixa (Recebe o mesmo valor todo mês)</t>
  </si>
  <si>
    <t>Alimentação (restaurante, fast-food, lanchonete, etc.), Transporte (Ônibus, metrô, Taxi, combustível, etc.)</t>
  </si>
  <si>
    <t>Poupança, Previdência privada</t>
  </si>
  <si>
    <t>Tesouro direto</t>
  </si>
  <si>
    <t>Dinheiro</t>
  </si>
  <si>
    <t>Estudante</t>
  </si>
  <si>
    <t>R$2.005 - R$8.640</t>
  </si>
  <si>
    <t>Alimentação (restaurante, fast-food, lanchonete, etc.), Transporte (Ônibus, metrô, Taxi, combustível, etc.), Compras de bens duráveis (Roupas, eletrônicos, livros etc.)</t>
  </si>
  <si>
    <t>Faculdade</t>
  </si>
  <si>
    <t>Estagiário de programação</t>
  </si>
  <si>
    <t>R$1.255 - R$2.004</t>
  </si>
  <si>
    <t>Vale refeição (lanchonetes e restaurantes), Vale Transporte (ônibus, metrô, trem)</t>
  </si>
  <si>
    <t>Alimentação (restaurante, fast-food, lanchonete, etc.), Compras de bens duráveis (Roupas, eletrônicos, livros etc.), Lazer (balada, parque, cinema, viagens, etc.)</t>
  </si>
  <si>
    <t>Meu império</t>
  </si>
  <si>
    <t>Poupança, CDB</t>
  </si>
  <si>
    <t>Débito em conta, Crédito</t>
  </si>
  <si>
    <t>Assistente de atendimento I</t>
  </si>
  <si>
    <t>Vale alimentação (supermercado), Vale refeição (lanchonetes e restaurantes)</t>
  </si>
  <si>
    <t>Alimentação (restaurante, fast-food, lanchonete, etc.), Compras de bens duráveis (Roupas, eletrônicos, livros etc.)</t>
  </si>
  <si>
    <t>pedaleira Boss Me80 - R$ 1970, Samsung Galaxy S8+ - R$3799</t>
  </si>
  <si>
    <t>Poupança</t>
  </si>
  <si>
    <t>Alimentação (restaurante, fast-food, lanchonete, etc.), Transporte (Ônibus, metrô, Taxi, combustível, etc.), Lazer (balada, parque, cinema, viagens, etc.)</t>
  </si>
  <si>
    <t>Carro R$30.000, Casa própria R$200.000</t>
  </si>
  <si>
    <t>Doutorado (Stricto sensu) completo</t>
  </si>
  <si>
    <t>Divorciado (a)</t>
  </si>
  <si>
    <t>4 ou mais</t>
  </si>
  <si>
    <t>60 ou mais</t>
  </si>
  <si>
    <t xml:space="preserve">Ator </t>
  </si>
  <si>
    <t xml:space="preserve">Vale alimentação (supermercado), Vale refeição (lanchonetes e restaurantes), Vale cultura (cinema, teatro e livrarias), Vale combustível (carro, moto), Vale Transporte (ônibus, metrô, trem), Vale tudo </t>
  </si>
  <si>
    <t>Alimentação (restaurante, fast-food, lanchonete, etc.), Transporte (Ônibus, metrô, Taxi, combustível, etc.), Contas e serviços (Luz, água, telefone, internet, etc.)</t>
  </si>
  <si>
    <t>Poupança, CDB, Tesouro direto, LCI, Bolsa de valores, Previdência privada</t>
  </si>
  <si>
    <t>Poupança, LCI</t>
  </si>
  <si>
    <t>30 - 59</t>
  </si>
  <si>
    <t>Gerente de restaurante</t>
  </si>
  <si>
    <t>Transporte (Ônibus, metrô, Taxi, combustível, etc.), Contas e serviços (Luz, água, telefone, internet, etc.), Compras de bens duráveis (Roupas, eletrônicos, livros etc.)</t>
  </si>
  <si>
    <t>Casa R$ 300.000,00</t>
  </si>
  <si>
    <t>Previdência privada</t>
  </si>
  <si>
    <t>Crédito</t>
  </si>
  <si>
    <t>Casado (a)</t>
  </si>
  <si>
    <t>Contabilista</t>
  </si>
  <si>
    <t>R$8.641 - R$11.261</t>
  </si>
  <si>
    <t>Contas e serviços (Luz, água, telefone, internet, etc.), Supermercado (produtos de limpeza, cesta básica, etc), Lazer (balada, parque, cinema, viagens, etc.)</t>
  </si>
  <si>
    <t>Carro - 70.000,</t>
  </si>
  <si>
    <t>Ensino superior completo</t>
  </si>
  <si>
    <t xml:space="preserve">Secretaria </t>
  </si>
  <si>
    <t>Débito em conta, Dinheiro</t>
  </si>
  <si>
    <t>Compras de bens duráveis (Roupas, eletrônicos, livros etc.), Lazer (balada, parque, cinema, viagens, etc.)</t>
  </si>
  <si>
    <t>Poupança, Bolsa de valores</t>
  </si>
  <si>
    <t>Bancária</t>
  </si>
  <si>
    <t>Vale alimentação (supermercado), Vale refeição (lanchonetes e restaurantes), Vale cultura (cinema, teatro e livrarias), Vale Transporte (ônibus, metrô, trem)</t>
  </si>
  <si>
    <t>Carro - R$ 15,000</t>
  </si>
  <si>
    <t>Pós-graduação (Lato sensu) incompleto</t>
  </si>
  <si>
    <t>Analista de sistemas</t>
  </si>
  <si>
    <t>Vale Transporte (ônibus, metrô, trem)</t>
  </si>
  <si>
    <t>Representante comercial</t>
  </si>
  <si>
    <t>Carro - R$30.000 , casa própria R$250.00~300.000</t>
  </si>
  <si>
    <t>Programador</t>
  </si>
  <si>
    <t>Alimentação (restaurante, fast-food, lanchonete, etc.), Lazer (balada, parque, cinema, viagens, etc.)</t>
  </si>
  <si>
    <t>Pós-graduação (Lato sensu) completo</t>
  </si>
  <si>
    <t>Bancário</t>
  </si>
  <si>
    <t>Alimentação (restaurante, fast-food, lanchonete, etc.), Contas e serviços (Luz, água, telefone, internet, etc.), Supermercado (produtos de limpeza, cesta básica, etc)</t>
  </si>
  <si>
    <t>Carro 20.000,00</t>
  </si>
  <si>
    <t>LCI</t>
  </si>
  <si>
    <t>Engenheiro Civil/ administrador</t>
  </si>
  <si>
    <t>Alimentação (restaurante, fast-food, lanchonete, etc.), Compras de bens duráveis (Roupas, eletrônicos, livros etc.), Supermercado (produtos de limpeza, cesta básica, etc)</t>
  </si>
  <si>
    <t>LCI, Bolsa de valores</t>
  </si>
  <si>
    <t>Débito em conta, Dinheiro, Crédito</t>
  </si>
  <si>
    <t>Programadora web</t>
  </si>
  <si>
    <t>Empresario</t>
  </si>
  <si>
    <t>Contas e serviços (Luz, água, telefone, internet, etc.), Supermercado (produtos de limpeza, cesta básica, etc)</t>
  </si>
  <si>
    <t>Aposentada</t>
  </si>
  <si>
    <t>Compras de bens duráveis (Roupas, eletrônicos, livros etc.), Supermercado (produtos de limpeza, cesta básica, etc), Lazer (balada, parque, cinema, viagens, etc.)</t>
  </si>
  <si>
    <t>Vendedora</t>
  </si>
  <si>
    <t>Supermercado (produtos de limpeza, cesta básica, etc), Aluguel</t>
  </si>
  <si>
    <t>Casa própria- 200.000,00</t>
  </si>
  <si>
    <t>Auxiliar Docente</t>
  </si>
  <si>
    <t>Vale refeição (lanchonetes e restaurantes)</t>
  </si>
  <si>
    <t>Transporte (Ônibus, metrô, Taxi, combustível, etc.), Contas e serviços (Luz, água, telefone, internet, etc.), Supermercado (produtos de limpeza, cesta básica, etc)</t>
  </si>
  <si>
    <t>Casa Própria</t>
  </si>
  <si>
    <t>funcionário publico</t>
  </si>
  <si>
    <t>CDB, Bolsa de valores</t>
  </si>
  <si>
    <t>Do lar</t>
  </si>
  <si>
    <t>Não</t>
  </si>
  <si>
    <t>Alimentação (restaurante, fast-food, lanchonete, etc.), Supermercado (produtos de limpeza, cesta básica, etc), Aluguel</t>
  </si>
  <si>
    <t>Viúvo (a)</t>
  </si>
  <si>
    <t>Engenheira</t>
  </si>
  <si>
    <t>R$11.262 ou mais</t>
  </si>
  <si>
    <t>Poupança, CDB, LCI, Bolsa de valores, Previdência privada</t>
  </si>
  <si>
    <t>pentester</t>
  </si>
  <si>
    <t xml:space="preserve">não </t>
  </si>
  <si>
    <t>terapeuta</t>
  </si>
  <si>
    <t xml:space="preserve">Estagiaria em Segurança da Informação </t>
  </si>
  <si>
    <t>Moto - 10.000</t>
  </si>
  <si>
    <t>Trader</t>
  </si>
  <si>
    <t>Alimentação (restaurante, fast-food, lanchonete, etc.), Contas e serviços (Luz, água, telefone, internet, etc.), Lazer (balada, parque, cinema, viagens, etc.)</t>
  </si>
  <si>
    <t>Casa Própria R$ 300.000,00</t>
  </si>
  <si>
    <t>Criptomoeda</t>
  </si>
  <si>
    <t>Salesforce developer</t>
  </si>
  <si>
    <t>Vale alimentação (supermercado), Vale refeição (lanchonetes e restaurantes), Vale combustível (carro, moto)</t>
  </si>
  <si>
    <t>Intercâmbio - R$45.000</t>
  </si>
  <si>
    <t>CDB, Tesouro direto</t>
  </si>
  <si>
    <t>CDB, Tesouro direto, LCI</t>
  </si>
  <si>
    <t xml:space="preserve">Analista de sistemas </t>
  </si>
  <si>
    <t>Vale alimentação (supermercado), Vale Transporte (ônibus, metrô, trem)</t>
  </si>
  <si>
    <t>Casa própria 200000</t>
  </si>
  <si>
    <t>Poupança, Tesouro direto</t>
  </si>
  <si>
    <t>Militar</t>
  </si>
  <si>
    <t>Moto - R$ 10.000,00 e Casa/Apartamento +/- R$ 200.000,00</t>
  </si>
  <si>
    <t>Gerente de Projetos</t>
  </si>
  <si>
    <t>Vale refeição (lanchonetes e restaurantes), Vale Transporte (ônibus, metrô, trem), PLR e Comissionamento</t>
  </si>
  <si>
    <t>Carro - R$35.000, Casa própria - R$500.000</t>
  </si>
  <si>
    <t>Tesouro direto, Bolsa de valores, Previdência privada</t>
  </si>
  <si>
    <t>Dinheiro, Crédito</t>
  </si>
  <si>
    <t>Estagiaria</t>
  </si>
  <si>
    <t>Lider de equipe</t>
  </si>
  <si>
    <t>Sim mas prefiro não citar</t>
  </si>
  <si>
    <t>Bolsa de valores</t>
  </si>
  <si>
    <t xml:space="preserve">Farmacêutica </t>
  </si>
  <si>
    <t>C
Casa construída com meu gosto</t>
  </si>
  <si>
    <t>Coordenador de Suporte</t>
  </si>
  <si>
    <t>Vale combustível (carro, moto)</t>
  </si>
  <si>
    <t>Casa própia - R$ 200.000,00</t>
  </si>
  <si>
    <t>Tecnico de informatica</t>
  </si>
  <si>
    <t>Contas e serviços (Luz, água, telefone, internet, etc.), Compras de bens duráveis (Roupas, eletrônicos, livros etc.), Supermercado (produtos de limpeza, cesta básica, etc)</t>
  </si>
  <si>
    <t>Estudar no exterior</t>
  </si>
  <si>
    <t>Tesouro direto, Previdência privada</t>
  </si>
  <si>
    <t>Supermercado (produtos de limpeza, cesta básica, etc)</t>
  </si>
  <si>
    <t xml:space="preserve">Sim
Loja própria </t>
  </si>
  <si>
    <t>Ensino médio incompleto</t>
  </si>
  <si>
    <t xml:space="preserve">estudante </t>
  </si>
  <si>
    <t>Alimentação (restaurante, fast-food, lanchonete, etc.), Supermercado (produtos de limpeza, cesta básica, etc), Lazer (balada, parque, cinema, viagens, etc.)</t>
  </si>
  <si>
    <t>Estagiário em t.i</t>
  </si>
  <si>
    <t>Vale alimentação (supermercado), Vale refeição (lanchonetes e restaurantes), Vale Transporte (ônibus, metrô, trem)</t>
  </si>
  <si>
    <t xml:space="preserve">Casa própria e intercâmbio =270000+30000 </t>
  </si>
  <si>
    <t>Comerciante</t>
  </si>
  <si>
    <t xml:space="preserve">Sítio </t>
  </si>
  <si>
    <t>Poupança, Tesouro direto, Bolsa de valores</t>
  </si>
  <si>
    <t>Autonomo</t>
  </si>
  <si>
    <t>Computador 2.500</t>
  </si>
  <si>
    <t>Estudante e Dermaticista</t>
  </si>
  <si>
    <t>Carro R$ 30.000,00, apartamento R$ 175.000,00.</t>
  </si>
  <si>
    <t xml:space="preserve">Estudante </t>
  </si>
  <si>
    <t>Auxiliar administrativo</t>
  </si>
  <si>
    <t>Compras de bens duráveis (Roupas, eletrônicos, livros etc.), Supermercado (produtos de limpeza, cesta básica, etc)</t>
  </si>
  <si>
    <t>Pc gamer - R$15.000,00</t>
  </si>
  <si>
    <t>Analista de Sistemas</t>
  </si>
  <si>
    <t>Casa Própria - 300.00,00R$, Carro - 40.000,00R$</t>
  </si>
  <si>
    <t>Ainda não sei, preciso estudar a respeito.</t>
  </si>
  <si>
    <t>AnTI</t>
  </si>
  <si>
    <t>Moto R$ 20.000</t>
  </si>
  <si>
    <t>10 - 15</t>
  </si>
  <si>
    <t>Estagiária</t>
  </si>
  <si>
    <t>Poupança, Tesouro direto, Previdência privada</t>
  </si>
  <si>
    <t xml:space="preserve">Analista de segurança da informação </t>
  </si>
  <si>
    <t>Uma casa 200 mil</t>
  </si>
  <si>
    <t>CDB</t>
  </si>
  <si>
    <t>Vale alimentação (supermercado)</t>
  </si>
  <si>
    <t>Plantação da cana</t>
  </si>
  <si>
    <t>Estudante Eng. Software</t>
  </si>
  <si>
    <t>Carro - R$ 50.000</t>
  </si>
  <si>
    <t>Dev</t>
  </si>
  <si>
    <t>Ensino fundamental completo</t>
  </si>
  <si>
    <t>Contas e serviços (Luz, água, telefone, internet, etc.)</t>
  </si>
  <si>
    <t>Carro 35.000</t>
  </si>
  <si>
    <t>Gerente de segurança da informação</t>
  </si>
  <si>
    <t>CDB, Tesouro direto, LCI, Bolsa de valores</t>
  </si>
  <si>
    <t>moto - r$ 4,500</t>
  </si>
  <si>
    <t>Bolsa de valores, Previdência privada</t>
  </si>
  <si>
    <t>Gerente de TI</t>
  </si>
  <si>
    <t>Alimentação (restaurante, fast-food, lanchonete, etc.), Transporte (Ônibus, metrô, Taxi, combustível, etc.), Supermercado (produtos de limpeza, cesta básica, etc)</t>
  </si>
  <si>
    <t>Internet banking</t>
  </si>
  <si>
    <t xml:space="preserve">Analista de redes </t>
  </si>
  <si>
    <t>Desenvolvedor</t>
  </si>
  <si>
    <t>Vale refeição (lanchonetes e restaurantes), Vale combustível (carro, moto)</t>
  </si>
  <si>
    <t>Casa própria - R$ 150.000, moto - R$ 7500</t>
  </si>
  <si>
    <t>estudante</t>
  </si>
  <si>
    <t>Ensino fundamental incompleto</t>
  </si>
  <si>
    <t>Alimentação (restaurante, fast-food, lanchonete, etc.), Transporte (Ônibus, metrô, Taxi, combustível, etc.), Mensalidade do curso</t>
  </si>
  <si>
    <t>Desempregada</t>
  </si>
  <si>
    <t>Trabalho, 2.000,00</t>
  </si>
  <si>
    <t>Compras de bens duráveis (Roupas, eletrônicos, livros etc.)</t>
  </si>
  <si>
    <t>Apartamento - R$ 285.000, carro - R$ 40.000</t>
  </si>
  <si>
    <t>Administrador de Sistemas</t>
  </si>
  <si>
    <t>Dividas: R$ 6000,00 Casa própria: R$ 300,000</t>
  </si>
  <si>
    <t>Web Developer autonomo</t>
  </si>
  <si>
    <t>Casa própria - R$ 350.000,00</t>
  </si>
  <si>
    <t>Técnico de Administração e Controle</t>
  </si>
  <si>
    <t>Alimentação (restaurante, fast-food, lanchonete, etc.), Contas e serviços (Luz, água, telefone, internet, etc.), Apartamento (parcelas do financiamento)</t>
  </si>
  <si>
    <t>Carro - R$ 40.000,00
Casa - R$ 80.000,00 (quitação)</t>
  </si>
  <si>
    <t>Bolsa de valores, Bitcoin</t>
  </si>
  <si>
    <t>Desenvolvedor Mobile</t>
  </si>
  <si>
    <t>CNH - 2000 R$</t>
  </si>
  <si>
    <t>Contador</t>
  </si>
  <si>
    <t>Casa própria</t>
  </si>
  <si>
    <t>Babá</t>
  </si>
  <si>
    <t>Desenvolvedor de sistemas</t>
  </si>
  <si>
    <t>Carro - R$ 30.000</t>
  </si>
  <si>
    <t>Mestrado (Stricto sensu) incompleto</t>
  </si>
  <si>
    <t>Mestrado (Stricto sensu) completo</t>
  </si>
  <si>
    <t>Doutorado (Stricto sensu) incompleto</t>
  </si>
  <si>
    <t>Profissão Agrupada</t>
  </si>
  <si>
    <t>QTD</t>
  </si>
  <si>
    <t>Programador, analista de sistemas</t>
  </si>
  <si>
    <t>Estagiário (a)</t>
  </si>
  <si>
    <t>Autônomo</t>
  </si>
  <si>
    <t>Tecnico em informática</t>
  </si>
  <si>
    <t>Bancário (a)</t>
  </si>
  <si>
    <t>Engenheiro Cívil</t>
  </si>
  <si>
    <t>Vendedor (a)</t>
  </si>
  <si>
    <t>Outros</t>
  </si>
  <si>
    <t>Assistente de atendimento</t>
  </si>
  <si>
    <t>Total</t>
  </si>
  <si>
    <t>Ator/Atriz</t>
  </si>
  <si>
    <t>Secretária</t>
  </si>
  <si>
    <t>Auxiliar docente</t>
  </si>
  <si>
    <t>Funcionário público</t>
  </si>
  <si>
    <t>Dona de casa</t>
  </si>
  <si>
    <t>Terapeuta</t>
  </si>
  <si>
    <t>Farmaceutica</t>
  </si>
  <si>
    <t>Coordenador de suporte</t>
  </si>
  <si>
    <t>Analista de redes</t>
  </si>
  <si>
    <t>Desempregado (a)</t>
  </si>
  <si>
    <t>Nenhum</t>
  </si>
  <si>
    <t>Vale cultura (cinema, teatro e livrarias)</t>
  </si>
  <si>
    <t>Alimentação (restaurante, fast-food, lanchonete, etc.)</t>
  </si>
  <si>
    <t>Transporte (Ônibus, metrô, Taxi, combustível, etc.)</t>
  </si>
  <si>
    <t>Lazer (balada, parque, cinema, viagens, etc.)</t>
  </si>
  <si>
    <t>Imóveis</t>
  </si>
  <si>
    <t>Veiculos</t>
  </si>
  <si>
    <t>Bens duráveis</t>
  </si>
  <si>
    <t>Viagens</t>
  </si>
  <si>
    <t>Quitação de dividas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</si>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</sst>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4" fontId="0" fillId="0" borderId="0" xfId="1" applyFont="1" applyAlignment="1"/>
    <xf numFmtId="44" fontId="0" fillId="0" borderId="0" xfId="0" applyNumberFormat="1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C85-4AB2-8A26-D2DCBBCDE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85-4AB2-8A26-D2DCBBCDE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C85-4AB2-8A26-D2DCBBCDE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5-4AB2-8A26-D2DCBBCDE3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C85-4AB2-8A26-D2DCBBCDE3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5-4AB2-8A26-D2DCBBCDE3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5-4AB2-8A26-D2DCBBCDE3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85-4AB2-8A26-D2DCBBCDE3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85-4AB2-8A26-D2DCBBCDE3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5-4AB2-8A26-D2DCBBCDE3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85-4AB2-8A26-D2DCBBCDE3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C85-4AB2-8A26-D2DCBBCDE363}"/>
              </c:ext>
            </c:extLst>
          </c:dPt>
          <c:dLbls>
            <c:dLbl>
              <c:idx val="0"/>
              <c:layout>
                <c:manualLayout>
                  <c:x val="-2.6173071649625887E-2"/>
                  <c:y val="1.86339340091322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85-4AB2-8A26-D2DCBBCDE363}"/>
                </c:ext>
              </c:extLst>
            </c:dLbl>
            <c:dLbl>
              <c:idx val="1"/>
              <c:layout>
                <c:manualLayout>
                  <c:x val="0.10652740235828731"/>
                  <c:y val="-6.1226887275133009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85-4AB2-8A26-D2DCBBCDE363}"/>
                </c:ext>
              </c:extLst>
            </c:dLbl>
            <c:dLbl>
              <c:idx val="2"/>
              <c:layout>
                <c:manualLayout>
                  <c:x val="0.12324710110863007"/>
                  <c:y val="3.99782610276208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85-4AB2-8A26-D2DCBBCDE363}"/>
                </c:ext>
              </c:extLst>
            </c:dLbl>
            <c:dLbl>
              <c:idx val="3"/>
              <c:layout>
                <c:manualLayout>
                  <c:x val="3.1918801660986408E-2"/>
                  <c:y val="7.75196123337768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85-4AB2-8A26-D2DCBBCDE363}"/>
                </c:ext>
              </c:extLst>
            </c:dLbl>
            <c:dLbl>
              <c:idx val="4"/>
              <c:layout>
                <c:manualLayout>
                  <c:x val="0.15552263289849963"/>
                  <c:y val="-0.19225049258039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85-4AB2-8A26-D2DCBBCDE363}"/>
                </c:ext>
              </c:extLst>
            </c:dLbl>
            <c:dLbl>
              <c:idx val="5"/>
              <c:layout>
                <c:manualLayout>
                  <c:x val="-4.9786549535785637E-2"/>
                  <c:y val="-8.171018096422157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85-4AB2-8A26-D2DCBBCDE363}"/>
                </c:ext>
              </c:extLst>
            </c:dLbl>
            <c:dLbl>
              <c:idx val="6"/>
              <c:layout>
                <c:manualLayout>
                  <c:x val="-0.14200170407803503"/>
                  <c:y val="3.64065799195595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85-4AB2-8A26-D2DCBBCDE363}"/>
                </c:ext>
              </c:extLst>
            </c:dLbl>
            <c:dLbl>
              <c:idx val="7"/>
              <c:layout>
                <c:manualLayout>
                  <c:x val="-0.1643111215575665"/>
                  <c:y val="3.0108758489994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85-4AB2-8A26-D2DCBBCDE36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85-4AB2-8A26-D2DCBBCDE36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85-4AB2-8A26-D2DCBBCDE36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85-4AB2-8A26-D2DCBBCDE363}"/>
                </c:ext>
              </c:extLst>
            </c:dLbl>
            <c:dLbl>
              <c:idx val="11"/>
              <c:layout>
                <c:manualLayout>
                  <c:x val="-0.155415834214753"/>
                  <c:y val="9.768478586819756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85-4AB2-8A26-D2DCBBCDE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Escolaridade!$A$2:$A$13</c:f>
              <c:strCache>
                <c:ptCount val="12"/>
                <c:pt idx="0">
                  <c:v>Ensino fundamental incompleto</c:v>
                </c:pt>
                <c:pt idx="1">
                  <c:v>Ensino fundamental completo</c:v>
                </c:pt>
                <c:pt idx="2">
                  <c:v>Ensino médio incompleto</c:v>
                </c:pt>
                <c:pt idx="3">
                  <c:v>Ensino médio completo</c:v>
                </c:pt>
                <c:pt idx="4">
                  <c:v>Ensino superior incompleto</c:v>
                </c:pt>
                <c:pt idx="5">
                  <c:v>Ensino superior completo</c:v>
                </c:pt>
                <c:pt idx="6">
                  <c:v>Pós-graduação (Lato sensu) incompleto</c:v>
                </c:pt>
                <c:pt idx="7">
                  <c:v>Pós-graduação (Lato sensu) completo</c:v>
                </c:pt>
                <c:pt idx="8">
                  <c:v>Mestrado (Stricto sensu) incompleto</c:v>
                </c:pt>
                <c:pt idx="9">
                  <c:v>Mestrado (Stricto sensu) completo</c:v>
                </c:pt>
                <c:pt idx="10">
                  <c:v>Doutorado (Stricto sensu) incompleto</c:v>
                </c:pt>
                <c:pt idx="11">
                  <c:v>Doutorado (Stricto sensu) completo</c:v>
                </c:pt>
              </c:strCache>
            </c:strRef>
          </c:cat>
          <c:val>
            <c:numRef>
              <c:f>Escolaridade!$B$2:$B$13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35</c:v>
                </c:pt>
                <c:pt idx="5">
                  <c:v>18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4AB2-8A26-D2DCBBCDE36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Objetivos!$C$1:$C$6</c:f>
              <c:strCache>
                <c:ptCount val="6"/>
                <c:pt idx="0">
                  <c:v>Nenhum</c:v>
                </c:pt>
                <c:pt idx="1">
                  <c:v>Imóveis</c:v>
                </c:pt>
                <c:pt idx="2">
                  <c:v>Veiculos</c:v>
                </c:pt>
                <c:pt idx="3">
                  <c:v>Bens duráveis</c:v>
                </c:pt>
                <c:pt idx="4">
                  <c:v>Viagens</c:v>
                </c:pt>
                <c:pt idx="5">
                  <c:v>Quitação de dividas</c:v>
                </c:pt>
              </c:strCache>
            </c:strRef>
          </c:cat>
          <c:val>
            <c:numRef>
              <c:f>Objetivos!$D$1:$D$6</c:f>
              <c:numCache>
                <c:formatCode>General</c:formatCode>
                <c:ptCount val="6"/>
                <c:pt idx="0">
                  <c:v>39</c:v>
                </c:pt>
                <c:pt idx="1">
                  <c:v>15</c:v>
                </c:pt>
                <c:pt idx="2">
                  <c:v>17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1-42B7-8A13-93631254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07344"/>
        <c:axId val="1351778272"/>
      </c:barChart>
      <c:catAx>
        <c:axId val="15225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778272"/>
        <c:crosses val="autoZero"/>
        <c:auto val="1"/>
        <c:lblAlgn val="ctr"/>
        <c:lblOffset val="100"/>
        <c:noMultiLvlLbl val="0"/>
      </c:catAx>
      <c:valAx>
        <c:axId val="13517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50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 investimentos'!$C$1:$C$8</c:f>
              <c:strCache>
                <c:ptCount val="8"/>
                <c:pt idx="0">
                  <c:v>Nenhum</c:v>
                </c:pt>
                <c:pt idx="1">
                  <c:v>Poupança</c:v>
                </c:pt>
                <c:pt idx="2">
                  <c:v>CDB</c:v>
                </c:pt>
                <c:pt idx="3">
                  <c:v>Tesouro direto</c:v>
                </c:pt>
                <c:pt idx="4">
                  <c:v>LCI</c:v>
                </c:pt>
                <c:pt idx="5">
                  <c:v>Bolsa de valores</c:v>
                </c:pt>
                <c:pt idx="6">
                  <c:v>Previdência privada</c:v>
                </c:pt>
                <c:pt idx="7">
                  <c:v>Criptomoeda</c:v>
                </c:pt>
              </c:strCache>
            </c:strRef>
          </c:cat>
          <c:val>
            <c:numRef>
              <c:f>'Tem investimentos'!$D$1:$D$8</c:f>
              <c:numCache>
                <c:formatCode>General</c:formatCode>
                <c:ptCount val="8"/>
                <c:pt idx="0">
                  <c:v>28</c:v>
                </c:pt>
                <c:pt idx="1">
                  <c:v>46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2-4368-8DAF-85B9BE0B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03616"/>
        <c:axId val="1425273152"/>
      </c:barChart>
      <c:catAx>
        <c:axId val="14269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273152"/>
        <c:crosses val="autoZero"/>
        <c:auto val="1"/>
        <c:lblAlgn val="ctr"/>
        <c:lblOffset val="100"/>
        <c:noMultiLvlLbl val="0"/>
      </c:catAx>
      <c:valAx>
        <c:axId val="1425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90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 investimentos'!$C$1:$C$8</c:f>
              <c:strCache>
                <c:ptCount val="8"/>
                <c:pt idx="0">
                  <c:v>Nenhum</c:v>
                </c:pt>
                <c:pt idx="1">
                  <c:v>Poupança</c:v>
                </c:pt>
                <c:pt idx="2">
                  <c:v>CDB</c:v>
                </c:pt>
                <c:pt idx="3">
                  <c:v>Tesouro direto</c:v>
                </c:pt>
                <c:pt idx="4">
                  <c:v>LCI</c:v>
                </c:pt>
                <c:pt idx="5">
                  <c:v>Bolsa de valores</c:v>
                </c:pt>
                <c:pt idx="6">
                  <c:v>Previdência privada</c:v>
                </c:pt>
                <c:pt idx="7">
                  <c:v>Criptomoeda</c:v>
                </c:pt>
              </c:strCache>
            </c:strRef>
          </c:cat>
          <c:val>
            <c:numRef>
              <c:f>'Quer investimentos'!$D$1:$D$8</c:f>
              <c:numCache>
                <c:formatCode>General</c:formatCode>
                <c:ptCount val="8"/>
                <c:pt idx="0">
                  <c:v>41</c:v>
                </c:pt>
                <c:pt idx="1">
                  <c:v>10</c:v>
                </c:pt>
                <c:pt idx="2">
                  <c:v>6</c:v>
                </c:pt>
                <c:pt idx="3">
                  <c:v>18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52E-8ED5-A870E50D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522494864"/>
        <c:axId val="1522897232"/>
      </c:barChart>
      <c:catAx>
        <c:axId val="15224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897232"/>
        <c:crosses val="autoZero"/>
        <c:auto val="1"/>
        <c:lblAlgn val="ctr"/>
        <c:lblOffset val="100"/>
        <c:noMultiLvlLbl val="0"/>
      </c:catAx>
      <c:valAx>
        <c:axId val="1522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49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'Pagar despesas'!$C$2:$C$5</c:f>
              <c:strCache>
                <c:ptCount val="4"/>
                <c:pt idx="0">
                  <c:v>Débito em conta</c:v>
                </c:pt>
                <c:pt idx="1">
                  <c:v>Dinheiro</c:v>
                </c:pt>
                <c:pt idx="2">
                  <c:v>Crédito</c:v>
                </c:pt>
                <c:pt idx="3">
                  <c:v>Cheque</c:v>
                </c:pt>
              </c:strCache>
            </c:strRef>
          </c:cat>
          <c:val>
            <c:numRef>
              <c:f>'Pagar despesas'!$D$2:$D$5</c:f>
              <c:numCache>
                <c:formatCode>General</c:formatCode>
                <c:ptCount val="4"/>
                <c:pt idx="0">
                  <c:v>51</c:v>
                </c:pt>
                <c:pt idx="1">
                  <c:v>37</c:v>
                </c:pt>
                <c:pt idx="2">
                  <c:v>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4C0-B976-9124EF38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763296"/>
        <c:axId val="1528336768"/>
      </c:barChart>
      <c:catAx>
        <c:axId val="13367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336768"/>
        <c:crosses val="autoZero"/>
        <c:auto val="1"/>
        <c:lblAlgn val="ctr"/>
        <c:lblOffset val="100"/>
        <c:noMultiLvlLbl val="0"/>
      </c:catAx>
      <c:valAx>
        <c:axId val="15283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76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C-429A-B0E4-59873D375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9C-429A-B0E4-59873D375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C-429A-B0E4-59873D375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9C-429A-B0E4-59873D37582C}"/>
              </c:ext>
            </c:extLst>
          </c:dPt>
          <c:dLbls>
            <c:dLbl>
              <c:idx val="0"/>
              <c:layout>
                <c:manualLayout>
                  <c:x val="7.9560586176727913E-2"/>
                  <c:y val="-0.1163921697287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C-429A-B0E4-59873D37582C}"/>
                </c:ext>
              </c:extLst>
            </c:dLbl>
            <c:dLbl>
              <c:idx val="1"/>
              <c:layout>
                <c:manualLayout>
                  <c:x val="-8.853926071741032E-2"/>
                  <c:y val="0.11701261300670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C-429A-B0E4-59873D37582C}"/>
                </c:ext>
              </c:extLst>
            </c:dLbl>
            <c:dLbl>
              <c:idx val="2"/>
              <c:layout>
                <c:manualLayout>
                  <c:x val="-0.13899472698000379"/>
                  <c:y val="8.125677139761646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C-429A-B0E4-59873D37582C}"/>
                </c:ext>
              </c:extLst>
            </c:dLbl>
            <c:dLbl>
              <c:idx val="3"/>
              <c:layout>
                <c:manualLayout>
                  <c:x val="0.18875103160429688"/>
                  <c:y val="1.4445648248465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C-429A-B0E4-59873D3758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'Estado cívil'!$B$2:$B$5</c:f>
              <c:strCache>
                <c:ptCount val="4"/>
                <c:pt idx="0">
                  <c:v>Solteiro (a)</c:v>
                </c:pt>
                <c:pt idx="1">
                  <c:v>Casado (a)</c:v>
                </c:pt>
                <c:pt idx="2">
                  <c:v>Viúvo (a)</c:v>
                </c:pt>
                <c:pt idx="3">
                  <c:v>Divorciado (a)</c:v>
                </c:pt>
              </c:strCache>
            </c:strRef>
          </c:cat>
          <c:val>
            <c:numRef>
              <c:f>'Estado cívil'!$C$2:$C$5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C-429A-B0E4-59873D3758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F-4365-91D8-1FB5C03DA3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F-4365-91D8-1FB5C03DA3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CF-4365-91D8-1FB5C03DA3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0347466540086744"/>
                  <c:y val="-3.31794732554982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CF-4365-91D8-1FB5C03DA3EE}"/>
                </c:ext>
              </c:extLst>
            </c:dLbl>
            <c:dLbl>
              <c:idx val="1"/>
              <c:layout>
                <c:manualLayout>
                  <c:x val="-6.5180128193195706E-3"/>
                  <c:y val="-5.2571625385907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CF-4365-91D8-1FB5C03DA3EE}"/>
                </c:ext>
              </c:extLst>
            </c:dLbl>
            <c:dLbl>
              <c:idx val="2"/>
              <c:layout>
                <c:manualLayout>
                  <c:x val="9.9908943119698685E-3"/>
                  <c:y val="-6.91792117939280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CF-4365-91D8-1FB5C03DA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Filhos!$C$2:$C$5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 ou mais</c:v>
                </c:pt>
              </c:strCache>
            </c:strRef>
          </c:cat>
          <c:val>
            <c:numRef>
              <c:f>Filhos!$D$2:$D$5</c:f>
              <c:numCache>
                <c:formatCode>General</c:formatCode>
                <c:ptCount val="4"/>
                <c:pt idx="0">
                  <c:v>67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365-91D8-1FB5C03DA3E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03-40D6-B30A-E430DCA8B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03-40D6-B30A-E430DCA8B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03-40D6-B30A-E430DCA8BE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03-40D6-B30A-E430DCA8BEE8}"/>
              </c:ext>
            </c:extLst>
          </c:dPt>
          <c:dLbls>
            <c:dLbl>
              <c:idx val="0"/>
              <c:layout>
                <c:manualLayout>
                  <c:x val="0.10738255033557047"/>
                  <c:y val="1.04172368225570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469798657718116E-2"/>
                      <c:h val="9.52645209027006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003-40D6-B30A-E430DCA8BEE8}"/>
                </c:ext>
              </c:extLst>
            </c:dLbl>
            <c:dLbl>
              <c:idx val="1"/>
              <c:layout>
                <c:manualLayout>
                  <c:x val="0.1011189205376172"/>
                  <c:y val="-0.168444219167387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03-40D6-B30A-E430DCA8BEE8}"/>
                </c:ext>
              </c:extLst>
            </c:dLbl>
            <c:dLbl>
              <c:idx val="2"/>
              <c:layout>
                <c:manualLayout>
                  <c:x val="-6.136826436963836E-2"/>
                  <c:y val="2.4244860624386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03-40D6-B30A-E430DCA8BEE8}"/>
                </c:ext>
              </c:extLst>
            </c:dLbl>
            <c:dLbl>
              <c:idx val="3"/>
              <c:layout>
                <c:manualLayout>
                  <c:x val="-6.9361799573710969E-2"/>
                  <c:y val="1.676870828087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03-40D6-B30A-E430DCA8BE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Idade!$C$2:$C$5</c:f>
              <c:strCache>
                <c:ptCount val="4"/>
                <c:pt idx="0">
                  <c:v>10 - 15</c:v>
                </c:pt>
                <c:pt idx="1">
                  <c:v>16 - 29</c:v>
                </c:pt>
                <c:pt idx="2">
                  <c:v>30 - 59</c:v>
                </c:pt>
                <c:pt idx="3">
                  <c:v>60 ou mais</c:v>
                </c:pt>
              </c:strCache>
            </c:strRef>
          </c:cat>
          <c:val>
            <c:numRef>
              <c:f>Idade!$D$2:$D$5</c:f>
              <c:numCache>
                <c:formatCode>General</c:formatCode>
                <c:ptCount val="4"/>
                <c:pt idx="0">
                  <c:v>3</c:v>
                </c:pt>
                <c:pt idx="1">
                  <c:v>56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0D6-B30A-E430DCA8BEE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AE-4027-9997-7CE5E36CDE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E-4027-9997-7CE5E36CDE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AE-4027-9997-7CE5E36CDE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E-4027-9997-7CE5E36CDE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6AE-4027-9997-7CE5E36CDE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AE-4027-9997-7CE5E36CDE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AE-4027-9997-7CE5E36CDE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AE-4027-9997-7CE5E36CDE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E-4027-9997-7CE5E36CDE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6AE-4027-9997-7CE5E36CDE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E-4027-9997-7CE5E36CDE85}"/>
              </c:ext>
            </c:extLst>
          </c:dPt>
          <c:dLbls>
            <c:dLbl>
              <c:idx val="0"/>
              <c:layout>
                <c:manualLayout>
                  <c:x val="3.2270037425877321E-2"/>
                  <c:y val="1.57675151419776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AE-4027-9997-7CE5E36CDE85}"/>
                </c:ext>
              </c:extLst>
            </c:dLbl>
            <c:dLbl>
              <c:idx val="1"/>
              <c:layout>
                <c:manualLayout>
                  <c:x val="6.5923738699329257E-2"/>
                  <c:y val="-2.86900432949094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E-4027-9997-7CE5E36CDE85}"/>
                </c:ext>
              </c:extLst>
            </c:dLbl>
            <c:dLbl>
              <c:idx val="2"/>
              <c:layout>
                <c:manualLayout>
                  <c:x val="7.5631865461261785E-3"/>
                  <c:y val="-4.758880514668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E-4027-9997-7CE5E36CDE85}"/>
                </c:ext>
              </c:extLst>
            </c:dLbl>
            <c:dLbl>
              <c:idx val="3"/>
              <c:layout>
                <c:manualLayout>
                  <c:x val="2.3848728978322156E-2"/>
                  <c:y val="2.26401838956425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E-4027-9997-7CE5E36CDE85}"/>
                </c:ext>
              </c:extLst>
            </c:dLbl>
            <c:dLbl>
              <c:idx val="7"/>
              <c:layout>
                <c:manualLayout>
                  <c:x val="-1.4962817147856518E-2"/>
                  <c:y val="2.498777588561688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AE-4027-9997-7CE5E36CDE85}"/>
                </c:ext>
              </c:extLst>
            </c:dLbl>
            <c:dLbl>
              <c:idx val="8"/>
              <c:layout>
                <c:manualLayout>
                  <c:x val="-8.2800439875571105E-2"/>
                  <c:y val="6.07590004140274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AE-4027-9997-7CE5E36CDE85}"/>
                </c:ext>
              </c:extLst>
            </c:dLbl>
            <c:dLbl>
              <c:idx val="9"/>
              <c:layout>
                <c:manualLayout>
                  <c:x val="-9.0731627296587927E-3"/>
                  <c:y val="8.936623821379928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AE-4027-9997-7CE5E36CDE85}"/>
                </c:ext>
              </c:extLst>
            </c:dLbl>
            <c:dLbl>
              <c:idx val="10"/>
              <c:layout>
                <c:manualLayout>
                  <c:x val="-1.1501652571206377E-2"/>
                  <c:y val="5.326529044683119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AE-4027-9997-7CE5E36CDE85}"/>
                </c:ext>
              </c:extLst>
            </c:dLbl>
            <c:dLbl>
              <c:idx val="11"/>
              <c:layout>
                <c:manualLayout>
                  <c:x val="-4.9800111791581609E-3"/>
                  <c:y val="3.04225890393251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AE-4027-9997-7CE5E36CDE85}"/>
                </c:ext>
              </c:extLst>
            </c:dLbl>
            <c:dLbl>
              <c:idx val="12"/>
              <c:layout>
                <c:manualLayout>
                  <c:x val="-1.0941175755808302E-2"/>
                  <c:y val="-1.5146848613944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E-4027-9997-7CE5E36CDE85}"/>
                </c:ext>
              </c:extLst>
            </c:dLbl>
            <c:dLbl>
              <c:idx val="13"/>
              <c:layout>
                <c:manualLayout>
                  <c:x val="8.27986779430349E-4"/>
                  <c:y val="-2.46972072816379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AE-4027-9997-7CE5E36CDE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Profissão!$A$3:$A$16</c:f>
              <c:strCache>
                <c:ptCount val="14"/>
                <c:pt idx="0">
                  <c:v>Programador, analista de sistemas</c:v>
                </c:pt>
                <c:pt idx="1">
                  <c:v>Estudante</c:v>
                </c:pt>
                <c:pt idx="2">
                  <c:v>Estagiário (a)</c:v>
                </c:pt>
                <c:pt idx="3">
                  <c:v>Autônomo</c:v>
                </c:pt>
                <c:pt idx="4">
                  <c:v>Aposentada</c:v>
                </c:pt>
                <c:pt idx="5">
                  <c:v>Comerciante</c:v>
                </c:pt>
                <c:pt idx="6">
                  <c:v>Tecnico em informática</c:v>
                </c:pt>
                <c:pt idx="7">
                  <c:v>Contabilista</c:v>
                </c:pt>
                <c:pt idx="8">
                  <c:v>Bancário (a)</c:v>
                </c:pt>
                <c:pt idx="9">
                  <c:v>Engenheiro Cívil</c:v>
                </c:pt>
                <c:pt idx="10">
                  <c:v>Vendedor (a)</c:v>
                </c:pt>
                <c:pt idx="11">
                  <c:v>Auxiliar administrativo</c:v>
                </c:pt>
                <c:pt idx="12">
                  <c:v>Gerente de TI</c:v>
                </c:pt>
                <c:pt idx="13">
                  <c:v>Outros</c:v>
                </c:pt>
              </c:strCache>
            </c:strRef>
          </c:cat>
          <c:val>
            <c:numRef>
              <c:f>Profissão!$B$3:$B$16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E-4027-9997-7CE5E36CDE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B7-468B-BDBE-1A3AAEC12F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7-468B-BDBE-1A3AAEC12FA9}"/>
              </c:ext>
            </c:extLst>
          </c:dPt>
          <c:dLbls>
            <c:dLbl>
              <c:idx val="0"/>
              <c:layout>
                <c:manualLayout>
                  <c:x val="4.3643700787401575E-2"/>
                  <c:y val="7.14967920676582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B7-468B-BDBE-1A3AAEC12FA9}"/>
                </c:ext>
              </c:extLst>
            </c:dLbl>
            <c:dLbl>
              <c:idx val="1"/>
              <c:layout>
                <c:manualLayout>
                  <c:x val="-3.1792848284536823E-2"/>
                  <c:y val="-0.500378674039790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B7-468B-BDBE-1A3AAEC12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'Tipo Renda'!$C$2:$C$3</c:f>
              <c:strCache>
                <c:ptCount val="2"/>
                <c:pt idx="0">
                  <c:v>Variável (O valor pode variar por comissão, desempenho, etc.)</c:v>
                </c:pt>
                <c:pt idx="1">
                  <c:v>Fixa (Recebe o mesmo valor todo mês)</c:v>
                </c:pt>
              </c:strCache>
            </c:strRef>
          </c:cat>
          <c:val>
            <c:numRef>
              <c:f>'Tipo Renda'!$D$2:$D$3</c:f>
              <c:numCache>
                <c:formatCode>General</c:formatCode>
                <c:ptCount val="2"/>
                <c:pt idx="0">
                  <c:v>30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68B-BDBE-1A3AAEC12F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8-4839-9B9D-6EF10B5D5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28-4839-9B9D-6EF10B5D5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8-4839-9B9D-6EF10B5D5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28-4839-9B9D-6EF10B5D51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28-4839-9B9D-6EF10B5D5118}"/>
              </c:ext>
            </c:extLst>
          </c:dPt>
          <c:dLbls>
            <c:dLbl>
              <c:idx val="0"/>
              <c:layout>
                <c:manualLayout>
                  <c:x val="0.10797252751057833"/>
                  <c:y val="4.31799146771541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28-4839-9B9D-6EF10B5D5118}"/>
                </c:ext>
              </c:extLst>
            </c:dLbl>
            <c:dLbl>
              <c:idx val="1"/>
              <c:layout>
                <c:manualLayout>
                  <c:x val="0.13878463493514498"/>
                  <c:y val="-9.76946584985308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28-4839-9B9D-6EF10B5D5118}"/>
                </c:ext>
              </c:extLst>
            </c:dLbl>
            <c:dLbl>
              <c:idx val="2"/>
              <c:layout>
                <c:manualLayout>
                  <c:x val="-4.4045059176310082E-2"/>
                  <c:y val="1.6879693666893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28-4839-9B9D-6EF10B5D5118}"/>
                </c:ext>
              </c:extLst>
            </c:dLbl>
            <c:dLbl>
              <c:idx val="3"/>
              <c:layout>
                <c:manualLayout>
                  <c:x val="-5.1100163436034879E-2"/>
                  <c:y val="1.80791435222144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28-4839-9B9D-6EF10B5D5118}"/>
                </c:ext>
              </c:extLst>
            </c:dLbl>
            <c:dLbl>
              <c:idx val="4"/>
              <c:layout>
                <c:manualLayout>
                  <c:x val="0.20861874043449055"/>
                  <c:y val="1.15617218071860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28-4839-9B9D-6EF10B5D51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'Faixa Renda'!$C$2:$C$6</c:f>
              <c:strCache>
                <c:ptCount val="5"/>
                <c:pt idx="0">
                  <c:v>Até R$1.254</c:v>
                </c:pt>
                <c:pt idx="1">
                  <c:v>R$1.255 - R$2.004</c:v>
                </c:pt>
                <c:pt idx="2">
                  <c:v>R$2.005 - R$8.640</c:v>
                </c:pt>
                <c:pt idx="3">
                  <c:v>R$8.641 - R$11.261</c:v>
                </c:pt>
                <c:pt idx="4">
                  <c:v>R$11.262 ou mais</c:v>
                </c:pt>
              </c:strCache>
            </c:strRef>
          </c:cat>
          <c:val>
            <c:numRef>
              <c:f>'Faixa Renda'!$D$2:$D$6</c:f>
              <c:numCache>
                <c:formatCode>General</c:formatCode>
                <c:ptCount val="5"/>
                <c:pt idx="0">
                  <c:v>28</c:v>
                </c:pt>
                <c:pt idx="1">
                  <c:v>19</c:v>
                </c:pt>
                <c:pt idx="2">
                  <c:v>30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839-9B9D-6EF10B5D51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Beneficio!$B$2:$B$7</c:f>
              <c:strCache>
                <c:ptCount val="6"/>
                <c:pt idx="0">
                  <c:v>Nenhum</c:v>
                </c:pt>
                <c:pt idx="1">
                  <c:v>Vale refeição (lanchonetes e restaurantes)</c:v>
                </c:pt>
                <c:pt idx="2">
                  <c:v>Vale alimentação (supermercado)</c:v>
                </c:pt>
                <c:pt idx="3">
                  <c:v>Vale Transporte (ônibus, metrô, trem)</c:v>
                </c:pt>
                <c:pt idx="4">
                  <c:v>Vale combustível (carro, moto)</c:v>
                </c:pt>
                <c:pt idx="5">
                  <c:v>Vale cultura (cinema, teatro e livrarias)</c:v>
                </c:pt>
              </c:strCache>
            </c:strRef>
          </c:cat>
          <c:val>
            <c:numRef>
              <c:f>Beneficio!$C$2:$C$7</c:f>
              <c:numCache>
                <c:formatCode>General</c:formatCode>
                <c:ptCount val="6"/>
                <c:pt idx="0">
                  <c:v>37</c:v>
                </c:pt>
                <c:pt idx="1">
                  <c:v>27</c:v>
                </c:pt>
                <c:pt idx="2">
                  <c:v>19</c:v>
                </c:pt>
                <c:pt idx="3">
                  <c:v>28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D-4344-A0C7-7EB1A690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433584"/>
        <c:axId val="1431434576"/>
      </c:barChart>
      <c:catAx>
        <c:axId val="15214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1434576"/>
        <c:crosses val="autoZero"/>
        <c:auto val="1"/>
        <c:lblAlgn val="ctr"/>
        <c:lblOffset val="100"/>
        <c:noMultiLvlLbl val="0"/>
      </c:catAx>
      <c:valAx>
        <c:axId val="1431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143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Pessoas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Gastos!$C$2:$C$7</c:f>
              <c:strCache>
                <c:ptCount val="6"/>
                <c:pt idx="0">
                  <c:v>Alimentação (restaurante, fast-food, lanchonete, etc.)</c:v>
                </c:pt>
                <c:pt idx="1">
                  <c:v>Transporte (Ônibus, metrô, Taxi, combustível, etc.)</c:v>
                </c:pt>
                <c:pt idx="2">
                  <c:v>Contas e serviços (Luz, água, telefone, internet, etc.)</c:v>
                </c:pt>
                <c:pt idx="3">
                  <c:v>Compras de bens duráveis (Roupas, eletrônicos, livros etc.)</c:v>
                </c:pt>
                <c:pt idx="4">
                  <c:v>Supermercado (produtos de limpeza, cesta básica, etc)</c:v>
                </c:pt>
                <c:pt idx="5">
                  <c:v>Lazer (balada, parque, cinema, viagens, etc.)</c:v>
                </c:pt>
              </c:strCache>
            </c:strRef>
          </c:cat>
          <c:val>
            <c:numRef>
              <c:f>Gastos!$D$2:$D$7</c:f>
              <c:numCache>
                <c:formatCode>General</c:formatCode>
                <c:ptCount val="6"/>
                <c:pt idx="0">
                  <c:v>60</c:v>
                </c:pt>
                <c:pt idx="1">
                  <c:v>44</c:v>
                </c:pt>
                <c:pt idx="2">
                  <c:v>54</c:v>
                </c:pt>
                <c:pt idx="3">
                  <c:v>31</c:v>
                </c:pt>
                <c:pt idx="4">
                  <c:v>25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D-4245-B25F-FF8FFF54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986800"/>
        <c:axId val="1521455376"/>
      </c:barChart>
      <c:catAx>
        <c:axId val="12639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1455376"/>
        <c:crosses val="autoZero"/>
        <c:auto val="1"/>
        <c:lblAlgn val="ctr"/>
        <c:lblOffset val="100"/>
        <c:noMultiLvlLbl val="0"/>
      </c:catAx>
      <c:valAx>
        <c:axId val="1521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98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0</xdr:rowOff>
    </xdr:from>
    <xdr:to>
      <xdr:col>19</xdr:col>
      <xdr:colOff>358140</xdr:colOff>
      <xdr:row>39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744BE-5210-4392-AF92-28CBF893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6</xdr:row>
      <xdr:rowOff>125730</xdr:rowOff>
    </xdr:from>
    <xdr:to>
      <xdr:col>7</xdr:col>
      <xdr:colOff>365760</xdr:colOff>
      <xdr:row>27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E00319-FF11-4C2A-9CD6-66392E7D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</xdr:row>
      <xdr:rowOff>95250</xdr:rowOff>
    </xdr:from>
    <xdr:to>
      <xdr:col>10</xdr:col>
      <xdr:colOff>350520</xdr:colOff>
      <xdr:row>29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17D2F1-4DA9-4BE3-8B93-22238F9F2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9</xdr:row>
      <xdr:rowOff>49530</xdr:rowOff>
    </xdr:from>
    <xdr:to>
      <xdr:col>11</xdr:col>
      <xdr:colOff>213360</xdr:colOff>
      <xdr:row>30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A988DF-BF9A-499B-86E4-70E23C76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133350</xdr:rowOff>
    </xdr:from>
    <xdr:to>
      <xdr:col>8</xdr:col>
      <xdr:colOff>160020</xdr:colOff>
      <xdr:row>24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20D35-C66E-4002-85BE-9A36159F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30480</xdr:rowOff>
    </xdr:from>
    <xdr:to>
      <xdr:col>13</xdr:col>
      <xdr:colOff>480060</xdr:colOff>
      <xdr:row>24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274E4-C66B-4620-A09E-2D4042F5F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83820</xdr:rowOff>
    </xdr:from>
    <xdr:to>
      <xdr:col>16</xdr:col>
      <xdr:colOff>53340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78AB59-5EA8-4F60-B9C1-85E3369A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45720</xdr:rowOff>
    </xdr:from>
    <xdr:to>
      <xdr:col>15</xdr:col>
      <xdr:colOff>563880</xdr:colOff>
      <xdr:row>24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E5C90-E112-455B-B8DA-AB38CA23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26670</xdr:rowOff>
    </xdr:from>
    <xdr:to>
      <xdr:col>18</xdr:col>
      <xdr:colOff>342900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D0860E-7ECF-4CA5-9F09-324BF108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7</xdr:row>
      <xdr:rowOff>133350</xdr:rowOff>
    </xdr:from>
    <xdr:to>
      <xdr:col>9</xdr:col>
      <xdr:colOff>99060</xdr:colOff>
      <xdr:row>28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0AE2DA-4666-42F5-8606-3024D5AC8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144780</xdr:rowOff>
    </xdr:from>
    <xdr:to>
      <xdr:col>15</xdr:col>
      <xdr:colOff>22860</xdr:colOff>
      <xdr:row>24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14C5B-BA58-404B-9DED-32FFBBF1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3444240</xdr:colOff>
      <xdr:row>7</xdr:row>
      <xdr:rowOff>133350</xdr:rowOff>
    </xdr:from>
    <xdr:to>
      <xdr:col>11</xdr:col>
      <xdr:colOff>167640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351FCA-5802-4C0B-B50E-33E0DE299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2834640</xdr:colOff>
      <xdr:row>7</xdr:row>
      <xdr:rowOff>133350</xdr:rowOff>
    </xdr:from>
    <xdr:to>
      <xdr:col>13</xdr:col>
      <xdr:colOff>579120</xdr:colOff>
      <xdr:row>30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89C242-1D7D-45AB-A0F8-07A68A9A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Planilha3"/>
    </sheetNames>
    <sheetDataSet>
      <sheetData sheetId="0" refreshError="1"/>
      <sheetData sheetId="1">
        <row r="2">
          <cell r="A2" t="str">
            <v>Programador, analista de sistemas</v>
          </cell>
          <cell r="B2">
            <v>22</v>
          </cell>
        </row>
        <row r="3">
          <cell r="A3" t="str">
            <v>Estudante</v>
          </cell>
          <cell r="B3">
            <v>17</v>
          </cell>
        </row>
        <row r="4">
          <cell r="A4" t="str">
            <v>Estagiário (a)</v>
          </cell>
          <cell r="B4">
            <v>6</v>
          </cell>
        </row>
        <row r="5">
          <cell r="A5" t="str">
            <v>Autônomo</v>
          </cell>
          <cell r="B5">
            <v>3</v>
          </cell>
        </row>
        <row r="6">
          <cell r="A6" t="str">
            <v>Aposentada</v>
          </cell>
          <cell r="B6">
            <v>2</v>
          </cell>
        </row>
        <row r="7">
          <cell r="A7" t="str">
            <v>Comerciante</v>
          </cell>
          <cell r="B7">
            <v>2</v>
          </cell>
        </row>
        <row r="8">
          <cell r="A8" t="str">
            <v>Tecnico em informática</v>
          </cell>
          <cell r="B8">
            <v>2</v>
          </cell>
        </row>
        <row r="9">
          <cell r="A9" t="str">
            <v>Contabilista</v>
          </cell>
          <cell r="B9">
            <v>2</v>
          </cell>
        </row>
        <row r="10">
          <cell r="A10" t="str">
            <v>Bancário (a)</v>
          </cell>
          <cell r="B10">
            <v>2</v>
          </cell>
        </row>
        <row r="11">
          <cell r="A11" t="str">
            <v>Engenheiro Cívil</v>
          </cell>
          <cell r="B11">
            <v>2</v>
          </cell>
        </row>
        <row r="12">
          <cell r="A12" t="str">
            <v>Vendedor (a)</v>
          </cell>
          <cell r="B12">
            <v>2</v>
          </cell>
        </row>
        <row r="13">
          <cell r="A13" t="str">
            <v>Auxiliar administrativo</v>
          </cell>
          <cell r="B13">
            <v>2</v>
          </cell>
        </row>
        <row r="14">
          <cell r="A14" t="str">
            <v>Gerente de TI</v>
          </cell>
          <cell r="B14">
            <v>2</v>
          </cell>
        </row>
        <row r="15">
          <cell r="A15" t="str">
            <v>Outros</v>
          </cell>
          <cell r="B15">
            <v>17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K1" workbookViewId="0">
      <pane ySplit="1" topLeftCell="A32" activePane="bottomLeft" state="frozen"/>
      <selection pane="bottomLeft" activeCell="M1" sqref="M1:M1048576"/>
    </sheetView>
  </sheetViews>
  <sheetFormatPr defaultColWidth="14.44140625" defaultRowHeight="15.75" customHeight="1" x14ac:dyDescent="0.25"/>
  <cols>
    <col min="1" max="1" width="34.109375" customWidth="1"/>
    <col min="2" max="2" width="19.33203125" customWidth="1"/>
    <col min="3" max="3" width="29.5546875" customWidth="1"/>
    <col min="4" max="4" width="19.109375" customWidth="1"/>
    <col min="5" max="5" width="34.88671875" customWidth="1"/>
    <col min="6" max="6" width="52.5546875" customWidth="1"/>
    <col min="7" max="7" width="21.88671875" customWidth="1"/>
    <col min="8" max="8" width="164.6640625" customWidth="1"/>
    <col min="9" max="9" width="141.6640625" customWidth="1"/>
    <col min="10" max="10" width="54.44140625" customWidth="1"/>
    <col min="11" max="11" width="63.33203125" customWidth="1"/>
    <col min="12" max="12" width="49" customWidth="1"/>
    <col min="13" max="13" width="46.88671875" customWidth="1"/>
    <col min="14" max="19" width="21.5546875" customWidth="1"/>
  </cols>
  <sheetData>
    <row r="1" spans="1:13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customHeight="1" x14ac:dyDescent="0.25">
      <c r="A2" s="1" t="s">
        <v>13</v>
      </c>
      <c r="B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I2" s="1" t="s">
        <v>19</v>
      </c>
      <c r="L2" s="1" t="s">
        <v>20</v>
      </c>
      <c r="M2" s="1" t="s">
        <v>21</v>
      </c>
    </row>
    <row r="3" spans="1:13" ht="15.75" customHeight="1" x14ac:dyDescent="0.25">
      <c r="A3" s="1" t="s">
        <v>22</v>
      </c>
      <c r="B3" s="1" t="s">
        <v>14</v>
      </c>
      <c r="D3" s="1" t="s">
        <v>15</v>
      </c>
      <c r="E3" s="1" t="s">
        <v>23</v>
      </c>
      <c r="F3" s="1" t="s">
        <v>24</v>
      </c>
      <c r="G3" s="1" t="s">
        <v>18</v>
      </c>
      <c r="I3" s="1" t="s">
        <v>25</v>
      </c>
      <c r="K3" s="1" t="s">
        <v>26</v>
      </c>
      <c r="L3" s="1" t="s">
        <v>27</v>
      </c>
      <c r="M3" s="1" t="s">
        <v>28</v>
      </c>
    </row>
    <row r="4" spans="1:13" ht="15.75" customHeight="1" x14ac:dyDescent="0.25">
      <c r="A4" s="1" t="s">
        <v>13</v>
      </c>
      <c r="B4" s="1" t="s">
        <v>14</v>
      </c>
      <c r="D4" s="1" t="s">
        <v>15</v>
      </c>
      <c r="E4" s="1" t="s">
        <v>29</v>
      </c>
      <c r="F4" s="1" t="s">
        <v>24</v>
      </c>
      <c r="G4" s="1" t="s">
        <v>30</v>
      </c>
      <c r="I4" s="1" t="s">
        <v>31</v>
      </c>
      <c r="J4" s="1" t="s">
        <v>32</v>
      </c>
      <c r="L4" s="1" t="s">
        <v>26</v>
      </c>
      <c r="M4" s="1" t="s">
        <v>28</v>
      </c>
    </row>
    <row r="5" spans="1:13" ht="15.75" customHeight="1" x14ac:dyDescent="0.25">
      <c r="A5" s="1" t="s">
        <v>22</v>
      </c>
      <c r="B5" s="1" t="s">
        <v>14</v>
      </c>
      <c r="D5" s="1" t="s">
        <v>15</v>
      </c>
      <c r="E5" s="1" t="s">
        <v>33</v>
      </c>
      <c r="F5" s="1" t="s">
        <v>24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M5" s="1" t="s">
        <v>39</v>
      </c>
    </row>
    <row r="6" spans="1:13" ht="15.75" customHeight="1" x14ac:dyDescent="0.25">
      <c r="A6" s="1" t="s">
        <v>22</v>
      </c>
      <c r="B6" s="1" t="s">
        <v>14</v>
      </c>
      <c r="D6" s="1" t="s">
        <v>15</v>
      </c>
      <c r="E6" s="1" t="s">
        <v>40</v>
      </c>
      <c r="F6" s="1" t="s">
        <v>24</v>
      </c>
      <c r="G6" s="1" t="s">
        <v>18</v>
      </c>
      <c r="H6" s="1" t="s">
        <v>41</v>
      </c>
      <c r="I6" s="1" t="s">
        <v>42</v>
      </c>
      <c r="J6" s="1" t="s">
        <v>43</v>
      </c>
      <c r="K6" s="1" t="s">
        <v>44</v>
      </c>
      <c r="M6" s="1" t="s">
        <v>39</v>
      </c>
    </row>
    <row r="7" spans="1:13" ht="15.75" customHeight="1" x14ac:dyDescent="0.25">
      <c r="A7" s="1" t="s">
        <v>22</v>
      </c>
      <c r="B7" s="1" t="s">
        <v>14</v>
      </c>
      <c r="D7" s="1" t="s">
        <v>15</v>
      </c>
      <c r="E7" s="1" t="s">
        <v>29</v>
      </c>
      <c r="F7" s="1" t="s">
        <v>17</v>
      </c>
      <c r="G7" s="1" t="s">
        <v>30</v>
      </c>
      <c r="I7" s="1" t="s">
        <v>45</v>
      </c>
      <c r="J7" s="1" t="s">
        <v>46</v>
      </c>
      <c r="K7" s="1" t="s">
        <v>44</v>
      </c>
      <c r="M7" s="1" t="s">
        <v>28</v>
      </c>
    </row>
    <row r="8" spans="1:13" ht="15.75" customHeight="1" x14ac:dyDescent="0.25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24</v>
      </c>
      <c r="G8" s="1" t="s">
        <v>18</v>
      </c>
      <c r="H8" s="1" t="s">
        <v>52</v>
      </c>
      <c r="I8" s="1" t="s">
        <v>53</v>
      </c>
      <c r="K8" s="1" t="s">
        <v>54</v>
      </c>
      <c r="L8" s="1" t="s">
        <v>55</v>
      </c>
      <c r="M8" s="1" t="s">
        <v>28</v>
      </c>
    </row>
    <row r="9" spans="1:13" ht="15.75" customHeight="1" x14ac:dyDescent="0.25">
      <c r="A9" s="1" t="s">
        <v>22</v>
      </c>
      <c r="B9" s="1" t="s">
        <v>14</v>
      </c>
      <c r="D9" s="1" t="s">
        <v>56</v>
      </c>
      <c r="E9" s="1" t="s">
        <v>57</v>
      </c>
      <c r="F9" s="1" t="s">
        <v>24</v>
      </c>
      <c r="G9" s="1" t="s">
        <v>30</v>
      </c>
      <c r="I9" s="1" t="s">
        <v>58</v>
      </c>
      <c r="J9" s="1" t="s">
        <v>59</v>
      </c>
      <c r="L9" s="1" t="s">
        <v>60</v>
      </c>
      <c r="M9" s="1" t="s">
        <v>61</v>
      </c>
    </row>
    <row r="10" spans="1:13" ht="15.75" customHeight="1" x14ac:dyDescent="0.25">
      <c r="A10" s="1" t="s">
        <v>22</v>
      </c>
      <c r="B10" s="1" t="s">
        <v>62</v>
      </c>
      <c r="C10" s="1">
        <v>1</v>
      </c>
      <c r="D10" s="1" t="s">
        <v>56</v>
      </c>
      <c r="E10" s="1" t="s">
        <v>63</v>
      </c>
      <c r="F10" s="1" t="s">
        <v>24</v>
      </c>
      <c r="G10" s="1" t="s">
        <v>64</v>
      </c>
      <c r="H10" s="1" t="s">
        <v>41</v>
      </c>
      <c r="I10" s="1" t="s">
        <v>65</v>
      </c>
      <c r="J10" s="1" t="s">
        <v>66</v>
      </c>
      <c r="K10" s="1" t="s">
        <v>38</v>
      </c>
      <c r="M10" s="1" t="s">
        <v>39</v>
      </c>
    </row>
    <row r="11" spans="1:13" ht="15.75" customHeight="1" x14ac:dyDescent="0.25">
      <c r="A11" s="1" t="s">
        <v>67</v>
      </c>
      <c r="B11" s="1" t="s">
        <v>62</v>
      </c>
      <c r="C11" s="1">
        <v>1</v>
      </c>
      <c r="D11" s="1" t="s">
        <v>15</v>
      </c>
      <c r="E11" s="1" t="s">
        <v>68</v>
      </c>
      <c r="F11" s="1" t="s">
        <v>24</v>
      </c>
      <c r="G11" s="1" t="s">
        <v>30</v>
      </c>
      <c r="H11" s="1" t="s">
        <v>41</v>
      </c>
      <c r="I11" s="1" t="s">
        <v>53</v>
      </c>
      <c r="K11" s="1" t="s">
        <v>26</v>
      </c>
      <c r="M11" s="1" t="s">
        <v>69</v>
      </c>
    </row>
    <row r="12" spans="1:13" ht="15.75" customHeight="1" x14ac:dyDescent="0.25">
      <c r="A12" s="1" t="s">
        <v>22</v>
      </c>
      <c r="B12" s="1" t="s">
        <v>14</v>
      </c>
      <c r="D12" s="1" t="s">
        <v>15</v>
      </c>
      <c r="E12" s="1" t="s">
        <v>29</v>
      </c>
      <c r="F12" s="1" t="s">
        <v>24</v>
      </c>
      <c r="I12" s="1" t="s">
        <v>70</v>
      </c>
      <c r="L12" s="1" t="s">
        <v>71</v>
      </c>
      <c r="M12" s="1" t="s">
        <v>28</v>
      </c>
    </row>
    <row r="13" spans="1:13" ht="15.75" customHeight="1" x14ac:dyDescent="0.25">
      <c r="A13" s="1" t="s">
        <v>22</v>
      </c>
      <c r="B13" s="1" t="s">
        <v>14</v>
      </c>
      <c r="D13" s="1" t="s">
        <v>15</v>
      </c>
      <c r="E13" s="1" t="s">
        <v>72</v>
      </c>
      <c r="F13" s="1" t="s">
        <v>24</v>
      </c>
      <c r="G13" s="1" t="s">
        <v>34</v>
      </c>
      <c r="H13" s="1" t="s">
        <v>73</v>
      </c>
      <c r="I13" s="1" t="s">
        <v>42</v>
      </c>
      <c r="J13" s="1" t="s">
        <v>74</v>
      </c>
      <c r="K13" s="1" t="s">
        <v>55</v>
      </c>
      <c r="L13" s="1" t="s">
        <v>27</v>
      </c>
      <c r="M13" s="1" t="s">
        <v>21</v>
      </c>
    </row>
    <row r="14" spans="1:13" ht="15.75" customHeight="1" x14ac:dyDescent="0.25">
      <c r="A14" s="1" t="s">
        <v>75</v>
      </c>
      <c r="B14" s="1" t="s">
        <v>62</v>
      </c>
      <c r="C14" s="1">
        <v>1</v>
      </c>
      <c r="D14" s="1" t="s">
        <v>56</v>
      </c>
      <c r="E14" s="1" t="s">
        <v>76</v>
      </c>
      <c r="F14" s="1" t="s">
        <v>24</v>
      </c>
      <c r="G14" s="1" t="s">
        <v>34</v>
      </c>
      <c r="H14" s="1" t="s">
        <v>77</v>
      </c>
      <c r="I14" s="1" t="s">
        <v>19</v>
      </c>
      <c r="L14" s="1" t="s">
        <v>60</v>
      </c>
      <c r="M14" s="1" t="s">
        <v>21</v>
      </c>
    </row>
    <row r="15" spans="1:13" ht="15.75" customHeight="1" x14ac:dyDescent="0.25">
      <c r="A15" s="1" t="s">
        <v>22</v>
      </c>
      <c r="B15" s="1" t="s">
        <v>14</v>
      </c>
      <c r="D15" s="1" t="s">
        <v>15</v>
      </c>
      <c r="E15" s="1" t="s">
        <v>78</v>
      </c>
      <c r="F15" s="1" t="s">
        <v>17</v>
      </c>
      <c r="I15" s="1" t="s">
        <v>31</v>
      </c>
      <c r="J15" s="1" t="s">
        <v>79</v>
      </c>
      <c r="K15" s="1" t="s">
        <v>44</v>
      </c>
      <c r="M15" s="1" t="s">
        <v>28</v>
      </c>
    </row>
    <row r="16" spans="1:13" ht="15.75" customHeight="1" x14ac:dyDescent="0.25">
      <c r="A16" s="1" t="s">
        <v>13</v>
      </c>
      <c r="B16" s="1" t="s">
        <v>14</v>
      </c>
      <c r="D16" s="1" t="s">
        <v>15</v>
      </c>
      <c r="E16" s="1" t="s">
        <v>80</v>
      </c>
      <c r="F16" s="1" t="s">
        <v>17</v>
      </c>
      <c r="G16" s="1" t="s">
        <v>30</v>
      </c>
      <c r="H16" s="1" t="s">
        <v>35</v>
      </c>
      <c r="I16" s="1" t="s">
        <v>81</v>
      </c>
      <c r="K16" s="1" t="s">
        <v>27</v>
      </c>
      <c r="M16" s="1" t="s">
        <v>21</v>
      </c>
    </row>
    <row r="17" spans="1:13" ht="15.75" customHeight="1" x14ac:dyDescent="0.25">
      <c r="A17" s="1" t="s">
        <v>82</v>
      </c>
      <c r="B17" s="1" t="s">
        <v>62</v>
      </c>
      <c r="C17" s="1">
        <v>2</v>
      </c>
      <c r="D17" s="1" t="s">
        <v>56</v>
      </c>
      <c r="E17" s="1" t="s">
        <v>83</v>
      </c>
      <c r="F17" s="1" t="s">
        <v>24</v>
      </c>
      <c r="G17" s="1" t="s">
        <v>30</v>
      </c>
      <c r="H17" s="1" t="s">
        <v>73</v>
      </c>
      <c r="I17" s="1" t="s">
        <v>84</v>
      </c>
      <c r="J17" s="1" t="s">
        <v>85</v>
      </c>
      <c r="K17" s="1" t="s">
        <v>44</v>
      </c>
      <c r="L17" s="1" t="s">
        <v>86</v>
      </c>
      <c r="M17" s="1" t="s">
        <v>39</v>
      </c>
    </row>
    <row r="18" spans="1:13" ht="15.75" customHeight="1" x14ac:dyDescent="0.25">
      <c r="A18" s="1" t="s">
        <v>67</v>
      </c>
      <c r="B18" s="1" t="s">
        <v>62</v>
      </c>
      <c r="C18" s="1">
        <v>2</v>
      </c>
      <c r="D18" s="1" t="s">
        <v>56</v>
      </c>
      <c r="E18" s="1" t="s">
        <v>87</v>
      </c>
      <c r="F18" s="1" t="s">
        <v>17</v>
      </c>
      <c r="G18" s="1" t="s">
        <v>30</v>
      </c>
      <c r="I18" s="1" t="s">
        <v>88</v>
      </c>
      <c r="K18" s="1" t="s">
        <v>89</v>
      </c>
      <c r="M18" s="1" t="s">
        <v>90</v>
      </c>
    </row>
    <row r="19" spans="1:13" ht="15.75" customHeight="1" x14ac:dyDescent="0.25">
      <c r="A19" s="1" t="s">
        <v>67</v>
      </c>
      <c r="B19" s="1" t="s">
        <v>14</v>
      </c>
      <c r="D19" s="1" t="s">
        <v>15</v>
      </c>
      <c r="E19" s="1" t="s">
        <v>91</v>
      </c>
      <c r="F19" s="1" t="s">
        <v>17</v>
      </c>
      <c r="G19" s="1" t="s">
        <v>30</v>
      </c>
      <c r="I19" s="1" t="s">
        <v>45</v>
      </c>
      <c r="K19" s="1" t="s">
        <v>44</v>
      </c>
      <c r="M19" s="1" t="s">
        <v>61</v>
      </c>
    </row>
    <row r="20" spans="1:13" ht="15.75" customHeight="1" x14ac:dyDescent="0.25">
      <c r="A20" s="1" t="s">
        <v>22</v>
      </c>
      <c r="B20" s="1" t="s">
        <v>62</v>
      </c>
      <c r="C20" s="1">
        <v>2</v>
      </c>
      <c r="D20" s="1" t="s">
        <v>56</v>
      </c>
      <c r="E20" s="1" t="s">
        <v>92</v>
      </c>
      <c r="F20" s="1" t="s">
        <v>17</v>
      </c>
      <c r="G20" s="1" t="s">
        <v>64</v>
      </c>
      <c r="I20" s="1" t="s">
        <v>93</v>
      </c>
      <c r="K20" s="1" t="s">
        <v>38</v>
      </c>
      <c r="M20" s="1" t="s">
        <v>61</v>
      </c>
    </row>
    <row r="21" spans="1:13" ht="15.75" customHeight="1" x14ac:dyDescent="0.25">
      <c r="A21" s="1" t="s">
        <v>13</v>
      </c>
      <c r="B21" s="1" t="s">
        <v>62</v>
      </c>
      <c r="C21" s="1">
        <v>2</v>
      </c>
      <c r="D21" s="1" t="s">
        <v>56</v>
      </c>
      <c r="E21" s="1" t="s">
        <v>94</v>
      </c>
      <c r="F21" s="1" t="s">
        <v>17</v>
      </c>
      <c r="G21" s="1" t="s">
        <v>18</v>
      </c>
      <c r="I21" s="1" t="s">
        <v>95</v>
      </c>
      <c r="M21" s="1" t="s">
        <v>21</v>
      </c>
    </row>
    <row r="22" spans="1:13" ht="15.75" customHeight="1" x14ac:dyDescent="0.25">
      <c r="A22" s="1" t="s">
        <v>67</v>
      </c>
      <c r="B22" s="1" t="s">
        <v>62</v>
      </c>
      <c r="C22" s="1">
        <v>2</v>
      </c>
      <c r="D22" s="1" t="s">
        <v>15</v>
      </c>
      <c r="E22" s="1" t="s">
        <v>96</v>
      </c>
      <c r="F22" s="1" t="s">
        <v>17</v>
      </c>
      <c r="G22" s="1" t="s">
        <v>34</v>
      </c>
      <c r="H22" s="1" t="s">
        <v>77</v>
      </c>
      <c r="I22" s="1" t="s">
        <v>97</v>
      </c>
      <c r="J22" s="1" t="s">
        <v>98</v>
      </c>
      <c r="K22" s="1" t="s">
        <v>44</v>
      </c>
      <c r="M22" s="1" t="s">
        <v>28</v>
      </c>
    </row>
    <row r="23" spans="1:13" ht="15.75" customHeight="1" x14ac:dyDescent="0.25">
      <c r="A23" s="1" t="s">
        <v>22</v>
      </c>
      <c r="B23" s="1" t="s">
        <v>62</v>
      </c>
      <c r="C23" s="1">
        <v>1</v>
      </c>
      <c r="D23" s="1" t="s">
        <v>56</v>
      </c>
      <c r="E23" s="1" t="s">
        <v>99</v>
      </c>
      <c r="F23" s="1" t="s">
        <v>24</v>
      </c>
      <c r="G23" s="1" t="s">
        <v>30</v>
      </c>
      <c r="H23" s="1" t="s">
        <v>100</v>
      </c>
      <c r="I23" s="1" t="s">
        <v>101</v>
      </c>
      <c r="J23" s="1" t="s">
        <v>102</v>
      </c>
      <c r="K23" s="1" t="s">
        <v>44</v>
      </c>
      <c r="M23" s="1" t="s">
        <v>28</v>
      </c>
    </row>
    <row r="24" spans="1:13" ht="15.75" customHeight="1" x14ac:dyDescent="0.25">
      <c r="A24" s="1" t="s">
        <v>22</v>
      </c>
      <c r="B24" s="1" t="s">
        <v>62</v>
      </c>
      <c r="C24" s="1">
        <v>1</v>
      </c>
      <c r="D24" s="1" t="s">
        <v>56</v>
      </c>
      <c r="E24" s="1" t="s">
        <v>103</v>
      </c>
      <c r="F24" s="1" t="s">
        <v>24</v>
      </c>
      <c r="G24" s="1" t="s">
        <v>30</v>
      </c>
      <c r="H24" s="1" t="s">
        <v>77</v>
      </c>
      <c r="I24" s="1" t="s">
        <v>101</v>
      </c>
      <c r="J24" s="1">
        <v>70000</v>
      </c>
      <c r="K24" s="1" t="s">
        <v>38</v>
      </c>
      <c r="L24" s="1" t="s">
        <v>104</v>
      </c>
      <c r="M24" s="1" t="s">
        <v>21</v>
      </c>
    </row>
    <row r="25" spans="1:13" ht="15.75" customHeight="1" x14ac:dyDescent="0.25">
      <c r="A25" s="1" t="s">
        <v>67</v>
      </c>
      <c r="B25" s="1" t="s">
        <v>62</v>
      </c>
      <c r="C25" s="1">
        <v>1</v>
      </c>
      <c r="D25" s="1" t="s">
        <v>56</v>
      </c>
      <c r="E25" s="1" t="s">
        <v>105</v>
      </c>
      <c r="F25" s="1" t="s">
        <v>17</v>
      </c>
      <c r="G25" s="1" t="s">
        <v>30</v>
      </c>
      <c r="I25" s="1" t="s">
        <v>84</v>
      </c>
      <c r="J25" s="1" t="s">
        <v>106</v>
      </c>
      <c r="L25" s="1" t="s">
        <v>60</v>
      </c>
      <c r="M25" s="1" t="s">
        <v>21</v>
      </c>
    </row>
    <row r="26" spans="1:13" ht="15.75" customHeight="1" x14ac:dyDescent="0.25">
      <c r="A26" s="1" t="s">
        <v>67</v>
      </c>
      <c r="B26" s="1" t="s">
        <v>62</v>
      </c>
      <c r="D26" s="1" t="s">
        <v>56</v>
      </c>
      <c r="E26" s="1" t="s">
        <v>80</v>
      </c>
      <c r="F26" s="1" t="s">
        <v>24</v>
      </c>
      <c r="I26" s="1" t="s">
        <v>107</v>
      </c>
      <c r="M26" s="1" t="s">
        <v>61</v>
      </c>
    </row>
    <row r="27" spans="1:13" ht="15.75" customHeight="1" x14ac:dyDescent="0.25">
      <c r="A27" s="1" t="s">
        <v>22</v>
      </c>
      <c r="B27" s="1" t="s">
        <v>14</v>
      </c>
      <c r="D27" s="1" t="s">
        <v>15</v>
      </c>
      <c r="E27" s="1" t="s">
        <v>29</v>
      </c>
      <c r="F27" s="1" t="s">
        <v>17</v>
      </c>
      <c r="G27" s="1" t="s">
        <v>18</v>
      </c>
      <c r="I27" s="1" t="s">
        <v>58</v>
      </c>
      <c r="K27" s="1" t="s">
        <v>26</v>
      </c>
      <c r="M27" s="1" t="s">
        <v>69</v>
      </c>
    </row>
    <row r="28" spans="1:13" ht="15.75" customHeight="1" x14ac:dyDescent="0.25">
      <c r="A28" s="1" t="s">
        <v>47</v>
      </c>
      <c r="B28" s="1" t="s">
        <v>108</v>
      </c>
      <c r="D28" s="1" t="s">
        <v>56</v>
      </c>
      <c r="E28" s="1" t="s">
        <v>109</v>
      </c>
      <c r="F28" s="1" t="s">
        <v>24</v>
      </c>
      <c r="G28" s="1" t="s">
        <v>110</v>
      </c>
      <c r="I28" s="1" t="s">
        <v>53</v>
      </c>
      <c r="K28" s="1" t="s">
        <v>111</v>
      </c>
      <c r="L28" s="1" t="s">
        <v>27</v>
      </c>
      <c r="M28" s="1" t="s">
        <v>39</v>
      </c>
    </row>
    <row r="29" spans="1:13" ht="15.75" customHeight="1" x14ac:dyDescent="0.25">
      <c r="A29" s="1" t="s">
        <v>67</v>
      </c>
      <c r="B29" s="1" t="s">
        <v>14</v>
      </c>
      <c r="D29" s="1" t="s">
        <v>15</v>
      </c>
      <c r="E29" s="1" t="s">
        <v>112</v>
      </c>
      <c r="F29" s="1" t="s">
        <v>24</v>
      </c>
      <c r="G29" s="1" t="s">
        <v>30</v>
      </c>
      <c r="H29" s="1" t="s">
        <v>35</v>
      </c>
      <c r="I29" s="1" t="s">
        <v>19</v>
      </c>
      <c r="J29" s="1" t="s">
        <v>113</v>
      </c>
      <c r="M29" s="1" t="s">
        <v>21</v>
      </c>
    </row>
    <row r="30" spans="1:13" ht="13.2" x14ac:dyDescent="0.25">
      <c r="A30" s="1" t="s">
        <v>22</v>
      </c>
      <c r="B30" s="1" t="s">
        <v>14</v>
      </c>
      <c r="D30" s="1" t="s">
        <v>15</v>
      </c>
      <c r="E30" s="1" t="s">
        <v>114</v>
      </c>
      <c r="F30" s="1" t="s">
        <v>17</v>
      </c>
      <c r="G30" s="1" t="s">
        <v>18</v>
      </c>
      <c r="I30" s="1" t="s">
        <v>31</v>
      </c>
      <c r="K30" s="1" t="s">
        <v>44</v>
      </c>
      <c r="M30" s="1" t="s">
        <v>69</v>
      </c>
    </row>
    <row r="31" spans="1:13" ht="13.2" x14ac:dyDescent="0.25">
      <c r="A31" s="1" t="s">
        <v>67</v>
      </c>
      <c r="B31" s="1" t="s">
        <v>14</v>
      </c>
      <c r="D31" s="1" t="s">
        <v>56</v>
      </c>
      <c r="E31" s="1" t="s">
        <v>80</v>
      </c>
      <c r="F31" s="1" t="s">
        <v>24</v>
      </c>
      <c r="G31" s="1" t="s">
        <v>110</v>
      </c>
      <c r="I31" s="1" t="s">
        <v>19</v>
      </c>
      <c r="K31" s="1" t="s">
        <v>44</v>
      </c>
      <c r="M31" s="1" t="s">
        <v>21</v>
      </c>
    </row>
    <row r="32" spans="1:13" ht="13.2" x14ac:dyDescent="0.25">
      <c r="A32" s="1" t="s">
        <v>22</v>
      </c>
      <c r="B32" s="1" t="s">
        <v>14</v>
      </c>
      <c r="D32" s="1" t="s">
        <v>15</v>
      </c>
      <c r="E32" s="1" t="s">
        <v>115</v>
      </c>
      <c r="F32" s="1" t="s">
        <v>24</v>
      </c>
      <c r="G32" s="1" t="s">
        <v>18</v>
      </c>
      <c r="H32" s="1" t="s">
        <v>35</v>
      </c>
      <c r="I32" s="1" t="s">
        <v>31</v>
      </c>
      <c r="J32" s="1" t="s">
        <v>116</v>
      </c>
      <c r="K32" s="1" t="s">
        <v>44</v>
      </c>
      <c r="M32" s="1" t="s">
        <v>21</v>
      </c>
    </row>
    <row r="33" spans="1:13" ht="13.2" x14ac:dyDescent="0.25">
      <c r="A33" s="1" t="s">
        <v>67</v>
      </c>
      <c r="B33" s="1" t="s">
        <v>14</v>
      </c>
      <c r="D33" s="1" t="s">
        <v>56</v>
      </c>
      <c r="E33" s="1" t="s">
        <v>80</v>
      </c>
      <c r="F33" s="1" t="s">
        <v>17</v>
      </c>
      <c r="G33" s="1" t="s">
        <v>18</v>
      </c>
      <c r="I33" s="1" t="s">
        <v>31</v>
      </c>
      <c r="M33" s="1" t="s">
        <v>61</v>
      </c>
    </row>
    <row r="34" spans="1:13" ht="13.2" x14ac:dyDescent="0.25">
      <c r="A34" s="1" t="s">
        <v>22</v>
      </c>
      <c r="B34" s="1" t="s">
        <v>14</v>
      </c>
      <c r="D34" s="1" t="s">
        <v>15</v>
      </c>
      <c r="E34" s="1" t="s">
        <v>117</v>
      </c>
      <c r="F34" s="1" t="s">
        <v>17</v>
      </c>
      <c r="G34" s="1" t="s">
        <v>34</v>
      </c>
      <c r="H34" s="1" t="s">
        <v>77</v>
      </c>
      <c r="I34" s="1" t="s">
        <v>118</v>
      </c>
      <c r="J34" s="1" t="s">
        <v>119</v>
      </c>
      <c r="K34" s="1" t="s">
        <v>120</v>
      </c>
      <c r="M34" s="1" t="s">
        <v>69</v>
      </c>
    </row>
    <row r="35" spans="1:13" ht="13.2" x14ac:dyDescent="0.25">
      <c r="A35" s="1" t="s">
        <v>22</v>
      </c>
      <c r="B35" s="1" t="s">
        <v>14</v>
      </c>
      <c r="D35" s="1" t="s">
        <v>15</v>
      </c>
      <c r="E35" s="1" t="s">
        <v>121</v>
      </c>
      <c r="F35" s="1" t="s">
        <v>24</v>
      </c>
      <c r="G35" s="1" t="s">
        <v>30</v>
      </c>
      <c r="H35" s="1" t="s">
        <v>122</v>
      </c>
      <c r="I35" s="1" t="s">
        <v>118</v>
      </c>
      <c r="J35" s="1" t="s">
        <v>123</v>
      </c>
      <c r="K35" s="1" t="s">
        <v>44</v>
      </c>
      <c r="L35" s="1" t="s">
        <v>124</v>
      </c>
      <c r="M35" s="1" t="s">
        <v>21</v>
      </c>
    </row>
    <row r="36" spans="1:13" ht="13.2" x14ac:dyDescent="0.25">
      <c r="A36" s="1" t="s">
        <v>67</v>
      </c>
      <c r="B36" s="1" t="s">
        <v>62</v>
      </c>
      <c r="D36" s="1" t="s">
        <v>15</v>
      </c>
      <c r="E36" s="1" t="s">
        <v>76</v>
      </c>
      <c r="F36" s="1" t="s">
        <v>24</v>
      </c>
      <c r="G36" s="1" t="s">
        <v>30</v>
      </c>
      <c r="H36" s="1" t="s">
        <v>41</v>
      </c>
      <c r="I36" s="1" t="s">
        <v>84</v>
      </c>
      <c r="L36" s="1" t="s">
        <v>125</v>
      </c>
      <c r="M36" s="1" t="s">
        <v>39</v>
      </c>
    </row>
    <row r="37" spans="1:13" ht="13.2" x14ac:dyDescent="0.25">
      <c r="A37" s="1" t="s">
        <v>75</v>
      </c>
      <c r="B37" s="1" t="s">
        <v>14</v>
      </c>
      <c r="D37" s="1" t="s">
        <v>15</v>
      </c>
      <c r="E37" s="1" t="s">
        <v>126</v>
      </c>
      <c r="F37" s="1" t="s">
        <v>24</v>
      </c>
      <c r="G37" s="1" t="s">
        <v>30</v>
      </c>
      <c r="H37" s="1" t="s">
        <v>127</v>
      </c>
      <c r="I37" s="1" t="s">
        <v>53</v>
      </c>
      <c r="J37" s="1" t="s">
        <v>128</v>
      </c>
      <c r="K37" s="1" t="s">
        <v>129</v>
      </c>
      <c r="M37" s="1" t="s">
        <v>61</v>
      </c>
    </row>
    <row r="38" spans="1:13" ht="13.2" x14ac:dyDescent="0.25">
      <c r="A38" s="1" t="s">
        <v>13</v>
      </c>
      <c r="B38" s="1" t="s">
        <v>14</v>
      </c>
      <c r="D38" s="1" t="s">
        <v>15</v>
      </c>
      <c r="E38" s="1" t="s">
        <v>130</v>
      </c>
      <c r="F38" s="1" t="s">
        <v>24</v>
      </c>
      <c r="G38" s="1" t="s">
        <v>34</v>
      </c>
      <c r="H38" s="1" t="s">
        <v>77</v>
      </c>
      <c r="I38" s="1" t="s">
        <v>101</v>
      </c>
      <c r="J38" s="1" t="s">
        <v>131</v>
      </c>
      <c r="K38" s="1" t="s">
        <v>44</v>
      </c>
      <c r="M38" s="1" t="s">
        <v>21</v>
      </c>
    </row>
    <row r="39" spans="1:13" ht="13.2" x14ac:dyDescent="0.25">
      <c r="A39" s="1" t="s">
        <v>22</v>
      </c>
      <c r="B39" s="1" t="s">
        <v>14</v>
      </c>
      <c r="D39" s="1" t="s">
        <v>15</v>
      </c>
      <c r="E39" s="1" t="s">
        <v>132</v>
      </c>
      <c r="F39" s="1" t="s">
        <v>24</v>
      </c>
      <c r="G39" s="1" t="s">
        <v>30</v>
      </c>
      <c r="H39" s="1" t="s">
        <v>133</v>
      </c>
      <c r="I39" s="1" t="s">
        <v>19</v>
      </c>
      <c r="J39" s="1" t="s">
        <v>134</v>
      </c>
      <c r="K39" s="1" t="s">
        <v>38</v>
      </c>
      <c r="L39" s="1" t="s">
        <v>135</v>
      </c>
      <c r="M39" s="1" t="s">
        <v>136</v>
      </c>
    </row>
    <row r="40" spans="1:13" ht="13.2" x14ac:dyDescent="0.25">
      <c r="A40" s="1" t="s">
        <v>67</v>
      </c>
      <c r="B40" s="1" t="s">
        <v>14</v>
      </c>
      <c r="D40" s="1" t="s">
        <v>15</v>
      </c>
      <c r="E40" s="1" t="s">
        <v>137</v>
      </c>
      <c r="F40" s="1" t="s">
        <v>24</v>
      </c>
      <c r="G40" s="1" t="s">
        <v>18</v>
      </c>
      <c r="H40" s="1" t="s">
        <v>77</v>
      </c>
      <c r="I40" s="1" t="s">
        <v>84</v>
      </c>
      <c r="M40" s="1" t="s">
        <v>21</v>
      </c>
    </row>
    <row r="41" spans="1:13" ht="13.2" x14ac:dyDescent="0.25">
      <c r="A41" s="1" t="s">
        <v>82</v>
      </c>
      <c r="B41" s="1" t="s">
        <v>14</v>
      </c>
      <c r="D41" s="1" t="s">
        <v>56</v>
      </c>
      <c r="E41" s="1" t="s">
        <v>138</v>
      </c>
      <c r="F41" s="1" t="s">
        <v>17</v>
      </c>
      <c r="G41" s="1" t="s">
        <v>64</v>
      </c>
      <c r="I41" s="1" t="s">
        <v>53</v>
      </c>
      <c r="J41" s="1" t="s">
        <v>139</v>
      </c>
      <c r="L41" s="1" t="s">
        <v>140</v>
      </c>
      <c r="M41" s="1" t="s">
        <v>21</v>
      </c>
    </row>
    <row r="42" spans="1:13" ht="13.2" x14ac:dyDescent="0.25">
      <c r="A42" s="1" t="s">
        <v>82</v>
      </c>
      <c r="B42" s="1" t="s">
        <v>62</v>
      </c>
      <c r="D42" s="1" t="s">
        <v>56</v>
      </c>
      <c r="E42" s="1" t="s">
        <v>141</v>
      </c>
      <c r="F42" s="1" t="s">
        <v>17</v>
      </c>
      <c r="G42" s="1" t="s">
        <v>64</v>
      </c>
      <c r="I42" s="1" t="s">
        <v>84</v>
      </c>
      <c r="J42" s="1" t="s">
        <v>142</v>
      </c>
      <c r="K42" s="1" t="s">
        <v>26</v>
      </c>
      <c r="M42" s="1" t="s">
        <v>28</v>
      </c>
    </row>
    <row r="43" spans="1:13" ht="13.2" x14ac:dyDescent="0.25">
      <c r="A43" s="1" t="s">
        <v>22</v>
      </c>
      <c r="B43" s="1" t="s">
        <v>14</v>
      </c>
      <c r="D43" s="1" t="s">
        <v>15</v>
      </c>
      <c r="E43" s="1" t="s">
        <v>143</v>
      </c>
      <c r="F43" s="1" t="s">
        <v>17</v>
      </c>
      <c r="G43" s="1" t="s">
        <v>34</v>
      </c>
      <c r="H43" s="1" t="s">
        <v>144</v>
      </c>
      <c r="I43" s="1" t="s">
        <v>19</v>
      </c>
      <c r="J43" s="1" t="s">
        <v>145</v>
      </c>
      <c r="K43" s="1" t="s">
        <v>44</v>
      </c>
      <c r="M43" s="1" t="s">
        <v>28</v>
      </c>
    </row>
    <row r="44" spans="1:13" ht="13.2" x14ac:dyDescent="0.25">
      <c r="A44" s="1" t="s">
        <v>22</v>
      </c>
      <c r="B44" s="1" t="s">
        <v>14</v>
      </c>
      <c r="D44" s="1" t="s">
        <v>15</v>
      </c>
      <c r="E44" s="1" t="s">
        <v>146</v>
      </c>
      <c r="F44" s="1" t="s">
        <v>17</v>
      </c>
      <c r="G44" s="1" t="s">
        <v>18</v>
      </c>
      <c r="I44" s="1" t="s">
        <v>147</v>
      </c>
      <c r="J44" s="1" t="s">
        <v>148</v>
      </c>
      <c r="K44" s="1" t="s">
        <v>44</v>
      </c>
      <c r="L44" s="1" t="s">
        <v>149</v>
      </c>
      <c r="M44" s="1" t="s">
        <v>21</v>
      </c>
    </row>
    <row r="45" spans="1:13" ht="13.2" x14ac:dyDescent="0.25">
      <c r="A45" s="1" t="s">
        <v>13</v>
      </c>
      <c r="B45" s="1" t="s">
        <v>62</v>
      </c>
      <c r="C45" s="1">
        <v>2</v>
      </c>
      <c r="D45" s="1" t="s">
        <v>50</v>
      </c>
      <c r="E45" s="1" t="s">
        <v>94</v>
      </c>
      <c r="F45" s="1" t="s">
        <v>24</v>
      </c>
      <c r="G45" s="1" t="s">
        <v>34</v>
      </c>
      <c r="I45" s="1" t="s">
        <v>150</v>
      </c>
      <c r="J45" s="1" t="s">
        <v>151</v>
      </c>
      <c r="K45" s="1" t="s">
        <v>44</v>
      </c>
      <c r="L45" s="1" t="s">
        <v>44</v>
      </c>
      <c r="M45" s="1" t="s">
        <v>28</v>
      </c>
    </row>
    <row r="46" spans="1:13" ht="13.2" x14ac:dyDescent="0.25">
      <c r="A46" s="1" t="s">
        <v>152</v>
      </c>
      <c r="B46" s="1" t="s">
        <v>14</v>
      </c>
      <c r="D46" s="1" t="s">
        <v>15</v>
      </c>
      <c r="E46" s="1" t="s">
        <v>153</v>
      </c>
      <c r="F46" s="1" t="s">
        <v>24</v>
      </c>
      <c r="G46" s="1" t="s">
        <v>18</v>
      </c>
      <c r="I46" s="1" t="s">
        <v>154</v>
      </c>
      <c r="L46" s="1" t="s">
        <v>60</v>
      </c>
      <c r="M46" s="1" t="s">
        <v>28</v>
      </c>
    </row>
    <row r="47" spans="1:13" ht="13.2" x14ac:dyDescent="0.25">
      <c r="A47" s="1" t="s">
        <v>22</v>
      </c>
      <c r="B47" s="1" t="s">
        <v>14</v>
      </c>
      <c r="D47" s="1" t="s">
        <v>15</v>
      </c>
      <c r="E47" s="1" t="s">
        <v>155</v>
      </c>
      <c r="F47" s="1" t="s">
        <v>24</v>
      </c>
      <c r="G47" s="1" t="s">
        <v>18</v>
      </c>
      <c r="H47" s="1" t="s">
        <v>156</v>
      </c>
      <c r="I47" s="1" t="s">
        <v>31</v>
      </c>
      <c r="J47" s="1" t="s">
        <v>157</v>
      </c>
      <c r="K47" s="1" t="s">
        <v>44</v>
      </c>
      <c r="L47" s="1" t="s">
        <v>129</v>
      </c>
      <c r="M47" s="1" t="s">
        <v>69</v>
      </c>
    </row>
    <row r="48" spans="1:13" ht="13.2" x14ac:dyDescent="0.25">
      <c r="A48" s="1" t="s">
        <v>67</v>
      </c>
      <c r="B48" s="1" t="s">
        <v>62</v>
      </c>
      <c r="C48" s="1">
        <v>2</v>
      </c>
      <c r="D48" s="1" t="s">
        <v>56</v>
      </c>
      <c r="E48" s="1" t="s">
        <v>158</v>
      </c>
      <c r="F48" s="1" t="s">
        <v>17</v>
      </c>
      <c r="G48" s="1" t="s">
        <v>30</v>
      </c>
      <c r="I48" s="1" t="s">
        <v>53</v>
      </c>
      <c r="J48" s="1" t="s">
        <v>159</v>
      </c>
      <c r="K48" s="1" t="s">
        <v>129</v>
      </c>
      <c r="L48" s="1" t="s">
        <v>160</v>
      </c>
      <c r="M48" s="1" t="s">
        <v>90</v>
      </c>
    </row>
    <row r="49" spans="1:13" ht="13.2" x14ac:dyDescent="0.25">
      <c r="A49" s="1" t="s">
        <v>22</v>
      </c>
      <c r="B49" s="1" t="s">
        <v>14</v>
      </c>
      <c r="D49" s="1" t="s">
        <v>15</v>
      </c>
      <c r="E49" s="1" t="s">
        <v>161</v>
      </c>
      <c r="F49" s="1" t="s">
        <v>17</v>
      </c>
      <c r="G49" s="1" t="s">
        <v>18</v>
      </c>
      <c r="I49" s="1" t="s">
        <v>53</v>
      </c>
      <c r="J49" s="1" t="s">
        <v>162</v>
      </c>
      <c r="K49" s="1" t="s">
        <v>44</v>
      </c>
      <c r="M49" s="1" t="s">
        <v>28</v>
      </c>
    </row>
    <row r="50" spans="1:13" ht="13.2" x14ac:dyDescent="0.25">
      <c r="A50" s="1" t="s">
        <v>67</v>
      </c>
      <c r="B50" s="1" t="s">
        <v>62</v>
      </c>
      <c r="C50" s="1">
        <v>2</v>
      </c>
      <c r="D50" s="1" t="s">
        <v>56</v>
      </c>
      <c r="E50" s="1" t="s">
        <v>158</v>
      </c>
      <c r="F50" s="1" t="s">
        <v>17</v>
      </c>
      <c r="G50" s="1" t="s">
        <v>30</v>
      </c>
      <c r="I50" s="1" t="s">
        <v>53</v>
      </c>
      <c r="J50" s="1" t="s">
        <v>159</v>
      </c>
      <c r="K50" s="1" t="s">
        <v>129</v>
      </c>
      <c r="L50" s="1" t="s">
        <v>160</v>
      </c>
      <c r="M50" s="1" t="s">
        <v>90</v>
      </c>
    </row>
    <row r="51" spans="1:13" ht="13.2" x14ac:dyDescent="0.25">
      <c r="A51" s="1" t="s">
        <v>22</v>
      </c>
      <c r="B51" s="1" t="s">
        <v>14</v>
      </c>
      <c r="D51" s="1" t="s">
        <v>15</v>
      </c>
      <c r="E51" s="1" t="s">
        <v>163</v>
      </c>
      <c r="F51" s="1" t="s">
        <v>17</v>
      </c>
      <c r="G51" s="1" t="s">
        <v>34</v>
      </c>
      <c r="H51" s="1" t="s">
        <v>77</v>
      </c>
      <c r="I51" s="1" t="s">
        <v>53</v>
      </c>
      <c r="J51" s="1" t="s">
        <v>164</v>
      </c>
      <c r="K51" s="1" t="s">
        <v>44</v>
      </c>
      <c r="M51" s="1" t="s">
        <v>28</v>
      </c>
    </row>
    <row r="52" spans="1:13" ht="13.2" x14ac:dyDescent="0.25">
      <c r="A52" s="1" t="s">
        <v>13</v>
      </c>
      <c r="B52" s="1" t="s">
        <v>14</v>
      </c>
      <c r="D52" s="1" t="s">
        <v>15</v>
      </c>
      <c r="E52" s="1" t="s">
        <v>165</v>
      </c>
      <c r="F52" s="1" t="s">
        <v>24</v>
      </c>
      <c r="G52" s="1" t="s">
        <v>30</v>
      </c>
      <c r="H52" s="1" t="s">
        <v>127</v>
      </c>
      <c r="I52" s="1" t="s">
        <v>19</v>
      </c>
      <c r="L52" s="1" t="s">
        <v>60</v>
      </c>
      <c r="M52" s="1" t="s">
        <v>69</v>
      </c>
    </row>
    <row r="53" spans="1:13" ht="13.2" x14ac:dyDescent="0.25">
      <c r="A53" s="1" t="s">
        <v>13</v>
      </c>
      <c r="B53" s="1" t="s">
        <v>14</v>
      </c>
      <c r="D53" s="1" t="s">
        <v>15</v>
      </c>
      <c r="E53" s="1" t="s">
        <v>166</v>
      </c>
      <c r="F53" s="1" t="s">
        <v>24</v>
      </c>
      <c r="G53" s="1" t="s">
        <v>34</v>
      </c>
      <c r="H53" s="1" t="s">
        <v>77</v>
      </c>
      <c r="I53" s="1" t="s">
        <v>167</v>
      </c>
      <c r="J53" s="1" t="s">
        <v>168</v>
      </c>
      <c r="K53" s="1" t="s">
        <v>129</v>
      </c>
      <c r="L53" s="1" t="s">
        <v>140</v>
      </c>
      <c r="M53" s="1" t="s">
        <v>90</v>
      </c>
    </row>
    <row r="54" spans="1:13" ht="13.2" x14ac:dyDescent="0.25">
      <c r="A54" s="1" t="s">
        <v>67</v>
      </c>
      <c r="B54" s="1" t="s">
        <v>14</v>
      </c>
      <c r="D54" s="1" t="s">
        <v>15</v>
      </c>
      <c r="E54" s="1" t="s">
        <v>169</v>
      </c>
      <c r="F54" s="1" t="s">
        <v>24</v>
      </c>
      <c r="G54" s="1" t="s">
        <v>34</v>
      </c>
      <c r="H54" s="1" t="s">
        <v>35</v>
      </c>
      <c r="I54" s="1" t="s">
        <v>36</v>
      </c>
      <c r="J54" s="1" t="s">
        <v>170</v>
      </c>
      <c r="L54" s="1" t="s">
        <v>171</v>
      </c>
      <c r="M54" s="1" t="s">
        <v>21</v>
      </c>
    </row>
    <row r="55" spans="1:13" ht="13.2" x14ac:dyDescent="0.25">
      <c r="A55" s="1" t="s">
        <v>82</v>
      </c>
      <c r="B55" s="1" t="s">
        <v>62</v>
      </c>
      <c r="D55" s="1" t="s">
        <v>56</v>
      </c>
      <c r="E55" s="1" t="s">
        <v>172</v>
      </c>
      <c r="F55" s="1" t="s">
        <v>24</v>
      </c>
      <c r="G55" s="1" t="s">
        <v>30</v>
      </c>
      <c r="H55" s="1" t="s">
        <v>100</v>
      </c>
      <c r="I55" s="1" t="s">
        <v>53</v>
      </c>
      <c r="J55" s="1" t="s">
        <v>173</v>
      </c>
      <c r="K55" s="1" t="s">
        <v>44</v>
      </c>
      <c r="M55" s="1" t="s">
        <v>61</v>
      </c>
    </row>
    <row r="56" spans="1:13" ht="13.2" x14ac:dyDescent="0.25">
      <c r="A56" s="1" t="s">
        <v>152</v>
      </c>
      <c r="B56" s="1" t="s">
        <v>14</v>
      </c>
      <c r="D56" s="1" t="s">
        <v>174</v>
      </c>
      <c r="E56" s="1" t="s">
        <v>29</v>
      </c>
      <c r="F56" s="1" t="s">
        <v>17</v>
      </c>
      <c r="G56" s="1" t="s">
        <v>18</v>
      </c>
      <c r="I56" s="1" t="s">
        <v>93</v>
      </c>
      <c r="M56" s="1" t="s">
        <v>28</v>
      </c>
    </row>
    <row r="57" spans="1:13" ht="13.2" x14ac:dyDescent="0.25">
      <c r="A57" s="1" t="s">
        <v>13</v>
      </c>
      <c r="B57" s="1" t="s">
        <v>14</v>
      </c>
      <c r="D57" s="1" t="s">
        <v>15</v>
      </c>
      <c r="E57" s="1" t="s">
        <v>175</v>
      </c>
      <c r="F57" s="1" t="s">
        <v>24</v>
      </c>
      <c r="G57" s="1" t="s">
        <v>34</v>
      </c>
      <c r="H57" s="1" t="s">
        <v>35</v>
      </c>
      <c r="I57" s="1" t="s">
        <v>19</v>
      </c>
      <c r="L57" s="1" t="s">
        <v>176</v>
      </c>
      <c r="M57" s="1" t="s">
        <v>69</v>
      </c>
    </row>
    <row r="58" spans="1:13" ht="13.2" x14ac:dyDescent="0.25">
      <c r="A58" s="1" t="s">
        <v>67</v>
      </c>
      <c r="B58" s="1" t="s">
        <v>62</v>
      </c>
      <c r="D58" s="1" t="s">
        <v>15</v>
      </c>
      <c r="E58" s="1" t="s">
        <v>177</v>
      </c>
      <c r="F58" s="1" t="s">
        <v>24</v>
      </c>
      <c r="G58" s="1" t="s">
        <v>30</v>
      </c>
      <c r="H58" s="1" t="s">
        <v>41</v>
      </c>
      <c r="I58" s="1" t="s">
        <v>53</v>
      </c>
      <c r="J58" s="1" t="s">
        <v>178</v>
      </c>
      <c r="K58" s="1" t="s">
        <v>27</v>
      </c>
      <c r="M58" s="1" t="s">
        <v>21</v>
      </c>
    </row>
    <row r="59" spans="1:13" ht="13.2" x14ac:dyDescent="0.25">
      <c r="A59" s="1" t="s">
        <v>152</v>
      </c>
      <c r="B59" s="1" t="s">
        <v>62</v>
      </c>
      <c r="C59" s="1">
        <v>1</v>
      </c>
      <c r="D59" s="1" t="s">
        <v>56</v>
      </c>
      <c r="E59" s="1" t="s">
        <v>80</v>
      </c>
      <c r="F59" s="1" t="s">
        <v>24</v>
      </c>
      <c r="G59" s="1" t="s">
        <v>30</v>
      </c>
      <c r="I59" s="1" t="s">
        <v>101</v>
      </c>
      <c r="L59" s="1" t="s">
        <v>179</v>
      </c>
      <c r="M59" s="1" t="s">
        <v>21</v>
      </c>
    </row>
    <row r="60" spans="1:13" ht="13.2" x14ac:dyDescent="0.25">
      <c r="A60" s="1" t="s">
        <v>13</v>
      </c>
      <c r="B60" s="1" t="s">
        <v>14</v>
      </c>
      <c r="D60" s="1" t="s">
        <v>15</v>
      </c>
      <c r="E60" s="1" t="s">
        <v>29</v>
      </c>
      <c r="F60" s="1" t="s">
        <v>24</v>
      </c>
      <c r="G60" s="1" t="s">
        <v>34</v>
      </c>
      <c r="H60" s="1" t="s">
        <v>180</v>
      </c>
      <c r="I60" s="1" t="s">
        <v>101</v>
      </c>
      <c r="K60" s="1" t="s">
        <v>181</v>
      </c>
      <c r="M60" s="1" t="s">
        <v>28</v>
      </c>
    </row>
    <row r="61" spans="1:13" ht="13.2" x14ac:dyDescent="0.25">
      <c r="A61" s="1" t="s">
        <v>22</v>
      </c>
      <c r="B61" s="1" t="s">
        <v>14</v>
      </c>
      <c r="D61" s="1" t="s">
        <v>15</v>
      </c>
      <c r="E61" s="1" t="s">
        <v>182</v>
      </c>
      <c r="F61" s="1" t="s">
        <v>24</v>
      </c>
      <c r="G61" s="1" t="s">
        <v>18</v>
      </c>
      <c r="I61" s="1" t="s">
        <v>25</v>
      </c>
      <c r="J61" s="1" t="s">
        <v>183</v>
      </c>
      <c r="K61" s="1" t="s">
        <v>179</v>
      </c>
      <c r="L61" s="1" t="s">
        <v>86</v>
      </c>
      <c r="M61" s="1" t="s">
        <v>39</v>
      </c>
    </row>
    <row r="62" spans="1:13" ht="13.2" x14ac:dyDescent="0.25">
      <c r="A62" s="1" t="s">
        <v>75</v>
      </c>
      <c r="B62" s="1" t="s">
        <v>14</v>
      </c>
      <c r="D62" s="1" t="s">
        <v>15</v>
      </c>
      <c r="E62" s="1" t="s">
        <v>184</v>
      </c>
      <c r="F62" s="1" t="s">
        <v>24</v>
      </c>
      <c r="I62" s="1" t="s">
        <v>45</v>
      </c>
      <c r="L62" s="1" t="s">
        <v>27</v>
      </c>
      <c r="M62" s="1" t="s">
        <v>39</v>
      </c>
    </row>
    <row r="63" spans="1:13" ht="13.2" x14ac:dyDescent="0.25">
      <c r="A63" s="1" t="s">
        <v>185</v>
      </c>
      <c r="B63" s="1" t="s">
        <v>14</v>
      </c>
      <c r="D63" s="1" t="s">
        <v>15</v>
      </c>
      <c r="E63" s="1" t="s">
        <v>29</v>
      </c>
      <c r="F63" s="1" t="s">
        <v>17</v>
      </c>
      <c r="G63" s="1" t="s">
        <v>30</v>
      </c>
      <c r="I63" s="1" t="s">
        <v>101</v>
      </c>
      <c r="L63" s="1" t="s">
        <v>60</v>
      </c>
      <c r="M63" s="1" t="s">
        <v>28</v>
      </c>
    </row>
    <row r="64" spans="1:13" ht="13.2" x14ac:dyDescent="0.25">
      <c r="A64" s="1" t="s">
        <v>152</v>
      </c>
      <c r="B64" s="1" t="s">
        <v>14</v>
      </c>
      <c r="D64" s="1" t="s">
        <v>15</v>
      </c>
      <c r="E64" s="1" t="s">
        <v>29</v>
      </c>
      <c r="F64" s="1" t="s">
        <v>24</v>
      </c>
      <c r="G64" s="1" t="s">
        <v>18</v>
      </c>
      <c r="H64" s="1" t="s">
        <v>180</v>
      </c>
      <c r="I64" s="1" t="s">
        <v>186</v>
      </c>
      <c r="K64" s="1" t="s">
        <v>44</v>
      </c>
      <c r="M64" s="1" t="s">
        <v>28</v>
      </c>
    </row>
    <row r="65" spans="1:13" ht="13.2" x14ac:dyDescent="0.25">
      <c r="A65" s="1" t="s">
        <v>152</v>
      </c>
      <c r="B65" s="1" t="s">
        <v>14</v>
      </c>
      <c r="D65" s="1" t="s">
        <v>15</v>
      </c>
      <c r="E65" s="1" t="s">
        <v>29</v>
      </c>
      <c r="F65" s="1" t="s">
        <v>24</v>
      </c>
      <c r="G65" s="1" t="s">
        <v>18</v>
      </c>
      <c r="H65" s="1" t="s">
        <v>180</v>
      </c>
      <c r="I65" s="1" t="s">
        <v>186</v>
      </c>
      <c r="K65" s="1" t="s">
        <v>44</v>
      </c>
      <c r="M65" s="1" t="s">
        <v>28</v>
      </c>
    </row>
    <row r="66" spans="1:13" ht="13.2" x14ac:dyDescent="0.25">
      <c r="A66" s="1" t="s">
        <v>13</v>
      </c>
      <c r="B66" s="1" t="s">
        <v>14</v>
      </c>
      <c r="D66" s="1" t="s">
        <v>174</v>
      </c>
      <c r="E66" s="1" t="s">
        <v>29</v>
      </c>
      <c r="F66" s="1" t="s">
        <v>24</v>
      </c>
      <c r="G66" s="1" t="s">
        <v>30</v>
      </c>
      <c r="H66" s="1" t="s">
        <v>77</v>
      </c>
      <c r="I66" s="1" t="s">
        <v>101</v>
      </c>
      <c r="M66" s="1" t="s">
        <v>21</v>
      </c>
    </row>
    <row r="67" spans="1:13" ht="13.2" x14ac:dyDescent="0.25">
      <c r="A67" s="1" t="s">
        <v>22</v>
      </c>
      <c r="B67" s="1" t="s">
        <v>14</v>
      </c>
      <c r="D67" s="1" t="s">
        <v>15</v>
      </c>
      <c r="E67" s="1" t="s">
        <v>80</v>
      </c>
      <c r="F67" s="1" t="s">
        <v>24</v>
      </c>
      <c r="G67" s="1" t="s">
        <v>18</v>
      </c>
      <c r="I67" s="1" t="s">
        <v>45</v>
      </c>
      <c r="J67" s="1" t="s">
        <v>187</v>
      </c>
      <c r="K67" s="1" t="s">
        <v>38</v>
      </c>
      <c r="L67" s="1" t="s">
        <v>149</v>
      </c>
      <c r="M67" s="1" t="s">
        <v>39</v>
      </c>
    </row>
    <row r="68" spans="1:13" ht="13.2" x14ac:dyDescent="0.25">
      <c r="A68" s="1" t="s">
        <v>22</v>
      </c>
      <c r="B68" s="1" t="s">
        <v>14</v>
      </c>
      <c r="D68" s="1" t="s">
        <v>15</v>
      </c>
      <c r="E68" s="1" t="s">
        <v>188</v>
      </c>
      <c r="F68" s="1" t="s">
        <v>24</v>
      </c>
      <c r="G68" s="1" t="s">
        <v>30</v>
      </c>
      <c r="H68" s="1" t="s">
        <v>122</v>
      </c>
      <c r="I68" s="1" t="s">
        <v>53</v>
      </c>
      <c r="K68" s="1" t="s">
        <v>189</v>
      </c>
      <c r="M68" s="1" t="s">
        <v>21</v>
      </c>
    </row>
    <row r="69" spans="1:13" ht="13.2" x14ac:dyDescent="0.25">
      <c r="A69" s="1" t="s">
        <v>22</v>
      </c>
      <c r="B69" s="1" t="s">
        <v>14</v>
      </c>
      <c r="D69" s="1" t="s">
        <v>15</v>
      </c>
      <c r="E69" s="1" t="s">
        <v>161</v>
      </c>
      <c r="F69" s="1" t="s">
        <v>17</v>
      </c>
      <c r="G69" s="1" t="s">
        <v>18</v>
      </c>
      <c r="H69" s="1" t="s">
        <v>77</v>
      </c>
      <c r="I69" s="1" t="s">
        <v>53</v>
      </c>
      <c r="J69" s="1" t="s">
        <v>190</v>
      </c>
      <c r="K69" s="1" t="s">
        <v>44</v>
      </c>
      <c r="L69" s="1" t="s">
        <v>191</v>
      </c>
      <c r="M69" s="1" t="s">
        <v>69</v>
      </c>
    </row>
    <row r="70" spans="1:13" ht="13.2" x14ac:dyDescent="0.25">
      <c r="A70" s="1" t="s">
        <v>22</v>
      </c>
      <c r="B70" s="1" t="s">
        <v>62</v>
      </c>
      <c r="D70" s="1" t="s">
        <v>15</v>
      </c>
      <c r="E70" s="1" t="s">
        <v>192</v>
      </c>
      <c r="F70" s="1" t="s">
        <v>24</v>
      </c>
      <c r="G70" s="1" t="s">
        <v>30</v>
      </c>
      <c r="H70" s="1" t="s">
        <v>180</v>
      </c>
      <c r="I70" s="1" t="s">
        <v>193</v>
      </c>
      <c r="L70" s="1" t="s">
        <v>189</v>
      </c>
      <c r="M70" s="1" t="s">
        <v>194</v>
      </c>
    </row>
    <row r="71" spans="1:13" ht="13.2" x14ac:dyDescent="0.25">
      <c r="A71" s="1" t="s">
        <v>67</v>
      </c>
      <c r="B71" s="1" t="s">
        <v>14</v>
      </c>
      <c r="D71" s="1" t="s">
        <v>15</v>
      </c>
      <c r="E71" s="1" t="s">
        <v>195</v>
      </c>
      <c r="F71" s="1" t="s">
        <v>24</v>
      </c>
      <c r="G71" s="1" t="s">
        <v>30</v>
      </c>
      <c r="H71" s="1" t="s">
        <v>100</v>
      </c>
      <c r="I71" s="1" t="s">
        <v>19</v>
      </c>
      <c r="K71" s="1" t="s">
        <v>124</v>
      </c>
      <c r="L71" s="1" t="s">
        <v>60</v>
      </c>
      <c r="M71" s="1" t="s">
        <v>39</v>
      </c>
    </row>
    <row r="72" spans="1:13" ht="13.2" x14ac:dyDescent="0.25">
      <c r="A72" s="1" t="s">
        <v>22</v>
      </c>
      <c r="B72" s="1" t="s">
        <v>14</v>
      </c>
      <c r="D72" s="1" t="s">
        <v>15</v>
      </c>
      <c r="E72" s="1" t="s">
        <v>196</v>
      </c>
      <c r="F72" s="1" t="s">
        <v>24</v>
      </c>
      <c r="G72" s="1" t="s">
        <v>34</v>
      </c>
      <c r="H72" s="1" t="s">
        <v>197</v>
      </c>
      <c r="I72" s="1" t="s">
        <v>53</v>
      </c>
      <c r="J72" s="1" t="s">
        <v>198</v>
      </c>
      <c r="K72" s="1" t="s">
        <v>26</v>
      </c>
      <c r="M72" s="1" t="s">
        <v>39</v>
      </c>
    </row>
    <row r="73" spans="1:13" ht="13.2" x14ac:dyDescent="0.25">
      <c r="A73" s="1" t="s">
        <v>152</v>
      </c>
      <c r="B73" s="1" t="s">
        <v>14</v>
      </c>
      <c r="D73" s="1" t="s">
        <v>15</v>
      </c>
      <c r="E73" s="1" t="s">
        <v>199</v>
      </c>
      <c r="F73" s="1" t="s">
        <v>17</v>
      </c>
      <c r="G73" s="1" t="s">
        <v>18</v>
      </c>
      <c r="I73" s="1" t="s">
        <v>45</v>
      </c>
      <c r="M73" s="1" t="s">
        <v>61</v>
      </c>
    </row>
    <row r="74" spans="1:13" ht="13.2" x14ac:dyDescent="0.25">
      <c r="A74" s="1" t="s">
        <v>22</v>
      </c>
      <c r="B74" s="1" t="s">
        <v>14</v>
      </c>
      <c r="D74" s="1" t="s">
        <v>15</v>
      </c>
      <c r="E74" s="1" t="s">
        <v>80</v>
      </c>
      <c r="F74" s="1" t="s">
        <v>24</v>
      </c>
      <c r="G74" s="1" t="s">
        <v>34</v>
      </c>
      <c r="H74" s="1" t="s">
        <v>127</v>
      </c>
      <c r="I74" s="1" t="s">
        <v>53</v>
      </c>
      <c r="K74" s="1" t="s">
        <v>44</v>
      </c>
      <c r="L74" s="1" t="s">
        <v>140</v>
      </c>
      <c r="M74" s="1" t="s">
        <v>136</v>
      </c>
    </row>
    <row r="75" spans="1:13" ht="13.2" x14ac:dyDescent="0.25">
      <c r="A75" s="1" t="s">
        <v>200</v>
      </c>
      <c r="B75" s="1" t="s">
        <v>14</v>
      </c>
      <c r="D75" s="1" t="s">
        <v>174</v>
      </c>
      <c r="E75" s="1" t="s">
        <v>29</v>
      </c>
      <c r="F75" s="1" t="s">
        <v>17</v>
      </c>
      <c r="I75" s="1" t="s">
        <v>201</v>
      </c>
      <c r="L75" s="1" t="s">
        <v>44</v>
      </c>
      <c r="M75" s="1" t="s">
        <v>28</v>
      </c>
    </row>
    <row r="76" spans="1:13" ht="13.2" x14ac:dyDescent="0.25">
      <c r="A76" s="1" t="s">
        <v>67</v>
      </c>
      <c r="B76" s="1" t="s">
        <v>14</v>
      </c>
      <c r="D76" s="1" t="s">
        <v>15</v>
      </c>
      <c r="E76" s="1" t="s">
        <v>202</v>
      </c>
      <c r="F76" s="1" t="s">
        <v>17</v>
      </c>
      <c r="G76" s="1" t="s">
        <v>18</v>
      </c>
      <c r="I76" s="1" t="s">
        <v>58</v>
      </c>
      <c r="J76" s="1" t="s">
        <v>203</v>
      </c>
      <c r="L76" s="1" t="s">
        <v>44</v>
      </c>
      <c r="M76" s="1" t="s">
        <v>28</v>
      </c>
    </row>
    <row r="77" spans="1:13" ht="13.2" x14ac:dyDescent="0.25">
      <c r="A77" s="1" t="s">
        <v>22</v>
      </c>
      <c r="B77" s="1" t="s">
        <v>14</v>
      </c>
      <c r="D77" s="1" t="s">
        <v>15</v>
      </c>
      <c r="E77" s="1" t="s">
        <v>29</v>
      </c>
      <c r="F77" s="1" t="s">
        <v>17</v>
      </c>
      <c r="G77" s="1" t="s">
        <v>34</v>
      </c>
      <c r="I77" s="1" t="s">
        <v>204</v>
      </c>
      <c r="J77" s="1" t="s">
        <v>205</v>
      </c>
      <c r="K77" s="1" t="s">
        <v>26</v>
      </c>
      <c r="L77" s="1" t="s">
        <v>124</v>
      </c>
      <c r="M77" s="1" t="s">
        <v>21</v>
      </c>
    </row>
    <row r="78" spans="1:13" ht="13.2" x14ac:dyDescent="0.25">
      <c r="A78" s="1" t="s">
        <v>22</v>
      </c>
      <c r="B78" s="1" t="s">
        <v>14</v>
      </c>
      <c r="D78" s="1" t="s">
        <v>15</v>
      </c>
      <c r="E78" s="1" t="s">
        <v>206</v>
      </c>
      <c r="F78" s="1" t="s">
        <v>24</v>
      </c>
      <c r="G78" s="1" t="s">
        <v>30</v>
      </c>
      <c r="H78" s="1" t="s">
        <v>35</v>
      </c>
      <c r="I78" s="1" t="s">
        <v>36</v>
      </c>
      <c r="J78" s="1" t="s">
        <v>207</v>
      </c>
      <c r="L78" s="1" t="s">
        <v>149</v>
      </c>
      <c r="M78" s="1" t="s">
        <v>39</v>
      </c>
    </row>
    <row r="79" spans="1:13" ht="13.2" x14ac:dyDescent="0.25">
      <c r="A79" s="1" t="s">
        <v>22</v>
      </c>
      <c r="B79" s="1" t="s">
        <v>14</v>
      </c>
      <c r="D79" s="1" t="s">
        <v>56</v>
      </c>
      <c r="E79" s="1" t="s">
        <v>208</v>
      </c>
      <c r="F79" s="1" t="s">
        <v>17</v>
      </c>
      <c r="G79" s="1" t="s">
        <v>30</v>
      </c>
      <c r="I79" s="1" t="s">
        <v>65</v>
      </c>
      <c r="J79" s="1" t="s">
        <v>209</v>
      </c>
      <c r="K79" s="1" t="s">
        <v>26</v>
      </c>
      <c r="L79" s="1" t="s">
        <v>27</v>
      </c>
      <c r="M79" s="1" t="s">
        <v>21</v>
      </c>
    </row>
    <row r="80" spans="1:13" ht="13.2" x14ac:dyDescent="0.25">
      <c r="A80" s="1" t="s">
        <v>22</v>
      </c>
      <c r="B80" s="1" t="s">
        <v>14</v>
      </c>
      <c r="D80" s="1" t="s">
        <v>56</v>
      </c>
      <c r="E80" s="1" t="s">
        <v>210</v>
      </c>
      <c r="F80" s="1" t="s">
        <v>24</v>
      </c>
      <c r="G80" s="1" t="s">
        <v>30</v>
      </c>
      <c r="H80" s="1" t="s">
        <v>35</v>
      </c>
      <c r="I80" s="1" t="s">
        <v>211</v>
      </c>
      <c r="J80" s="1" t="s">
        <v>212</v>
      </c>
      <c r="L80" s="1" t="s">
        <v>213</v>
      </c>
      <c r="M80" s="1" t="s">
        <v>21</v>
      </c>
    </row>
    <row r="81" spans="1:13" ht="13.2" x14ac:dyDescent="0.25">
      <c r="A81" s="1" t="s">
        <v>13</v>
      </c>
      <c r="B81" s="1" t="s">
        <v>14</v>
      </c>
      <c r="D81" s="1" t="s">
        <v>15</v>
      </c>
      <c r="E81" s="1" t="s">
        <v>214</v>
      </c>
      <c r="F81" s="1" t="s">
        <v>24</v>
      </c>
      <c r="G81" s="1" t="s">
        <v>34</v>
      </c>
      <c r="H81" s="1" t="s">
        <v>35</v>
      </c>
      <c r="I81" s="1" t="s">
        <v>53</v>
      </c>
      <c r="J81" s="1" t="s">
        <v>215</v>
      </c>
      <c r="K81" s="1" t="s">
        <v>26</v>
      </c>
      <c r="M81" s="1" t="s">
        <v>39</v>
      </c>
    </row>
    <row r="82" spans="1:13" ht="13.2" x14ac:dyDescent="0.25">
      <c r="A82" s="1" t="s">
        <v>82</v>
      </c>
      <c r="B82" s="1" t="s">
        <v>14</v>
      </c>
      <c r="D82" s="1" t="s">
        <v>15</v>
      </c>
      <c r="E82" s="1" t="s">
        <v>216</v>
      </c>
      <c r="F82" s="1" t="s">
        <v>24</v>
      </c>
      <c r="H82" s="1" t="s">
        <v>100</v>
      </c>
      <c r="I82" s="1" t="s">
        <v>31</v>
      </c>
      <c r="J82" s="1" t="s">
        <v>217</v>
      </c>
      <c r="K82" s="1" t="s">
        <v>160</v>
      </c>
      <c r="L82" s="1" t="s">
        <v>60</v>
      </c>
      <c r="M82" s="1" t="s">
        <v>136</v>
      </c>
    </row>
    <row r="83" spans="1:13" ht="13.2" x14ac:dyDescent="0.25">
      <c r="A83" s="1" t="s">
        <v>22</v>
      </c>
      <c r="B83" s="1" t="s">
        <v>14</v>
      </c>
      <c r="D83" s="1" t="s">
        <v>15</v>
      </c>
      <c r="E83" s="1" t="s">
        <v>218</v>
      </c>
      <c r="F83" s="1" t="s">
        <v>24</v>
      </c>
      <c r="G83" s="1" t="s">
        <v>34</v>
      </c>
      <c r="H83" s="1" t="s">
        <v>180</v>
      </c>
      <c r="I83" s="1" t="s">
        <v>45</v>
      </c>
      <c r="K83" s="1" t="s">
        <v>44</v>
      </c>
      <c r="M83" s="1" t="s">
        <v>69</v>
      </c>
    </row>
    <row r="84" spans="1:13" ht="13.2" x14ac:dyDescent="0.25">
      <c r="A84" s="1" t="s">
        <v>67</v>
      </c>
      <c r="B84" s="1" t="s">
        <v>14</v>
      </c>
      <c r="D84" s="1" t="s">
        <v>15</v>
      </c>
      <c r="E84" s="1" t="s">
        <v>219</v>
      </c>
      <c r="F84" s="1" t="s">
        <v>24</v>
      </c>
      <c r="G84" s="1" t="s">
        <v>34</v>
      </c>
      <c r="H84" s="1" t="s">
        <v>35</v>
      </c>
      <c r="I84" s="1" t="s">
        <v>31</v>
      </c>
      <c r="J84" s="1" t="s">
        <v>220</v>
      </c>
      <c r="K84" s="1" t="s">
        <v>27</v>
      </c>
      <c r="M84" s="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5609-A635-47E6-93C3-CA3851823713}">
  <dimension ref="A1:D84"/>
  <sheetViews>
    <sheetView topLeftCell="B1" workbookViewId="0">
      <selection activeCell="F5" sqref="F5"/>
    </sheetView>
  </sheetViews>
  <sheetFormatPr defaultRowHeight="13.2" x14ac:dyDescent="0.25"/>
  <cols>
    <col min="1" max="1" width="143.21875" bestFit="1" customWidth="1"/>
    <col min="3" max="3" width="50.44140625" bestFit="1" customWidth="1"/>
  </cols>
  <sheetData>
    <row r="1" spans="1:4" x14ac:dyDescent="0.25">
      <c r="A1" s="2" t="s">
        <v>8</v>
      </c>
    </row>
    <row r="2" spans="1:4" x14ac:dyDescent="0.25">
      <c r="A2" s="1" t="s">
        <v>19</v>
      </c>
      <c r="C2" s="3" t="s">
        <v>248</v>
      </c>
      <c r="D2">
        <v>60</v>
      </c>
    </row>
    <row r="3" spans="1:4" x14ac:dyDescent="0.25">
      <c r="A3" s="1" t="s">
        <v>25</v>
      </c>
      <c r="C3" t="s">
        <v>249</v>
      </c>
      <c r="D3">
        <v>44</v>
      </c>
    </row>
    <row r="4" spans="1:4" x14ac:dyDescent="0.25">
      <c r="A4" s="1" t="s">
        <v>31</v>
      </c>
      <c r="C4" t="s">
        <v>186</v>
      </c>
      <c r="D4">
        <v>54</v>
      </c>
    </row>
    <row r="5" spans="1:4" x14ac:dyDescent="0.25">
      <c r="A5" s="1" t="s">
        <v>36</v>
      </c>
      <c r="C5" t="s">
        <v>204</v>
      </c>
      <c r="D5">
        <v>31</v>
      </c>
    </row>
    <row r="6" spans="1:4" x14ac:dyDescent="0.25">
      <c r="A6" s="1" t="s">
        <v>42</v>
      </c>
      <c r="C6" t="s">
        <v>150</v>
      </c>
      <c r="D6">
        <v>25</v>
      </c>
    </row>
    <row r="7" spans="1:4" x14ac:dyDescent="0.25">
      <c r="A7" s="1" t="s">
        <v>45</v>
      </c>
      <c r="C7" t="s">
        <v>250</v>
      </c>
      <c r="D7">
        <v>17</v>
      </c>
    </row>
    <row r="8" spans="1:4" x14ac:dyDescent="0.25">
      <c r="A8" s="1" t="s">
        <v>53</v>
      </c>
    </row>
    <row r="9" spans="1:4" x14ac:dyDescent="0.25">
      <c r="A9" s="1" t="s">
        <v>58</v>
      </c>
    </row>
    <row r="10" spans="1:4" x14ac:dyDescent="0.25">
      <c r="A10" s="1" t="s">
        <v>65</v>
      </c>
    </row>
    <row r="11" spans="1:4" x14ac:dyDescent="0.25">
      <c r="A11" s="1" t="s">
        <v>53</v>
      </c>
    </row>
    <row r="12" spans="1:4" x14ac:dyDescent="0.25">
      <c r="A12" s="1" t="s">
        <v>70</v>
      </c>
    </row>
    <row r="13" spans="1:4" x14ac:dyDescent="0.25">
      <c r="A13" s="1" t="s">
        <v>42</v>
      </c>
    </row>
    <row r="14" spans="1:4" x14ac:dyDescent="0.25">
      <c r="A14" s="1" t="s">
        <v>19</v>
      </c>
    </row>
    <row r="15" spans="1:4" x14ac:dyDescent="0.25">
      <c r="A15" s="1" t="s">
        <v>31</v>
      </c>
    </row>
    <row r="16" spans="1:4" x14ac:dyDescent="0.25">
      <c r="A16" s="1" t="s">
        <v>81</v>
      </c>
    </row>
    <row r="17" spans="1:1" x14ac:dyDescent="0.25">
      <c r="A17" s="1" t="s">
        <v>84</v>
      </c>
    </row>
    <row r="18" spans="1:1" x14ac:dyDescent="0.25">
      <c r="A18" s="1" t="s">
        <v>88</v>
      </c>
    </row>
    <row r="19" spans="1:1" x14ac:dyDescent="0.25">
      <c r="A19" s="1" t="s">
        <v>45</v>
      </c>
    </row>
    <row r="20" spans="1:1" x14ac:dyDescent="0.25">
      <c r="A20" s="1" t="s">
        <v>93</v>
      </c>
    </row>
    <row r="21" spans="1:1" x14ac:dyDescent="0.25">
      <c r="A21" s="1" t="s">
        <v>95</v>
      </c>
    </row>
    <row r="22" spans="1:1" x14ac:dyDescent="0.25">
      <c r="A22" s="1" t="s">
        <v>97</v>
      </c>
    </row>
    <row r="23" spans="1:1" x14ac:dyDescent="0.25">
      <c r="A23" s="1" t="s">
        <v>101</v>
      </c>
    </row>
    <row r="24" spans="1:1" x14ac:dyDescent="0.25">
      <c r="A24" s="1" t="s">
        <v>101</v>
      </c>
    </row>
    <row r="25" spans="1:1" x14ac:dyDescent="0.25">
      <c r="A25" s="1" t="s">
        <v>84</v>
      </c>
    </row>
    <row r="26" spans="1:1" x14ac:dyDescent="0.25">
      <c r="A26" s="1" t="s">
        <v>107</v>
      </c>
    </row>
    <row r="27" spans="1:1" x14ac:dyDescent="0.25">
      <c r="A27" s="1" t="s">
        <v>58</v>
      </c>
    </row>
    <row r="28" spans="1:1" x14ac:dyDescent="0.25">
      <c r="A28" s="1" t="s">
        <v>53</v>
      </c>
    </row>
    <row r="29" spans="1:1" x14ac:dyDescent="0.25">
      <c r="A29" s="1" t="s">
        <v>19</v>
      </c>
    </row>
    <row r="30" spans="1:1" x14ac:dyDescent="0.25">
      <c r="A30" s="1" t="s">
        <v>31</v>
      </c>
    </row>
    <row r="31" spans="1:1" x14ac:dyDescent="0.25">
      <c r="A31" s="1" t="s">
        <v>19</v>
      </c>
    </row>
    <row r="32" spans="1:1" x14ac:dyDescent="0.25">
      <c r="A32" s="1" t="s">
        <v>31</v>
      </c>
    </row>
    <row r="33" spans="1:1" x14ac:dyDescent="0.25">
      <c r="A33" s="1" t="s">
        <v>31</v>
      </c>
    </row>
    <row r="34" spans="1:1" x14ac:dyDescent="0.25">
      <c r="A34" s="1" t="s">
        <v>118</v>
      </c>
    </row>
    <row r="35" spans="1:1" x14ac:dyDescent="0.25">
      <c r="A35" s="1" t="s">
        <v>118</v>
      </c>
    </row>
    <row r="36" spans="1:1" x14ac:dyDescent="0.25">
      <c r="A36" s="1" t="s">
        <v>84</v>
      </c>
    </row>
    <row r="37" spans="1:1" x14ac:dyDescent="0.25">
      <c r="A37" s="1" t="s">
        <v>53</v>
      </c>
    </row>
    <row r="38" spans="1:1" x14ac:dyDescent="0.25">
      <c r="A38" s="1" t="s">
        <v>101</v>
      </c>
    </row>
    <row r="39" spans="1:1" x14ac:dyDescent="0.25">
      <c r="A39" s="1" t="s">
        <v>19</v>
      </c>
    </row>
    <row r="40" spans="1:1" x14ac:dyDescent="0.25">
      <c r="A40" s="1" t="s">
        <v>84</v>
      </c>
    </row>
    <row r="41" spans="1:1" x14ac:dyDescent="0.25">
      <c r="A41" s="1" t="s">
        <v>53</v>
      </c>
    </row>
    <row r="42" spans="1:1" x14ac:dyDescent="0.25">
      <c r="A42" s="1" t="s">
        <v>84</v>
      </c>
    </row>
    <row r="43" spans="1:1" x14ac:dyDescent="0.25">
      <c r="A43" s="1" t="s">
        <v>19</v>
      </c>
    </row>
    <row r="44" spans="1:1" x14ac:dyDescent="0.25">
      <c r="A44" s="1" t="s">
        <v>147</v>
      </c>
    </row>
    <row r="45" spans="1:1" x14ac:dyDescent="0.25">
      <c r="A45" s="1" t="s">
        <v>150</v>
      </c>
    </row>
    <row r="46" spans="1:1" x14ac:dyDescent="0.25">
      <c r="A46" s="1" t="s">
        <v>154</v>
      </c>
    </row>
    <row r="47" spans="1:1" x14ac:dyDescent="0.25">
      <c r="A47" s="1" t="s">
        <v>31</v>
      </c>
    </row>
    <row r="48" spans="1:1" x14ac:dyDescent="0.25">
      <c r="A48" s="1" t="s">
        <v>53</v>
      </c>
    </row>
    <row r="49" spans="1:1" x14ac:dyDescent="0.25">
      <c r="A49" s="1" t="s">
        <v>53</v>
      </c>
    </row>
    <row r="50" spans="1:1" x14ac:dyDescent="0.25">
      <c r="A50" s="1" t="s">
        <v>53</v>
      </c>
    </row>
    <row r="51" spans="1:1" x14ac:dyDescent="0.25">
      <c r="A51" s="1" t="s">
        <v>53</v>
      </c>
    </row>
    <row r="52" spans="1:1" x14ac:dyDescent="0.25">
      <c r="A52" s="1" t="s">
        <v>19</v>
      </c>
    </row>
    <row r="53" spans="1:1" x14ac:dyDescent="0.25">
      <c r="A53" s="1" t="s">
        <v>167</v>
      </c>
    </row>
    <row r="54" spans="1:1" x14ac:dyDescent="0.25">
      <c r="A54" s="1" t="s">
        <v>36</v>
      </c>
    </row>
    <row r="55" spans="1:1" x14ac:dyDescent="0.25">
      <c r="A55" s="1" t="s">
        <v>53</v>
      </c>
    </row>
    <row r="56" spans="1:1" x14ac:dyDescent="0.25">
      <c r="A56" s="1" t="s">
        <v>93</v>
      </c>
    </row>
    <row r="57" spans="1:1" x14ac:dyDescent="0.25">
      <c r="A57" s="1" t="s">
        <v>19</v>
      </c>
    </row>
    <row r="58" spans="1:1" x14ac:dyDescent="0.25">
      <c r="A58" s="1" t="s">
        <v>53</v>
      </c>
    </row>
    <row r="59" spans="1:1" x14ac:dyDescent="0.25">
      <c r="A59" s="1" t="s">
        <v>101</v>
      </c>
    </row>
    <row r="60" spans="1:1" x14ac:dyDescent="0.25">
      <c r="A60" s="1" t="s">
        <v>101</v>
      </c>
    </row>
    <row r="61" spans="1:1" x14ac:dyDescent="0.25">
      <c r="A61" s="1" t="s">
        <v>25</v>
      </c>
    </row>
    <row r="62" spans="1:1" x14ac:dyDescent="0.25">
      <c r="A62" s="1" t="s">
        <v>45</v>
      </c>
    </row>
    <row r="63" spans="1:1" x14ac:dyDescent="0.25">
      <c r="A63" s="1" t="s">
        <v>101</v>
      </c>
    </row>
    <row r="64" spans="1:1" x14ac:dyDescent="0.25">
      <c r="A64" s="1" t="s">
        <v>186</v>
      </c>
    </row>
    <row r="65" spans="1:1" x14ac:dyDescent="0.25">
      <c r="A65" s="1" t="s">
        <v>186</v>
      </c>
    </row>
    <row r="66" spans="1:1" x14ac:dyDescent="0.25">
      <c r="A66" s="1" t="s">
        <v>101</v>
      </c>
    </row>
    <row r="67" spans="1:1" x14ac:dyDescent="0.25">
      <c r="A67" s="1" t="s">
        <v>45</v>
      </c>
    </row>
    <row r="68" spans="1:1" x14ac:dyDescent="0.25">
      <c r="A68" s="1" t="s">
        <v>53</v>
      </c>
    </row>
    <row r="69" spans="1:1" x14ac:dyDescent="0.25">
      <c r="A69" s="1" t="s">
        <v>53</v>
      </c>
    </row>
    <row r="70" spans="1:1" x14ac:dyDescent="0.25">
      <c r="A70" s="1" t="s">
        <v>193</v>
      </c>
    </row>
    <row r="71" spans="1:1" x14ac:dyDescent="0.25">
      <c r="A71" s="1" t="s">
        <v>19</v>
      </c>
    </row>
    <row r="72" spans="1:1" x14ac:dyDescent="0.25">
      <c r="A72" s="1" t="s">
        <v>53</v>
      </c>
    </row>
    <row r="73" spans="1:1" x14ac:dyDescent="0.25">
      <c r="A73" s="1" t="s">
        <v>45</v>
      </c>
    </row>
    <row r="74" spans="1:1" x14ac:dyDescent="0.25">
      <c r="A74" s="1" t="s">
        <v>53</v>
      </c>
    </row>
    <row r="75" spans="1:1" x14ac:dyDescent="0.25">
      <c r="A75" s="1" t="s">
        <v>201</v>
      </c>
    </row>
    <row r="76" spans="1:1" x14ac:dyDescent="0.25">
      <c r="A76" s="1" t="s">
        <v>58</v>
      </c>
    </row>
    <row r="77" spans="1:1" x14ac:dyDescent="0.25">
      <c r="A77" s="1" t="s">
        <v>204</v>
      </c>
    </row>
    <row r="78" spans="1:1" x14ac:dyDescent="0.25">
      <c r="A78" s="1" t="s">
        <v>36</v>
      </c>
    </row>
    <row r="79" spans="1:1" x14ac:dyDescent="0.25">
      <c r="A79" s="1" t="s">
        <v>65</v>
      </c>
    </row>
    <row r="80" spans="1:1" x14ac:dyDescent="0.25">
      <c r="A80" s="1" t="s">
        <v>211</v>
      </c>
    </row>
    <row r="81" spans="1:1" x14ac:dyDescent="0.25">
      <c r="A81" s="1" t="s">
        <v>53</v>
      </c>
    </row>
    <row r="82" spans="1:1" x14ac:dyDescent="0.25">
      <c r="A82" s="1" t="s">
        <v>31</v>
      </c>
    </row>
    <row r="83" spans="1:1" x14ac:dyDescent="0.25">
      <c r="A83" s="1" t="s">
        <v>45</v>
      </c>
    </row>
    <row r="84" spans="1:1" x14ac:dyDescent="0.25">
      <c r="A84" s="1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BA18-4B3C-4AD1-9DD6-E13F387122F5}">
  <dimension ref="A1:F84"/>
  <sheetViews>
    <sheetView workbookViewId="0">
      <selection activeCell="A32" sqref="A32"/>
    </sheetView>
  </sheetViews>
  <sheetFormatPr defaultRowHeight="13.2" x14ac:dyDescent="0.25"/>
  <cols>
    <col min="1" max="1" width="54.44140625" customWidth="1"/>
    <col min="3" max="3" width="17" bestFit="1" customWidth="1"/>
    <col min="4" max="4" width="14" customWidth="1"/>
    <col min="5" max="5" width="27" customWidth="1"/>
    <col min="6" max="6" width="14.33203125" bestFit="1" customWidth="1"/>
  </cols>
  <sheetData>
    <row r="1" spans="1:6" x14ac:dyDescent="0.25">
      <c r="A1" s="2" t="s">
        <v>9</v>
      </c>
      <c r="C1" s="3" t="s">
        <v>246</v>
      </c>
      <c r="D1">
        <f>COUNTBLANK(A2:A84)</f>
        <v>39</v>
      </c>
    </row>
    <row r="2" spans="1:6" x14ac:dyDescent="0.25">
      <c r="C2" s="3" t="s">
        <v>251</v>
      </c>
      <c r="D2">
        <v>15</v>
      </c>
      <c r="E2" s="13">
        <f>500000+300000+200000+300000+200000+200000+500000+200000+270000+175000+300000+200000+150000+285000+300000+350000</f>
        <v>4430000</v>
      </c>
      <c r="F2" s="14">
        <f>E2/D2</f>
        <v>295333.33333333331</v>
      </c>
    </row>
    <row r="3" spans="1:6" x14ac:dyDescent="0.25">
      <c r="C3" s="3" t="s">
        <v>252</v>
      </c>
      <c r="D3">
        <v>17</v>
      </c>
      <c r="E3" s="13">
        <f>100000+15000+30000+20000+10000+10000+35000+30000+40000+20000+50000+35000+5000+7500+40000+30000</f>
        <v>477500</v>
      </c>
      <c r="F3" s="14">
        <f>E3/D3</f>
        <v>28088.235294117647</v>
      </c>
    </row>
    <row r="4" spans="1:6" x14ac:dyDescent="0.25">
      <c r="A4" s="1" t="s">
        <v>32</v>
      </c>
      <c r="C4" s="3" t="s">
        <v>253</v>
      </c>
      <c r="D4">
        <v>5</v>
      </c>
      <c r="E4" s="13">
        <f>(1970+3799+2500+15000+2000)</f>
        <v>25269</v>
      </c>
      <c r="F4" s="14">
        <f>E4/D4</f>
        <v>5053.8</v>
      </c>
    </row>
    <row r="5" spans="1:6" x14ac:dyDescent="0.25">
      <c r="A5" s="1" t="s">
        <v>37</v>
      </c>
      <c r="C5" s="3" t="s">
        <v>254</v>
      </c>
      <c r="D5">
        <v>2</v>
      </c>
      <c r="E5" s="13">
        <f>45000+30000</f>
        <v>75000</v>
      </c>
      <c r="F5" s="14">
        <f>E5/D5</f>
        <v>37500</v>
      </c>
    </row>
    <row r="6" spans="1:6" x14ac:dyDescent="0.25">
      <c r="A6" s="1" t="s">
        <v>43</v>
      </c>
      <c r="C6" s="3" t="s">
        <v>255</v>
      </c>
      <c r="D6">
        <v>2</v>
      </c>
      <c r="E6" s="13">
        <f>6000+80000</f>
        <v>86000</v>
      </c>
      <c r="F6" s="14">
        <f>E6/D6</f>
        <v>43000</v>
      </c>
    </row>
    <row r="7" spans="1:6" x14ac:dyDescent="0.25">
      <c r="A7" s="1" t="s">
        <v>46</v>
      </c>
      <c r="E7" s="13"/>
    </row>
    <row r="8" spans="1:6" x14ac:dyDescent="0.25">
      <c r="E8" s="13"/>
    </row>
    <row r="9" spans="1:6" x14ac:dyDescent="0.25">
      <c r="A9" s="1" t="s">
        <v>59</v>
      </c>
      <c r="E9" s="13"/>
    </row>
    <row r="10" spans="1:6" x14ac:dyDescent="0.25">
      <c r="A10" s="1" t="s">
        <v>66</v>
      </c>
      <c r="E10" s="13"/>
    </row>
    <row r="11" spans="1:6" x14ac:dyDescent="0.25">
      <c r="E11" s="13"/>
    </row>
    <row r="12" spans="1:6" x14ac:dyDescent="0.25">
      <c r="E12" s="13"/>
    </row>
    <row r="13" spans="1:6" x14ac:dyDescent="0.25">
      <c r="A13" s="1" t="s">
        <v>74</v>
      </c>
      <c r="E13" s="13"/>
    </row>
    <row r="14" spans="1:6" x14ac:dyDescent="0.25">
      <c r="E14" s="13"/>
    </row>
    <row r="15" spans="1:6" x14ac:dyDescent="0.25">
      <c r="A15" s="1" t="s">
        <v>79</v>
      </c>
      <c r="E15" s="13"/>
    </row>
    <row r="16" spans="1:6" x14ac:dyDescent="0.25">
      <c r="E16" s="13"/>
    </row>
    <row r="17" spans="1:5" x14ac:dyDescent="0.25">
      <c r="A17" s="1" t="s">
        <v>85</v>
      </c>
      <c r="E17" s="13"/>
    </row>
    <row r="18" spans="1:5" x14ac:dyDescent="0.25">
      <c r="E18" s="13"/>
    </row>
    <row r="22" spans="1:5" x14ac:dyDescent="0.25">
      <c r="A22" s="1" t="s">
        <v>98</v>
      </c>
    </row>
    <row r="23" spans="1:5" x14ac:dyDescent="0.25">
      <c r="A23" s="1" t="s">
        <v>102</v>
      </c>
    </row>
    <row r="24" spans="1:5" x14ac:dyDescent="0.25">
      <c r="A24" s="1">
        <v>70000</v>
      </c>
    </row>
    <row r="25" spans="1:5" x14ac:dyDescent="0.25">
      <c r="A25" s="1"/>
    </row>
    <row r="29" spans="1:5" x14ac:dyDescent="0.25">
      <c r="A29" s="1"/>
    </row>
    <row r="32" spans="1:5" x14ac:dyDescent="0.25">
      <c r="A32" s="1" t="s">
        <v>116</v>
      </c>
    </row>
    <row r="34" spans="1:1" x14ac:dyDescent="0.25">
      <c r="A34" s="1" t="s">
        <v>119</v>
      </c>
    </row>
    <row r="35" spans="1:1" x14ac:dyDescent="0.25">
      <c r="A35" s="1" t="s">
        <v>123</v>
      </c>
    </row>
    <row r="37" spans="1:1" x14ac:dyDescent="0.25">
      <c r="A37" s="1" t="s">
        <v>128</v>
      </c>
    </row>
    <row r="38" spans="1:1" x14ac:dyDescent="0.25">
      <c r="A38" s="1" t="s">
        <v>131</v>
      </c>
    </row>
    <row r="39" spans="1:1" x14ac:dyDescent="0.25">
      <c r="A39" s="1" t="s">
        <v>134</v>
      </c>
    </row>
    <row r="41" spans="1:1" x14ac:dyDescent="0.25">
      <c r="A41" s="1" t="s">
        <v>139</v>
      </c>
    </row>
    <row r="42" spans="1:1" x14ac:dyDescent="0.25">
      <c r="A42" s="1" t="s">
        <v>142</v>
      </c>
    </row>
    <row r="43" spans="1:1" x14ac:dyDescent="0.25">
      <c r="A43" s="1" t="s">
        <v>145</v>
      </c>
    </row>
    <row r="44" spans="1:1" x14ac:dyDescent="0.25">
      <c r="A44" s="1" t="s">
        <v>148</v>
      </c>
    </row>
    <row r="45" spans="1:1" x14ac:dyDescent="0.25">
      <c r="A45" s="1" t="s">
        <v>151</v>
      </c>
    </row>
    <row r="47" spans="1:1" x14ac:dyDescent="0.25">
      <c r="A47" s="1" t="s">
        <v>157</v>
      </c>
    </row>
    <row r="48" spans="1:1" x14ac:dyDescent="0.25">
      <c r="A48" s="1" t="s">
        <v>159</v>
      </c>
    </row>
    <row r="49" spans="1:1" x14ac:dyDescent="0.25">
      <c r="A49" s="1" t="s">
        <v>162</v>
      </c>
    </row>
    <row r="50" spans="1:1" x14ac:dyDescent="0.25">
      <c r="A50" s="1" t="s">
        <v>159</v>
      </c>
    </row>
    <row r="51" spans="1:1" x14ac:dyDescent="0.25">
      <c r="A51" s="1" t="s">
        <v>164</v>
      </c>
    </row>
    <row r="53" spans="1:1" x14ac:dyDescent="0.25">
      <c r="A53" s="1" t="s">
        <v>168</v>
      </c>
    </row>
    <row r="54" spans="1:1" x14ac:dyDescent="0.25">
      <c r="A54" s="1" t="s">
        <v>170</v>
      </c>
    </row>
    <row r="55" spans="1:1" x14ac:dyDescent="0.25">
      <c r="A55" s="1" t="s">
        <v>173</v>
      </c>
    </row>
    <row r="58" spans="1:1" x14ac:dyDescent="0.25">
      <c r="A58" s="1" t="s">
        <v>178</v>
      </c>
    </row>
    <row r="61" spans="1:1" x14ac:dyDescent="0.25">
      <c r="A61" s="1" t="s">
        <v>183</v>
      </c>
    </row>
    <row r="67" spans="1:6" x14ac:dyDescent="0.25">
      <c r="A67" s="1" t="s">
        <v>187</v>
      </c>
      <c r="C67" s="3"/>
      <c r="E67" s="13"/>
      <c r="F67" s="14"/>
    </row>
    <row r="69" spans="1:6" x14ac:dyDescent="0.25">
      <c r="A69" s="1" t="s">
        <v>190</v>
      </c>
    </row>
    <row r="72" spans="1:6" x14ac:dyDescent="0.25">
      <c r="A72" s="1" t="s">
        <v>198</v>
      </c>
    </row>
    <row r="76" spans="1:6" x14ac:dyDescent="0.25">
      <c r="A76" s="1" t="s">
        <v>203</v>
      </c>
    </row>
    <row r="77" spans="1:6" x14ac:dyDescent="0.25">
      <c r="A77" s="1" t="s">
        <v>205</v>
      </c>
    </row>
    <row r="78" spans="1:6" x14ac:dyDescent="0.25">
      <c r="A78" s="1" t="s">
        <v>207</v>
      </c>
    </row>
    <row r="79" spans="1:6" x14ac:dyDescent="0.25">
      <c r="A79" s="1" t="s">
        <v>209</v>
      </c>
    </row>
    <row r="80" spans="1:6" x14ac:dyDescent="0.25">
      <c r="A80" s="1" t="s">
        <v>212</v>
      </c>
    </row>
    <row r="81" spans="1:1" x14ac:dyDescent="0.25">
      <c r="A81" s="1" t="s">
        <v>215</v>
      </c>
    </row>
    <row r="82" spans="1:1" x14ac:dyDescent="0.25">
      <c r="A82" s="1" t="s">
        <v>217</v>
      </c>
    </row>
    <row r="84" spans="1:1" x14ac:dyDescent="0.25">
      <c r="A84" s="1" t="s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B3FA-7FD5-4B2C-B041-613540462689}">
  <dimension ref="A1:D84"/>
  <sheetViews>
    <sheetView workbookViewId="0">
      <selection activeCell="C1" sqref="C1:D8"/>
    </sheetView>
  </sheetViews>
  <sheetFormatPr defaultRowHeight="13.2" x14ac:dyDescent="0.25"/>
  <cols>
    <col min="1" max="1" width="63.33203125" customWidth="1"/>
    <col min="3" max="3" width="17.21875" bestFit="1" customWidth="1"/>
  </cols>
  <sheetData>
    <row r="1" spans="1:4" x14ac:dyDescent="0.25">
      <c r="A1" s="2" t="s">
        <v>10</v>
      </c>
      <c r="C1" s="3" t="s">
        <v>246</v>
      </c>
      <c r="D1">
        <f>COUNTBLANK(A2:A84)</f>
        <v>28</v>
      </c>
    </row>
    <row r="2" spans="1:4" x14ac:dyDescent="0.25">
      <c r="C2" s="3" t="s">
        <v>44</v>
      </c>
      <c r="D2">
        <v>46</v>
      </c>
    </row>
    <row r="3" spans="1:4" x14ac:dyDescent="0.25">
      <c r="A3" s="1" t="s">
        <v>26</v>
      </c>
      <c r="C3" s="3" t="s">
        <v>179</v>
      </c>
      <c r="D3">
        <v>11</v>
      </c>
    </row>
    <row r="4" spans="1:4" x14ac:dyDescent="0.25">
      <c r="C4" s="3" t="s">
        <v>27</v>
      </c>
      <c r="D4">
        <v>11</v>
      </c>
    </row>
    <row r="5" spans="1:4" x14ac:dyDescent="0.25">
      <c r="A5" s="1" t="s">
        <v>38</v>
      </c>
      <c r="C5" s="3" t="s">
        <v>86</v>
      </c>
      <c r="D5">
        <v>5</v>
      </c>
    </row>
    <row r="6" spans="1:4" x14ac:dyDescent="0.25">
      <c r="A6" s="1" t="s">
        <v>44</v>
      </c>
      <c r="C6" s="3" t="s">
        <v>140</v>
      </c>
      <c r="D6">
        <v>5</v>
      </c>
    </row>
    <row r="7" spans="1:4" x14ac:dyDescent="0.25">
      <c r="A7" s="1" t="s">
        <v>44</v>
      </c>
      <c r="C7" s="3" t="s">
        <v>60</v>
      </c>
      <c r="D7">
        <v>10</v>
      </c>
    </row>
    <row r="8" spans="1:4" x14ac:dyDescent="0.25">
      <c r="A8" s="1" t="s">
        <v>54</v>
      </c>
      <c r="C8" s="3" t="s">
        <v>120</v>
      </c>
      <c r="D8">
        <v>1</v>
      </c>
    </row>
    <row r="10" spans="1:4" x14ac:dyDescent="0.25">
      <c r="A10" s="1" t="s">
        <v>38</v>
      </c>
    </row>
    <row r="11" spans="1:4" x14ac:dyDescent="0.25">
      <c r="A11" s="1" t="s">
        <v>26</v>
      </c>
    </row>
    <row r="13" spans="1:4" x14ac:dyDescent="0.25">
      <c r="A13" s="1" t="s">
        <v>55</v>
      </c>
    </row>
    <row r="15" spans="1:4" x14ac:dyDescent="0.25">
      <c r="A15" s="1" t="s">
        <v>44</v>
      </c>
    </row>
    <row r="16" spans="1:4" x14ac:dyDescent="0.25">
      <c r="A16" s="1" t="s">
        <v>27</v>
      </c>
    </row>
    <row r="17" spans="1:1" x14ac:dyDescent="0.25">
      <c r="A17" s="1" t="s">
        <v>44</v>
      </c>
    </row>
    <row r="18" spans="1:1" x14ac:dyDescent="0.25">
      <c r="A18" s="1" t="s">
        <v>89</v>
      </c>
    </row>
    <row r="19" spans="1:1" x14ac:dyDescent="0.25">
      <c r="A19" s="1" t="s">
        <v>44</v>
      </c>
    </row>
    <row r="20" spans="1:1" x14ac:dyDescent="0.25">
      <c r="A20" s="1" t="s">
        <v>38</v>
      </c>
    </row>
    <row r="22" spans="1:1" x14ac:dyDescent="0.25">
      <c r="A22" s="1" t="s">
        <v>44</v>
      </c>
    </row>
    <row r="23" spans="1:1" x14ac:dyDescent="0.25">
      <c r="A23" s="1" t="s">
        <v>44</v>
      </c>
    </row>
    <row r="24" spans="1:1" x14ac:dyDescent="0.25">
      <c r="A24" s="1" t="s">
        <v>38</v>
      </c>
    </row>
    <row r="27" spans="1:1" x14ac:dyDescent="0.25">
      <c r="A27" s="1" t="s">
        <v>26</v>
      </c>
    </row>
    <row r="28" spans="1:1" x14ac:dyDescent="0.25">
      <c r="A28" s="1" t="s">
        <v>111</v>
      </c>
    </row>
    <row r="30" spans="1:1" x14ac:dyDescent="0.25">
      <c r="A30" s="1" t="s">
        <v>44</v>
      </c>
    </row>
    <row r="31" spans="1:1" x14ac:dyDescent="0.25">
      <c r="A31" s="1" t="s">
        <v>44</v>
      </c>
    </row>
    <row r="32" spans="1:1" x14ac:dyDescent="0.25">
      <c r="A32" s="1" t="s">
        <v>44</v>
      </c>
    </row>
    <row r="34" spans="1:1" x14ac:dyDescent="0.25">
      <c r="A34" s="1" t="s">
        <v>120</v>
      </c>
    </row>
    <row r="35" spans="1:1" x14ac:dyDescent="0.25">
      <c r="A35" s="1" t="s">
        <v>44</v>
      </c>
    </row>
    <row r="37" spans="1:1" x14ac:dyDescent="0.25">
      <c r="A37" s="1" t="s">
        <v>129</v>
      </c>
    </row>
    <row r="38" spans="1:1" x14ac:dyDescent="0.25">
      <c r="A38" s="1" t="s">
        <v>44</v>
      </c>
    </row>
    <row r="39" spans="1:1" x14ac:dyDescent="0.25">
      <c r="A39" s="1" t="s">
        <v>38</v>
      </c>
    </row>
    <row r="42" spans="1:1" x14ac:dyDescent="0.25">
      <c r="A42" s="1" t="s">
        <v>26</v>
      </c>
    </row>
    <row r="43" spans="1:1" x14ac:dyDescent="0.25">
      <c r="A43" s="1" t="s">
        <v>44</v>
      </c>
    </row>
    <row r="44" spans="1:1" x14ac:dyDescent="0.25">
      <c r="A44" s="1" t="s">
        <v>44</v>
      </c>
    </row>
    <row r="45" spans="1:1" x14ac:dyDescent="0.25">
      <c r="A45" s="1" t="s">
        <v>44</v>
      </c>
    </row>
    <row r="47" spans="1:1" x14ac:dyDescent="0.25">
      <c r="A47" s="1" t="s">
        <v>44</v>
      </c>
    </row>
    <row r="48" spans="1:1" x14ac:dyDescent="0.25">
      <c r="A48" s="1" t="s">
        <v>129</v>
      </c>
    </row>
    <row r="49" spans="1:1" x14ac:dyDescent="0.25">
      <c r="A49" s="1" t="s">
        <v>44</v>
      </c>
    </row>
    <row r="50" spans="1:1" x14ac:dyDescent="0.25">
      <c r="A50" s="1" t="s">
        <v>129</v>
      </c>
    </row>
    <row r="51" spans="1:1" x14ac:dyDescent="0.25">
      <c r="A51" s="1" t="s">
        <v>44</v>
      </c>
    </row>
    <row r="53" spans="1:1" x14ac:dyDescent="0.25">
      <c r="A53" s="1" t="s">
        <v>129</v>
      </c>
    </row>
    <row r="55" spans="1:1" x14ac:dyDescent="0.25">
      <c r="A55" s="1" t="s">
        <v>44</v>
      </c>
    </row>
    <row r="58" spans="1:1" x14ac:dyDescent="0.25">
      <c r="A58" s="1" t="s">
        <v>27</v>
      </c>
    </row>
    <row r="60" spans="1:1" x14ac:dyDescent="0.25">
      <c r="A60" s="1" t="s">
        <v>181</v>
      </c>
    </row>
    <row r="61" spans="1:1" x14ac:dyDescent="0.25">
      <c r="A61" s="1" t="s">
        <v>179</v>
      </c>
    </row>
    <row r="64" spans="1:1" x14ac:dyDescent="0.25">
      <c r="A64" s="1" t="s">
        <v>44</v>
      </c>
    </row>
    <row r="65" spans="1:1" x14ac:dyDescent="0.25">
      <c r="A65" s="1" t="s">
        <v>44</v>
      </c>
    </row>
    <row r="67" spans="1:1" x14ac:dyDescent="0.25">
      <c r="A67" s="1" t="s">
        <v>38</v>
      </c>
    </row>
    <row r="68" spans="1:1" x14ac:dyDescent="0.25">
      <c r="A68" s="1" t="s">
        <v>189</v>
      </c>
    </row>
    <row r="69" spans="1:1" x14ac:dyDescent="0.25">
      <c r="A69" s="1" t="s">
        <v>44</v>
      </c>
    </row>
    <row r="71" spans="1:1" x14ac:dyDescent="0.25">
      <c r="A71" s="1" t="s">
        <v>124</v>
      </c>
    </row>
    <row r="72" spans="1:1" x14ac:dyDescent="0.25">
      <c r="A72" s="1" t="s">
        <v>26</v>
      </c>
    </row>
    <row r="74" spans="1:1" x14ac:dyDescent="0.25">
      <c r="A74" s="1" t="s">
        <v>44</v>
      </c>
    </row>
    <row r="77" spans="1:1" x14ac:dyDescent="0.25">
      <c r="A77" s="1" t="s">
        <v>26</v>
      </c>
    </row>
    <row r="79" spans="1:1" x14ac:dyDescent="0.25">
      <c r="A79" s="1" t="s">
        <v>26</v>
      </c>
    </row>
    <row r="81" spans="1:1" x14ac:dyDescent="0.25">
      <c r="A81" s="1" t="s">
        <v>26</v>
      </c>
    </row>
    <row r="82" spans="1:1" x14ac:dyDescent="0.25">
      <c r="A82" s="1" t="s">
        <v>160</v>
      </c>
    </row>
    <row r="83" spans="1:1" x14ac:dyDescent="0.25">
      <c r="A83" s="1" t="s">
        <v>44</v>
      </c>
    </row>
    <row r="84" spans="1:1" x14ac:dyDescent="0.25">
      <c r="A84" s="1" t="s"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2C6D-4EFC-47CF-BAF7-95AB46D2BE47}">
  <dimension ref="A1:E82"/>
  <sheetViews>
    <sheetView topLeftCell="A4" workbookViewId="0">
      <selection activeCell="K7" sqref="K7"/>
    </sheetView>
  </sheetViews>
  <sheetFormatPr defaultRowHeight="13.2" x14ac:dyDescent="0.25"/>
  <cols>
    <col min="1" max="1" width="49" customWidth="1"/>
    <col min="3" max="3" width="17.21875" bestFit="1" customWidth="1"/>
    <col min="6" max="6" width="16.5546875" customWidth="1"/>
  </cols>
  <sheetData>
    <row r="1" spans="1:5" x14ac:dyDescent="0.25">
      <c r="A1" s="2" t="s">
        <v>11</v>
      </c>
      <c r="C1" s="3" t="s">
        <v>246</v>
      </c>
      <c r="D1">
        <f>COUNTBLANK(A2:A84)</f>
        <v>41</v>
      </c>
    </row>
    <row r="2" spans="1:5" x14ac:dyDescent="0.25">
      <c r="A2" s="1" t="s">
        <v>20</v>
      </c>
      <c r="C2" s="3" t="s">
        <v>44</v>
      </c>
      <c r="D2">
        <v>10</v>
      </c>
      <c r="E2" s="3"/>
    </row>
    <row r="3" spans="1:5" x14ac:dyDescent="0.25">
      <c r="A3" s="1" t="s">
        <v>27</v>
      </c>
      <c r="C3" s="3" t="s">
        <v>179</v>
      </c>
      <c r="D3">
        <v>6</v>
      </c>
      <c r="E3" s="3"/>
    </row>
    <row r="4" spans="1:5" x14ac:dyDescent="0.25">
      <c r="A4" s="1" t="s">
        <v>26</v>
      </c>
      <c r="C4" s="3" t="s">
        <v>27</v>
      </c>
      <c r="D4">
        <v>18</v>
      </c>
      <c r="E4" s="3"/>
    </row>
    <row r="5" spans="1:5" x14ac:dyDescent="0.25">
      <c r="C5" s="3" t="s">
        <v>86</v>
      </c>
      <c r="D5">
        <v>5</v>
      </c>
      <c r="E5" s="3"/>
    </row>
    <row r="6" spans="1:5" x14ac:dyDescent="0.25">
      <c r="C6" s="3" t="s">
        <v>140</v>
      </c>
      <c r="D6">
        <v>12</v>
      </c>
      <c r="E6" s="3"/>
    </row>
    <row r="7" spans="1:5" x14ac:dyDescent="0.25">
      <c r="C7" s="3" t="s">
        <v>60</v>
      </c>
      <c r="D7">
        <v>15</v>
      </c>
      <c r="E7" s="3"/>
    </row>
    <row r="8" spans="1:5" x14ac:dyDescent="0.25">
      <c r="A8" s="1" t="s">
        <v>55</v>
      </c>
      <c r="C8" s="3" t="s">
        <v>120</v>
      </c>
      <c r="D8">
        <v>1</v>
      </c>
      <c r="E8" s="3"/>
    </row>
    <row r="9" spans="1:5" x14ac:dyDescent="0.25">
      <c r="A9" s="1" t="s">
        <v>60</v>
      </c>
    </row>
    <row r="12" spans="1:5" x14ac:dyDescent="0.25">
      <c r="A12" s="1" t="s">
        <v>71</v>
      </c>
    </row>
    <row r="13" spans="1:5" x14ac:dyDescent="0.25">
      <c r="A13" s="1" t="s">
        <v>27</v>
      </c>
    </row>
    <row r="14" spans="1:5" x14ac:dyDescent="0.25">
      <c r="A14" s="1" t="s">
        <v>60</v>
      </c>
    </row>
    <row r="17" spans="1:1" x14ac:dyDescent="0.25">
      <c r="A17" s="1" t="s">
        <v>86</v>
      </c>
    </row>
    <row r="24" spans="1:1" x14ac:dyDescent="0.25">
      <c r="A24" s="1" t="s">
        <v>104</v>
      </c>
    </row>
    <row r="25" spans="1:1" x14ac:dyDescent="0.25">
      <c r="A25" s="1" t="s">
        <v>60</v>
      </c>
    </row>
    <row r="28" spans="1:1" x14ac:dyDescent="0.25">
      <c r="A28" s="1" t="s">
        <v>27</v>
      </c>
    </row>
    <row r="35" spans="1:1" x14ac:dyDescent="0.25">
      <c r="A35" s="1" t="s">
        <v>124</v>
      </c>
    </row>
    <row r="36" spans="1:1" x14ac:dyDescent="0.25">
      <c r="A36" s="1" t="s">
        <v>125</v>
      </c>
    </row>
    <row r="39" spans="1:1" x14ac:dyDescent="0.25">
      <c r="A39" s="1" t="s">
        <v>135</v>
      </c>
    </row>
    <row r="41" spans="1:1" x14ac:dyDescent="0.25">
      <c r="A41" s="1" t="s">
        <v>140</v>
      </c>
    </row>
    <row r="44" spans="1:1" x14ac:dyDescent="0.25">
      <c r="A44" s="1" t="s">
        <v>149</v>
      </c>
    </row>
    <row r="45" spans="1:1" x14ac:dyDescent="0.25">
      <c r="A45" s="1" t="s">
        <v>44</v>
      </c>
    </row>
    <row r="46" spans="1:1" x14ac:dyDescent="0.25">
      <c r="A46" s="1" t="s">
        <v>60</v>
      </c>
    </row>
    <row r="47" spans="1:1" x14ac:dyDescent="0.25">
      <c r="A47" s="1" t="s">
        <v>129</v>
      </c>
    </row>
    <row r="48" spans="1:1" x14ac:dyDescent="0.25">
      <c r="A48" s="1" t="s">
        <v>160</v>
      </c>
    </row>
    <row r="50" spans="1:1" x14ac:dyDescent="0.25">
      <c r="A50" s="1" t="s">
        <v>160</v>
      </c>
    </row>
    <row r="52" spans="1:1" x14ac:dyDescent="0.25">
      <c r="A52" s="1" t="s">
        <v>60</v>
      </c>
    </row>
    <row r="53" spans="1:1" x14ac:dyDescent="0.25">
      <c r="A53" s="1" t="s">
        <v>140</v>
      </c>
    </row>
    <row r="54" spans="1:1" x14ac:dyDescent="0.25">
      <c r="A54" s="1" t="s">
        <v>171</v>
      </c>
    </row>
    <row r="57" spans="1:1" x14ac:dyDescent="0.25">
      <c r="A57" s="1" t="s">
        <v>176</v>
      </c>
    </row>
    <row r="59" spans="1:1" x14ac:dyDescent="0.25">
      <c r="A59" s="1" t="s">
        <v>179</v>
      </c>
    </row>
    <row r="61" spans="1:1" x14ac:dyDescent="0.25">
      <c r="A61" s="1" t="s">
        <v>86</v>
      </c>
    </row>
    <row r="62" spans="1:1" x14ac:dyDescent="0.25">
      <c r="A62" s="1" t="s">
        <v>27</v>
      </c>
    </row>
    <row r="63" spans="1:1" x14ac:dyDescent="0.25">
      <c r="A63" s="1" t="s">
        <v>60</v>
      </c>
    </row>
    <row r="67" spans="1:1" x14ac:dyDescent="0.25">
      <c r="A67" s="1" t="s">
        <v>149</v>
      </c>
    </row>
    <row r="69" spans="1:1" x14ac:dyDescent="0.25">
      <c r="A69" s="1" t="s">
        <v>191</v>
      </c>
    </row>
    <row r="70" spans="1:1" x14ac:dyDescent="0.25">
      <c r="A70" s="1" t="s">
        <v>189</v>
      </c>
    </row>
    <row r="71" spans="1:1" x14ac:dyDescent="0.25">
      <c r="A71" s="1" t="s">
        <v>60</v>
      </c>
    </row>
    <row r="74" spans="1:1" x14ac:dyDescent="0.25">
      <c r="A74" s="1" t="s">
        <v>140</v>
      </c>
    </row>
    <row r="75" spans="1:1" x14ac:dyDescent="0.25">
      <c r="A75" s="1" t="s">
        <v>44</v>
      </c>
    </row>
    <row r="76" spans="1:1" x14ac:dyDescent="0.25">
      <c r="A76" s="1" t="s">
        <v>44</v>
      </c>
    </row>
    <row r="77" spans="1:1" x14ac:dyDescent="0.25">
      <c r="A77" s="1" t="s">
        <v>124</v>
      </c>
    </row>
    <row r="78" spans="1:1" x14ac:dyDescent="0.25">
      <c r="A78" s="1" t="s">
        <v>149</v>
      </c>
    </row>
    <row r="79" spans="1:1" x14ac:dyDescent="0.25">
      <c r="A79" s="1" t="s">
        <v>27</v>
      </c>
    </row>
    <row r="80" spans="1:1" x14ac:dyDescent="0.25">
      <c r="A80" s="1" t="s">
        <v>213</v>
      </c>
    </row>
    <row r="82" spans="1:1" x14ac:dyDescent="0.25">
      <c r="A82" s="1" t="s">
        <v>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E040-C8A7-41E1-80FE-15CD437012B1}">
  <dimension ref="A1:D84"/>
  <sheetViews>
    <sheetView tabSelected="1" workbookViewId="0">
      <selection activeCell="D7" sqref="D7"/>
    </sheetView>
  </sheetViews>
  <sheetFormatPr defaultRowHeight="13.2" x14ac:dyDescent="0.25"/>
  <cols>
    <col min="1" max="1" width="46.88671875" customWidth="1"/>
    <col min="3" max="3" width="14.33203125" bestFit="1" customWidth="1"/>
  </cols>
  <sheetData>
    <row r="1" spans="1:4" x14ac:dyDescent="0.25">
      <c r="A1" s="2" t="s">
        <v>12</v>
      </c>
    </row>
    <row r="2" spans="1:4" x14ac:dyDescent="0.25">
      <c r="A2" s="1" t="s">
        <v>21</v>
      </c>
      <c r="C2" s="3" t="s">
        <v>21</v>
      </c>
      <c r="D2">
        <v>51</v>
      </c>
    </row>
    <row r="3" spans="1:4" x14ac:dyDescent="0.25">
      <c r="A3" s="1" t="s">
        <v>28</v>
      </c>
      <c r="C3" s="3" t="s">
        <v>28</v>
      </c>
      <c r="D3">
        <v>37</v>
      </c>
    </row>
    <row r="4" spans="1:4" x14ac:dyDescent="0.25">
      <c r="A4" s="1" t="s">
        <v>28</v>
      </c>
      <c r="C4" s="3" t="s">
        <v>61</v>
      </c>
      <c r="D4">
        <v>29</v>
      </c>
    </row>
    <row r="5" spans="1:4" x14ac:dyDescent="0.25">
      <c r="A5" s="1" t="s">
        <v>39</v>
      </c>
      <c r="C5" s="3" t="s">
        <v>256</v>
      </c>
      <c r="D5">
        <v>0</v>
      </c>
    </row>
    <row r="6" spans="1:4" x14ac:dyDescent="0.25">
      <c r="A6" s="1" t="s">
        <v>39</v>
      </c>
    </row>
    <row r="7" spans="1:4" x14ac:dyDescent="0.25">
      <c r="A7" s="1" t="s">
        <v>28</v>
      </c>
    </row>
    <row r="8" spans="1:4" x14ac:dyDescent="0.25">
      <c r="A8" s="1" t="s">
        <v>28</v>
      </c>
    </row>
    <row r="9" spans="1:4" x14ac:dyDescent="0.25">
      <c r="A9" s="1" t="s">
        <v>61</v>
      </c>
    </row>
    <row r="10" spans="1:4" x14ac:dyDescent="0.25">
      <c r="A10" s="1" t="s">
        <v>39</v>
      </c>
    </row>
    <row r="11" spans="1:4" x14ac:dyDescent="0.25">
      <c r="A11" s="1" t="s">
        <v>69</v>
      </c>
    </row>
    <row r="12" spans="1:4" x14ac:dyDescent="0.25">
      <c r="A12" s="1" t="s">
        <v>28</v>
      </c>
    </row>
    <row r="13" spans="1:4" x14ac:dyDescent="0.25">
      <c r="A13" s="1" t="s">
        <v>21</v>
      </c>
    </row>
    <row r="14" spans="1:4" x14ac:dyDescent="0.25">
      <c r="A14" s="1" t="s">
        <v>21</v>
      </c>
    </row>
    <row r="15" spans="1:4" x14ac:dyDescent="0.25">
      <c r="A15" s="1" t="s">
        <v>28</v>
      </c>
    </row>
    <row r="16" spans="1:4" x14ac:dyDescent="0.25">
      <c r="A16" s="1" t="s">
        <v>21</v>
      </c>
    </row>
    <row r="17" spans="1:1" x14ac:dyDescent="0.25">
      <c r="A17" s="1" t="s">
        <v>39</v>
      </c>
    </row>
    <row r="18" spans="1:1" x14ac:dyDescent="0.25">
      <c r="A18" s="1" t="s">
        <v>90</v>
      </c>
    </row>
    <row r="19" spans="1:1" x14ac:dyDescent="0.25">
      <c r="A19" s="1" t="s">
        <v>61</v>
      </c>
    </row>
    <row r="20" spans="1:1" x14ac:dyDescent="0.25">
      <c r="A20" s="1" t="s">
        <v>61</v>
      </c>
    </row>
    <row r="21" spans="1:1" x14ac:dyDescent="0.25">
      <c r="A21" s="1" t="s">
        <v>21</v>
      </c>
    </row>
    <row r="22" spans="1:1" x14ac:dyDescent="0.25">
      <c r="A22" s="1" t="s">
        <v>28</v>
      </c>
    </row>
    <row r="23" spans="1:1" x14ac:dyDescent="0.25">
      <c r="A23" s="1" t="s">
        <v>28</v>
      </c>
    </row>
    <row r="24" spans="1:1" x14ac:dyDescent="0.25">
      <c r="A24" s="1" t="s">
        <v>21</v>
      </c>
    </row>
    <row r="25" spans="1:1" x14ac:dyDescent="0.25">
      <c r="A25" s="1" t="s">
        <v>21</v>
      </c>
    </row>
    <row r="26" spans="1:1" x14ac:dyDescent="0.25">
      <c r="A26" s="1" t="s">
        <v>61</v>
      </c>
    </row>
    <row r="27" spans="1:1" x14ac:dyDescent="0.25">
      <c r="A27" s="1" t="s">
        <v>69</v>
      </c>
    </row>
    <row r="28" spans="1:1" x14ac:dyDescent="0.25">
      <c r="A28" s="1" t="s">
        <v>39</v>
      </c>
    </row>
    <row r="29" spans="1:1" x14ac:dyDescent="0.25">
      <c r="A29" s="1" t="s">
        <v>21</v>
      </c>
    </row>
    <row r="30" spans="1:1" x14ac:dyDescent="0.25">
      <c r="A30" s="1" t="s">
        <v>69</v>
      </c>
    </row>
    <row r="31" spans="1:1" x14ac:dyDescent="0.25">
      <c r="A31" s="1" t="s">
        <v>21</v>
      </c>
    </row>
    <row r="32" spans="1:1" x14ac:dyDescent="0.25">
      <c r="A32" s="1" t="s">
        <v>21</v>
      </c>
    </row>
    <row r="33" spans="1:1" x14ac:dyDescent="0.25">
      <c r="A33" s="1" t="s">
        <v>61</v>
      </c>
    </row>
    <row r="34" spans="1:1" x14ac:dyDescent="0.25">
      <c r="A34" s="1" t="s">
        <v>69</v>
      </c>
    </row>
    <row r="35" spans="1:1" x14ac:dyDescent="0.25">
      <c r="A35" s="1" t="s">
        <v>21</v>
      </c>
    </row>
    <row r="36" spans="1:1" x14ac:dyDescent="0.25">
      <c r="A36" s="1" t="s">
        <v>39</v>
      </c>
    </row>
    <row r="37" spans="1:1" x14ac:dyDescent="0.25">
      <c r="A37" s="1" t="s">
        <v>61</v>
      </c>
    </row>
    <row r="38" spans="1:1" x14ac:dyDescent="0.25">
      <c r="A38" s="1" t="s">
        <v>21</v>
      </c>
    </row>
    <row r="39" spans="1:1" x14ac:dyDescent="0.25">
      <c r="A39" s="1" t="s">
        <v>136</v>
      </c>
    </row>
    <row r="40" spans="1:1" x14ac:dyDescent="0.25">
      <c r="A40" s="1" t="s">
        <v>21</v>
      </c>
    </row>
    <row r="41" spans="1:1" x14ac:dyDescent="0.25">
      <c r="A41" s="1" t="s">
        <v>21</v>
      </c>
    </row>
    <row r="42" spans="1:1" x14ac:dyDescent="0.25">
      <c r="A42" s="1" t="s">
        <v>28</v>
      </c>
    </row>
    <row r="43" spans="1:1" x14ac:dyDescent="0.25">
      <c r="A43" s="1" t="s">
        <v>28</v>
      </c>
    </row>
    <row r="44" spans="1:1" x14ac:dyDescent="0.25">
      <c r="A44" s="1" t="s">
        <v>21</v>
      </c>
    </row>
    <row r="45" spans="1:1" x14ac:dyDescent="0.25">
      <c r="A45" s="1" t="s">
        <v>28</v>
      </c>
    </row>
    <row r="46" spans="1:1" x14ac:dyDescent="0.25">
      <c r="A46" s="1" t="s">
        <v>28</v>
      </c>
    </row>
    <row r="47" spans="1:1" x14ac:dyDescent="0.25">
      <c r="A47" s="1" t="s">
        <v>69</v>
      </c>
    </row>
    <row r="48" spans="1:1" x14ac:dyDescent="0.25">
      <c r="A48" s="1" t="s">
        <v>90</v>
      </c>
    </row>
    <row r="49" spans="1:1" x14ac:dyDescent="0.25">
      <c r="A49" s="1" t="s">
        <v>28</v>
      </c>
    </row>
    <row r="50" spans="1:1" x14ac:dyDescent="0.25">
      <c r="A50" s="1" t="s">
        <v>90</v>
      </c>
    </row>
    <row r="51" spans="1:1" x14ac:dyDescent="0.25">
      <c r="A51" s="1" t="s">
        <v>28</v>
      </c>
    </row>
    <row r="52" spans="1:1" x14ac:dyDescent="0.25">
      <c r="A52" s="1" t="s">
        <v>69</v>
      </c>
    </row>
    <row r="53" spans="1:1" x14ac:dyDescent="0.25">
      <c r="A53" s="1" t="s">
        <v>90</v>
      </c>
    </row>
    <row r="54" spans="1:1" x14ac:dyDescent="0.25">
      <c r="A54" s="1" t="s">
        <v>21</v>
      </c>
    </row>
    <row r="55" spans="1:1" x14ac:dyDescent="0.25">
      <c r="A55" s="1" t="s">
        <v>61</v>
      </c>
    </row>
    <row r="56" spans="1:1" x14ac:dyDescent="0.25">
      <c r="A56" s="1" t="s">
        <v>28</v>
      </c>
    </row>
    <row r="57" spans="1:1" x14ac:dyDescent="0.25">
      <c r="A57" s="1" t="s">
        <v>69</v>
      </c>
    </row>
    <row r="58" spans="1:1" x14ac:dyDescent="0.25">
      <c r="A58" s="1" t="s">
        <v>21</v>
      </c>
    </row>
    <row r="59" spans="1:1" x14ac:dyDescent="0.25">
      <c r="A59" s="1" t="s">
        <v>21</v>
      </c>
    </row>
    <row r="60" spans="1:1" x14ac:dyDescent="0.25">
      <c r="A60" s="1" t="s">
        <v>28</v>
      </c>
    </row>
    <row r="61" spans="1:1" x14ac:dyDescent="0.25">
      <c r="A61" s="1" t="s">
        <v>39</v>
      </c>
    </row>
    <row r="62" spans="1:1" x14ac:dyDescent="0.25">
      <c r="A62" s="1" t="s">
        <v>39</v>
      </c>
    </row>
    <row r="63" spans="1:1" x14ac:dyDescent="0.25">
      <c r="A63" s="1" t="s">
        <v>28</v>
      </c>
    </row>
    <row r="64" spans="1:1" x14ac:dyDescent="0.25">
      <c r="A64" s="1" t="s">
        <v>28</v>
      </c>
    </row>
    <row r="65" spans="1:1" x14ac:dyDescent="0.25">
      <c r="A65" s="1" t="s">
        <v>28</v>
      </c>
    </row>
    <row r="66" spans="1:1" x14ac:dyDescent="0.25">
      <c r="A66" s="1" t="s">
        <v>21</v>
      </c>
    </row>
    <row r="67" spans="1:1" x14ac:dyDescent="0.25">
      <c r="A67" s="1" t="s">
        <v>39</v>
      </c>
    </row>
    <row r="68" spans="1:1" x14ac:dyDescent="0.25">
      <c r="A68" s="1" t="s">
        <v>21</v>
      </c>
    </row>
    <row r="69" spans="1:1" x14ac:dyDescent="0.25">
      <c r="A69" s="1" t="s">
        <v>69</v>
      </c>
    </row>
    <row r="70" spans="1:1" x14ac:dyDescent="0.25">
      <c r="A70" s="1" t="s">
        <v>194</v>
      </c>
    </row>
    <row r="71" spans="1:1" x14ac:dyDescent="0.25">
      <c r="A71" s="1" t="s">
        <v>39</v>
      </c>
    </row>
    <row r="72" spans="1:1" x14ac:dyDescent="0.25">
      <c r="A72" s="1" t="s">
        <v>39</v>
      </c>
    </row>
    <row r="73" spans="1:1" x14ac:dyDescent="0.25">
      <c r="A73" s="1" t="s">
        <v>61</v>
      </c>
    </row>
    <row r="74" spans="1:1" x14ac:dyDescent="0.25">
      <c r="A74" s="1" t="s">
        <v>136</v>
      </c>
    </row>
    <row r="75" spans="1:1" x14ac:dyDescent="0.25">
      <c r="A75" s="1" t="s">
        <v>28</v>
      </c>
    </row>
    <row r="76" spans="1:1" x14ac:dyDescent="0.25">
      <c r="A76" s="1" t="s">
        <v>28</v>
      </c>
    </row>
    <row r="77" spans="1:1" x14ac:dyDescent="0.25">
      <c r="A77" s="1" t="s">
        <v>21</v>
      </c>
    </row>
    <row r="78" spans="1:1" x14ac:dyDescent="0.25">
      <c r="A78" s="1" t="s">
        <v>39</v>
      </c>
    </row>
    <row r="79" spans="1:1" x14ac:dyDescent="0.25">
      <c r="A79" s="1" t="s">
        <v>21</v>
      </c>
    </row>
    <row r="80" spans="1:1" x14ac:dyDescent="0.25">
      <c r="A80" s="1" t="s">
        <v>21</v>
      </c>
    </row>
    <row r="81" spans="1:1" x14ac:dyDescent="0.25">
      <c r="A81" s="1" t="s">
        <v>39</v>
      </c>
    </row>
    <row r="82" spans="1:1" x14ac:dyDescent="0.25">
      <c r="A82" s="1" t="s">
        <v>136</v>
      </c>
    </row>
    <row r="83" spans="1:1" x14ac:dyDescent="0.25">
      <c r="A83" s="1" t="s">
        <v>69</v>
      </c>
    </row>
    <row r="84" spans="1:1" x14ac:dyDescent="0.25">
      <c r="A84" s="1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5C89-23DD-4015-9834-5E0D0528D072}">
  <dimension ref="A1:B13"/>
  <sheetViews>
    <sheetView workbookViewId="0">
      <selection activeCell="A3" sqref="A3"/>
    </sheetView>
  </sheetViews>
  <sheetFormatPr defaultRowHeight="13.2" x14ac:dyDescent="0.25"/>
  <cols>
    <col min="1" max="1" width="34" bestFit="1" customWidth="1"/>
  </cols>
  <sheetData>
    <row r="1" spans="1:2" x14ac:dyDescent="0.25">
      <c r="A1" s="12" t="s">
        <v>0</v>
      </c>
      <c r="B1" s="12"/>
    </row>
    <row r="2" spans="1:2" x14ac:dyDescent="0.25">
      <c r="A2" s="1" t="s">
        <v>200</v>
      </c>
      <c r="B2">
        <v>1</v>
      </c>
    </row>
    <row r="3" spans="1:2" x14ac:dyDescent="0.25">
      <c r="A3" s="1" t="s">
        <v>185</v>
      </c>
      <c r="B3">
        <v>1</v>
      </c>
    </row>
    <row r="4" spans="1:2" x14ac:dyDescent="0.25">
      <c r="A4" s="3" t="s">
        <v>152</v>
      </c>
      <c r="B4">
        <v>6</v>
      </c>
    </row>
    <row r="5" spans="1:2" x14ac:dyDescent="0.25">
      <c r="A5" s="3" t="s">
        <v>13</v>
      </c>
      <c r="B5">
        <v>12</v>
      </c>
    </row>
    <row r="6" spans="1:2" x14ac:dyDescent="0.25">
      <c r="A6" s="3" t="s">
        <v>22</v>
      </c>
      <c r="B6">
        <v>35</v>
      </c>
    </row>
    <row r="7" spans="1:2" x14ac:dyDescent="0.25">
      <c r="A7" s="1" t="s">
        <v>67</v>
      </c>
      <c r="B7">
        <v>18</v>
      </c>
    </row>
    <row r="8" spans="1:2" x14ac:dyDescent="0.25">
      <c r="A8" s="1" t="s">
        <v>75</v>
      </c>
      <c r="B8">
        <v>3</v>
      </c>
    </row>
    <row r="9" spans="1:2" x14ac:dyDescent="0.25">
      <c r="A9" s="1" t="s">
        <v>82</v>
      </c>
      <c r="B9">
        <v>5</v>
      </c>
    </row>
    <row r="10" spans="1:2" x14ac:dyDescent="0.25">
      <c r="A10" s="1" t="s">
        <v>221</v>
      </c>
      <c r="B10">
        <v>0</v>
      </c>
    </row>
    <row r="11" spans="1:2" x14ac:dyDescent="0.25">
      <c r="A11" s="1" t="s">
        <v>222</v>
      </c>
      <c r="B11">
        <v>0</v>
      </c>
    </row>
    <row r="12" spans="1:2" x14ac:dyDescent="0.25">
      <c r="A12" s="1" t="s">
        <v>223</v>
      </c>
      <c r="B12">
        <v>0</v>
      </c>
    </row>
    <row r="13" spans="1:2" x14ac:dyDescent="0.25">
      <c r="A13" s="1" t="s">
        <v>47</v>
      </c>
      <c r="B13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F520-A262-472B-870D-CB5585448B7C}">
  <dimension ref="A1:C84"/>
  <sheetViews>
    <sheetView workbookViewId="0">
      <selection activeCell="C5" sqref="C5"/>
    </sheetView>
  </sheetViews>
  <sheetFormatPr defaultRowHeight="13.2" x14ac:dyDescent="0.25"/>
  <cols>
    <col min="1" max="1" width="19.33203125" customWidth="1"/>
    <col min="2" max="2" width="12.5546875" bestFit="1" customWidth="1"/>
  </cols>
  <sheetData>
    <row r="1" spans="1:3" x14ac:dyDescent="0.25">
      <c r="A1" s="2" t="s">
        <v>1</v>
      </c>
    </row>
    <row r="2" spans="1:3" x14ac:dyDescent="0.25">
      <c r="A2" s="1" t="s">
        <v>14</v>
      </c>
      <c r="B2" s="1" t="s">
        <v>14</v>
      </c>
      <c r="C2">
        <f>COUNTIF($A$2:$A$84, B2)</f>
        <v>60</v>
      </c>
    </row>
    <row r="3" spans="1:3" x14ac:dyDescent="0.25">
      <c r="A3" s="1" t="s">
        <v>14</v>
      </c>
      <c r="B3" s="1" t="s">
        <v>62</v>
      </c>
      <c r="C3">
        <f t="shared" ref="C3:C5" si="0">COUNTIF($A$2:$A$84, B3)</f>
        <v>21</v>
      </c>
    </row>
    <row r="4" spans="1:3" x14ac:dyDescent="0.25">
      <c r="A4" s="1" t="s">
        <v>14</v>
      </c>
      <c r="B4" s="1" t="s">
        <v>108</v>
      </c>
      <c r="C4">
        <f t="shared" si="0"/>
        <v>1</v>
      </c>
    </row>
    <row r="5" spans="1:3" x14ac:dyDescent="0.25">
      <c r="A5" s="1" t="s">
        <v>14</v>
      </c>
      <c r="B5" s="1" t="s">
        <v>48</v>
      </c>
      <c r="C5">
        <f>COUNTIF($A$2:$A$84, B5)</f>
        <v>1</v>
      </c>
    </row>
    <row r="6" spans="1:3" x14ac:dyDescent="0.25">
      <c r="A6" s="1" t="s">
        <v>14</v>
      </c>
    </row>
    <row r="7" spans="1:3" x14ac:dyDescent="0.25">
      <c r="A7" s="1" t="s">
        <v>14</v>
      </c>
    </row>
    <row r="8" spans="1:3" x14ac:dyDescent="0.25">
      <c r="A8" s="1" t="s">
        <v>48</v>
      </c>
    </row>
    <row r="9" spans="1:3" x14ac:dyDescent="0.25">
      <c r="A9" s="1" t="s">
        <v>14</v>
      </c>
    </row>
    <row r="10" spans="1:3" x14ac:dyDescent="0.25">
      <c r="A10" s="1" t="s">
        <v>62</v>
      </c>
    </row>
    <row r="11" spans="1:3" x14ac:dyDescent="0.25">
      <c r="A11" s="1" t="s">
        <v>62</v>
      </c>
    </row>
    <row r="12" spans="1:3" x14ac:dyDescent="0.25">
      <c r="A12" s="1" t="s">
        <v>14</v>
      </c>
    </row>
    <row r="13" spans="1:3" x14ac:dyDescent="0.25">
      <c r="A13" s="1" t="s">
        <v>14</v>
      </c>
    </row>
    <row r="14" spans="1:3" x14ac:dyDescent="0.25">
      <c r="A14" s="1" t="s">
        <v>62</v>
      </c>
    </row>
    <row r="15" spans="1:3" x14ac:dyDescent="0.25">
      <c r="A15" s="1" t="s">
        <v>14</v>
      </c>
    </row>
    <row r="16" spans="1:3" x14ac:dyDescent="0.25">
      <c r="A16" s="1" t="s">
        <v>14</v>
      </c>
    </row>
    <row r="17" spans="1:1" x14ac:dyDescent="0.25">
      <c r="A17" s="1" t="s">
        <v>62</v>
      </c>
    </row>
    <row r="18" spans="1:1" x14ac:dyDescent="0.25">
      <c r="A18" s="1" t="s">
        <v>62</v>
      </c>
    </row>
    <row r="19" spans="1:1" x14ac:dyDescent="0.25">
      <c r="A19" s="1" t="s">
        <v>14</v>
      </c>
    </row>
    <row r="20" spans="1:1" x14ac:dyDescent="0.25">
      <c r="A20" s="1" t="s">
        <v>62</v>
      </c>
    </row>
    <row r="21" spans="1:1" x14ac:dyDescent="0.25">
      <c r="A21" s="1" t="s">
        <v>62</v>
      </c>
    </row>
    <row r="22" spans="1:1" x14ac:dyDescent="0.25">
      <c r="A22" s="1" t="s">
        <v>62</v>
      </c>
    </row>
    <row r="23" spans="1:1" x14ac:dyDescent="0.25">
      <c r="A23" s="1" t="s">
        <v>62</v>
      </c>
    </row>
    <row r="24" spans="1:1" x14ac:dyDescent="0.25">
      <c r="A24" s="1" t="s">
        <v>62</v>
      </c>
    </row>
    <row r="25" spans="1:1" x14ac:dyDescent="0.25">
      <c r="A25" s="1" t="s">
        <v>62</v>
      </c>
    </row>
    <row r="26" spans="1:1" x14ac:dyDescent="0.25">
      <c r="A26" s="1" t="s">
        <v>62</v>
      </c>
    </row>
    <row r="27" spans="1:1" x14ac:dyDescent="0.25">
      <c r="A27" s="1" t="s">
        <v>14</v>
      </c>
    </row>
    <row r="28" spans="1:1" x14ac:dyDescent="0.25">
      <c r="A28" s="1" t="s">
        <v>108</v>
      </c>
    </row>
    <row r="29" spans="1:1" x14ac:dyDescent="0.25">
      <c r="A29" s="1" t="s">
        <v>14</v>
      </c>
    </row>
    <row r="30" spans="1:1" x14ac:dyDescent="0.25">
      <c r="A30" s="1" t="s">
        <v>14</v>
      </c>
    </row>
    <row r="31" spans="1:1" x14ac:dyDescent="0.25">
      <c r="A31" s="1" t="s">
        <v>14</v>
      </c>
    </row>
    <row r="32" spans="1:1" x14ac:dyDescent="0.25">
      <c r="A32" s="1" t="s">
        <v>14</v>
      </c>
    </row>
    <row r="33" spans="1:1" x14ac:dyDescent="0.25">
      <c r="A33" s="1" t="s">
        <v>14</v>
      </c>
    </row>
    <row r="34" spans="1:1" x14ac:dyDescent="0.25">
      <c r="A34" s="1" t="s">
        <v>14</v>
      </c>
    </row>
    <row r="35" spans="1:1" x14ac:dyDescent="0.25">
      <c r="A35" s="1" t="s">
        <v>14</v>
      </c>
    </row>
    <row r="36" spans="1:1" x14ac:dyDescent="0.25">
      <c r="A36" s="1" t="s">
        <v>62</v>
      </c>
    </row>
    <row r="37" spans="1:1" x14ac:dyDescent="0.25">
      <c r="A37" s="1" t="s">
        <v>14</v>
      </c>
    </row>
    <row r="38" spans="1:1" x14ac:dyDescent="0.25">
      <c r="A38" s="1" t="s">
        <v>14</v>
      </c>
    </row>
    <row r="39" spans="1:1" x14ac:dyDescent="0.25">
      <c r="A39" s="1" t="s">
        <v>14</v>
      </c>
    </row>
    <row r="40" spans="1:1" x14ac:dyDescent="0.25">
      <c r="A40" s="1" t="s">
        <v>14</v>
      </c>
    </row>
    <row r="41" spans="1:1" x14ac:dyDescent="0.25">
      <c r="A41" s="1" t="s">
        <v>14</v>
      </c>
    </row>
    <row r="42" spans="1:1" x14ac:dyDescent="0.25">
      <c r="A42" s="1" t="s">
        <v>62</v>
      </c>
    </row>
    <row r="43" spans="1:1" x14ac:dyDescent="0.25">
      <c r="A43" s="1" t="s">
        <v>14</v>
      </c>
    </row>
    <row r="44" spans="1:1" x14ac:dyDescent="0.25">
      <c r="A44" s="1" t="s">
        <v>14</v>
      </c>
    </row>
    <row r="45" spans="1:1" x14ac:dyDescent="0.25">
      <c r="A45" s="1" t="s">
        <v>62</v>
      </c>
    </row>
    <row r="46" spans="1:1" x14ac:dyDescent="0.25">
      <c r="A46" s="1" t="s">
        <v>14</v>
      </c>
    </row>
    <row r="47" spans="1:1" x14ac:dyDescent="0.25">
      <c r="A47" s="1" t="s">
        <v>14</v>
      </c>
    </row>
    <row r="48" spans="1:1" x14ac:dyDescent="0.25">
      <c r="A48" s="1" t="s">
        <v>62</v>
      </c>
    </row>
    <row r="49" spans="1:1" x14ac:dyDescent="0.25">
      <c r="A49" s="1" t="s">
        <v>14</v>
      </c>
    </row>
    <row r="50" spans="1:1" x14ac:dyDescent="0.25">
      <c r="A50" s="1" t="s">
        <v>62</v>
      </c>
    </row>
    <row r="51" spans="1:1" x14ac:dyDescent="0.25">
      <c r="A51" s="1" t="s">
        <v>14</v>
      </c>
    </row>
    <row r="52" spans="1:1" x14ac:dyDescent="0.25">
      <c r="A52" s="1" t="s">
        <v>14</v>
      </c>
    </row>
    <row r="53" spans="1:1" x14ac:dyDescent="0.25">
      <c r="A53" s="1" t="s">
        <v>14</v>
      </c>
    </row>
    <row r="54" spans="1:1" x14ac:dyDescent="0.25">
      <c r="A54" s="1" t="s">
        <v>14</v>
      </c>
    </row>
    <row r="55" spans="1:1" x14ac:dyDescent="0.25">
      <c r="A55" s="1" t="s">
        <v>62</v>
      </c>
    </row>
    <row r="56" spans="1:1" x14ac:dyDescent="0.25">
      <c r="A56" s="1" t="s">
        <v>14</v>
      </c>
    </row>
    <row r="57" spans="1:1" x14ac:dyDescent="0.25">
      <c r="A57" s="1" t="s">
        <v>14</v>
      </c>
    </row>
    <row r="58" spans="1:1" x14ac:dyDescent="0.25">
      <c r="A58" s="1" t="s">
        <v>62</v>
      </c>
    </row>
    <row r="59" spans="1:1" x14ac:dyDescent="0.25">
      <c r="A59" s="1" t="s">
        <v>62</v>
      </c>
    </row>
    <row r="60" spans="1:1" x14ac:dyDescent="0.25">
      <c r="A60" s="1" t="s">
        <v>14</v>
      </c>
    </row>
    <row r="61" spans="1:1" x14ac:dyDescent="0.25">
      <c r="A61" s="1" t="s">
        <v>14</v>
      </c>
    </row>
    <row r="62" spans="1:1" x14ac:dyDescent="0.25">
      <c r="A62" s="1" t="s">
        <v>14</v>
      </c>
    </row>
    <row r="63" spans="1:1" x14ac:dyDescent="0.25">
      <c r="A63" s="1" t="s">
        <v>14</v>
      </c>
    </row>
    <row r="64" spans="1:1" x14ac:dyDescent="0.25">
      <c r="A64" s="1" t="s">
        <v>14</v>
      </c>
    </row>
    <row r="65" spans="1:1" x14ac:dyDescent="0.25">
      <c r="A65" s="1" t="s">
        <v>14</v>
      </c>
    </row>
    <row r="66" spans="1:1" x14ac:dyDescent="0.25">
      <c r="A66" s="1" t="s">
        <v>14</v>
      </c>
    </row>
    <row r="67" spans="1:1" x14ac:dyDescent="0.25">
      <c r="A67" s="1" t="s">
        <v>14</v>
      </c>
    </row>
    <row r="68" spans="1:1" x14ac:dyDescent="0.25">
      <c r="A68" s="1" t="s">
        <v>14</v>
      </c>
    </row>
    <row r="69" spans="1:1" x14ac:dyDescent="0.25">
      <c r="A69" s="1" t="s">
        <v>14</v>
      </c>
    </row>
    <row r="70" spans="1:1" x14ac:dyDescent="0.25">
      <c r="A70" s="1" t="s">
        <v>62</v>
      </c>
    </row>
    <row r="71" spans="1:1" x14ac:dyDescent="0.25">
      <c r="A71" s="1" t="s">
        <v>14</v>
      </c>
    </row>
    <row r="72" spans="1:1" x14ac:dyDescent="0.25">
      <c r="A72" s="1" t="s">
        <v>14</v>
      </c>
    </row>
    <row r="73" spans="1:1" x14ac:dyDescent="0.25">
      <c r="A73" s="1" t="s">
        <v>14</v>
      </c>
    </row>
    <row r="74" spans="1:1" x14ac:dyDescent="0.25">
      <c r="A74" s="1" t="s">
        <v>14</v>
      </c>
    </row>
    <row r="75" spans="1:1" x14ac:dyDescent="0.25">
      <c r="A75" s="1" t="s">
        <v>14</v>
      </c>
    </row>
    <row r="76" spans="1:1" x14ac:dyDescent="0.25">
      <c r="A76" s="1" t="s">
        <v>14</v>
      </c>
    </row>
    <row r="77" spans="1:1" x14ac:dyDescent="0.25">
      <c r="A77" s="1" t="s">
        <v>14</v>
      </c>
    </row>
    <row r="78" spans="1:1" x14ac:dyDescent="0.25">
      <c r="A78" s="1" t="s">
        <v>14</v>
      </c>
    </row>
    <row r="79" spans="1:1" x14ac:dyDescent="0.25">
      <c r="A79" s="1" t="s">
        <v>14</v>
      </c>
    </row>
    <row r="80" spans="1:1" x14ac:dyDescent="0.25">
      <c r="A80" s="1" t="s">
        <v>14</v>
      </c>
    </row>
    <row r="81" spans="1:1" x14ac:dyDescent="0.25">
      <c r="A81" s="1" t="s">
        <v>14</v>
      </c>
    </row>
    <row r="82" spans="1:1" x14ac:dyDescent="0.25">
      <c r="A82" s="1" t="s">
        <v>14</v>
      </c>
    </row>
    <row r="83" spans="1:1" x14ac:dyDescent="0.25">
      <c r="A83" s="1" t="s">
        <v>14</v>
      </c>
    </row>
    <row r="84" spans="1:1" x14ac:dyDescent="0.25">
      <c r="A84" s="1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96E-9EE0-4BF9-85BC-689FCD717F89}">
  <dimension ref="A1:D84"/>
  <sheetViews>
    <sheetView workbookViewId="0">
      <selection activeCell="D10" sqref="D10"/>
    </sheetView>
  </sheetViews>
  <sheetFormatPr defaultRowHeight="13.2" x14ac:dyDescent="0.25"/>
  <cols>
    <col min="1" max="1" width="29.5546875" customWidth="1"/>
  </cols>
  <sheetData>
    <row r="1" spans="1:4" x14ac:dyDescent="0.25">
      <c r="A1" s="2" t="s">
        <v>2</v>
      </c>
    </row>
    <row r="2" spans="1:4" x14ac:dyDescent="0.25">
      <c r="A2" s="5">
        <v>0</v>
      </c>
      <c r="C2">
        <v>0</v>
      </c>
      <c r="D2">
        <f>COUNTIF($A$2:$A$84,C2)</f>
        <v>67</v>
      </c>
    </row>
    <row r="3" spans="1:4" x14ac:dyDescent="0.25">
      <c r="A3" s="5">
        <v>0</v>
      </c>
      <c r="C3">
        <v>1</v>
      </c>
      <c r="D3">
        <f t="shared" ref="D3:D5" si="0">COUNTIF($A$2:$A$84,C3)</f>
        <v>7</v>
      </c>
    </row>
    <row r="4" spans="1:4" x14ac:dyDescent="0.25">
      <c r="A4" s="5">
        <v>0</v>
      </c>
      <c r="C4">
        <v>2</v>
      </c>
      <c r="D4">
        <f t="shared" si="0"/>
        <v>8</v>
      </c>
    </row>
    <row r="5" spans="1:4" x14ac:dyDescent="0.25">
      <c r="A5" s="5">
        <v>0</v>
      </c>
      <c r="C5" s="4" t="s">
        <v>49</v>
      </c>
      <c r="D5">
        <f t="shared" si="0"/>
        <v>1</v>
      </c>
    </row>
    <row r="6" spans="1:4" x14ac:dyDescent="0.25">
      <c r="A6" s="5">
        <v>0</v>
      </c>
    </row>
    <row r="7" spans="1:4" x14ac:dyDescent="0.25">
      <c r="A7" s="5">
        <v>0</v>
      </c>
    </row>
    <row r="8" spans="1:4" x14ac:dyDescent="0.25">
      <c r="A8" s="4" t="s">
        <v>49</v>
      </c>
    </row>
    <row r="9" spans="1:4" x14ac:dyDescent="0.25">
      <c r="A9" s="5">
        <v>0</v>
      </c>
    </row>
    <row r="10" spans="1:4" x14ac:dyDescent="0.25">
      <c r="A10" s="4">
        <v>1</v>
      </c>
    </row>
    <row r="11" spans="1:4" x14ac:dyDescent="0.25">
      <c r="A11" s="4">
        <v>1</v>
      </c>
    </row>
    <row r="12" spans="1:4" x14ac:dyDescent="0.25">
      <c r="A12" s="5">
        <v>0</v>
      </c>
    </row>
    <row r="13" spans="1:4" x14ac:dyDescent="0.25">
      <c r="A13" s="5">
        <v>0</v>
      </c>
    </row>
    <row r="14" spans="1:4" x14ac:dyDescent="0.25">
      <c r="A14" s="4">
        <v>1</v>
      </c>
    </row>
    <row r="15" spans="1:4" x14ac:dyDescent="0.25">
      <c r="A15" s="5">
        <v>0</v>
      </c>
    </row>
    <row r="16" spans="1:4" x14ac:dyDescent="0.25">
      <c r="A16" s="5">
        <v>0</v>
      </c>
    </row>
    <row r="17" spans="1:1" x14ac:dyDescent="0.25">
      <c r="A17" s="4">
        <v>2</v>
      </c>
    </row>
    <row r="18" spans="1:1" x14ac:dyDescent="0.25">
      <c r="A18" s="4">
        <v>2</v>
      </c>
    </row>
    <row r="19" spans="1:1" x14ac:dyDescent="0.25">
      <c r="A19" s="5">
        <v>0</v>
      </c>
    </row>
    <row r="20" spans="1:1" x14ac:dyDescent="0.25">
      <c r="A20" s="4">
        <v>2</v>
      </c>
    </row>
    <row r="21" spans="1:1" x14ac:dyDescent="0.25">
      <c r="A21" s="4">
        <v>2</v>
      </c>
    </row>
    <row r="22" spans="1:1" x14ac:dyDescent="0.25">
      <c r="A22" s="4">
        <v>2</v>
      </c>
    </row>
    <row r="23" spans="1:1" x14ac:dyDescent="0.25">
      <c r="A23" s="4">
        <v>1</v>
      </c>
    </row>
    <row r="24" spans="1:1" x14ac:dyDescent="0.25">
      <c r="A24" s="4">
        <v>1</v>
      </c>
    </row>
    <row r="25" spans="1:1" x14ac:dyDescent="0.25">
      <c r="A25" s="4">
        <v>1</v>
      </c>
    </row>
    <row r="26" spans="1:1" x14ac:dyDescent="0.25">
      <c r="A26" s="5">
        <v>0</v>
      </c>
    </row>
    <row r="27" spans="1:1" x14ac:dyDescent="0.25">
      <c r="A27" s="5">
        <v>0</v>
      </c>
    </row>
    <row r="28" spans="1:1" x14ac:dyDescent="0.25">
      <c r="A28" s="5">
        <v>0</v>
      </c>
    </row>
    <row r="29" spans="1:1" x14ac:dyDescent="0.25">
      <c r="A29" s="5">
        <v>0</v>
      </c>
    </row>
    <row r="30" spans="1:1" x14ac:dyDescent="0.25">
      <c r="A30" s="5">
        <v>0</v>
      </c>
    </row>
    <row r="31" spans="1:1" x14ac:dyDescent="0.25">
      <c r="A31" s="5">
        <v>0</v>
      </c>
    </row>
    <row r="32" spans="1:1" x14ac:dyDescent="0.25">
      <c r="A32" s="5">
        <v>0</v>
      </c>
    </row>
    <row r="33" spans="1:1" x14ac:dyDescent="0.25">
      <c r="A33" s="5">
        <v>0</v>
      </c>
    </row>
    <row r="34" spans="1:1" x14ac:dyDescent="0.25">
      <c r="A34" s="5">
        <v>0</v>
      </c>
    </row>
    <row r="35" spans="1:1" x14ac:dyDescent="0.25">
      <c r="A35" s="5">
        <v>0</v>
      </c>
    </row>
    <row r="36" spans="1:1" x14ac:dyDescent="0.25">
      <c r="A36" s="5">
        <v>0</v>
      </c>
    </row>
    <row r="37" spans="1:1" x14ac:dyDescent="0.25">
      <c r="A37" s="5">
        <v>0</v>
      </c>
    </row>
    <row r="38" spans="1:1" x14ac:dyDescent="0.25">
      <c r="A38" s="5">
        <v>0</v>
      </c>
    </row>
    <row r="39" spans="1:1" x14ac:dyDescent="0.25">
      <c r="A39" s="5">
        <v>0</v>
      </c>
    </row>
    <row r="40" spans="1:1" x14ac:dyDescent="0.25">
      <c r="A40" s="5">
        <v>0</v>
      </c>
    </row>
    <row r="41" spans="1:1" x14ac:dyDescent="0.25">
      <c r="A41" s="5">
        <v>0</v>
      </c>
    </row>
    <row r="42" spans="1:1" x14ac:dyDescent="0.25">
      <c r="A42" s="5">
        <v>0</v>
      </c>
    </row>
    <row r="43" spans="1:1" x14ac:dyDescent="0.25">
      <c r="A43" s="5">
        <v>0</v>
      </c>
    </row>
    <row r="44" spans="1:1" x14ac:dyDescent="0.25">
      <c r="A44" s="5">
        <v>0</v>
      </c>
    </row>
    <row r="45" spans="1:1" x14ac:dyDescent="0.25">
      <c r="A45" s="4">
        <v>2</v>
      </c>
    </row>
    <row r="46" spans="1:1" x14ac:dyDescent="0.25">
      <c r="A46" s="5">
        <v>0</v>
      </c>
    </row>
    <row r="47" spans="1:1" x14ac:dyDescent="0.25">
      <c r="A47" s="5">
        <v>0</v>
      </c>
    </row>
    <row r="48" spans="1:1" x14ac:dyDescent="0.25">
      <c r="A48" s="4">
        <v>2</v>
      </c>
    </row>
    <row r="49" spans="1:1" x14ac:dyDescent="0.25">
      <c r="A49" s="5">
        <v>0</v>
      </c>
    </row>
    <row r="50" spans="1:1" x14ac:dyDescent="0.25">
      <c r="A50" s="4">
        <v>2</v>
      </c>
    </row>
    <row r="51" spans="1:1" x14ac:dyDescent="0.25">
      <c r="A51" s="5">
        <v>0</v>
      </c>
    </row>
    <row r="52" spans="1:1" x14ac:dyDescent="0.25">
      <c r="A52" s="5">
        <v>0</v>
      </c>
    </row>
    <row r="53" spans="1:1" x14ac:dyDescent="0.25">
      <c r="A53" s="5">
        <v>0</v>
      </c>
    </row>
    <row r="54" spans="1:1" x14ac:dyDescent="0.25">
      <c r="A54" s="5">
        <v>0</v>
      </c>
    </row>
    <row r="55" spans="1:1" x14ac:dyDescent="0.25">
      <c r="A55" s="5">
        <v>0</v>
      </c>
    </row>
    <row r="56" spans="1:1" x14ac:dyDescent="0.25">
      <c r="A56" s="5">
        <v>0</v>
      </c>
    </row>
    <row r="57" spans="1:1" x14ac:dyDescent="0.25">
      <c r="A57" s="5">
        <v>0</v>
      </c>
    </row>
    <row r="58" spans="1:1" x14ac:dyDescent="0.25">
      <c r="A58" s="5">
        <v>0</v>
      </c>
    </row>
    <row r="59" spans="1:1" x14ac:dyDescent="0.25">
      <c r="A59" s="4">
        <v>1</v>
      </c>
    </row>
    <row r="60" spans="1:1" x14ac:dyDescent="0.25">
      <c r="A60" s="5">
        <v>0</v>
      </c>
    </row>
    <row r="61" spans="1:1" x14ac:dyDescent="0.25">
      <c r="A61" s="5">
        <v>0</v>
      </c>
    </row>
    <row r="62" spans="1:1" x14ac:dyDescent="0.25">
      <c r="A62" s="5">
        <v>0</v>
      </c>
    </row>
    <row r="63" spans="1:1" x14ac:dyDescent="0.25">
      <c r="A63" s="5">
        <v>0</v>
      </c>
    </row>
    <row r="64" spans="1:1" x14ac:dyDescent="0.25">
      <c r="A64" s="5">
        <v>0</v>
      </c>
    </row>
    <row r="65" spans="1:1" x14ac:dyDescent="0.25">
      <c r="A65" s="5">
        <v>0</v>
      </c>
    </row>
    <row r="66" spans="1:1" x14ac:dyDescent="0.25">
      <c r="A66" s="5">
        <v>0</v>
      </c>
    </row>
    <row r="67" spans="1:1" x14ac:dyDescent="0.25">
      <c r="A67" s="5">
        <v>0</v>
      </c>
    </row>
    <row r="68" spans="1:1" x14ac:dyDescent="0.25">
      <c r="A68" s="5">
        <v>0</v>
      </c>
    </row>
    <row r="69" spans="1:1" x14ac:dyDescent="0.25">
      <c r="A69" s="5">
        <v>0</v>
      </c>
    </row>
    <row r="70" spans="1:1" x14ac:dyDescent="0.25">
      <c r="A70" s="5">
        <v>0</v>
      </c>
    </row>
    <row r="71" spans="1:1" x14ac:dyDescent="0.25">
      <c r="A71" s="5">
        <v>0</v>
      </c>
    </row>
    <row r="72" spans="1:1" x14ac:dyDescent="0.25">
      <c r="A72" s="5">
        <v>0</v>
      </c>
    </row>
    <row r="73" spans="1:1" x14ac:dyDescent="0.25">
      <c r="A73" s="5">
        <v>0</v>
      </c>
    </row>
    <row r="74" spans="1:1" x14ac:dyDescent="0.25">
      <c r="A74" s="5">
        <v>0</v>
      </c>
    </row>
    <row r="75" spans="1:1" x14ac:dyDescent="0.25">
      <c r="A75" s="5">
        <v>0</v>
      </c>
    </row>
    <row r="76" spans="1:1" x14ac:dyDescent="0.25">
      <c r="A76" s="5">
        <v>0</v>
      </c>
    </row>
    <row r="77" spans="1:1" x14ac:dyDescent="0.25">
      <c r="A77" s="5">
        <v>0</v>
      </c>
    </row>
    <row r="78" spans="1:1" x14ac:dyDescent="0.25">
      <c r="A78" s="5">
        <v>0</v>
      </c>
    </row>
    <row r="79" spans="1:1" x14ac:dyDescent="0.25">
      <c r="A79" s="5">
        <v>0</v>
      </c>
    </row>
    <row r="80" spans="1:1" x14ac:dyDescent="0.25">
      <c r="A80" s="5">
        <v>0</v>
      </c>
    </row>
    <row r="81" spans="1:1" x14ac:dyDescent="0.25">
      <c r="A81" s="5">
        <v>0</v>
      </c>
    </row>
    <row r="82" spans="1:1" x14ac:dyDescent="0.25">
      <c r="A82" s="5">
        <v>0</v>
      </c>
    </row>
    <row r="83" spans="1:1" x14ac:dyDescent="0.25">
      <c r="A83" s="5">
        <v>0</v>
      </c>
    </row>
    <row r="84" spans="1:1" x14ac:dyDescent="0.25">
      <c r="A84" s="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6774-7FAF-4582-8393-05A68DA8AE13}">
  <dimension ref="A1:D84"/>
  <sheetViews>
    <sheetView workbookViewId="0">
      <selection activeCell="D2" sqref="D2:D5"/>
    </sheetView>
  </sheetViews>
  <sheetFormatPr defaultRowHeight="13.2" x14ac:dyDescent="0.25"/>
  <cols>
    <col min="1" max="1" width="19.109375" customWidth="1"/>
    <col min="3" max="3" width="17" customWidth="1"/>
  </cols>
  <sheetData>
    <row r="1" spans="1:4" x14ac:dyDescent="0.25">
      <c r="A1" s="2" t="s">
        <v>3</v>
      </c>
    </row>
    <row r="2" spans="1:4" x14ac:dyDescent="0.25">
      <c r="A2" s="1" t="s">
        <v>15</v>
      </c>
      <c r="C2" s="10" t="s">
        <v>174</v>
      </c>
      <c r="D2">
        <f>COUNTIF($A$2:$A$84,C2)</f>
        <v>3</v>
      </c>
    </row>
    <row r="3" spans="1:4" x14ac:dyDescent="0.25">
      <c r="A3" s="1" t="s">
        <v>15</v>
      </c>
      <c r="C3" s="10" t="s">
        <v>15</v>
      </c>
      <c r="D3">
        <f t="shared" ref="D3:D5" si="0">COUNTIF($A$2:$A$84,C3)</f>
        <v>56</v>
      </c>
    </row>
    <row r="4" spans="1:4" x14ac:dyDescent="0.25">
      <c r="A4" s="1" t="s">
        <v>15</v>
      </c>
      <c r="C4" s="10" t="s">
        <v>56</v>
      </c>
      <c r="D4">
        <f t="shared" si="0"/>
        <v>22</v>
      </c>
    </row>
    <row r="5" spans="1:4" x14ac:dyDescent="0.25">
      <c r="A5" s="1" t="s">
        <v>15</v>
      </c>
      <c r="C5" s="10" t="s">
        <v>50</v>
      </c>
      <c r="D5">
        <f t="shared" si="0"/>
        <v>2</v>
      </c>
    </row>
    <row r="6" spans="1:4" x14ac:dyDescent="0.25">
      <c r="A6" s="1" t="s">
        <v>15</v>
      </c>
      <c r="C6" s="11"/>
    </row>
    <row r="7" spans="1:4" x14ac:dyDescent="0.25">
      <c r="A7" s="1" t="s">
        <v>15</v>
      </c>
      <c r="C7" s="11"/>
    </row>
    <row r="8" spans="1:4" x14ac:dyDescent="0.25">
      <c r="A8" s="1" t="s">
        <v>50</v>
      </c>
      <c r="C8" s="11"/>
    </row>
    <row r="9" spans="1:4" x14ac:dyDescent="0.25">
      <c r="A9" s="1" t="s">
        <v>56</v>
      </c>
      <c r="C9" s="11"/>
    </row>
    <row r="10" spans="1:4" x14ac:dyDescent="0.25">
      <c r="A10" s="1" t="s">
        <v>56</v>
      </c>
      <c r="C10" s="11"/>
    </row>
    <row r="11" spans="1:4" x14ac:dyDescent="0.25">
      <c r="A11" s="1" t="s">
        <v>15</v>
      </c>
      <c r="C11" s="11"/>
    </row>
    <row r="12" spans="1:4" x14ac:dyDescent="0.25">
      <c r="A12" s="1" t="s">
        <v>15</v>
      </c>
      <c r="C12" s="11"/>
    </row>
    <row r="13" spans="1:4" x14ac:dyDescent="0.25">
      <c r="A13" s="1" t="s">
        <v>15</v>
      </c>
      <c r="C13" s="11"/>
    </row>
    <row r="14" spans="1:4" x14ac:dyDescent="0.25">
      <c r="A14" s="1" t="s">
        <v>56</v>
      </c>
      <c r="C14" s="9"/>
    </row>
    <row r="15" spans="1:4" x14ac:dyDescent="0.25">
      <c r="A15" s="1" t="s">
        <v>15</v>
      </c>
      <c r="C15" s="9"/>
    </row>
    <row r="16" spans="1:4" x14ac:dyDescent="0.25">
      <c r="A16" s="1" t="s">
        <v>15</v>
      </c>
      <c r="C16" s="9"/>
    </row>
    <row r="17" spans="1:3" x14ac:dyDescent="0.25">
      <c r="A17" s="1" t="s">
        <v>56</v>
      </c>
      <c r="C17" s="9"/>
    </row>
    <row r="18" spans="1:3" x14ac:dyDescent="0.25">
      <c r="A18" s="1" t="s">
        <v>56</v>
      </c>
      <c r="C18" s="9"/>
    </row>
    <row r="19" spans="1:3" x14ac:dyDescent="0.25">
      <c r="A19" s="1" t="s">
        <v>15</v>
      </c>
      <c r="C19" s="9"/>
    </row>
    <row r="20" spans="1:3" x14ac:dyDescent="0.25">
      <c r="A20" s="1" t="s">
        <v>56</v>
      </c>
      <c r="C20" s="8"/>
    </row>
    <row r="21" spans="1:3" x14ac:dyDescent="0.25">
      <c r="A21" s="1" t="s">
        <v>56</v>
      </c>
      <c r="C21" s="8"/>
    </row>
    <row r="22" spans="1:3" x14ac:dyDescent="0.25">
      <c r="A22" s="1" t="s">
        <v>15</v>
      </c>
      <c r="C22" s="8"/>
    </row>
    <row r="23" spans="1:3" x14ac:dyDescent="0.25">
      <c r="A23" s="1" t="s">
        <v>56</v>
      </c>
    </row>
    <row r="24" spans="1:3" x14ac:dyDescent="0.25">
      <c r="A24" s="1" t="s">
        <v>56</v>
      </c>
    </row>
    <row r="25" spans="1:3" x14ac:dyDescent="0.25">
      <c r="A25" s="1" t="s">
        <v>56</v>
      </c>
    </row>
    <row r="26" spans="1:3" x14ac:dyDescent="0.25">
      <c r="A26" s="1" t="s">
        <v>56</v>
      </c>
    </row>
    <row r="27" spans="1:3" x14ac:dyDescent="0.25">
      <c r="A27" s="1" t="s">
        <v>15</v>
      </c>
    </row>
    <row r="28" spans="1:3" x14ac:dyDescent="0.25">
      <c r="A28" s="1" t="s">
        <v>56</v>
      </c>
    </row>
    <row r="29" spans="1:3" x14ac:dyDescent="0.25">
      <c r="A29" s="1" t="s">
        <v>15</v>
      </c>
    </row>
    <row r="30" spans="1:3" x14ac:dyDescent="0.25">
      <c r="A30" s="1" t="s">
        <v>15</v>
      </c>
    </row>
    <row r="31" spans="1:3" x14ac:dyDescent="0.25">
      <c r="A31" s="1" t="s">
        <v>56</v>
      </c>
    </row>
    <row r="32" spans="1:3" x14ac:dyDescent="0.25">
      <c r="A32" s="1" t="s">
        <v>15</v>
      </c>
    </row>
    <row r="33" spans="1:1" x14ac:dyDescent="0.25">
      <c r="A33" s="1" t="s">
        <v>56</v>
      </c>
    </row>
    <row r="34" spans="1:1" x14ac:dyDescent="0.25">
      <c r="A34" s="1" t="s">
        <v>15</v>
      </c>
    </row>
    <row r="35" spans="1:1" x14ac:dyDescent="0.25">
      <c r="A35" s="1" t="s">
        <v>15</v>
      </c>
    </row>
    <row r="36" spans="1:1" x14ac:dyDescent="0.25">
      <c r="A36" s="1" t="s">
        <v>15</v>
      </c>
    </row>
    <row r="37" spans="1:1" x14ac:dyDescent="0.25">
      <c r="A37" s="1" t="s">
        <v>15</v>
      </c>
    </row>
    <row r="38" spans="1:1" x14ac:dyDescent="0.25">
      <c r="A38" s="1" t="s">
        <v>15</v>
      </c>
    </row>
    <row r="39" spans="1:1" x14ac:dyDescent="0.25">
      <c r="A39" s="1" t="s">
        <v>15</v>
      </c>
    </row>
    <row r="40" spans="1:1" x14ac:dyDescent="0.25">
      <c r="A40" s="1" t="s">
        <v>15</v>
      </c>
    </row>
    <row r="41" spans="1:1" x14ac:dyDescent="0.25">
      <c r="A41" s="1" t="s">
        <v>56</v>
      </c>
    </row>
    <row r="42" spans="1:1" x14ac:dyDescent="0.25">
      <c r="A42" s="1" t="s">
        <v>56</v>
      </c>
    </row>
    <row r="43" spans="1:1" x14ac:dyDescent="0.25">
      <c r="A43" s="1" t="s">
        <v>15</v>
      </c>
    </row>
    <row r="44" spans="1:1" x14ac:dyDescent="0.25">
      <c r="A44" s="1" t="s">
        <v>15</v>
      </c>
    </row>
    <row r="45" spans="1:1" x14ac:dyDescent="0.25">
      <c r="A45" s="1" t="s">
        <v>50</v>
      </c>
    </row>
    <row r="46" spans="1:1" x14ac:dyDescent="0.25">
      <c r="A46" s="1" t="s">
        <v>15</v>
      </c>
    </row>
    <row r="47" spans="1:1" x14ac:dyDescent="0.25">
      <c r="A47" s="1" t="s">
        <v>15</v>
      </c>
    </row>
    <row r="48" spans="1:1" x14ac:dyDescent="0.25">
      <c r="A48" s="1" t="s">
        <v>56</v>
      </c>
    </row>
    <row r="49" spans="1:1" x14ac:dyDescent="0.25">
      <c r="A49" s="1" t="s">
        <v>15</v>
      </c>
    </row>
    <row r="50" spans="1:1" x14ac:dyDescent="0.25">
      <c r="A50" s="1" t="s">
        <v>56</v>
      </c>
    </row>
    <row r="51" spans="1:1" x14ac:dyDescent="0.25">
      <c r="A51" s="1" t="s">
        <v>15</v>
      </c>
    </row>
    <row r="52" spans="1:1" x14ac:dyDescent="0.25">
      <c r="A52" s="1" t="s">
        <v>15</v>
      </c>
    </row>
    <row r="53" spans="1:1" x14ac:dyDescent="0.25">
      <c r="A53" s="1" t="s">
        <v>15</v>
      </c>
    </row>
    <row r="54" spans="1:1" x14ac:dyDescent="0.25">
      <c r="A54" s="1" t="s">
        <v>15</v>
      </c>
    </row>
    <row r="55" spans="1:1" x14ac:dyDescent="0.25">
      <c r="A55" s="1" t="s">
        <v>56</v>
      </c>
    </row>
    <row r="56" spans="1:1" x14ac:dyDescent="0.25">
      <c r="A56" s="1" t="s">
        <v>174</v>
      </c>
    </row>
    <row r="57" spans="1:1" x14ac:dyDescent="0.25">
      <c r="A57" s="1" t="s">
        <v>15</v>
      </c>
    </row>
    <row r="58" spans="1:1" x14ac:dyDescent="0.25">
      <c r="A58" s="1" t="s">
        <v>15</v>
      </c>
    </row>
    <row r="59" spans="1:1" x14ac:dyDescent="0.25">
      <c r="A59" s="1" t="s">
        <v>56</v>
      </c>
    </row>
    <row r="60" spans="1:1" x14ac:dyDescent="0.25">
      <c r="A60" s="1" t="s">
        <v>15</v>
      </c>
    </row>
    <row r="61" spans="1:1" x14ac:dyDescent="0.25">
      <c r="A61" s="1" t="s">
        <v>15</v>
      </c>
    </row>
    <row r="62" spans="1:1" x14ac:dyDescent="0.25">
      <c r="A62" s="1" t="s">
        <v>15</v>
      </c>
    </row>
    <row r="63" spans="1:1" x14ac:dyDescent="0.25">
      <c r="A63" s="1" t="s">
        <v>15</v>
      </c>
    </row>
    <row r="64" spans="1:1" x14ac:dyDescent="0.25">
      <c r="A64" s="1" t="s">
        <v>15</v>
      </c>
    </row>
    <row r="65" spans="1:1" x14ac:dyDescent="0.25">
      <c r="A65" s="1" t="s">
        <v>15</v>
      </c>
    </row>
    <row r="66" spans="1:1" x14ac:dyDescent="0.25">
      <c r="A66" s="1" t="s">
        <v>174</v>
      </c>
    </row>
    <row r="67" spans="1:1" x14ac:dyDescent="0.25">
      <c r="A67" s="1" t="s">
        <v>15</v>
      </c>
    </row>
    <row r="68" spans="1:1" x14ac:dyDescent="0.25">
      <c r="A68" s="1" t="s">
        <v>15</v>
      </c>
    </row>
    <row r="69" spans="1:1" x14ac:dyDescent="0.25">
      <c r="A69" s="1" t="s">
        <v>15</v>
      </c>
    </row>
    <row r="70" spans="1:1" x14ac:dyDescent="0.25">
      <c r="A70" s="1" t="s">
        <v>15</v>
      </c>
    </row>
    <row r="71" spans="1:1" x14ac:dyDescent="0.25">
      <c r="A71" s="1" t="s">
        <v>15</v>
      </c>
    </row>
    <row r="72" spans="1:1" x14ac:dyDescent="0.25">
      <c r="A72" s="1" t="s">
        <v>15</v>
      </c>
    </row>
    <row r="73" spans="1:1" x14ac:dyDescent="0.25">
      <c r="A73" s="1" t="s">
        <v>15</v>
      </c>
    </row>
    <row r="74" spans="1:1" x14ac:dyDescent="0.25">
      <c r="A74" s="1" t="s">
        <v>15</v>
      </c>
    </row>
    <row r="75" spans="1:1" x14ac:dyDescent="0.25">
      <c r="A75" s="1" t="s">
        <v>174</v>
      </c>
    </row>
    <row r="76" spans="1:1" x14ac:dyDescent="0.25">
      <c r="A76" s="1" t="s">
        <v>15</v>
      </c>
    </row>
    <row r="77" spans="1:1" x14ac:dyDescent="0.25">
      <c r="A77" s="1" t="s">
        <v>15</v>
      </c>
    </row>
    <row r="78" spans="1:1" x14ac:dyDescent="0.25">
      <c r="A78" s="1" t="s">
        <v>15</v>
      </c>
    </row>
    <row r="79" spans="1:1" x14ac:dyDescent="0.25">
      <c r="A79" s="1" t="s">
        <v>56</v>
      </c>
    </row>
    <row r="80" spans="1:1" x14ac:dyDescent="0.25">
      <c r="A80" s="1" t="s">
        <v>56</v>
      </c>
    </row>
    <row r="81" spans="1:1" x14ac:dyDescent="0.25">
      <c r="A81" s="1" t="s">
        <v>15</v>
      </c>
    </row>
    <row r="82" spans="1:1" x14ac:dyDescent="0.25">
      <c r="A82" s="1" t="s">
        <v>15</v>
      </c>
    </row>
    <row r="83" spans="1:1" x14ac:dyDescent="0.25">
      <c r="A83" s="1" t="s">
        <v>15</v>
      </c>
    </row>
    <row r="84" spans="1:1" x14ac:dyDescent="0.25">
      <c r="A84" s="1" t="s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01A-E7AC-4691-923E-8AC686ECBE9D}">
  <dimension ref="A1:E32"/>
  <sheetViews>
    <sheetView workbookViewId="0">
      <selection activeCell="B16" sqref="B16"/>
    </sheetView>
  </sheetViews>
  <sheetFormatPr defaultRowHeight="13.2" x14ac:dyDescent="0.25"/>
  <cols>
    <col min="1" max="1" width="29.5546875" bestFit="1" customWidth="1"/>
    <col min="4" max="4" width="31.88671875" bestFit="1" customWidth="1"/>
  </cols>
  <sheetData>
    <row r="1" spans="1:5" x14ac:dyDescent="0.25">
      <c r="A1" s="2" t="s">
        <v>4</v>
      </c>
    </row>
    <row r="2" spans="1:5" ht="14.4" x14ac:dyDescent="0.25">
      <c r="A2" s="6" t="s">
        <v>224</v>
      </c>
      <c r="B2" s="6" t="s">
        <v>225</v>
      </c>
      <c r="C2" s="7"/>
      <c r="D2" s="7"/>
      <c r="E2" s="7"/>
    </row>
    <row r="3" spans="1:5" x14ac:dyDescent="0.25">
      <c r="A3" s="7" t="s">
        <v>226</v>
      </c>
      <c r="B3" s="7">
        <v>22</v>
      </c>
      <c r="C3" s="7"/>
      <c r="D3" s="7"/>
      <c r="E3" s="7"/>
    </row>
    <row r="4" spans="1:5" x14ac:dyDescent="0.25">
      <c r="A4" s="7" t="s">
        <v>29</v>
      </c>
      <c r="B4" s="7">
        <v>17</v>
      </c>
      <c r="C4" s="7"/>
      <c r="D4" s="7"/>
      <c r="E4" s="7"/>
    </row>
    <row r="5" spans="1:5" x14ac:dyDescent="0.25">
      <c r="A5" s="7" t="s">
        <v>227</v>
      </c>
      <c r="B5" s="7">
        <v>6</v>
      </c>
      <c r="C5" s="7"/>
      <c r="D5" s="7"/>
      <c r="E5" s="7"/>
    </row>
    <row r="6" spans="1:5" x14ac:dyDescent="0.25">
      <c r="A6" s="7" t="s">
        <v>228</v>
      </c>
      <c r="B6" s="7">
        <v>3</v>
      </c>
      <c r="C6" s="7"/>
      <c r="D6" s="7"/>
      <c r="E6" s="7"/>
    </row>
    <row r="7" spans="1:5" x14ac:dyDescent="0.25">
      <c r="A7" s="7" t="s">
        <v>94</v>
      </c>
      <c r="B7" s="7">
        <v>2</v>
      </c>
      <c r="C7" s="7"/>
      <c r="D7" s="7"/>
      <c r="E7" s="7"/>
    </row>
    <row r="8" spans="1:5" x14ac:dyDescent="0.25">
      <c r="A8" s="7" t="s">
        <v>158</v>
      </c>
      <c r="B8" s="7">
        <v>2</v>
      </c>
      <c r="C8" s="7"/>
      <c r="D8" s="7"/>
      <c r="E8" s="7"/>
    </row>
    <row r="9" spans="1:5" x14ac:dyDescent="0.25">
      <c r="A9" s="7" t="s">
        <v>229</v>
      </c>
      <c r="B9" s="7">
        <v>2</v>
      </c>
      <c r="C9" s="7"/>
      <c r="D9" s="7"/>
      <c r="E9" s="7"/>
    </row>
    <row r="10" spans="1:5" x14ac:dyDescent="0.25">
      <c r="A10" s="7" t="s">
        <v>63</v>
      </c>
      <c r="B10" s="7">
        <v>2</v>
      </c>
      <c r="C10" s="7"/>
      <c r="D10" s="7"/>
      <c r="E10" s="7"/>
    </row>
    <row r="11" spans="1:5" x14ac:dyDescent="0.25">
      <c r="A11" s="7" t="s">
        <v>230</v>
      </c>
      <c r="B11" s="7">
        <v>2</v>
      </c>
      <c r="C11" s="7"/>
      <c r="D11" s="7"/>
      <c r="E11" s="7"/>
    </row>
    <row r="12" spans="1:5" x14ac:dyDescent="0.25">
      <c r="A12" s="7" t="s">
        <v>231</v>
      </c>
      <c r="B12" s="7">
        <v>2</v>
      </c>
      <c r="C12" s="7"/>
      <c r="D12" s="7"/>
      <c r="E12" s="7"/>
    </row>
    <row r="13" spans="1:5" x14ac:dyDescent="0.25">
      <c r="A13" s="7" t="s">
        <v>232</v>
      </c>
      <c r="B13" s="7">
        <v>2</v>
      </c>
      <c r="C13" s="7"/>
      <c r="D13" s="7"/>
      <c r="E13" s="7"/>
    </row>
    <row r="14" spans="1:5" x14ac:dyDescent="0.25">
      <c r="A14" s="7" t="s">
        <v>166</v>
      </c>
      <c r="B14" s="7">
        <v>2</v>
      </c>
      <c r="C14" s="7"/>
      <c r="D14" s="7"/>
      <c r="E14" s="7"/>
    </row>
    <row r="15" spans="1:5" x14ac:dyDescent="0.25">
      <c r="A15" s="7" t="s">
        <v>192</v>
      </c>
      <c r="B15" s="7">
        <v>2</v>
      </c>
      <c r="C15" s="7"/>
      <c r="D15" s="7"/>
      <c r="E15" s="7"/>
    </row>
    <row r="16" spans="1:5" x14ac:dyDescent="0.25">
      <c r="A16" s="7" t="s">
        <v>233</v>
      </c>
      <c r="B16" s="7">
        <f>(SUM(E16:E32))</f>
        <v>17</v>
      </c>
      <c r="C16" s="7"/>
      <c r="D16" s="7" t="s">
        <v>234</v>
      </c>
      <c r="E16" s="7">
        <v>1</v>
      </c>
    </row>
    <row r="17" spans="1:5" x14ac:dyDescent="0.25">
      <c r="A17" s="7" t="s">
        <v>235</v>
      </c>
      <c r="B17" s="7">
        <f>SUM(B3:B16)</f>
        <v>83</v>
      </c>
      <c r="C17" s="7"/>
      <c r="D17" s="7" t="s">
        <v>236</v>
      </c>
      <c r="E17" s="7">
        <v>1</v>
      </c>
    </row>
    <row r="18" spans="1:5" x14ac:dyDescent="0.25">
      <c r="A18" s="7"/>
      <c r="B18" s="7"/>
      <c r="C18" s="7"/>
      <c r="D18" s="7" t="s">
        <v>57</v>
      </c>
      <c r="E18" s="7">
        <v>1</v>
      </c>
    </row>
    <row r="19" spans="1:5" x14ac:dyDescent="0.25">
      <c r="A19" s="7"/>
      <c r="B19" s="7"/>
      <c r="C19" s="7"/>
      <c r="D19" s="7" t="s">
        <v>237</v>
      </c>
      <c r="E19" s="7">
        <v>1</v>
      </c>
    </row>
    <row r="20" spans="1:5" x14ac:dyDescent="0.25">
      <c r="A20" s="7"/>
      <c r="B20" s="7"/>
      <c r="C20" s="7"/>
      <c r="D20" s="7" t="s">
        <v>78</v>
      </c>
      <c r="E20" s="7">
        <v>1</v>
      </c>
    </row>
    <row r="21" spans="1:5" x14ac:dyDescent="0.25">
      <c r="A21" s="7"/>
      <c r="B21" s="7"/>
      <c r="C21" s="7"/>
      <c r="D21" s="7" t="s">
        <v>238</v>
      </c>
      <c r="E21" s="7">
        <v>1</v>
      </c>
    </row>
    <row r="22" spans="1:5" x14ac:dyDescent="0.25">
      <c r="A22" s="7"/>
      <c r="B22" s="7"/>
      <c r="C22" s="7"/>
      <c r="D22" s="7" t="s">
        <v>239</v>
      </c>
      <c r="E22" s="7">
        <v>1</v>
      </c>
    </row>
    <row r="23" spans="1:5" x14ac:dyDescent="0.25">
      <c r="A23" s="7"/>
      <c r="B23" s="7"/>
      <c r="C23" s="7"/>
      <c r="D23" s="7" t="s">
        <v>240</v>
      </c>
      <c r="E23" s="7">
        <v>1</v>
      </c>
    </row>
    <row r="24" spans="1:5" x14ac:dyDescent="0.25">
      <c r="A24" s="7"/>
      <c r="B24" s="7"/>
      <c r="C24" s="7"/>
      <c r="D24" s="7" t="s">
        <v>241</v>
      </c>
      <c r="E24" s="7">
        <v>1</v>
      </c>
    </row>
    <row r="25" spans="1:5" x14ac:dyDescent="0.25">
      <c r="A25" s="7"/>
      <c r="B25" s="7"/>
      <c r="C25" s="7"/>
      <c r="D25" s="7" t="s">
        <v>130</v>
      </c>
      <c r="E25" s="7">
        <v>1</v>
      </c>
    </row>
    <row r="26" spans="1:5" x14ac:dyDescent="0.25">
      <c r="A26" s="7"/>
      <c r="B26" s="7"/>
      <c r="C26" s="7"/>
      <c r="D26" s="7" t="s">
        <v>138</v>
      </c>
      <c r="E26" s="7">
        <v>1</v>
      </c>
    </row>
    <row r="27" spans="1:5" x14ac:dyDescent="0.25">
      <c r="A27" s="7"/>
      <c r="B27" s="7"/>
      <c r="C27" s="7"/>
      <c r="D27" s="7" t="s">
        <v>242</v>
      </c>
      <c r="E27" s="7">
        <v>1</v>
      </c>
    </row>
    <row r="28" spans="1:5" x14ac:dyDescent="0.25">
      <c r="A28" s="7"/>
      <c r="B28" s="7"/>
      <c r="C28" s="7"/>
      <c r="D28" s="7" t="s">
        <v>243</v>
      </c>
      <c r="E28" s="7">
        <v>1</v>
      </c>
    </row>
    <row r="29" spans="1:5" x14ac:dyDescent="0.25">
      <c r="A29" s="7"/>
      <c r="B29" s="7"/>
      <c r="C29" s="7"/>
      <c r="D29" s="7" t="s">
        <v>188</v>
      </c>
      <c r="E29" s="7">
        <v>1</v>
      </c>
    </row>
    <row r="30" spans="1:5" x14ac:dyDescent="0.25">
      <c r="A30" s="7"/>
      <c r="B30" s="7"/>
      <c r="C30" s="7"/>
      <c r="D30" s="7" t="s">
        <v>244</v>
      </c>
      <c r="E30" s="7">
        <v>1</v>
      </c>
    </row>
    <row r="31" spans="1:5" x14ac:dyDescent="0.25">
      <c r="A31" s="7"/>
      <c r="B31" s="7"/>
      <c r="C31" s="7"/>
      <c r="D31" s="7" t="s">
        <v>245</v>
      </c>
      <c r="E31" s="7">
        <v>1</v>
      </c>
    </row>
    <row r="32" spans="1:5" x14ac:dyDescent="0.25">
      <c r="A32" s="7"/>
      <c r="B32" s="7"/>
      <c r="C32" s="7"/>
      <c r="D32" s="7" t="s">
        <v>218</v>
      </c>
      <c r="E32" s="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0344-B531-449D-B7E6-0DDA9298FAE7}">
  <dimension ref="A1:D84"/>
  <sheetViews>
    <sheetView workbookViewId="0">
      <selection activeCell="D2" sqref="D2:D3"/>
    </sheetView>
  </sheetViews>
  <sheetFormatPr defaultRowHeight="13.2" x14ac:dyDescent="0.25"/>
  <cols>
    <col min="1" max="1" width="52.5546875" customWidth="1"/>
    <col min="3" max="3" width="52.77734375" bestFit="1" customWidth="1"/>
  </cols>
  <sheetData>
    <row r="1" spans="1:4" x14ac:dyDescent="0.25">
      <c r="A1" s="2" t="s">
        <v>5</v>
      </c>
    </row>
    <row r="2" spans="1:4" x14ac:dyDescent="0.25">
      <c r="A2" s="1" t="s">
        <v>17</v>
      </c>
      <c r="C2" s="1" t="s">
        <v>17</v>
      </c>
      <c r="D2">
        <f>COUNTIF($A$2:$A$84,C2)</f>
        <v>30</v>
      </c>
    </row>
    <row r="3" spans="1:4" x14ac:dyDescent="0.25">
      <c r="A3" s="1" t="s">
        <v>24</v>
      </c>
      <c r="C3" s="1" t="s">
        <v>24</v>
      </c>
      <c r="D3">
        <f>COUNTIF($A$2:$A$84,C3)</f>
        <v>53</v>
      </c>
    </row>
    <row r="4" spans="1:4" x14ac:dyDescent="0.25">
      <c r="A4" s="1" t="s">
        <v>24</v>
      </c>
    </row>
    <row r="5" spans="1:4" x14ac:dyDescent="0.25">
      <c r="A5" s="1" t="s">
        <v>24</v>
      </c>
    </row>
    <row r="6" spans="1:4" x14ac:dyDescent="0.25">
      <c r="A6" s="1" t="s">
        <v>24</v>
      </c>
    </row>
    <row r="7" spans="1:4" x14ac:dyDescent="0.25">
      <c r="A7" s="1" t="s">
        <v>17</v>
      </c>
    </row>
    <row r="8" spans="1:4" x14ac:dyDescent="0.25">
      <c r="A8" s="1" t="s">
        <v>24</v>
      </c>
    </row>
    <row r="9" spans="1:4" x14ac:dyDescent="0.25">
      <c r="A9" s="1" t="s">
        <v>24</v>
      </c>
    </row>
    <row r="10" spans="1:4" x14ac:dyDescent="0.25">
      <c r="A10" s="1" t="s">
        <v>24</v>
      </c>
    </row>
    <row r="11" spans="1:4" x14ac:dyDescent="0.25">
      <c r="A11" s="1" t="s">
        <v>24</v>
      </c>
    </row>
    <row r="12" spans="1:4" x14ac:dyDescent="0.25">
      <c r="A12" s="1" t="s">
        <v>24</v>
      </c>
    </row>
    <row r="13" spans="1:4" x14ac:dyDescent="0.25">
      <c r="A13" s="1" t="s">
        <v>24</v>
      </c>
    </row>
    <row r="14" spans="1:4" x14ac:dyDescent="0.25">
      <c r="A14" s="1" t="s">
        <v>24</v>
      </c>
    </row>
    <row r="15" spans="1:4" x14ac:dyDescent="0.25">
      <c r="A15" s="1" t="s">
        <v>17</v>
      </c>
    </row>
    <row r="16" spans="1:4" x14ac:dyDescent="0.25">
      <c r="A16" s="1" t="s">
        <v>17</v>
      </c>
    </row>
    <row r="17" spans="1:1" x14ac:dyDescent="0.25">
      <c r="A17" s="1" t="s">
        <v>24</v>
      </c>
    </row>
    <row r="18" spans="1:1" x14ac:dyDescent="0.25">
      <c r="A18" s="1" t="s">
        <v>17</v>
      </c>
    </row>
    <row r="19" spans="1:1" x14ac:dyDescent="0.25">
      <c r="A19" s="1" t="s">
        <v>17</v>
      </c>
    </row>
    <row r="20" spans="1:1" x14ac:dyDescent="0.25">
      <c r="A20" s="1" t="s">
        <v>17</v>
      </c>
    </row>
    <row r="21" spans="1:1" x14ac:dyDescent="0.25">
      <c r="A21" s="1" t="s">
        <v>17</v>
      </c>
    </row>
    <row r="22" spans="1:1" x14ac:dyDescent="0.25">
      <c r="A22" s="1" t="s">
        <v>17</v>
      </c>
    </row>
    <row r="23" spans="1:1" x14ac:dyDescent="0.25">
      <c r="A23" s="1" t="s">
        <v>24</v>
      </c>
    </row>
    <row r="24" spans="1:1" x14ac:dyDescent="0.25">
      <c r="A24" s="1" t="s">
        <v>24</v>
      </c>
    </row>
    <row r="25" spans="1:1" x14ac:dyDescent="0.25">
      <c r="A25" s="1" t="s">
        <v>17</v>
      </c>
    </row>
    <row r="26" spans="1:1" x14ac:dyDescent="0.25">
      <c r="A26" s="1" t="s">
        <v>24</v>
      </c>
    </row>
    <row r="27" spans="1:1" x14ac:dyDescent="0.25">
      <c r="A27" s="1" t="s">
        <v>17</v>
      </c>
    </row>
    <row r="28" spans="1:1" x14ac:dyDescent="0.25">
      <c r="A28" s="1" t="s">
        <v>24</v>
      </c>
    </row>
    <row r="29" spans="1:1" x14ac:dyDescent="0.25">
      <c r="A29" s="1" t="s">
        <v>24</v>
      </c>
    </row>
    <row r="30" spans="1:1" x14ac:dyDescent="0.25">
      <c r="A30" s="1" t="s">
        <v>17</v>
      </c>
    </row>
    <row r="31" spans="1:1" x14ac:dyDescent="0.25">
      <c r="A31" s="1" t="s">
        <v>24</v>
      </c>
    </row>
    <row r="32" spans="1:1" x14ac:dyDescent="0.25">
      <c r="A32" s="1" t="s">
        <v>24</v>
      </c>
    </row>
    <row r="33" spans="1:1" x14ac:dyDescent="0.25">
      <c r="A33" s="1" t="s">
        <v>17</v>
      </c>
    </row>
    <row r="34" spans="1:1" x14ac:dyDescent="0.25">
      <c r="A34" s="1" t="s">
        <v>17</v>
      </c>
    </row>
    <row r="35" spans="1:1" x14ac:dyDescent="0.25">
      <c r="A35" s="1" t="s">
        <v>24</v>
      </c>
    </row>
    <row r="36" spans="1:1" x14ac:dyDescent="0.25">
      <c r="A36" s="1" t="s">
        <v>24</v>
      </c>
    </row>
    <row r="37" spans="1:1" x14ac:dyDescent="0.25">
      <c r="A37" s="1" t="s">
        <v>24</v>
      </c>
    </row>
    <row r="38" spans="1:1" x14ac:dyDescent="0.25">
      <c r="A38" s="1" t="s">
        <v>24</v>
      </c>
    </row>
    <row r="39" spans="1:1" x14ac:dyDescent="0.25">
      <c r="A39" s="1" t="s">
        <v>24</v>
      </c>
    </row>
    <row r="40" spans="1:1" x14ac:dyDescent="0.25">
      <c r="A40" s="1" t="s">
        <v>24</v>
      </c>
    </row>
    <row r="41" spans="1:1" x14ac:dyDescent="0.25">
      <c r="A41" s="1" t="s">
        <v>17</v>
      </c>
    </row>
    <row r="42" spans="1:1" x14ac:dyDescent="0.25">
      <c r="A42" s="1" t="s">
        <v>17</v>
      </c>
    </row>
    <row r="43" spans="1:1" x14ac:dyDescent="0.25">
      <c r="A43" s="1" t="s">
        <v>17</v>
      </c>
    </row>
    <row r="44" spans="1:1" x14ac:dyDescent="0.25">
      <c r="A44" s="1" t="s">
        <v>17</v>
      </c>
    </row>
    <row r="45" spans="1:1" x14ac:dyDescent="0.25">
      <c r="A45" s="1" t="s">
        <v>24</v>
      </c>
    </row>
    <row r="46" spans="1:1" x14ac:dyDescent="0.25">
      <c r="A46" s="1" t="s">
        <v>24</v>
      </c>
    </row>
    <row r="47" spans="1:1" x14ac:dyDescent="0.25">
      <c r="A47" s="1" t="s">
        <v>24</v>
      </c>
    </row>
    <row r="48" spans="1:1" x14ac:dyDescent="0.25">
      <c r="A48" s="1" t="s">
        <v>17</v>
      </c>
    </row>
    <row r="49" spans="1:1" x14ac:dyDescent="0.25">
      <c r="A49" s="1" t="s">
        <v>17</v>
      </c>
    </row>
    <row r="50" spans="1:1" x14ac:dyDescent="0.25">
      <c r="A50" s="1" t="s">
        <v>17</v>
      </c>
    </row>
    <row r="51" spans="1:1" x14ac:dyDescent="0.25">
      <c r="A51" s="1" t="s">
        <v>17</v>
      </c>
    </row>
    <row r="52" spans="1:1" x14ac:dyDescent="0.25">
      <c r="A52" s="1" t="s">
        <v>24</v>
      </c>
    </row>
    <row r="53" spans="1:1" x14ac:dyDescent="0.25">
      <c r="A53" s="1" t="s">
        <v>24</v>
      </c>
    </row>
    <row r="54" spans="1:1" x14ac:dyDescent="0.25">
      <c r="A54" s="1" t="s">
        <v>24</v>
      </c>
    </row>
    <row r="55" spans="1:1" x14ac:dyDescent="0.25">
      <c r="A55" s="1" t="s">
        <v>24</v>
      </c>
    </row>
    <row r="56" spans="1:1" x14ac:dyDescent="0.25">
      <c r="A56" s="1" t="s">
        <v>17</v>
      </c>
    </row>
    <row r="57" spans="1:1" x14ac:dyDescent="0.25">
      <c r="A57" s="1" t="s">
        <v>24</v>
      </c>
    </row>
    <row r="58" spans="1:1" x14ac:dyDescent="0.25">
      <c r="A58" s="1" t="s">
        <v>24</v>
      </c>
    </row>
    <row r="59" spans="1:1" x14ac:dyDescent="0.25">
      <c r="A59" s="1" t="s">
        <v>24</v>
      </c>
    </row>
    <row r="60" spans="1:1" x14ac:dyDescent="0.25">
      <c r="A60" s="1" t="s">
        <v>24</v>
      </c>
    </row>
    <row r="61" spans="1:1" x14ac:dyDescent="0.25">
      <c r="A61" s="1" t="s">
        <v>24</v>
      </c>
    </row>
    <row r="62" spans="1:1" x14ac:dyDescent="0.25">
      <c r="A62" s="1" t="s">
        <v>24</v>
      </c>
    </row>
    <row r="63" spans="1:1" x14ac:dyDescent="0.25">
      <c r="A63" s="1" t="s">
        <v>17</v>
      </c>
    </row>
    <row r="64" spans="1:1" x14ac:dyDescent="0.25">
      <c r="A64" s="1" t="s">
        <v>24</v>
      </c>
    </row>
    <row r="65" spans="1:1" x14ac:dyDescent="0.25">
      <c r="A65" s="1" t="s">
        <v>24</v>
      </c>
    </row>
    <row r="66" spans="1:1" x14ac:dyDescent="0.25">
      <c r="A66" s="1" t="s">
        <v>24</v>
      </c>
    </row>
    <row r="67" spans="1:1" x14ac:dyDescent="0.25">
      <c r="A67" s="1" t="s">
        <v>24</v>
      </c>
    </row>
    <row r="68" spans="1:1" x14ac:dyDescent="0.25">
      <c r="A68" s="1" t="s">
        <v>24</v>
      </c>
    </row>
    <row r="69" spans="1:1" x14ac:dyDescent="0.25">
      <c r="A69" s="1" t="s">
        <v>17</v>
      </c>
    </row>
    <row r="70" spans="1:1" x14ac:dyDescent="0.25">
      <c r="A70" s="1" t="s">
        <v>24</v>
      </c>
    </row>
    <row r="71" spans="1:1" x14ac:dyDescent="0.25">
      <c r="A71" s="1" t="s">
        <v>24</v>
      </c>
    </row>
    <row r="72" spans="1:1" x14ac:dyDescent="0.25">
      <c r="A72" s="1" t="s">
        <v>24</v>
      </c>
    </row>
    <row r="73" spans="1:1" x14ac:dyDescent="0.25">
      <c r="A73" s="1" t="s">
        <v>17</v>
      </c>
    </row>
    <row r="74" spans="1:1" x14ac:dyDescent="0.25">
      <c r="A74" s="1" t="s">
        <v>24</v>
      </c>
    </row>
    <row r="75" spans="1:1" x14ac:dyDescent="0.25">
      <c r="A75" s="1" t="s">
        <v>17</v>
      </c>
    </row>
    <row r="76" spans="1:1" x14ac:dyDescent="0.25">
      <c r="A76" s="1" t="s">
        <v>17</v>
      </c>
    </row>
    <row r="77" spans="1:1" x14ac:dyDescent="0.25">
      <c r="A77" s="1" t="s">
        <v>17</v>
      </c>
    </row>
    <row r="78" spans="1:1" x14ac:dyDescent="0.25">
      <c r="A78" s="1" t="s">
        <v>24</v>
      </c>
    </row>
    <row r="79" spans="1:1" x14ac:dyDescent="0.25">
      <c r="A79" s="1" t="s">
        <v>17</v>
      </c>
    </row>
    <row r="80" spans="1:1" x14ac:dyDescent="0.25">
      <c r="A80" s="1" t="s">
        <v>24</v>
      </c>
    </row>
    <row r="81" spans="1:1" x14ac:dyDescent="0.25">
      <c r="A81" s="1" t="s">
        <v>24</v>
      </c>
    </row>
    <row r="82" spans="1:1" x14ac:dyDescent="0.25">
      <c r="A82" s="1" t="s">
        <v>24</v>
      </c>
    </row>
    <row r="83" spans="1:1" x14ac:dyDescent="0.25">
      <c r="A83" s="1" t="s">
        <v>24</v>
      </c>
    </row>
    <row r="84" spans="1:1" x14ac:dyDescent="0.25">
      <c r="A84" s="1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1561-4D77-47A1-94FC-4A25B61FCBB0}">
  <dimension ref="A1:D84"/>
  <sheetViews>
    <sheetView workbookViewId="0">
      <selection activeCell="Q20" sqref="Q20"/>
    </sheetView>
  </sheetViews>
  <sheetFormatPr defaultRowHeight="13.2" x14ac:dyDescent="0.25"/>
  <cols>
    <col min="1" max="1" width="21.88671875" customWidth="1"/>
    <col min="3" max="3" width="16.44140625" bestFit="1" customWidth="1"/>
  </cols>
  <sheetData>
    <row r="1" spans="1:4" x14ac:dyDescent="0.25">
      <c r="A1" s="2" t="s">
        <v>6</v>
      </c>
    </row>
    <row r="2" spans="1:4" x14ac:dyDescent="0.25">
      <c r="A2" s="1" t="s">
        <v>18</v>
      </c>
      <c r="C2" s="1" t="s">
        <v>18</v>
      </c>
      <c r="D2">
        <f>COUNTIF($A$2:$A$84,C2)</f>
        <v>28</v>
      </c>
    </row>
    <row r="3" spans="1:4" x14ac:dyDescent="0.25">
      <c r="A3" s="1" t="s">
        <v>18</v>
      </c>
      <c r="C3" s="1" t="s">
        <v>34</v>
      </c>
      <c r="D3">
        <f t="shared" ref="D3:D6" si="0">COUNTIF($A$2:$A$84,C3)</f>
        <v>19</v>
      </c>
    </row>
    <row r="4" spans="1:4" x14ac:dyDescent="0.25">
      <c r="A4" s="1" t="s">
        <v>30</v>
      </c>
      <c r="C4" s="1" t="s">
        <v>30</v>
      </c>
      <c r="D4">
        <f t="shared" si="0"/>
        <v>30</v>
      </c>
    </row>
    <row r="5" spans="1:4" x14ac:dyDescent="0.25">
      <c r="A5" s="1" t="s">
        <v>34</v>
      </c>
      <c r="C5" s="1" t="s">
        <v>64</v>
      </c>
      <c r="D5">
        <f t="shared" si="0"/>
        <v>4</v>
      </c>
    </row>
    <row r="6" spans="1:4" x14ac:dyDescent="0.25">
      <c r="A6" s="1" t="s">
        <v>18</v>
      </c>
      <c r="C6" s="1" t="s">
        <v>110</v>
      </c>
      <c r="D6">
        <f t="shared" si="0"/>
        <v>2</v>
      </c>
    </row>
    <row r="7" spans="1:4" x14ac:dyDescent="0.25">
      <c r="A7" s="1" t="s">
        <v>30</v>
      </c>
    </row>
    <row r="8" spans="1:4" x14ac:dyDescent="0.25">
      <c r="A8" s="1" t="s">
        <v>18</v>
      </c>
    </row>
    <row r="9" spans="1:4" x14ac:dyDescent="0.25">
      <c r="A9" s="1" t="s">
        <v>30</v>
      </c>
    </row>
    <row r="10" spans="1:4" x14ac:dyDescent="0.25">
      <c r="A10" s="1" t="s">
        <v>64</v>
      </c>
    </row>
    <row r="11" spans="1:4" x14ac:dyDescent="0.25">
      <c r="A11" s="1" t="s">
        <v>30</v>
      </c>
    </row>
    <row r="12" spans="1:4" x14ac:dyDescent="0.25">
      <c r="A12" s="1" t="s">
        <v>18</v>
      </c>
    </row>
    <row r="13" spans="1:4" x14ac:dyDescent="0.25">
      <c r="A13" s="1" t="s">
        <v>34</v>
      </c>
    </row>
    <row r="14" spans="1:4" x14ac:dyDescent="0.25">
      <c r="A14" s="1" t="s">
        <v>34</v>
      </c>
    </row>
    <row r="15" spans="1:4" x14ac:dyDescent="0.25">
      <c r="A15" s="1" t="s">
        <v>18</v>
      </c>
    </row>
    <row r="16" spans="1:4" x14ac:dyDescent="0.25">
      <c r="A16" s="1" t="s">
        <v>30</v>
      </c>
    </row>
    <row r="17" spans="1:1" x14ac:dyDescent="0.25">
      <c r="A17" s="1" t="s">
        <v>30</v>
      </c>
    </row>
    <row r="18" spans="1:1" x14ac:dyDescent="0.25">
      <c r="A18" s="1" t="s">
        <v>30</v>
      </c>
    </row>
    <row r="19" spans="1:1" x14ac:dyDescent="0.25">
      <c r="A19" s="1" t="s">
        <v>30</v>
      </c>
    </row>
    <row r="20" spans="1:1" x14ac:dyDescent="0.25">
      <c r="A20" s="1" t="s">
        <v>64</v>
      </c>
    </row>
    <row r="21" spans="1:1" x14ac:dyDescent="0.25">
      <c r="A21" s="1" t="s">
        <v>18</v>
      </c>
    </row>
    <row r="22" spans="1:1" x14ac:dyDescent="0.25">
      <c r="A22" s="1" t="s">
        <v>34</v>
      </c>
    </row>
    <row r="23" spans="1:1" x14ac:dyDescent="0.25">
      <c r="A23" s="1" t="s">
        <v>30</v>
      </c>
    </row>
    <row r="24" spans="1:1" x14ac:dyDescent="0.25">
      <c r="A24" s="1" t="s">
        <v>30</v>
      </c>
    </row>
    <row r="25" spans="1:1" x14ac:dyDescent="0.25">
      <c r="A25" s="1" t="s">
        <v>30</v>
      </c>
    </row>
    <row r="26" spans="1:1" x14ac:dyDescent="0.25">
      <c r="A26" s="1" t="s">
        <v>18</v>
      </c>
    </row>
    <row r="27" spans="1:1" x14ac:dyDescent="0.25">
      <c r="A27" s="1" t="s">
        <v>18</v>
      </c>
    </row>
    <row r="28" spans="1:1" x14ac:dyDescent="0.25">
      <c r="A28" s="1" t="s">
        <v>110</v>
      </c>
    </row>
    <row r="29" spans="1:1" x14ac:dyDescent="0.25">
      <c r="A29" s="1" t="s">
        <v>30</v>
      </c>
    </row>
    <row r="30" spans="1:1" x14ac:dyDescent="0.25">
      <c r="A30" s="1" t="s">
        <v>18</v>
      </c>
    </row>
    <row r="31" spans="1:1" x14ac:dyDescent="0.25">
      <c r="A31" s="1" t="s">
        <v>110</v>
      </c>
    </row>
    <row r="32" spans="1:1" x14ac:dyDescent="0.25">
      <c r="A32" s="1" t="s">
        <v>18</v>
      </c>
    </row>
    <row r="33" spans="1:1" x14ac:dyDescent="0.25">
      <c r="A33" s="1" t="s">
        <v>18</v>
      </c>
    </row>
    <row r="34" spans="1:1" x14ac:dyDescent="0.25">
      <c r="A34" s="1" t="s">
        <v>34</v>
      </c>
    </row>
    <row r="35" spans="1:1" x14ac:dyDescent="0.25">
      <c r="A35" s="1" t="s">
        <v>30</v>
      </c>
    </row>
    <row r="36" spans="1:1" x14ac:dyDescent="0.25">
      <c r="A36" s="1" t="s">
        <v>30</v>
      </c>
    </row>
    <row r="37" spans="1:1" x14ac:dyDescent="0.25">
      <c r="A37" s="1" t="s">
        <v>30</v>
      </c>
    </row>
    <row r="38" spans="1:1" x14ac:dyDescent="0.25">
      <c r="A38" s="1" t="s">
        <v>34</v>
      </c>
    </row>
    <row r="39" spans="1:1" x14ac:dyDescent="0.25">
      <c r="A39" s="1" t="s">
        <v>30</v>
      </c>
    </row>
    <row r="40" spans="1:1" x14ac:dyDescent="0.25">
      <c r="A40" s="1" t="s">
        <v>18</v>
      </c>
    </row>
    <row r="41" spans="1:1" x14ac:dyDescent="0.25">
      <c r="A41" s="1" t="s">
        <v>64</v>
      </c>
    </row>
    <row r="42" spans="1:1" x14ac:dyDescent="0.25">
      <c r="A42" s="1" t="s">
        <v>64</v>
      </c>
    </row>
    <row r="43" spans="1:1" x14ac:dyDescent="0.25">
      <c r="A43" s="1" t="s">
        <v>34</v>
      </c>
    </row>
    <row r="44" spans="1:1" x14ac:dyDescent="0.25">
      <c r="A44" s="1" t="s">
        <v>18</v>
      </c>
    </row>
    <row r="45" spans="1:1" x14ac:dyDescent="0.25">
      <c r="A45" s="1" t="s">
        <v>34</v>
      </c>
    </row>
    <row r="46" spans="1:1" x14ac:dyDescent="0.25">
      <c r="A46" s="1" t="s">
        <v>18</v>
      </c>
    </row>
    <row r="47" spans="1:1" x14ac:dyDescent="0.25">
      <c r="A47" s="1" t="s">
        <v>18</v>
      </c>
    </row>
    <row r="48" spans="1:1" x14ac:dyDescent="0.25">
      <c r="A48" s="1" t="s">
        <v>30</v>
      </c>
    </row>
    <row r="49" spans="1:1" x14ac:dyDescent="0.25">
      <c r="A49" s="1" t="s">
        <v>18</v>
      </c>
    </row>
    <row r="50" spans="1:1" x14ac:dyDescent="0.25">
      <c r="A50" s="1" t="s">
        <v>30</v>
      </c>
    </row>
    <row r="51" spans="1:1" x14ac:dyDescent="0.25">
      <c r="A51" s="1" t="s">
        <v>34</v>
      </c>
    </row>
    <row r="52" spans="1:1" x14ac:dyDescent="0.25">
      <c r="A52" s="1" t="s">
        <v>30</v>
      </c>
    </row>
    <row r="53" spans="1:1" x14ac:dyDescent="0.25">
      <c r="A53" s="1" t="s">
        <v>34</v>
      </c>
    </row>
    <row r="54" spans="1:1" x14ac:dyDescent="0.25">
      <c r="A54" s="1" t="s">
        <v>34</v>
      </c>
    </row>
    <row r="55" spans="1:1" x14ac:dyDescent="0.25">
      <c r="A55" s="1" t="s">
        <v>30</v>
      </c>
    </row>
    <row r="56" spans="1:1" x14ac:dyDescent="0.25">
      <c r="A56" s="1" t="s">
        <v>18</v>
      </c>
    </row>
    <row r="57" spans="1:1" x14ac:dyDescent="0.25">
      <c r="A57" s="1" t="s">
        <v>34</v>
      </c>
    </row>
    <row r="58" spans="1:1" x14ac:dyDescent="0.25">
      <c r="A58" s="1" t="s">
        <v>30</v>
      </c>
    </row>
    <row r="59" spans="1:1" x14ac:dyDescent="0.25">
      <c r="A59" s="1" t="s">
        <v>30</v>
      </c>
    </row>
    <row r="60" spans="1:1" x14ac:dyDescent="0.25">
      <c r="A60" s="1" t="s">
        <v>34</v>
      </c>
    </row>
    <row r="61" spans="1:1" x14ac:dyDescent="0.25">
      <c r="A61" s="1" t="s">
        <v>18</v>
      </c>
    </row>
    <row r="62" spans="1:1" x14ac:dyDescent="0.25">
      <c r="A62" s="1" t="s">
        <v>18</v>
      </c>
    </row>
    <row r="63" spans="1:1" x14ac:dyDescent="0.25">
      <c r="A63" s="1" t="s">
        <v>30</v>
      </c>
    </row>
    <row r="64" spans="1:1" x14ac:dyDescent="0.25">
      <c r="A64" s="1" t="s">
        <v>18</v>
      </c>
    </row>
    <row r="65" spans="1:1" x14ac:dyDescent="0.25">
      <c r="A65" s="1" t="s">
        <v>18</v>
      </c>
    </row>
    <row r="66" spans="1:1" x14ac:dyDescent="0.25">
      <c r="A66" s="1" t="s">
        <v>30</v>
      </c>
    </row>
    <row r="67" spans="1:1" x14ac:dyDescent="0.25">
      <c r="A67" s="1" t="s">
        <v>18</v>
      </c>
    </row>
    <row r="68" spans="1:1" x14ac:dyDescent="0.25">
      <c r="A68" s="1" t="s">
        <v>30</v>
      </c>
    </row>
    <row r="69" spans="1:1" x14ac:dyDescent="0.25">
      <c r="A69" s="1" t="s">
        <v>18</v>
      </c>
    </row>
    <row r="70" spans="1:1" x14ac:dyDescent="0.25">
      <c r="A70" s="1" t="s">
        <v>30</v>
      </c>
    </row>
    <row r="71" spans="1:1" x14ac:dyDescent="0.25">
      <c r="A71" s="1" t="s">
        <v>30</v>
      </c>
    </row>
    <row r="72" spans="1:1" x14ac:dyDescent="0.25">
      <c r="A72" s="1" t="s">
        <v>34</v>
      </c>
    </row>
    <row r="73" spans="1:1" x14ac:dyDescent="0.25">
      <c r="A73" s="1" t="s">
        <v>18</v>
      </c>
    </row>
    <row r="74" spans="1:1" x14ac:dyDescent="0.25">
      <c r="A74" s="1" t="s">
        <v>34</v>
      </c>
    </row>
    <row r="75" spans="1:1" x14ac:dyDescent="0.25">
      <c r="A75" s="1" t="s">
        <v>18</v>
      </c>
    </row>
    <row r="76" spans="1:1" x14ac:dyDescent="0.25">
      <c r="A76" s="1" t="s">
        <v>18</v>
      </c>
    </row>
    <row r="77" spans="1:1" x14ac:dyDescent="0.25">
      <c r="A77" s="1" t="s">
        <v>34</v>
      </c>
    </row>
    <row r="78" spans="1:1" x14ac:dyDescent="0.25">
      <c r="A78" s="1" t="s">
        <v>30</v>
      </c>
    </row>
    <row r="79" spans="1:1" x14ac:dyDescent="0.25">
      <c r="A79" s="1" t="s">
        <v>30</v>
      </c>
    </row>
    <row r="80" spans="1:1" x14ac:dyDescent="0.25">
      <c r="A80" s="1" t="s">
        <v>30</v>
      </c>
    </row>
    <row r="81" spans="1:1" x14ac:dyDescent="0.25">
      <c r="A81" s="1" t="s">
        <v>34</v>
      </c>
    </row>
    <row r="82" spans="1:1" x14ac:dyDescent="0.25">
      <c r="A82" s="1" t="s">
        <v>18</v>
      </c>
    </row>
    <row r="83" spans="1:1" x14ac:dyDescent="0.25">
      <c r="A83" s="1" t="s">
        <v>34</v>
      </c>
    </row>
    <row r="84" spans="1:1" x14ac:dyDescent="0.25">
      <c r="A84" s="1" t="s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14D-C976-492F-B4D9-251CB544E3E7}">
  <dimension ref="A1:C84"/>
  <sheetViews>
    <sheetView topLeftCell="B1" workbookViewId="0">
      <selection activeCell="F5" sqref="F5"/>
    </sheetView>
  </sheetViews>
  <sheetFormatPr defaultRowHeight="13.2" x14ac:dyDescent="0.25"/>
  <cols>
    <col min="1" max="1" width="164.6640625" customWidth="1"/>
    <col min="2" max="2" width="68.44140625" bestFit="1" customWidth="1"/>
  </cols>
  <sheetData>
    <row r="1" spans="1:3" x14ac:dyDescent="0.25">
      <c r="A1" s="2" t="s">
        <v>7</v>
      </c>
      <c r="B1" s="2" t="s">
        <v>7</v>
      </c>
    </row>
    <row r="2" spans="1:3" x14ac:dyDescent="0.25">
      <c r="A2" s="3" t="s">
        <v>246</v>
      </c>
      <c r="B2" s="3" t="s">
        <v>246</v>
      </c>
      <c r="C2">
        <f>COUNTIF(A2:A84,B2)</f>
        <v>37</v>
      </c>
    </row>
    <row r="3" spans="1:3" x14ac:dyDescent="0.25">
      <c r="A3" s="3" t="s">
        <v>246</v>
      </c>
      <c r="B3" s="1" t="s">
        <v>100</v>
      </c>
      <c r="C3">
        <v>27</v>
      </c>
    </row>
    <row r="4" spans="1:3" x14ac:dyDescent="0.25">
      <c r="A4" s="3" t="s">
        <v>246</v>
      </c>
      <c r="B4" s="1" t="s">
        <v>180</v>
      </c>
      <c r="C4">
        <v>19</v>
      </c>
    </row>
    <row r="5" spans="1:3" x14ac:dyDescent="0.25">
      <c r="A5" s="1" t="s">
        <v>35</v>
      </c>
      <c r="B5" s="1" t="s">
        <v>77</v>
      </c>
      <c r="C5">
        <v>28</v>
      </c>
    </row>
    <row r="6" spans="1:3" x14ac:dyDescent="0.25">
      <c r="A6" s="1" t="s">
        <v>41</v>
      </c>
      <c r="B6" s="1" t="s">
        <v>144</v>
      </c>
      <c r="C6">
        <v>5</v>
      </c>
    </row>
    <row r="7" spans="1:3" x14ac:dyDescent="0.25">
      <c r="A7" s="3" t="s">
        <v>246</v>
      </c>
      <c r="B7" t="s">
        <v>247</v>
      </c>
      <c r="C7">
        <v>3</v>
      </c>
    </row>
    <row r="8" spans="1:3" x14ac:dyDescent="0.25">
      <c r="A8" s="1" t="s">
        <v>52</v>
      </c>
    </row>
    <row r="9" spans="1:3" x14ac:dyDescent="0.25">
      <c r="A9" s="3" t="s">
        <v>246</v>
      </c>
    </row>
    <row r="10" spans="1:3" x14ac:dyDescent="0.25">
      <c r="A10" s="1" t="s">
        <v>41</v>
      </c>
    </row>
    <row r="11" spans="1:3" x14ac:dyDescent="0.25">
      <c r="A11" s="1" t="s">
        <v>41</v>
      </c>
    </row>
    <row r="12" spans="1:3" x14ac:dyDescent="0.25">
      <c r="A12" s="3" t="s">
        <v>246</v>
      </c>
    </row>
    <row r="13" spans="1:3" x14ac:dyDescent="0.25">
      <c r="A13" s="1" t="s">
        <v>73</v>
      </c>
    </row>
    <row r="14" spans="1:3" x14ac:dyDescent="0.25">
      <c r="A14" s="1" t="s">
        <v>77</v>
      </c>
    </row>
    <row r="15" spans="1:3" x14ac:dyDescent="0.25">
      <c r="A15" s="3" t="s">
        <v>246</v>
      </c>
    </row>
    <row r="16" spans="1:3" x14ac:dyDescent="0.25">
      <c r="A16" s="1" t="s">
        <v>35</v>
      </c>
    </row>
    <row r="17" spans="1:1" x14ac:dyDescent="0.25">
      <c r="A17" s="1" t="s">
        <v>73</v>
      </c>
    </row>
    <row r="18" spans="1:1" x14ac:dyDescent="0.25">
      <c r="A18" s="3" t="s">
        <v>246</v>
      </c>
    </row>
    <row r="19" spans="1:1" x14ac:dyDescent="0.25">
      <c r="A19" s="3" t="s">
        <v>246</v>
      </c>
    </row>
    <row r="20" spans="1:1" x14ac:dyDescent="0.25">
      <c r="A20" s="3" t="s">
        <v>246</v>
      </c>
    </row>
    <row r="21" spans="1:1" x14ac:dyDescent="0.25">
      <c r="A21" s="3" t="s">
        <v>246</v>
      </c>
    </row>
    <row r="22" spans="1:1" x14ac:dyDescent="0.25">
      <c r="A22" s="1" t="s">
        <v>77</v>
      </c>
    </row>
    <row r="23" spans="1:1" x14ac:dyDescent="0.25">
      <c r="A23" s="1" t="s">
        <v>100</v>
      </c>
    </row>
    <row r="24" spans="1:1" x14ac:dyDescent="0.25">
      <c r="A24" s="1" t="s">
        <v>77</v>
      </c>
    </row>
    <row r="25" spans="1:1" x14ac:dyDescent="0.25">
      <c r="A25" s="3" t="s">
        <v>246</v>
      </c>
    </row>
    <row r="26" spans="1:1" x14ac:dyDescent="0.25">
      <c r="A26" s="3" t="s">
        <v>246</v>
      </c>
    </row>
    <row r="27" spans="1:1" x14ac:dyDescent="0.25">
      <c r="A27" s="3" t="s">
        <v>246</v>
      </c>
    </row>
    <row r="28" spans="1:1" x14ac:dyDescent="0.25">
      <c r="A28" s="3" t="s">
        <v>246</v>
      </c>
    </row>
    <row r="29" spans="1:1" x14ac:dyDescent="0.25">
      <c r="A29" s="1" t="s">
        <v>35</v>
      </c>
    </row>
    <row r="30" spans="1:1" x14ac:dyDescent="0.25">
      <c r="A30" s="3" t="s">
        <v>246</v>
      </c>
    </row>
    <row r="31" spans="1:1" x14ac:dyDescent="0.25">
      <c r="A31" s="3" t="s">
        <v>246</v>
      </c>
    </row>
    <row r="32" spans="1:1" x14ac:dyDescent="0.25">
      <c r="A32" s="1" t="s">
        <v>35</v>
      </c>
    </row>
    <row r="33" spans="1:1" x14ac:dyDescent="0.25">
      <c r="A33" s="3" t="s">
        <v>246</v>
      </c>
    </row>
    <row r="34" spans="1:1" x14ac:dyDescent="0.25">
      <c r="A34" s="1" t="s">
        <v>77</v>
      </c>
    </row>
    <row r="35" spans="1:1" x14ac:dyDescent="0.25">
      <c r="A35" s="1" t="s">
        <v>122</v>
      </c>
    </row>
    <row r="36" spans="1:1" x14ac:dyDescent="0.25">
      <c r="A36" s="1" t="s">
        <v>41</v>
      </c>
    </row>
    <row r="37" spans="1:1" x14ac:dyDescent="0.25">
      <c r="A37" s="1" t="s">
        <v>127</v>
      </c>
    </row>
    <row r="38" spans="1:1" x14ac:dyDescent="0.25">
      <c r="A38" s="1" t="s">
        <v>77</v>
      </c>
    </row>
    <row r="39" spans="1:1" x14ac:dyDescent="0.25">
      <c r="A39" s="1" t="s">
        <v>133</v>
      </c>
    </row>
    <row r="40" spans="1:1" x14ac:dyDescent="0.25">
      <c r="A40" s="1" t="s">
        <v>77</v>
      </c>
    </row>
    <row r="41" spans="1:1" x14ac:dyDescent="0.25">
      <c r="A41" s="3" t="s">
        <v>246</v>
      </c>
    </row>
    <row r="42" spans="1:1" x14ac:dyDescent="0.25">
      <c r="A42" s="3" t="s">
        <v>246</v>
      </c>
    </row>
    <row r="43" spans="1:1" x14ac:dyDescent="0.25">
      <c r="A43" s="1" t="s">
        <v>144</v>
      </c>
    </row>
    <row r="44" spans="1:1" x14ac:dyDescent="0.25">
      <c r="A44" s="3" t="s">
        <v>246</v>
      </c>
    </row>
    <row r="45" spans="1:1" x14ac:dyDescent="0.25">
      <c r="A45" s="3" t="s">
        <v>246</v>
      </c>
    </row>
    <row r="46" spans="1:1" x14ac:dyDescent="0.25">
      <c r="A46" s="3" t="s">
        <v>246</v>
      </c>
    </row>
    <row r="47" spans="1:1" x14ac:dyDescent="0.25">
      <c r="A47" s="1" t="s">
        <v>156</v>
      </c>
    </row>
    <row r="48" spans="1:1" x14ac:dyDescent="0.25">
      <c r="A48" s="3" t="s">
        <v>246</v>
      </c>
    </row>
    <row r="49" spans="1:1" x14ac:dyDescent="0.25">
      <c r="A49" s="3" t="s">
        <v>246</v>
      </c>
    </row>
    <row r="50" spans="1:1" x14ac:dyDescent="0.25">
      <c r="A50" s="3" t="s">
        <v>246</v>
      </c>
    </row>
    <row r="51" spans="1:1" x14ac:dyDescent="0.25">
      <c r="A51" s="1" t="s">
        <v>77</v>
      </c>
    </row>
    <row r="52" spans="1:1" x14ac:dyDescent="0.25">
      <c r="A52" s="1" t="s">
        <v>127</v>
      </c>
    </row>
    <row r="53" spans="1:1" x14ac:dyDescent="0.25">
      <c r="A53" s="1" t="s">
        <v>77</v>
      </c>
    </row>
    <row r="54" spans="1:1" x14ac:dyDescent="0.25">
      <c r="A54" s="1" t="s">
        <v>35</v>
      </c>
    </row>
    <row r="55" spans="1:1" x14ac:dyDescent="0.25">
      <c r="A55" s="1" t="s">
        <v>100</v>
      </c>
    </row>
    <row r="56" spans="1:1" x14ac:dyDescent="0.25">
      <c r="A56" s="3" t="s">
        <v>246</v>
      </c>
    </row>
    <row r="57" spans="1:1" x14ac:dyDescent="0.25">
      <c r="A57" s="1" t="s">
        <v>35</v>
      </c>
    </row>
    <row r="58" spans="1:1" x14ac:dyDescent="0.25">
      <c r="A58" s="1" t="s">
        <v>41</v>
      </c>
    </row>
    <row r="59" spans="1:1" x14ac:dyDescent="0.25">
      <c r="A59" s="3" t="s">
        <v>246</v>
      </c>
    </row>
    <row r="60" spans="1:1" x14ac:dyDescent="0.25">
      <c r="A60" s="1" t="s">
        <v>180</v>
      </c>
    </row>
    <row r="61" spans="1:1" x14ac:dyDescent="0.25">
      <c r="A61" s="3" t="s">
        <v>246</v>
      </c>
    </row>
    <row r="62" spans="1:1" x14ac:dyDescent="0.25">
      <c r="A62" s="3" t="s">
        <v>246</v>
      </c>
    </row>
    <row r="63" spans="1:1" x14ac:dyDescent="0.25">
      <c r="A63" s="3" t="s">
        <v>246</v>
      </c>
    </row>
    <row r="64" spans="1:1" x14ac:dyDescent="0.25">
      <c r="A64" s="1" t="s">
        <v>180</v>
      </c>
    </row>
    <row r="65" spans="1:1" x14ac:dyDescent="0.25">
      <c r="A65" s="1" t="s">
        <v>180</v>
      </c>
    </row>
    <row r="66" spans="1:1" x14ac:dyDescent="0.25">
      <c r="A66" s="1" t="s">
        <v>77</v>
      </c>
    </row>
    <row r="67" spans="1:1" x14ac:dyDescent="0.25">
      <c r="A67" s="3" t="s">
        <v>246</v>
      </c>
    </row>
    <row r="68" spans="1:1" x14ac:dyDescent="0.25">
      <c r="A68" s="1" t="s">
        <v>122</v>
      </c>
    </row>
    <row r="69" spans="1:1" x14ac:dyDescent="0.25">
      <c r="A69" s="1" t="s">
        <v>77</v>
      </c>
    </row>
    <row r="70" spans="1:1" x14ac:dyDescent="0.25">
      <c r="A70" s="1" t="s">
        <v>180</v>
      </c>
    </row>
    <row r="71" spans="1:1" x14ac:dyDescent="0.25">
      <c r="A71" s="1" t="s">
        <v>100</v>
      </c>
    </row>
    <row r="72" spans="1:1" x14ac:dyDescent="0.25">
      <c r="A72" s="1" t="s">
        <v>197</v>
      </c>
    </row>
    <row r="73" spans="1:1" x14ac:dyDescent="0.25">
      <c r="A73" s="3" t="s">
        <v>246</v>
      </c>
    </row>
    <row r="74" spans="1:1" x14ac:dyDescent="0.25">
      <c r="A74" s="1" t="s">
        <v>127</v>
      </c>
    </row>
    <row r="75" spans="1:1" x14ac:dyDescent="0.25">
      <c r="A75" s="3" t="s">
        <v>246</v>
      </c>
    </row>
    <row r="76" spans="1:1" x14ac:dyDescent="0.25">
      <c r="A76" s="3" t="s">
        <v>246</v>
      </c>
    </row>
    <row r="77" spans="1:1" x14ac:dyDescent="0.25">
      <c r="A77" s="3" t="s">
        <v>246</v>
      </c>
    </row>
    <row r="78" spans="1:1" x14ac:dyDescent="0.25">
      <c r="A78" s="1" t="s">
        <v>35</v>
      </c>
    </row>
    <row r="79" spans="1:1" x14ac:dyDescent="0.25">
      <c r="A79" s="3" t="s">
        <v>246</v>
      </c>
    </row>
    <row r="80" spans="1:1" x14ac:dyDescent="0.25">
      <c r="A80" s="1" t="s">
        <v>35</v>
      </c>
    </row>
    <row r="81" spans="1:1" x14ac:dyDescent="0.25">
      <c r="A81" s="1" t="s">
        <v>35</v>
      </c>
    </row>
    <row r="82" spans="1:1" x14ac:dyDescent="0.25">
      <c r="A82" s="1" t="s">
        <v>100</v>
      </c>
    </row>
    <row r="83" spans="1:1" x14ac:dyDescent="0.25">
      <c r="A83" s="1" t="s">
        <v>180</v>
      </c>
    </row>
    <row r="84" spans="1:1" x14ac:dyDescent="0.25">
      <c r="A84" s="1" t="s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Respostas da pesquisa</vt:lpstr>
      <vt:lpstr>Escolaridade</vt:lpstr>
      <vt:lpstr>Estado cívil</vt:lpstr>
      <vt:lpstr>Filhos</vt:lpstr>
      <vt:lpstr>Idade</vt:lpstr>
      <vt:lpstr>Profissão</vt:lpstr>
      <vt:lpstr>Tipo Renda</vt:lpstr>
      <vt:lpstr>Faixa Renda</vt:lpstr>
      <vt:lpstr>Beneficio</vt:lpstr>
      <vt:lpstr>Gastos</vt:lpstr>
      <vt:lpstr>Objetivos</vt:lpstr>
      <vt:lpstr>Tem investimentos</vt:lpstr>
      <vt:lpstr>Quer investimentos</vt:lpstr>
      <vt:lpstr>Pagar despesas</vt:lpstr>
      <vt:lpstr>escolaridade</vt:lpstr>
      <vt:lpstr>profissao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Santos</cp:lastModifiedBy>
  <dcterms:modified xsi:type="dcterms:W3CDTF">2017-12-03T19:33:41Z</dcterms:modified>
</cp:coreProperties>
</file>