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ageus\Week_1\Weekly Task\"/>
    </mc:Choice>
  </mc:AlternateContent>
  <xr:revisionPtr revIDLastSave="0" documentId="13_ncr:1_{93D8795F-C0B8-409F-8FF7-34B540955645}" xr6:coauthVersionLast="47" xr6:coauthVersionMax="47" xr10:uidLastSave="{00000000-0000-0000-0000-000000000000}"/>
  <bookViews>
    <workbookView xWindow="-2760" yWindow="-15240" windowWidth="28800" windowHeight="11235" xr2:uid="{72BC4D9A-79B3-44BE-8506-29258D3588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I44" i="1"/>
  <c r="H36" i="1"/>
  <c r="G44" i="1"/>
  <c r="E36" i="1"/>
  <c r="B43" i="1" l="1"/>
  <c r="E44" i="1"/>
  <c r="H44" i="1"/>
  <c r="C22" i="1"/>
  <c r="C44" i="1" s="1"/>
</calcChain>
</file>

<file path=xl/sharedStrings.xml><?xml version="1.0" encoding="utf-8"?>
<sst xmlns="http://schemas.openxmlformats.org/spreadsheetml/2006/main" count="116" uniqueCount="77">
  <si>
    <t>용도 및 목적</t>
    <phoneticPr fontId="1" type="noConversion"/>
  </si>
  <si>
    <t>메인 보드</t>
    <phoneticPr fontId="1" type="noConversion"/>
  </si>
  <si>
    <t>메모리(RAM)</t>
    <phoneticPr fontId="1" type="noConversion"/>
  </si>
  <si>
    <t>그래픽(GPU)</t>
    <phoneticPr fontId="1" type="noConversion"/>
  </si>
  <si>
    <t>파워(PW)</t>
    <phoneticPr fontId="1" type="noConversion"/>
  </si>
  <si>
    <t>케이스</t>
    <phoneticPr fontId="1" type="noConversion"/>
  </si>
  <si>
    <t>총합</t>
    <phoneticPr fontId="1" type="noConversion"/>
  </si>
  <si>
    <t>x</t>
    <phoneticPr fontId="1" type="noConversion"/>
  </si>
  <si>
    <t>예산</t>
    <phoneticPr fontId="1" type="noConversion"/>
  </si>
  <si>
    <t>인텔</t>
    <phoneticPr fontId="1" type="noConversion"/>
  </si>
  <si>
    <t>AMD</t>
    <phoneticPr fontId="1" type="noConversion"/>
  </si>
  <si>
    <t>i5-12400f(2021)</t>
    <phoneticPr fontId="1" type="noConversion"/>
  </si>
  <si>
    <t>4세대 5600(2022)</t>
    <phoneticPr fontId="1" type="noConversion"/>
  </si>
  <si>
    <t>저장장치</t>
    <phoneticPr fontId="1" type="noConversion"/>
  </si>
  <si>
    <t>클럭(Ghz)</t>
    <phoneticPr fontId="1" type="noConversion"/>
  </si>
  <si>
    <t>코어(개)</t>
    <phoneticPr fontId="1" type="noConversion"/>
  </si>
  <si>
    <t>스레드(개)</t>
    <phoneticPr fontId="1" type="noConversion"/>
  </si>
  <si>
    <t>가격(원)</t>
    <phoneticPr fontId="1" type="noConversion"/>
  </si>
  <si>
    <t>CPU</t>
    <phoneticPr fontId="1" type="noConversion"/>
  </si>
  <si>
    <t>ASRock B760M PG lightning/d4</t>
    <phoneticPr fontId="1" type="noConversion"/>
  </si>
  <si>
    <t>소켓</t>
    <phoneticPr fontId="1" type="noConversion"/>
  </si>
  <si>
    <t>사이즈</t>
    <phoneticPr fontId="1" type="noConversion"/>
  </si>
  <si>
    <t>M-ATX(24.4 x 24.4)</t>
    <phoneticPr fontId="1" type="noConversion"/>
  </si>
  <si>
    <t>지원 메모리</t>
    <phoneticPr fontId="1" type="noConversion"/>
  </si>
  <si>
    <t>특징</t>
    <phoneticPr fontId="1" type="noConversion"/>
  </si>
  <si>
    <t>내장그래픽 미포함</t>
    <phoneticPr fontId="1" type="noConversion"/>
  </si>
  <si>
    <t>ASRock B760M PRO rs d5</t>
    <phoneticPr fontId="1" type="noConversion"/>
  </si>
  <si>
    <t>삼성전자 DDR4-3200</t>
    <phoneticPr fontId="1" type="noConversion"/>
  </si>
  <si>
    <t>8*2</t>
    <phoneticPr fontId="1" type="noConversion"/>
  </si>
  <si>
    <t>WD Blue 7200 64M</t>
    <phoneticPr fontId="1" type="noConversion"/>
  </si>
  <si>
    <t>24년 08월 02일 기준(16시 58분)</t>
    <phoneticPr fontId="1" type="noConversion"/>
  </si>
  <si>
    <t>요구 사항</t>
    <phoneticPr fontId="1" type="noConversion"/>
  </si>
  <si>
    <t>용량(GB)</t>
    <phoneticPr fontId="1" type="noConversion"/>
  </si>
  <si>
    <t>내장그래픽 미포함(120W)</t>
    <phoneticPr fontId="1" type="noConversion"/>
  </si>
  <si>
    <t>3RSYS R120</t>
    <phoneticPr fontId="1" type="noConversion"/>
  </si>
  <si>
    <t>8600G</t>
    <phoneticPr fontId="1" type="noConversion"/>
  </si>
  <si>
    <t>Radeon 760M</t>
    <phoneticPr fontId="1" type="noConversion"/>
  </si>
  <si>
    <t>asrock b650m</t>
    <phoneticPr fontId="1" type="noConversion"/>
  </si>
  <si>
    <t>M-ATX</t>
    <phoneticPr fontId="1" type="noConversion"/>
  </si>
  <si>
    <t>?</t>
    <phoneticPr fontId="1" type="noConversion"/>
  </si>
  <si>
    <t>ASUS PRIME A520M-K</t>
    <phoneticPr fontId="1" type="noConversion"/>
  </si>
  <si>
    <t>마이크로닉스 Classic II 풀체인지 700W 80PLUS브론즈 ATX3.1</t>
  </si>
  <si>
    <t>삼성전자 980 M.2 NVMe</t>
    <phoneticPr fontId="1" type="noConversion"/>
  </si>
  <si>
    <t>이엠텍 지포스 GTX 1650 MIRACLE NEW D6 4GB</t>
    <phoneticPr fontId="1" type="noConversion"/>
  </si>
  <si>
    <t>마이크로닉스 Classic II 풀체인지 700W 80PLUS브론즈</t>
    <phoneticPr fontId="1" type="noConversion"/>
  </si>
  <si>
    <t>제공 파워(W)</t>
    <phoneticPr fontId="1" type="noConversion"/>
  </si>
  <si>
    <t>크기(가로x세로x높이)</t>
    <phoneticPr fontId="1" type="noConversion"/>
  </si>
  <si>
    <t>자체 메모리 용량(GB)</t>
    <phoneticPr fontId="1" type="noConversion"/>
  </si>
  <si>
    <t>클럭(MHz)</t>
    <phoneticPr fontId="1" type="noConversion"/>
  </si>
  <si>
    <t>Vegas Pro 최소 사양</t>
    <phoneticPr fontId="1" type="noConversion"/>
  </si>
  <si>
    <t>배틀그라운드 권장 사양</t>
    <phoneticPr fontId="1" type="noConversion"/>
  </si>
  <si>
    <t>안전 소비 전력(W)</t>
    <phoneticPr fontId="1" type="noConversion"/>
  </si>
  <si>
    <t>요구사항</t>
    <phoneticPr fontId="1" type="noConversion"/>
  </si>
  <si>
    <t>i5-4430/AMD fx-6300</t>
    <phoneticPr fontId="1" type="noConversion"/>
  </si>
  <si>
    <t>gtx-960</t>
    <phoneticPr fontId="1" type="noConversion"/>
  </si>
  <si>
    <t>24W</t>
    <phoneticPr fontId="1" type="noConversion"/>
  </si>
  <si>
    <t>`</t>
    <phoneticPr fontId="1" type="noConversion"/>
  </si>
  <si>
    <t>필요전력</t>
    <phoneticPr fontId="1" type="noConversion"/>
  </si>
  <si>
    <t>Intel</t>
    <phoneticPr fontId="1" type="noConversion"/>
  </si>
  <si>
    <t>2.5~4.0</t>
    <phoneticPr fontId="1" type="noConversion"/>
  </si>
  <si>
    <t>최대 소모 전력</t>
    <phoneticPr fontId="1" type="noConversion"/>
  </si>
  <si>
    <t>소비전력</t>
    <phoneticPr fontId="1" type="noConversion"/>
  </si>
  <si>
    <t>전원부 페이즈</t>
    <phoneticPr fontId="1" type="noConversion"/>
  </si>
  <si>
    <t>인텔 1700</t>
    <phoneticPr fontId="1" type="noConversion"/>
  </si>
  <si>
    <t>6+1+1(300)</t>
    <phoneticPr fontId="1" type="noConversion"/>
  </si>
  <si>
    <t>GIGABYTE H610M H v2 D4</t>
    <phoneticPr fontId="1" type="noConversion"/>
  </si>
  <si>
    <t xml:space="preserve"> </t>
    <phoneticPr fontId="1" type="noConversion"/>
  </si>
  <si>
    <t>마이크로닉스 Classic II 풀체인지 600W 80PLUS브론즈 ATX3.1</t>
    <phoneticPr fontId="1" type="noConversion"/>
  </si>
  <si>
    <t xml:space="preserve">sk하이닉스 PC801 M.2 NVMe 벌크 </t>
    <phoneticPr fontId="1" type="noConversion"/>
  </si>
  <si>
    <t>3.5~4.4</t>
    <phoneticPr fontId="1" type="noConversion"/>
  </si>
  <si>
    <t>ASRock B550m-hdv</t>
    <phoneticPr fontId="1" type="noConversion"/>
  </si>
  <si>
    <t>AMD4</t>
    <phoneticPr fontId="1" type="noConversion"/>
  </si>
  <si>
    <t>DDR4</t>
    <phoneticPr fontId="1" type="noConversion"/>
  </si>
  <si>
    <t>삼성전자 DDR4</t>
  </si>
  <si>
    <t>갤럭시 지포스GTX 1650 Black EX PLUS OC D6 4GB</t>
    <phoneticPr fontId="1" type="noConversion"/>
  </si>
  <si>
    <t>DDR5</t>
    <phoneticPr fontId="1" type="noConversion"/>
  </si>
  <si>
    <t>비교 링크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</si>
</sst>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vertical="center" wrapText="1" shrinkToFit="1"/>
    </xf>
    <xf numFmtId="0" fontId="0" fillId="2" borderId="0" xfId="0" applyFill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0" fontId="0" fillId="3" borderId="1" xfId="0" applyFill="1" applyBorder="1" applyAlignment="1">
      <alignment horizontal="center" vertical="center" wrapText="1" shrinkToFit="1"/>
    </xf>
    <xf numFmtId="0" fontId="0" fillId="3" borderId="2" xfId="0" applyFill="1" applyBorder="1" applyAlignment="1">
      <alignment horizontal="center" vertical="center" wrapText="1" shrinkToFit="1"/>
    </xf>
    <xf numFmtId="0" fontId="0" fillId="4" borderId="2" xfId="0" applyFill="1" applyBorder="1" applyAlignment="1">
      <alignment horizontal="center" vertical="center" wrapText="1" shrinkToFit="1"/>
    </xf>
    <xf numFmtId="0" fontId="2" fillId="0" borderId="4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center" vertical="center" wrapText="1" shrinkToFit="1"/>
    </xf>
    <xf numFmtId="0" fontId="4" fillId="0" borderId="7" xfId="1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0" fillId="0" borderId="7" xfId="0" applyBorder="1" applyAlignment="1">
      <alignment horizontal="center" vertical="center" wrapText="1" shrinkToFit="1"/>
    </xf>
    <xf numFmtId="0" fontId="0" fillId="0" borderId="2" xfId="0" applyBorder="1" applyAlignment="1">
      <alignment horizontal="center" vertical="center" wrapText="1" shrinkToFit="1"/>
    </xf>
    <xf numFmtId="0" fontId="0" fillId="0" borderId="0" xfId="0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4" fillId="0" borderId="4" xfId="1" applyBorder="1" applyAlignment="1">
      <alignment horizontal="center" vertical="center" wrapText="1" shrinkToFit="1"/>
    </xf>
    <xf numFmtId="0" fontId="2" fillId="0" borderId="5" xfId="0" applyFont="1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 wrapText="1" shrinkToFit="1"/>
    </xf>
    <xf numFmtId="0" fontId="0" fillId="0" borderId="8" xfId="0" applyBorder="1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  <xf numFmtId="0" fontId="0" fillId="0" borderId="9" xfId="0" applyBorder="1" applyAlignment="1">
      <alignment horizontal="center" vertical="center" wrapText="1" shrinkToFit="1"/>
    </xf>
    <xf numFmtId="0" fontId="0" fillId="0" borderId="10" xfId="0" applyBorder="1" applyAlignment="1">
      <alignment horizontal="center" vertical="center" wrapText="1" shrinkToFit="1"/>
    </xf>
    <xf numFmtId="0" fontId="4" fillId="0" borderId="10" xfId="1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 wrapText="1" shrinkToFit="1"/>
    </xf>
    <xf numFmtId="0" fontId="0" fillId="3" borderId="0" xfId="0" applyFill="1" applyAlignment="1">
      <alignment horizontal="center" vertical="center" wrapText="1" shrinkToFit="1"/>
    </xf>
    <xf numFmtId="0" fontId="0" fillId="0" borderId="12" xfId="0" applyBorder="1" applyAlignment="1">
      <alignment horizontal="center" vertical="center" wrapText="1" shrinkToFit="1"/>
    </xf>
    <xf numFmtId="0" fontId="4" fillId="0" borderId="7" xfId="1" applyBorder="1" applyAlignment="1">
      <alignment horizontal="center" vertical="center"/>
    </xf>
    <xf numFmtId="0" fontId="4" fillId="0" borderId="3" xfId="1" applyBorder="1" applyAlignment="1">
      <alignment horizontal="center" vertical="center"/>
    </xf>
    <xf numFmtId="0" fontId="5" fillId="2" borderId="9" xfId="0" applyFont="1" applyFill="1" applyBorder="1" applyAlignment="1">
      <alignment vertical="center" wrapText="1" shrinkToFit="1"/>
    </xf>
    <xf numFmtId="0" fontId="0" fillId="2" borderId="9" xfId="0" applyFill="1" applyBorder="1" applyAlignment="1">
      <alignment horizontal="center" vertical="center" wrapText="1" shrinkToFit="1"/>
    </xf>
    <xf numFmtId="0" fontId="4" fillId="0" borderId="0" xfId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center" vertical="center" wrapText="1" shrinkToFit="1"/>
    </xf>
    <xf numFmtId="0" fontId="4" fillId="0" borderId="9" xfId="1" applyBorder="1" applyAlignment="1">
      <alignment horizontal="center" vertical="center" wrapText="1" shrinkToFit="1"/>
    </xf>
    <xf numFmtId="0" fontId="0" fillId="3" borderId="8" xfId="0" applyFill="1" applyBorder="1" applyAlignment="1">
      <alignment horizontal="center" vertical="center" wrapText="1" shrinkToFit="1"/>
    </xf>
    <xf numFmtId="0" fontId="0" fillId="3" borderId="5" xfId="0" applyFill="1" applyBorder="1" applyAlignment="1">
      <alignment horizontal="center" vertical="center" wrapText="1" shrinkToFit="1"/>
    </xf>
    <xf numFmtId="0" fontId="6" fillId="2" borderId="1" xfId="0" applyFont="1" applyFill="1" applyBorder="1" applyAlignment="1">
      <alignment horizontal="center" vertical="center" wrapText="1" shrinkToFit="1"/>
    </xf>
    <xf numFmtId="0" fontId="6" fillId="2" borderId="0" xfId="0" applyFont="1" applyFill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wrapText="1" shrinkToFit="1"/>
    </xf>
    <xf numFmtId="0" fontId="3" fillId="2" borderId="0" xfId="0" applyFont="1" applyFill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center" vertical="center" wrapText="1" shrinkToFit="1"/>
    </xf>
    <xf numFmtId="0" fontId="0" fillId="4" borderId="2" xfId="0" applyFill="1" applyBorder="1" applyAlignment="1">
      <alignment horizontal="center" vertical="center" wrapText="1" shrinkToFi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.danawa.com/info/?pcode=19826411" TargetMode="External"/><Relationship Id="rId3" Type="http://schemas.openxmlformats.org/officeDocument/2006/relationships/hyperlink" Target="https://prod.danawa.com/info/?pcode=20405063" TargetMode="External"/><Relationship Id="rId7" Type="http://schemas.openxmlformats.org/officeDocument/2006/relationships/hyperlink" Target="https://www.intel.co.kr/content/www/kr/ko/products/sku/134587/intel-core-i512400f-processor-18m-cache-up-to-4-40-ghz/specifications.html" TargetMode="External"/><Relationship Id="rId2" Type="http://schemas.openxmlformats.org/officeDocument/2006/relationships/hyperlink" Target="https://prod.danawa.com/info/?pcode=11541857" TargetMode="External"/><Relationship Id="rId1" Type="http://schemas.openxmlformats.org/officeDocument/2006/relationships/hyperlink" Target="https://prod.danawa.com/info/?pcode=1706996" TargetMode="External"/><Relationship Id="rId6" Type="http://schemas.openxmlformats.org/officeDocument/2006/relationships/hyperlink" Target="https://www.intel.co.kr/content/www/kr/ko/products/sku/134587/intel-core-i512400f-processor-18m-cache-up-to-4-40-ghz/specifications.html" TargetMode="External"/><Relationship Id="rId11" Type="http://schemas.openxmlformats.org/officeDocument/2006/relationships/hyperlink" Target="https://coolenjoy.net/bbs/27/3208750" TargetMode="External"/><Relationship Id="rId5" Type="http://schemas.openxmlformats.org/officeDocument/2006/relationships/hyperlink" Target="https://prod.danawa.com/info/?pcode=11541857" TargetMode="External"/><Relationship Id="rId10" Type="http://schemas.openxmlformats.org/officeDocument/2006/relationships/hyperlink" Target="https://prod.danawa.com/info/?pcode=19826411" TargetMode="External"/><Relationship Id="rId4" Type="http://schemas.openxmlformats.org/officeDocument/2006/relationships/hyperlink" Target="https://prod.danawa.com/info/?pcode=11541857" TargetMode="External"/><Relationship Id="rId9" Type="http://schemas.openxmlformats.org/officeDocument/2006/relationships/hyperlink" Target="https://prod.danawa.com/info/?pcode=198264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91E9-E7BD-4323-93A5-BEE6CF9689F3}">
  <dimension ref="A1:J46"/>
  <sheetViews>
    <sheetView tabSelected="1" topLeftCell="A36" zoomScale="72" zoomScaleNormal="72" workbookViewId="0">
      <selection activeCell="I31" sqref="I31"/>
    </sheetView>
  </sheetViews>
  <sheetFormatPr defaultColWidth="25.69921875" defaultRowHeight="17.399999999999999" x14ac:dyDescent="0.4"/>
  <cols>
    <col min="1" max="1" width="25.69921875" style="13"/>
    <col min="2" max="2" width="25.69921875" style="14"/>
    <col min="3" max="3" width="25.69921875" style="15"/>
    <col min="4" max="4" width="25.69921875" style="21"/>
    <col min="5" max="5" width="25.69921875" style="13"/>
    <col min="6" max="6" width="25.69921875" style="21"/>
    <col min="7" max="7" width="25.69921875" style="14"/>
    <col min="8" max="8" width="25.69921875" style="21"/>
    <col min="9" max="9" width="25.69921875" style="13"/>
    <col min="10" max="16384" width="25.69921875" style="14"/>
  </cols>
  <sheetData>
    <row r="1" spans="1:9" s="3" customFormat="1" ht="43.8" customHeight="1" x14ac:dyDescent="0.4">
      <c r="A1" s="1"/>
      <c r="B1" s="2"/>
      <c r="C1" s="39" t="s">
        <v>49</v>
      </c>
      <c r="D1" s="40"/>
      <c r="E1" s="41"/>
      <c r="F1" s="29"/>
      <c r="G1" s="36" t="s">
        <v>50</v>
      </c>
      <c r="H1" s="37"/>
      <c r="I1" s="38"/>
    </row>
    <row r="2" spans="1:9" s="3" customFormat="1" ht="25.2" x14ac:dyDescent="0.4">
      <c r="A2" s="4" t="s">
        <v>0</v>
      </c>
      <c r="B2" s="3" t="s">
        <v>31</v>
      </c>
      <c r="C2" s="34" t="s">
        <v>9</v>
      </c>
      <c r="D2" s="35"/>
      <c r="E2" s="7" t="s">
        <v>10</v>
      </c>
      <c r="F2" s="30" t="s">
        <v>52</v>
      </c>
      <c r="G2" s="25" t="s">
        <v>58</v>
      </c>
      <c r="H2" s="42" t="s">
        <v>10</v>
      </c>
      <c r="I2" s="43"/>
    </row>
    <row r="3" spans="1:9" s="3" customFormat="1" ht="34.799999999999997" x14ac:dyDescent="0.4">
      <c r="A3" s="1" t="s">
        <v>30</v>
      </c>
      <c r="C3" s="5"/>
      <c r="D3" s="6"/>
      <c r="E3" s="7"/>
      <c r="F3" s="30"/>
      <c r="G3" s="25"/>
      <c r="H3" s="32"/>
      <c r="I3" s="7"/>
    </row>
    <row r="4" spans="1:9" s="9" customFormat="1" ht="21.6" thickBot="1" x14ac:dyDescent="0.45">
      <c r="A4" s="8" t="s">
        <v>18</v>
      </c>
      <c r="C4" s="27" t="s">
        <v>11</v>
      </c>
      <c r="D4" s="22"/>
      <c r="E4" s="11" t="s">
        <v>12</v>
      </c>
      <c r="F4" s="22" t="s">
        <v>53</v>
      </c>
      <c r="G4" s="28" t="s">
        <v>11</v>
      </c>
      <c r="H4" s="26" t="s">
        <v>35</v>
      </c>
      <c r="I4" s="11">
        <v>5600</v>
      </c>
    </row>
    <row r="5" spans="1:9" x14ac:dyDescent="0.4">
      <c r="A5" s="13" t="s">
        <v>15</v>
      </c>
      <c r="B5" s="14">
        <v>4</v>
      </c>
      <c r="C5" s="15">
        <v>6</v>
      </c>
      <c r="E5" s="13">
        <v>6</v>
      </c>
      <c r="F5" s="21">
        <v>4</v>
      </c>
      <c r="G5" s="14">
        <v>6</v>
      </c>
      <c r="H5" s="21">
        <v>6</v>
      </c>
      <c r="I5" s="13">
        <v>6</v>
      </c>
    </row>
    <row r="6" spans="1:9" x14ac:dyDescent="0.4">
      <c r="A6" s="13" t="s">
        <v>16</v>
      </c>
      <c r="C6" s="15">
        <v>12</v>
      </c>
      <c r="E6" s="13">
        <v>12</v>
      </c>
      <c r="F6" s="21">
        <v>4</v>
      </c>
      <c r="G6" s="14">
        <v>6</v>
      </c>
      <c r="H6" s="21">
        <v>12</v>
      </c>
      <c r="I6" s="13">
        <v>12</v>
      </c>
    </row>
    <row r="7" spans="1:9" x14ac:dyDescent="0.4">
      <c r="A7" s="13" t="s">
        <v>14</v>
      </c>
      <c r="B7" s="14">
        <v>2.5</v>
      </c>
      <c r="C7" s="15">
        <v>2.5</v>
      </c>
      <c r="E7" s="13">
        <v>3.5</v>
      </c>
      <c r="F7" s="21">
        <v>3</v>
      </c>
      <c r="G7" s="14" t="s">
        <v>59</v>
      </c>
      <c r="H7" s="21">
        <v>4.3</v>
      </c>
      <c r="I7" s="13" t="s">
        <v>69</v>
      </c>
    </row>
    <row r="8" spans="1:9" x14ac:dyDescent="0.4">
      <c r="A8" s="13" t="s">
        <v>24</v>
      </c>
      <c r="C8" s="15" t="s">
        <v>33</v>
      </c>
      <c r="E8" s="13" t="s">
        <v>25</v>
      </c>
      <c r="G8" s="14" t="s">
        <v>25</v>
      </c>
      <c r="H8" s="21" t="s">
        <v>36</v>
      </c>
      <c r="I8" s="13" t="s">
        <v>25</v>
      </c>
    </row>
    <row r="9" spans="1:9" x14ac:dyDescent="0.4">
      <c r="A9" s="13" t="s">
        <v>60</v>
      </c>
      <c r="G9" s="14">
        <v>117</v>
      </c>
      <c r="H9" s="21">
        <v>65</v>
      </c>
      <c r="I9" s="13">
        <v>65</v>
      </c>
    </row>
    <row r="10" spans="1:9" x14ac:dyDescent="0.4">
      <c r="A10" s="13" t="s">
        <v>17</v>
      </c>
      <c r="B10" s="14">
        <v>150000</v>
      </c>
      <c r="C10" s="15">
        <v>153290</v>
      </c>
      <c r="E10" s="13">
        <v>131830</v>
      </c>
      <c r="G10" s="14">
        <v>152220</v>
      </c>
      <c r="H10" s="21">
        <v>263440</v>
      </c>
      <c r="I10" s="13">
        <v>131500</v>
      </c>
    </row>
    <row r="11" spans="1:9" s="9" customFormat="1" ht="35.4" thickBot="1" x14ac:dyDescent="0.45">
      <c r="A11" s="8" t="s">
        <v>1</v>
      </c>
      <c r="C11" s="10" t="s">
        <v>19</v>
      </c>
      <c r="D11" s="22" t="s">
        <v>26</v>
      </c>
      <c r="E11" s="11" t="s">
        <v>40</v>
      </c>
      <c r="F11" s="22"/>
      <c r="G11" s="9" t="s">
        <v>65</v>
      </c>
      <c r="H11" s="22" t="s">
        <v>37</v>
      </c>
      <c r="I11" s="11" t="s">
        <v>70</v>
      </c>
    </row>
    <row r="12" spans="1:9" x14ac:dyDescent="0.4">
      <c r="A12" s="13" t="s">
        <v>20</v>
      </c>
      <c r="C12" s="15" t="s">
        <v>9</v>
      </c>
      <c r="D12" s="21" t="s">
        <v>9</v>
      </c>
      <c r="E12" s="13" t="s">
        <v>10</v>
      </c>
      <c r="F12" s="21" t="s">
        <v>56</v>
      </c>
      <c r="G12" s="14" t="s">
        <v>63</v>
      </c>
      <c r="H12" s="21" t="s">
        <v>10</v>
      </c>
      <c r="I12" s="13" t="s">
        <v>71</v>
      </c>
    </row>
    <row r="13" spans="1:9" x14ac:dyDescent="0.4">
      <c r="A13" s="13" t="s">
        <v>21</v>
      </c>
      <c r="C13" s="15" t="s">
        <v>22</v>
      </c>
      <c r="D13" s="21" t="s">
        <v>22</v>
      </c>
      <c r="E13" s="13" t="s">
        <v>38</v>
      </c>
      <c r="G13" s="14" t="s">
        <v>38</v>
      </c>
      <c r="H13" s="21" t="s">
        <v>38</v>
      </c>
      <c r="I13" s="13" t="s">
        <v>38</v>
      </c>
    </row>
    <row r="14" spans="1:9" x14ac:dyDescent="0.4">
      <c r="A14" s="13" t="s">
        <v>23</v>
      </c>
      <c r="C14" s="15" t="s">
        <v>72</v>
      </c>
      <c r="D14" s="21" t="s">
        <v>75</v>
      </c>
      <c r="E14" s="13" t="s">
        <v>72</v>
      </c>
      <c r="G14" s="14" t="s">
        <v>72</v>
      </c>
      <c r="H14" s="21" t="s">
        <v>75</v>
      </c>
      <c r="I14" s="13" t="s">
        <v>72</v>
      </c>
    </row>
    <row r="15" spans="1:9" x14ac:dyDescent="0.4">
      <c r="A15" s="13" t="s">
        <v>62</v>
      </c>
      <c r="G15" s="14" t="s">
        <v>64</v>
      </c>
      <c r="I15" s="13">
        <v>6</v>
      </c>
    </row>
    <row r="16" spans="1:9" x14ac:dyDescent="0.4">
      <c r="A16" s="13" t="s">
        <v>61</v>
      </c>
      <c r="C16" s="15" t="s">
        <v>55</v>
      </c>
      <c r="E16" s="13">
        <v>30</v>
      </c>
      <c r="G16" s="14">
        <v>50</v>
      </c>
      <c r="I16" s="13">
        <v>300</v>
      </c>
    </row>
    <row r="17" spans="1:9" x14ac:dyDescent="0.4">
      <c r="G17" s="14" t="s">
        <v>66</v>
      </c>
    </row>
    <row r="18" spans="1:9" x14ac:dyDescent="0.4">
      <c r="A18" s="13" t="s">
        <v>17</v>
      </c>
      <c r="B18" s="14">
        <v>150000</v>
      </c>
      <c r="C18" s="15">
        <v>144000</v>
      </c>
      <c r="D18" s="21">
        <v>177480</v>
      </c>
      <c r="E18" s="13">
        <v>68100</v>
      </c>
      <c r="G18" s="14">
        <v>95920</v>
      </c>
      <c r="H18" s="21">
        <v>159990</v>
      </c>
      <c r="I18" s="13">
        <v>100500</v>
      </c>
    </row>
    <row r="19" spans="1:9" s="9" customFormat="1" ht="21.6" thickBot="1" x14ac:dyDescent="0.45">
      <c r="A19" s="8" t="s">
        <v>2</v>
      </c>
      <c r="C19" s="10" t="s">
        <v>27</v>
      </c>
      <c r="D19" s="22"/>
      <c r="E19" s="16" t="s">
        <v>27</v>
      </c>
      <c r="F19" s="23"/>
      <c r="G19" s="9" t="s">
        <v>27</v>
      </c>
      <c r="H19" s="23" t="s">
        <v>27</v>
      </c>
      <c r="I19" s="11" t="s">
        <v>73</v>
      </c>
    </row>
    <row r="20" spans="1:9" x14ac:dyDescent="0.4">
      <c r="A20" s="13" t="s">
        <v>32</v>
      </c>
      <c r="B20" s="14">
        <v>16</v>
      </c>
      <c r="C20" s="15" t="s">
        <v>28</v>
      </c>
      <c r="F20" s="21">
        <v>8</v>
      </c>
      <c r="G20" s="14" t="s">
        <v>28</v>
      </c>
      <c r="I20" s="13" t="s">
        <v>28</v>
      </c>
    </row>
    <row r="22" spans="1:9" x14ac:dyDescent="0.4">
      <c r="A22" s="13" t="s">
        <v>17</v>
      </c>
      <c r="B22" s="14">
        <v>50000</v>
      </c>
      <c r="C22" s="15">
        <f>22980*2</f>
        <v>45960</v>
      </c>
      <c r="E22" s="13">
        <v>45960</v>
      </c>
      <c r="G22" s="14">
        <v>45960</v>
      </c>
      <c r="H22" s="21">
        <v>45960</v>
      </c>
      <c r="I22" s="13">
        <v>45880</v>
      </c>
    </row>
    <row r="23" spans="1:9" s="9" customFormat="1" ht="53.4" customHeight="1" thickBot="1" x14ac:dyDescent="0.45">
      <c r="A23" s="8" t="s">
        <v>3</v>
      </c>
      <c r="B23" s="9" t="s">
        <v>7</v>
      </c>
      <c r="C23" s="12" t="s">
        <v>39</v>
      </c>
      <c r="D23" s="22"/>
      <c r="E23" s="11" t="s">
        <v>43</v>
      </c>
      <c r="F23" s="22" t="s">
        <v>54</v>
      </c>
      <c r="G23" s="11" t="s">
        <v>74</v>
      </c>
      <c r="H23" s="22" t="s">
        <v>7</v>
      </c>
      <c r="I23" s="11" t="s">
        <v>74</v>
      </c>
    </row>
    <row r="24" spans="1:9" x14ac:dyDescent="0.4">
      <c r="A24" s="13" t="s">
        <v>48</v>
      </c>
      <c r="E24" s="13">
        <v>1410</v>
      </c>
      <c r="G24" s="13">
        <v>1650</v>
      </c>
      <c r="I24" s="13">
        <v>1650</v>
      </c>
    </row>
    <row r="25" spans="1:9" x14ac:dyDescent="0.4">
      <c r="A25" s="13" t="s">
        <v>47</v>
      </c>
      <c r="E25" s="13">
        <v>4</v>
      </c>
      <c r="F25" s="21">
        <v>2</v>
      </c>
      <c r="G25" s="13">
        <v>4</v>
      </c>
      <c r="I25" s="13">
        <v>4</v>
      </c>
    </row>
    <row r="26" spans="1:9" x14ac:dyDescent="0.4">
      <c r="A26" s="13" t="s">
        <v>51</v>
      </c>
      <c r="C26" s="15">
        <v>450</v>
      </c>
      <c r="E26" s="13">
        <v>300</v>
      </c>
      <c r="G26" s="13">
        <v>300</v>
      </c>
      <c r="I26" s="13">
        <v>300</v>
      </c>
    </row>
    <row r="27" spans="1:9" x14ac:dyDescent="0.4">
      <c r="G27" s="13"/>
    </row>
    <row r="28" spans="1:9" x14ac:dyDescent="0.4">
      <c r="A28" s="13" t="s">
        <v>17</v>
      </c>
      <c r="B28" s="14">
        <v>90000</v>
      </c>
      <c r="E28" s="13">
        <v>203360</v>
      </c>
      <c r="G28" s="13">
        <v>206140</v>
      </c>
      <c r="I28" s="13">
        <v>206140</v>
      </c>
    </row>
    <row r="29" spans="1:9" s="9" customFormat="1" ht="35.4" thickBot="1" x14ac:dyDescent="0.45">
      <c r="A29" s="8" t="s">
        <v>13</v>
      </c>
      <c r="C29" s="10" t="s">
        <v>29</v>
      </c>
      <c r="D29" s="22"/>
      <c r="E29" s="11" t="s">
        <v>42</v>
      </c>
      <c r="F29" s="22"/>
      <c r="G29" s="9" t="s">
        <v>68</v>
      </c>
      <c r="H29" s="22" t="s">
        <v>68</v>
      </c>
      <c r="I29" s="22" t="s">
        <v>68</v>
      </c>
    </row>
    <row r="30" spans="1:9" x14ac:dyDescent="0.4">
      <c r="A30" s="13" t="s">
        <v>32</v>
      </c>
      <c r="B30" s="14">
        <v>2</v>
      </c>
      <c r="C30" s="15">
        <v>1000</v>
      </c>
      <c r="E30" s="13">
        <v>500</v>
      </c>
      <c r="F30" s="21">
        <v>40</v>
      </c>
      <c r="G30" s="14">
        <v>256</v>
      </c>
      <c r="H30" s="21">
        <v>256</v>
      </c>
      <c r="I30" s="21">
        <v>512</v>
      </c>
    </row>
    <row r="31" spans="1:9" x14ac:dyDescent="0.4">
      <c r="A31" s="13" t="s">
        <v>24</v>
      </c>
      <c r="E31" s="13">
        <v>10</v>
      </c>
    </row>
    <row r="33" spans="1:10" x14ac:dyDescent="0.4">
      <c r="A33" s="13" t="s">
        <v>17</v>
      </c>
      <c r="B33" s="14">
        <v>80000</v>
      </c>
      <c r="C33" s="15">
        <v>56000</v>
      </c>
      <c r="E33" s="13">
        <v>62960</v>
      </c>
      <c r="G33" s="31">
        <v>22000</v>
      </c>
      <c r="H33" s="33">
        <v>22000</v>
      </c>
      <c r="I33" s="33">
        <v>64480</v>
      </c>
    </row>
    <row r="34" spans="1:10" s="9" customFormat="1" ht="52.8" thickBot="1" x14ac:dyDescent="0.45">
      <c r="A34" s="8" t="s">
        <v>4</v>
      </c>
      <c r="C34" s="12" t="s">
        <v>41</v>
      </c>
      <c r="D34" s="22"/>
      <c r="E34" s="11" t="s">
        <v>44</v>
      </c>
      <c r="F34" s="22"/>
      <c r="G34" s="9" t="s">
        <v>67</v>
      </c>
      <c r="H34" s="22" t="s">
        <v>44</v>
      </c>
      <c r="I34" s="9" t="s">
        <v>67</v>
      </c>
      <c r="J34" s="14"/>
    </row>
    <row r="35" spans="1:10" x14ac:dyDescent="0.4">
      <c r="A35" s="13" t="s">
        <v>45</v>
      </c>
      <c r="C35" s="15">
        <v>700</v>
      </c>
      <c r="E35" s="13">
        <v>700</v>
      </c>
      <c r="G35" s="14">
        <v>600</v>
      </c>
      <c r="H35" s="21">
        <v>700</v>
      </c>
      <c r="I35" s="14">
        <v>600</v>
      </c>
    </row>
    <row r="36" spans="1:10" x14ac:dyDescent="0.4">
      <c r="A36" s="13" t="s">
        <v>57</v>
      </c>
      <c r="E36" s="13" t="e">
        <f>SUM(#REF!,E16,#REF!,E26)</f>
        <v>#REF!</v>
      </c>
      <c r="H36" s="21">
        <f>SUM(H9,H15,H21,H26)</f>
        <v>65</v>
      </c>
      <c r="I36" s="14">
        <f>SUM(I9,I26)</f>
        <v>365</v>
      </c>
    </row>
    <row r="38" spans="1:10" x14ac:dyDescent="0.4">
      <c r="A38" s="13" t="s">
        <v>17</v>
      </c>
      <c r="B38" s="14">
        <v>80000</v>
      </c>
      <c r="C38" s="15">
        <v>82900</v>
      </c>
      <c r="E38" s="13">
        <v>82900</v>
      </c>
      <c r="G38" s="14">
        <v>60720</v>
      </c>
      <c r="H38" s="21">
        <v>82900</v>
      </c>
      <c r="I38" s="14">
        <v>60720</v>
      </c>
    </row>
    <row r="39" spans="1:10" s="9" customFormat="1" ht="21.6" thickBot="1" x14ac:dyDescent="0.45">
      <c r="A39" s="8" t="s">
        <v>5</v>
      </c>
      <c r="C39" s="12" t="s">
        <v>34</v>
      </c>
      <c r="D39" s="22"/>
      <c r="E39" s="11" t="s">
        <v>34</v>
      </c>
      <c r="F39" s="22"/>
      <c r="G39" s="9" t="s">
        <v>34</v>
      </c>
      <c r="H39" s="22" t="s">
        <v>34</v>
      </c>
      <c r="I39" s="9" t="s">
        <v>34</v>
      </c>
    </row>
    <row r="40" spans="1:10" x14ac:dyDescent="0.4">
      <c r="A40" s="13" t="s">
        <v>46</v>
      </c>
    </row>
    <row r="42" spans="1:10" x14ac:dyDescent="0.4">
      <c r="A42" s="13" t="s">
        <v>17</v>
      </c>
      <c r="B42" s="14">
        <v>30000</v>
      </c>
      <c r="C42" s="15">
        <v>27250</v>
      </c>
      <c r="E42" s="13">
        <v>27250</v>
      </c>
      <c r="G42" s="14">
        <v>27250</v>
      </c>
      <c r="H42" s="21">
        <v>27250</v>
      </c>
      <c r="I42" s="14">
        <v>27250</v>
      </c>
    </row>
    <row r="43" spans="1:10" s="18" customFormat="1" ht="21" x14ac:dyDescent="0.4">
      <c r="A43" s="17" t="s">
        <v>6</v>
      </c>
      <c r="B43" s="18">
        <f>SUM(B10,B18,B22,B33,B38,B42,B28)</f>
        <v>630000</v>
      </c>
      <c r="C43" s="19"/>
      <c r="D43" s="24"/>
      <c r="E43" s="20"/>
      <c r="F43" s="24"/>
      <c r="H43" s="24"/>
      <c r="I43" s="20"/>
    </row>
    <row r="44" spans="1:10" s="9" customFormat="1" ht="21.6" thickBot="1" x14ac:dyDescent="0.45">
      <c r="A44" s="8" t="s">
        <v>8</v>
      </c>
      <c r="B44" s="9">
        <v>639999</v>
      </c>
      <c r="C44" s="12">
        <f>SUM(C10,C18,C22,C33,C38,C42)</f>
        <v>509400</v>
      </c>
      <c r="D44" s="22"/>
      <c r="E44" s="11">
        <f>SUM(E10,E18,E22,E33,E38,E42,E28)</f>
        <v>622360</v>
      </c>
      <c r="F44" s="22"/>
      <c r="G44" s="9">
        <f>SUM(G10,G18,G22,G28,G33,G38,G42)</f>
        <v>610210</v>
      </c>
      <c r="H44" s="22">
        <f>SUM(H10,H18,H22,H33,H38,H42)</f>
        <v>601540</v>
      </c>
      <c r="I44" s="9">
        <f>SUM(I10,I18,I22,I28,I33,I38,I42)</f>
        <v>636470</v>
      </c>
    </row>
    <row r="46" spans="1:10" x14ac:dyDescent="0.4">
      <c r="H46" s="33" t="s">
        <v>76</v>
      </c>
    </row>
  </sheetData>
  <mergeCells count="4">
    <mergeCell ref="C2:D2"/>
    <mergeCell ref="G1:I1"/>
    <mergeCell ref="C1:E1"/>
    <mergeCell ref="H2:I2"/>
  </mergeCells>
  <phoneticPr fontId="1" type="noConversion"/>
  <hyperlinks>
    <hyperlink ref="C29" r:id="rId1" xr:uid="{7B831111-145C-47DB-869F-4210CA3E2D98}"/>
    <hyperlink ref="C19" r:id="rId2" xr:uid="{32E7831A-CB6C-42D4-9E39-D949668E52C8}"/>
    <hyperlink ref="C11" r:id="rId3" xr:uid="{58E1AFF3-027A-4A2F-B846-7B6736B8B767}"/>
    <hyperlink ref="E19" r:id="rId4" xr:uid="{17053B5C-FC02-4B2D-9E14-752BFD757D2B}"/>
    <hyperlink ref="H19" r:id="rId5" xr:uid="{8706E948-F818-44CD-AAA0-30EC5624D475}"/>
    <hyperlink ref="C4" r:id="rId6" xr:uid="{DB0AB7C8-B9DB-4449-8BE4-05C3D0560D8A}"/>
    <hyperlink ref="G4" r:id="rId7" xr:uid="{65948BD5-3CF1-49C8-BB75-3D4499C35797}"/>
    <hyperlink ref="G33" r:id="rId8" display="https://prod.danawa.com/info/?pcode=19826411" xr:uid="{BD958C70-D98D-4107-96A0-4D1DD00C9858}"/>
    <hyperlink ref="H33" r:id="rId9" display="https://prod.danawa.com/info/?pcode=19826411" xr:uid="{B961CE38-F7BF-465D-905D-ACB2D4F090A2}"/>
    <hyperlink ref="I33" r:id="rId10" display="https://prod.danawa.com/info/?pcode=19826411" xr:uid="{761F073A-15A6-42CD-92C5-77E5512FE9BB}"/>
    <hyperlink ref="H46" r:id="rId11" xr:uid="{E9491C86-2E2E-4155-B8B0-CA7976523C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tky Kim</dc:creator>
  <cp:lastModifiedBy>tky Kim</cp:lastModifiedBy>
  <dcterms:created xsi:type="dcterms:W3CDTF">2024-08-02T07:15:13Z</dcterms:created>
  <dcterms:modified xsi:type="dcterms:W3CDTF">2024-08-10T09:18:42Z</dcterms:modified>
</cp:coreProperties>
</file>