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wtemesgen\OneDrive - CGIAR\Documents\GBADs\Eth and UoL\small ruminant\prod and reprod\"/>
    </mc:Choice>
  </mc:AlternateContent>
  <xr:revisionPtr revIDLastSave="0" documentId="13_ncr:1_{CE53C9FD-AF01-49D1-91D9-3245DFA9CACE}" xr6:coauthVersionLast="47" xr6:coauthVersionMax="47" xr10:uidLastSave="{00000000-0000-0000-0000-000000000000}"/>
  <bookViews>
    <workbookView xWindow="-110" yWindow="-110" windowWidth="19420" windowHeight="10420" xr2:uid="{53198CD6-DA7D-4AE9-ACDC-44CF67DC7FB4}"/>
  </bookViews>
  <sheets>
    <sheet name="Sheet1" sheetId="1" r:id="rId1"/>
  </sheets>
  <definedNames>
    <definedName name="_xlnm._FilterDatabase" localSheetId="0" hidden="1">Sheet1!$B$1:$B$12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2" i="1" l="1"/>
  <c r="T12" i="1" s="1"/>
  <c r="P12" i="1"/>
  <c r="R12" i="1"/>
  <c r="U11" i="1"/>
  <c r="E11" i="1"/>
  <c r="E10" i="1"/>
  <c r="E9" i="1"/>
  <c r="E7" i="1"/>
  <c r="T6" i="1"/>
  <c r="P6" i="1"/>
  <c r="H6" i="1"/>
  <c r="D6" i="1"/>
  <c r="H4"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WT</author>
  </authors>
  <commentList>
    <comment ref="C3" authorId="0" shapeId="0" xr:uid="{5674E363-5E92-404F-8C73-035CD1566881}">
      <text>
        <r>
          <rPr>
            <b/>
            <sz val="9"/>
            <color indexed="81"/>
            <rFont val="Tahoma"/>
            <family val="2"/>
          </rPr>
          <t>WT:</t>
        </r>
        <r>
          <rPr>
            <sz val="9"/>
            <color indexed="81"/>
            <rFont val="Tahoma"/>
            <family val="2"/>
          </rPr>
          <t xml:space="preserve">
all are 3 mths or converted t othree months </t>
        </r>
      </text>
    </comment>
    <comment ref="C4" authorId="0" shapeId="0" xr:uid="{35F8F930-7878-4EA7-AA27-4F61B9217413}">
      <text>
        <r>
          <rPr>
            <b/>
            <sz val="9"/>
            <color indexed="81"/>
            <rFont val="Tahoma"/>
            <family val="2"/>
          </rPr>
          <t>WT:</t>
        </r>
        <r>
          <rPr>
            <sz val="9"/>
            <color indexed="81"/>
            <rFont val="Tahoma"/>
            <family val="2"/>
          </rPr>
          <t xml:space="preserve">
both sex 3 months</t>
        </r>
      </text>
    </comment>
    <comment ref="G4" authorId="0" shapeId="0" xr:uid="{E0FC7947-A906-4C92-A353-5EDAD85564CF}">
      <text>
        <r>
          <rPr>
            <b/>
            <sz val="9"/>
            <color indexed="81"/>
            <rFont val="Tahoma"/>
            <family val="2"/>
          </rPr>
          <t>WT:</t>
        </r>
        <r>
          <rPr>
            <sz val="9"/>
            <color indexed="81"/>
            <rFont val="Tahoma"/>
            <family val="2"/>
          </rPr>
          <t xml:space="preserve">
both sex and yearling (9 month app)</t>
        </r>
      </text>
    </comment>
    <comment ref="Z6" authorId="0" shapeId="0" xr:uid="{922A5B2B-1F6A-4FFE-91BF-EACBF927E442}">
      <text>
        <r>
          <rPr>
            <b/>
            <sz val="9"/>
            <color indexed="81"/>
            <rFont val="Tahoma"/>
            <family val="2"/>
          </rPr>
          <t>WT:</t>
        </r>
        <r>
          <rPr>
            <sz val="9"/>
            <color indexed="81"/>
            <rFont val="Tahoma"/>
            <family val="2"/>
          </rPr>
          <t xml:space="preserve">
wts are for both sexes.</t>
        </r>
      </text>
    </comment>
    <comment ref="R12" authorId="0" shapeId="0" xr:uid="{34B36F06-26B1-449D-81DF-BC05EC27AD1C}">
      <text>
        <r>
          <rPr>
            <b/>
            <sz val="9"/>
            <color indexed="81"/>
            <rFont val="Tahoma"/>
            <family val="2"/>
          </rPr>
          <t>WT:</t>
        </r>
        <r>
          <rPr>
            <sz val="9"/>
            <color indexed="81"/>
            <rFont val="Tahoma"/>
            <family val="2"/>
          </rPr>
          <t xml:space="preserve">
sample size of 450 goats times proprtion of bucks 0.12</t>
        </r>
      </text>
    </comment>
    <comment ref="V12" authorId="0" shapeId="0" xr:uid="{EBE15C86-BE51-4443-B8B2-573C297622D6}">
      <text>
        <r>
          <rPr>
            <b/>
            <sz val="9"/>
            <color indexed="81"/>
            <rFont val="Tahoma"/>
            <family val="2"/>
          </rPr>
          <t>WT:</t>
        </r>
        <r>
          <rPr>
            <sz val="9"/>
            <color indexed="81"/>
            <rFont val="Tahoma"/>
            <family val="2"/>
          </rPr>
          <t xml:space="preserve">
sample size of 450 goats times proprtion of bucks 0.44
</t>
        </r>
      </text>
    </comment>
  </commentList>
</comments>
</file>

<file path=xl/sharedStrings.xml><?xml version="1.0" encoding="utf-8"?>
<sst xmlns="http://schemas.openxmlformats.org/spreadsheetml/2006/main" count="61" uniqueCount="45">
  <si>
    <t>Breed (italicized) or palce</t>
  </si>
  <si>
    <t xml:space="preserve">prodcution system </t>
  </si>
  <si>
    <t xml:space="preserve"> weaning or 6months weight</t>
  </si>
  <si>
    <t>Yearling (6m -1 year)  weight</t>
  </si>
  <si>
    <t>Adult weight</t>
  </si>
  <si>
    <t>study type</t>
  </si>
  <si>
    <t>data collectionm method</t>
  </si>
  <si>
    <t>sample size</t>
  </si>
  <si>
    <t xml:space="preserve">reference </t>
  </si>
  <si>
    <t>m</t>
  </si>
  <si>
    <t>f</t>
  </si>
  <si>
    <t>on station</t>
  </si>
  <si>
    <t xml:space="preserve">monitoring and weighing   </t>
  </si>
  <si>
    <t xml:space="preserve">Tesfaye Alemu Tucho, Alemu Regassa and Lemma Fita. 2000. Preliminary production and reproduction performance 
evaluation of Mid Rift Valley and Boran goats  Reviewed by   Solomon, A.K., Mwai, O., Grum, G., Haile, A., Rischkowsky, B.A., Solomon, G. and Dessie, T. 2014. Review of goat research and development projects </t>
  </si>
  <si>
    <t xml:space="preserve">Mid Rift Valley </t>
  </si>
  <si>
    <t xml:space="preserve">b.CLM </t>
  </si>
  <si>
    <t>Arsi-bale</t>
  </si>
  <si>
    <t xml:space="preserve">CLM </t>
  </si>
  <si>
    <t>8.48 ± 0.26</t>
  </si>
  <si>
    <t>on farm</t>
  </si>
  <si>
    <t>nd</t>
  </si>
  <si>
    <t xml:space="preserve">Tatek Woldu, Hailu Dadi, Mieso Guru and Dadi Gelashe. 2004. Productivity of Arsi-Bale goat types under farmers’ 
management condition: A case of Arsi Negelle. Proceedings of the 13th annual conference of the Ethiopian Society 
of Animal Production (ESAP), Addis Ababa, Ethiopia, 25–27 August 2004. Addis Ababa, Ethiopia: ESAP. pp. 67–71 reviewed by  Review of  Solomon, A.K., Mwai, O., Grum, G., Haile, A., Rischkowsky, B.A., Solomon, G. and Dessie, T. 2014. Review of goat research and development projects </t>
  </si>
  <si>
    <t>aris bale</t>
  </si>
  <si>
    <t>CLM</t>
  </si>
  <si>
    <t>Dadi, H., Duguma, G., Shelima, B., Fayera, T., Tadesse, M., Woldu, T. and Tucho, T.A. 2008. Non-genetic factors influencing post-weaning growth and reproductive performances of Arsi-Bale goats. Livestock Research for Rural Development 20(7).</t>
  </si>
  <si>
    <t xml:space="preserve">Review of  Solomon, A.K., Mwai, O., Grum, G., Haile, A., Rischkowsky, B.A., Solomon, G. and Dessie, T. 2014. Review of goat research and development projects </t>
  </si>
  <si>
    <t>abottior slaughter</t>
  </si>
  <si>
    <t xml:space="preserve">weighing </t>
  </si>
  <si>
    <t>east shewa</t>
  </si>
  <si>
    <t>18.97±2.02</t>
  </si>
  <si>
    <t>19.8±2.04</t>
  </si>
  <si>
    <t>Yusuf, A., Birhanu Abera, B., Eticha, E 2019. Evaluation of Carcass Yield Characteristic of Sheep and Goat at ELFORA Export Abattoir, Bishoftu town, Ethiopia. Advances in Biological Research 13, 46-51, 2021</t>
  </si>
  <si>
    <t>farm</t>
  </si>
  <si>
    <t>bati</t>
  </si>
  <si>
    <t>Gatew, H., Hassen, H., Kebede, K.,Haile, A., Lobo, R.N.B.,  Rischkowsky, B., 2019. Early growth trend and performance of three Ethiopian goat ecotypes under smallholder management systems.  Agric &amp; Food Secur,8:4 https://doi.org/10.1186/s40066-018-0249-3</t>
  </si>
  <si>
    <t xml:space="preserve">Alaba </t>
  </si>
  <si>
    <t>Talore, D.G., 2009. On-Farm Performance Evaluation Of Indigenous Sheep And Goats In Alaba, Southern Ethiopia. MSc thesis. Hawasa University</t>
  </si>
  <si>
    <t xml:space="preserve">Zergaw, N.,  Dessie, T., Kebede, K. 2016. Growth performance of Woyto-Guji and Central Highland goat breeds under traditional management system in Ethiopia.  Livestock Research for Rural Development, 28,  1. </t>
  </si>
  <si>
    <t xml:space="preserve">central high land </t>
  </si>
  <si>
    <t>158-347</t>
  </si>
  <si>
    <t>Kochore (Gedeo)</t>
  </si>
  <si>
    <t>Tolera, A., 1998. Production Situation and Some Productivity and Physical Characters of Traditionally Managed Sheep and Goats in Kochore District, Southern Ethiopia, Journal of Applied Animal Research, 13:1-2, 49-59, DOI:10.1080/09712119.1998.9706672</t>
  </si>
  <si>
    <t>both sex</t>
  </si>
  <si>
    <t xml:space="preserve">both </t>
  </si>
  <si>
    <t>on 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</si>
</sst>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b/>
      <sz val="10"/>
      <name val="Times New Roman"/>
      <family val="1"/>
    </font>
    <font>
      <i/>
      <sz val="10"/>
      <color theme="1"/>
      <name val="Times New Roman"/>
      <family val="1"/>
    </font>
    <font>
      <sz val="10"/>
      <color rgb="FFFF0000"/>
      <name val="Times New Roman"/>
      <family val="1"/>
    </font>
    <font>
      <b/>
      <sz val="9"/>
      <color indexed="81"/>
      <name val="Tahoma"/>
      <family val="2"/>
    </font>
    <font>
      <sz val="9"/>
      <color indexed="81"/>
      <name val="Tahoma"/>
      <family val="2"/>
    </font>
    <font>
      <i/>
      <sz val="10"/>
      <color rgb="FFFF0000"/>
      <name val="Times New Roman"/>
      <family val="1"/>
    </font>
    <font>
      <sz val="11"/>
      <name val="Calibri"/>
      <family val="2"/>
      <scheme val="minor"/>
    </font>
    <font>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2" fontId="1" fillId="0" borderId="0" xfId="0" applyNumberFormat="1" applyFont="1"/>
    <xf numFmtId="0" fontId="7" fillId="0" borderId="0" xfId="0" applyFont="1"/>
    <xf numFmtId="2" fontId="4" fillId="0" borderId="0" xfId="0" applyNumberFormat="1" applyFont="1"/>
    <xf numFmtId="0" fontId="8" fillId="0" borderId="0" xfId="0" applyFont="1"/>
    <xf numFmtId="0" fontId="9" fillId="0" borderId="0" xfId="0" applyFont="1"/>
    <xf numFmtId="2" fontId="9" fillId="0" borderId="0" xfId="0" applyNumberFormat="1"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3AB45-ABDC-4807-8323-5C51A46A5098}">
  <dimension ref="A1:Z12"/>
  <sheetViews>
    <sheetView tabSelected="1" topLeftCell="A2" workbookViewId="0">
      <selection activeCell="R17" sqref="R17"/>
    </sheetView>
  </sheetViews>
  <sheetFormatPr defaultRowHeight="14.5" x14ac:dyDescent="0.35"/>
  <sheetData>
    <row r="1" spans="1:26" s="1" customFormat="1" ht="13" x14ac:dyDescent="0.3"/>
    <row r="2" spans="1:26" s="2" customFormat="1" x14ac:dyDescent="0.35">
      <c r="A2" s="2" t="s">
        <v>0</v>
      </c>
      <c r="B2" s="2" t="s">
        <v>1</v>
      </c>
      <c r="C2" s="2" t="s">
        <v>2</v>
      </c>
      <c r="G2" s="2" t="s">
        <v>3</v>
      </c>
      <c r="O2" s="2" t="s">
        <v>4</v>
      </c>
      <c r="W2" t="s">
        <v>5</v>
      </c>
      <c r="X2" t="s">
        <v>6</v>
      </c>
      <c r="Y2" t="s">
        <v>7</v>
      </c>
      <c r="Z2" s="2" t="s">
        <v>8</v>
      </c>
    </row>
    <row r="3" spans="1:26" s="1" customFormat="1" ht="13" x14ac:dyDescent="0.3">
      <c r="C3" s="1" t="s">
        <v>42</v>
      </c>
      <c r="G3" s="1" t="s">
        <v>9</v>
      </c>
      <c r="O3" s="1" t="s">
        <v>43</v>
      </c>
      <c r="S3" s="1" t="s">
        <v>10</v>
      </c>
    </row>
    <row r="4" spans="1:26" s="1" customFormat="1" ht="13" x14ac:dyDescent="0.3">
      <c r="A4" s="1" t="s">
        <v>14</v>
      </c>
      <c r="B4" s="1" t="s">
        <v>15</v>
      </c>
      <c r="C4" s="1">
        <v>6.32</v>
      </c>
      <c r="D4" s="5">
        <f>E4/SQRT(F4)</f>
        <v>0.35466215741412188</v>
      </c>
      <c r="E4" s="1">
        <v>2.77</v>
      </c>
      <c r="F4" s="1">
        <v>61</v>
      </c>
      <c r="G4" s="1">
        <v>12.85</v>
      </c>
      <c r="H4" s="5">
        <f>I4/SQRT(J4)</f>
        <v>0.32649404382888475</v>
      </c>
      <c r="I4" s="1">
        <v>2.5499999999999998</v>
      </c>
      <c r="J4" s="1">
        <v>61</v>
      </c>
      <c r="W4" s="1" t="s">
        <v>11</v>
      </c>
      <c r="X4" s="1" t="s">
        <v>12</v>
      </c>
      <c r="Y4" s="1">
        <v>102</v>
      </c>
      <c r="Z4" s="1" t="s">
        <v>13</v>
      </c>
    </row>
    <row r="5" spans="1:26" s="4" customFormat="1" ht="13" x14ac:dyDescent="0.3">
      <c r="A5" s="6" t="s">
        <v>16</v>
      </c>
      <c r="B5" s="4" t="s">
        <v>17</v>
      </c>
      <c r="C5" s="4" t="s">
        <v>18</v>
      </c>
      <c r="D5" s="7"/>
      <c r="H5" s="5"/>
      <c r="W5" s="4" t="s">
        <v>19</v>
      </c>
      <c r="X5" s="4" t="s">
        <v>12</v>
      </c>
      <c r="Y5" s="4" t="s">
        <v>20</v>
      </c>
      <c r="Z5" s="4" t="s">
        <v>21</v>
      </c>
    </row>
    <row r="6" spans="1:26" s="8" customFormat="1" x14ac:dyDescent="0.35">
      <c r="A6" s="8" t="s">
        <v>22</v>
      </c>
      <c r="B6" s="9" t="s">
        <v>23</v>
      </c>
      <c r="C6" s="8">
        <v>6.95</v>
      </c>
      <c r="D6" s="10">
        <f t="shared" ref="D6" si="0">E6/SQRT(F6)</f>
        <v>0.10766636175958326</v>
      </c>
      <c r="E6" s="8">
        <v>2.02</v>
      </c>
      <c r="F6" s="8">
        <v>352</v>
      </c>
      <c r="G6" s="8">
        <v>14.31</v>
      </c>
      <c r="H6" s="5">
        <f t="shared" ref="H6" si="1">I6/SQRT(J6)</f>
        <v>0.22944935085612017</v>
      </c>
      <c r="I6" s="8">
        <v>3.38</v>
      </c>
      <c r="J6" s="8">
        <v>217</v>
      </c>
      <c r="K6" s="9"/>
      <c r="L6" s="9"/>
      <c r="M6" s="9"/>
      <c r="N6" s="9"/>
      <c r="O6" s="9">
        <v>19.739999999999998</v>
      </c>
      <c r="P6" s="10">
        <f>Q6/SQRT(R6)</f>
        <v>0.28059736941199259</v>
      </c>
      <c r="Q6" s="9">
        <v>3.68</v>
      </c>
      <c r="R6" s="9">
        <v>172</v>
      </c>
      <c r="S6" s="9">
        <v>19.739999999999998</v>
      </c>
      <c r="T6" s="10">
        <f>U6/SQRT(V6)</f>
        <v>0.28059736941199259</v>
      </c>
      <c r="U6" s="9">
        <v>3.68</v>
      </c>
      <c r="V6" s="9">
        <v>172</v>
      </c>
      <c r="W6" s="8" t="s">
        <v>44</v>
      </c>
      <c r="X6" s="9" t="s">
        <v>12</v>
      </c>
      <c r="Z6" s="8" t="s">
        <v>24</v>
      </c>
    </row>
    <row r="7" spans="1:26" s="1" customFormat="1" ht="13" x14ac:dyDescent="0.3">
      <c r="A7" s="3" t="s">
        <v>16</v>
      </c>
      <c r="B7" s="1" t="s">
        <v>17</v>
      </c>
      <c r="C7" s="1">
        <v>8.25</v>
      </c>
      <c r="D7" s="1">
        <v>0.02</v>
      </c>
      <c r="E7" s="5">
        <f>D7*SQRT(F7)</f>
        <v>0.2513961017995307</v>
      </c>
      <c r="F7" s="1">
        <v>158</v>
      </c>
      <c r="Z7" s="1" t="s">
        <v>25</v>
      </c>
    </row>
    <row r="8" spans="1:26" x14ac:dyDescent="0.35">
      <c r="A8" t="s">
        <v>28</v>
      </c>
      <c r="B8" t="s">
        <v>23</v>
      </c>
      <c r="G8" t="s">
        <v>29</v>
      </c>
      <c r="S8" t="s">
        <v>30</v>
      </c>
      <c r="W8" t="s">
        <v>26</v>
      </c>
      <c r="X8" t="s">
        <v>27</v>
      </c>
      <c r="Y8">
        <v>30</v>
      </c>
      <c r="Z8" t="s">
        <v>31</v>
      </c>
    </row>
    <row r="9" spans="1:26" ht="12.5" customHeight="1" x14ac:dyDescent="0.35">
      <c r="A9" t="s">
        <v>33</v>
      </c>
      <c r="B9" t="s">
        <v>23</v>
      </c>
      <c r="C9">
        <v>10.44</v>
      </c>
      <c r="D9">
        <v>0.18</v>
      </c>
      <c r="E9">
        <f xml:space="preserve"> D9*SQRT(F9)</f>
        <v>1.9635681806344285</v>
      </c>
      <c r="F9">
        <v>119</v>
      </c>
      <c r="W9" t="s">
        <v>32</v>
      </c>
      <c r="X9" t="s">
        <v>12</v>
      </c>
      <c r="Y9">
        <v>123</v>
      </c>
      <c r="Z9" t="s">
        <v>34</v>
      </c>
    </row>
    <row r="10" spans="1:26" x14ac:dyDescent="0.35">
      <c r="A10" t="s">
        <v>35</v>
      </c>
      <c r="B10" t="s">
        <v>23</v>
      </c>
      <c r="C10">
        <v>9.85</v>
      </c>
      <c r="D10">
        <v>0.28999999999999998</v>
      </c>
      <c r="E10">
        <f xml:space="preserve"> D10*SQRT(F10)</f>
        <v>2.2085742007005336</v>
      </c>
      <c r="F10">
        <v>58</v>
      </c>
      <c r="W10" t="s">
        <v>32</v>
      </c>
      <c r="X10" t="s">
        <v>12</v>
      </c>
      <c r="Y10">
        <v>155</v>
      </c>
      <c r="Z10" t="s">
        <v>36</v>
      </c>
    </row>
    <row r="11" spans="1:26" x14ac:dyDescent="0.35">
      <c r="A11" t="s">
        <v>38</v>
      </c>
      <c r="B11" t="s">
        <v>23</v>
      </c>
      <c r="C11">
        <v>9.42</v>
      </c>
      <c r="D11">
        <v>0.19</v>
      </c>
      <c r="E11">
        <f xml:space="preserve"> D11*SQRT(F11)</f>
        <v>2.3882629670955415</v>
      </c>
      <c r="F11">
        <v>158</v>
      </c>
      <c r="S11">
        <v>28.15</v>
      </c>
      <c r="T11">
        <v>0.26</v>
      </c>
      <c r="U11">
        <f>T11*SQRT(V11)</f>
        <v>4.8502371076061843</v>
      </c>
      <c r="V11">
        <v>348</v>
      </c>
      <c r="W11" t="s">
        <v>32</v>
      </c>
      <c r="X11" t="s">
        <v>12</v>
      </c>
      <c r="Y11" t="s">
        <v>39</v>
      </c>
      <c r="Z11" t="s">
        <v>37</v>
      </c>
    </row>
    <row r="12" spans="1:26" x14ac:dyDescent="0.35">
      <c r="A12" t="s">
        <v>40</v>
      </c>
      <c r="B12" t="s">
        <v>23</v>
      </c>
      <c r="O12">
        <v>29.4</v>
      </c>
      <c r="P12" s="11">
        <f>Q12/SQRT(R12)</f>
        <v>0.62598071204458994</v>
      </c>
      <c r="Q12">
        <v>4.5999999999999996</v>
      </c>
      <c r="R12">
        <f xml:space="preserve"> Y12*0.12</f>
        <v>54</v>
      </c>
      <c r="S12">
        <v>28.3</v>
      </c>
      <c r="T12" s="11">
        <f>U12/SQRT(V12)</f>
        <v>0.32690776507860264</v>
      </c>
      <c r="U12">
        <v>4.5999999999999996</v>
      </c>
      <c r="V12">
        <f xml:space="preserve"> Y12*0.44</f>
        <v>198</v>
      </c>
      <c r="W12" t="s">
        <v>32</v>
      </c>
      <c r="X12" t="s">
        <v>12</v>
      </c>
      <c r="Y12">
        <v>450</v>
      </c>
      <c r="Z12" t="s">
        <v>41</v>
      </c>
    </row>
  </sheetData>
  <autoFilter ref="B1:B12" xr:uid="{6AE3AB45-ABDC-4807-8323-5C51A46A5098}"/>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WT</dc:creator>
  <cp:lastModifiedBy>WT</cp:lastModifiedBy>
  <dcterms:created xsi:type="dcterms:W3CDTF">2022-04-21T12:29:35Z</dcterms:created>
  <dcterms:modified xsi:type="dcterms:W3CDTF">2022-05-19T14:59:55Z</dcterms:modified>
</cp:coreProperties>
</file>