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D13E83B4-5304-5545-8147-32EAB1B87822}" xr6:coauthVersionLast="47" xr6:coauthVersionMax="47" xr10:uidLastSave="{00000000-0000-0000-0000-000000000000}"/>
  <bookViews>
    <workbookView xWindow="520" yWindow="1160" windowWidth="28800" windowHeight="161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7" i="1" l="1"/>
  <c r="F37" i="1"/>
  <c r="C37" i="1"/>
  <c r="C43" i="1"/>
  <c r="D43" i="1" l="1"/>
  <c r="E43" i="1"/>
  <c r="F43" i="1"/>
  <c r="G43" i="1"/>
  <c r="H43" i="1"/>
  <c r="I43" i="1"/>
  <c r="J43" i="1"/>
  <c r="K43" i="1"/>
  <c r="D44" i="1"/>
  <c r="E44" i="1"/>
  <c r="F44" i="1"/>
  <c r="G44" i="1"/>
  <c r="H44" i="1"/>
  <c r="I44" i="1"/>
  <c r="J44" i="1"/>
  <c r="K44" i="1"/>
  <c r="C44" i="1"/>
  <c r="D73" i="1"/>
  <c r="E73" i="1"/>
  <c r="F73" i="1"/>
  <c r="G73" i="1"/>
  <c r="H73" i="1"/>
  <c r="I73" i="1"/>
  <c r="J73" i="1"/>
  <c r="K73" i="1"/>
  <c r="D74" i="1"/>
  <c r="E74" i="1"/>
  <c r="F74" i="1"/>
  <c r="G74" i="1"/>
  <c r="H74" i="1"/>
  <c r="I74" i="1"/>
  <c r="J74" i="1"/>
  <c r="K74" i="1"/>
  <c r="D72" i="1"/>
  <c r="E72" i="1"/>
  <c r="F72" i="1"/>
  <c r="G72" i="1"/>
  <c r="H72" i="1"/>
  <c r="I72" i="1"/>
  <c r="J72" i="1"/>
  <c r="K72" i="1"/>
  <c r="D71" i="1"/>
  <c r="E71" i="1"/>
  <c r="F71" i="1"/>
  <c r="G71" i="1"/>
  <c r="H71" i="1"/>
  <c r="I71" i="1"/>
  <c r="J71" i="1"/>
  <c r="K71" i="1"/>
  <c r="K70" i="1"/>
  <c r="J70" i="1"/>
  <c r="I70" i="1"/>
  <c r="H70" i="1"/>
  <c r="G70" i="1"/>
  <c r="F70" i="1"/>
  <c r="E70" i="1"/>
  <c r="D70" i="1"/>
  <c r="K69" i="1"/>
  <c r="J69" i="1"/>
  <c r="I69" i="1"/>
  <c r="H69" i="1"/>
  <c r="G69" i="1"/>
  <c r="F69" i="1"/>
  <c r="E69" i="1"/>
  <c r="D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List>
</comments>
</file>

<file path=xl/sharedStrings.xml><?xml version="1.0" encoding="utf-8"?>
<sst xmlns="http://schemas.openxmlformats.org/spreadsheetml/2006/main" count="228" uniqueCount="163">
  <si>
    <t># Initial population</t>
  </si>
  <si>
    <t># Neonatal male</t>
  </si>
  <si>
    <t># Juvenile female</t>
  </si>
  <si>
    <t># Juvenile male</t>
  </si>
  <si>
    <t># Adult female</t>
  </si>
  <si>
    <t># Adult male</t>
  </si>
  <si>
    <t>## Growth rate N -&gt; J and J-&gt; A</t>
  </si>
  <si>
    <t># Fertility</t>
  </si>
  <si>
    <t># Offtake</t>
  </si>
  <si>
    <t>## Currently fixed, but, should this be dependant on new pop size, to keep pop size as it was at t0</t>
  </si>
  <si>
    <t>## offtake must = offtake + dif between NNFt0 etc and NJF current</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</si>
  <si>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</si>
  <si>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</si>
  <si>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</si>
  <si>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</si>
  <si>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</si>
  <si>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</si>
  <si>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</si>
  <si>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</si>
  <si>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</si>
  <si>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</si>
  <si>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</si>
  <si>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</si>
  <si>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</si>
  <si>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</si>
  <si>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</si>
  <si>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</si>
  <si>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</si>
  <si>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</si>
  <si>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</si>
  <si>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</si>
  <si>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</si>
  <si>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</si>
  <si>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</si>
  <si>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</si>
  <si>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</si>
  <si>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</si>
  <si>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</si>
  <si>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</si>
  <si>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</si>
  <si>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</si>
  <si>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</si>
  <si>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</si>
  <si>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</si>
  <si>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</si>
  <si>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</si>
  <si>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</si>
  <si>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</si>
  <si>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</si>
  <si>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</si>
  <si>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</si>
  <si>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</si>
  <si>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</si>
  <si>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</si>
  <si>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</si>
  <si>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</si>
  <si>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</si>
  <si>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Num_months</t>
  </si>
  <si>
    <t>N_NF_t0</t>
  </si>
  <si>
    <t>N_JF_t0</t>
  </si>
  <si>
    <t>N_JM_t0</t>
  </si>
  <si>
    <t>N_AF_t0</t>
  </si>
  <si>
    <t>N_AM_t0</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</si>
  <si>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</si>
  <si>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</si>
  <si>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</si>
  <si>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</si>
  <si>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</si>
  <si>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</si>
  <si>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</si>
  <si>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</si>
  <si>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</si>
  <si>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</si>
  <si>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</si>
  <si>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</si>
  <si>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</si>
  <si>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</si>
  <si>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</si>
  <si>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</si>
  <si>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</si>
  <si>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</si>
  <si>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</si>
  <si>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prpn_lskeepers_purch_feed</t>
  </si>
  <si>
    <t>prpn_feed_paid_for</t>
  </si>
  <si>
    <t>Feed_cost_kg</t>
  </si>
  <si>
    <t>DM_in_feed</t>
  </si>
  <si>
    <t>lab_non_health</t>
  </si>
  <si>
    <t>Interest_rate</t>
  </si>
  <si>
    <t>N_NM_t0</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</si>
  <si>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</si>
  <si>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</si>
  <si>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</si>
  <si>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</si>
  <si>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</si>
  <si>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</si>
  <si>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</si>
  <si>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</si>
  <si>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Beta_N</t>
  </si>
  <si>
    <t>Beta_J</t>
  </si>
  <si>
    <t>Health_exp_prev</t>
  </si>
  <si>
    <t>Health_exp_treatment</t>
  </si>
  <si>
    <t>Infrastructure_per_head</t>
  </si>
  <si>
    <t>GammaNF</t>
  </si>
  <si>
    <t>GammaNM</t>
  </si>
  <si>
    <t>GammaJF</t>
  </si>
  <si>
    <t>GammaAF</t>
  </si>
  <si>
    <t>GammaJM</t>
  </si>
  <si>
    <t xml:space="preserve">GammaAM </t>
  </si>
  <si>
    <t># for now ideal scenarios are just made up</t>
  </si>
  <si>
    <t>Village_indigenous_current</t>
  </si>
  <si>
    <t>Village_indigenous_mortality_zero</t>
  </si>
  <si>
    <t>Village_indigenous_ideal</t>
  </si>
  <si>
    <t>lay_rate</t>
  </si>
  <si>
    <t>hatch_rate</t>
  </si>
  <si>
    <t>Village_hybrid_current</t>
  </si>
  <si>
    <t>Village_hybrid_mortality_zero</t>
  </si>
  <si>
    <t>Village_hybrid_ideal</t>
  </si>
  <si>
    <t>Smallholder_hybrid_current</t>
  </si>
  <si>
    <t>Smallholder_hybrid_mortality_zero</t>
  </si>
  <si>
    <t>Smallholder_hybrid_ideal</t>
  </si>
  <si>
    <t># Village (89%) or small holder (5.5%) chicken</t>
  </si>
  <si>
    <t># breed breakdown</t>
  </si>
  <si>
    <t>Labour_poultry</t>
  </si>
  <si>
    <t># offtake rate female</t>
  </si>
  <si>
    <t># Neonatal female (0-8weeks)</t>
  </si>
  <si>
    <t># cullrate Adult Female ## These will be valueless estimated 8 years lifespan max</t>
  </si>
  <si>
    <t># cullrate Adult Male  ## These will still have a value ## These will be valueless estimated 8 years lifespan max</t>
  </si>
  <si>
    <t>rpert(10000, 0.0271, 0.18, 0.09)</t>
  </si>
  <si>
    <t>rpert(10000, 1.3, 1.6, 1.45)</t>
  </si>
  <si>
    <t>rpert(10000, 0.99, 1.336, 1.25)</t>
  </si>
  <si>
    <t>rpert(10000, 1.19, 3.14, 2.165)</t>
  </si>
  <si>
    <t>rpert(10000, 1.6, 1.9, 1.75)</t>
  </si>
  <si>
    <t>rpert(10000, 2.5, 5.0, 3.75)</t>
  </si>
  <si>
    <t>prop_females_laying</t>
  </si>
  <si>
    <t>rpert(10000, (0.17*30), (0.315*30), (0.24*30))</t>
  </si>
  <si>
    <t>rpert(10000, (0.315*30), (0.315*30), (0.315*30))</t>
  </si>
  <si>
    <t>## total feed intake  requirements per month for growers</t>
  </si>
  <si>
    <t>feed_req_prpn_NM</t>
  </si>
  <si>
    <t>feed_req_prpn_JF</t>
  </si>
  <si>
    <t>feed_req_prpn_JM</t>
  </si>
  <si>
    <t>feed_req_prpn_AF</t>
  </si>
  <si>
    <t>feed_req_prpn_AM</t>
  </si>
  <si>
    <t>feed_req_prpn_NF</t>
  </si>
  <si>
    <t>rpert(10000, (130/12), (300/12), (180/12))</t>
  </si>
  <si>
    <t>egg_consumption_rate</t>
  </si>
  <si>
    <t>egg_brood_rate</t>
  </si>
  <si>
    <t>egg_price</t>
  </si>
  <si>
    <t>rpert(10000, 2.97, 5, 4)</t>
  </si>
  <si>
    <t>rpert(10000, 0.15, 0.22, 0.185)</t>
  </si>
  <si>
    <t>rpert(10000, 0.13, 0.22, 0.175)</t>
  </si>
  <si>
    <t>rpert(10000, 0.12/4, 0.25/4, 0.185/4)</t>
  </si>
  <si>
    <t>rpert(10000, 0.59, 0.8, 0.7)</t>
  </si>
  <si>
    <t>egg_sale_rate</t>
  </si>
  <si>
    <t>rpert(10000, 0.987, 1.75, 1.55)</t>
  </si>
  <si>
    <t>rpert(10000, 0.1, 0.75, 0.13)</t>
  </si>
  <si>
    <t>rpert(10000, 0.1, 0.7, 0.163)</t>
  </si>
  <si>
    <t>rpert(10000, 0.3, 1.5, 1.08)</t>
  </si>
  <si>
    <t>rpert(10000, 0.3, 3.375, 1.55)</t>
  </si>
  <si>
    <t>rpert(10000, 0.65, 2.1, 1.49)</t>
  </si>
  <si>
    <t>rpert(10000, 0.8, 2.2, 1.79)</t>
  </si>
  <si>
    <t>rpert(10000,0.67, 17.5, 5)</t>
  </si>
  <si>
    <t>rpert(10000, 6, 26, 16)</t>
  </si>
  <si>
    <t>rpert(10000, 14, 30, 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</si>
</sst>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9">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DDEBF7"/>
        <bgColor rgb="FF000000"/>
      </patternFill>
    </fill>
    <fill>
      <patternFill patternType="solid">
        <fgColor theme="9"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3" tint="0.79998168889431442"/>
        <bgColor indexed="64"/>
      </patternFill>
    </fill>
    <fill>
      <patternFill patternType="solid">
        <fgColor theme="8" tint="0.39997558519241921"/>
        <bgColor rgb="FF000000"/>
      </patternFill>
    </fill>
  </fills>
  <borders count="2">
    <border>
      <left/>
      <right/>
      <top/>
      <bottom/>
      <diagonal/>
    </border>
    <border>
      <left/>
      <right/>
      <top/>
      <bottom style="thin">
        <color indexed="64"/>
      </bottom>
      <diagonal/>
    </border>
  </borders>
  <cellStyleXfs count="1">
    <xf numFmtId="0" fontId="0" fillId="0" borderId="0"/>
  </cellStyleXfs>
  <cellXfs count="72">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0" borderId="0" xfId="0" applyNumberFormat="1" applyFill="1"/>
    <xf numFmtId="0" fontId="1" fillId="6" borderId="0" xfId="0" quotePrefix="1" applyFont="1" applyFill="1" applyBorder="1" applyAlignment="1">
      <alignment wrapText="1"/>
    </xf>
    <xf numFmtId="0" fontId="4" fillId="6" borderId="0" xfId="0" applyFont="1" applyFill="1" applyBorder="1" applyAlignment="1">
      <alignment vertical="center" wrapText="1"/>
    </xf>
    <xf numFmtId="165" fontId="0" fillId="6" borderId="0" xfId="0" applyNumberFormat="1" applyFill="1"/>
    <xf numFmtId="0" fontId="1" fillId="2" borderId="0" xfId="0" quotePrefix="1" applyFont="1" applyFill="1" applyBorder="1" applyAlignment="1">
      <alignment wrapText="1"/>
    </xf>
    <xf numFmtId="0" fontId="4" fillId="2" borderId="0" xfId="0" applyFont="1" applyFill="1" applyBorder="1" applyAlignment="1">
      <alignment vertical="center" wrapText="1"/>
    </xf>
    <xf numFmtId="165" fontId="0" fillId="2" borderId="0" xfId="0" applyNumberFormat="1" applyFill="1"/>
    <xf numFmtId="0" fontId="0" fillId="11" borderId="0" xfId="0" applyFill="1"/>
    <xf numFmtId="1" fontId="0" fillId="7" borderId="0" xfId="0" applyNumberFormat="1" applyFill="1"/>
    <xf numFmtId="1" fontId="0" fillId="6" borderId="0" xfId="0" applyNumberFormat="1" applyFill="1"/>
    <xf numFmtId="165" fontId="0" fillId="12" borderId="0" xfId="0" applyNumberFormat="1" applyFill="1"/>
    <xf numFmtId="0" fontId="0" fillId="12" borderId="0" xfId="0" applyFill="1"/>
    <xf numFmtId="0" fontId="4" fillId="13" borderId="0" xfId="0" applyFont="1" applyFill="1"/>
    <xf numFmtId="165" fontId="0" fillId="11" borderId="0" xfId="0" applyNumberFormat="1" applyFill="1"/>
    <xf numFmtId="165" fontId="0" fillId="14" borderId="0" xfId="0" applyNumberFormat="1" applyFill="1"/>
    <xf numFmtId="165" fontId="0" fillId="15" borderId="0" xfId="0" applyNumberFormat="1" applyFill="1"/>
    <xf numFmtId="0" fontId="0" fillId="16" borderId="0" xfId="0" applyFill="1"/>
    <xf numFmtId="0" fontId="0" fillId="17" borderId="0" xfId="0" applyFill="1"/>
    <xf numFmtId="0" fontId="4" fillId="18" borderId="0" xfId="0" applyFont="1" applyFill="1"/>
    <xf numFmtId="0" fontId="0" fillId="1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XFD129"/>
  <sheetViews>
    <sheetView tabSelected="1" zoomScale="85" zoomScaleNormal="100" workbookViewId="0">
      <pane xSplit="1" ySplit="1" topLeftCell="B19" activePane="bottomRight" state="frozen"/>
      <selection pane="topRight" activeCell="B1" sqref="B1"/>
      <selection pane="bottomLeft" activeCell="A2" sqref="A2"/>
      <selection pane="bottomRight" activeCell="I38" sqref="I38"/>
    </sheetView>
  </sheetViews>
  <sheetFormatPr baseColWidth="10" defaultColWidth="8.83203125" defaultRowHeight="15" x14ac:dyDescent="0.2"/>
  <cols>
    <col min="1" max="1" width="40.6640625" style="13" customWidth="1"/>
    <col min="2" max="2" width="45" customWidth="1"/>
    <col min="3" max="3" width="27.83203125" style="33" customWidth="1"/>
    <col min="4" max="5" width="39.6640625" style="33" bestFit="1" customWidth="1"/>
    <col min="6" max="8" width="39.6640625" style="17" bestFit="1" customWidth="1"/>
    <col min="9" max="11" width="41.6640625" style="21" bestFit="1"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56</v>
      </c>
      <c r="B1" s="1" t="s">
        <v>89</v>
      </c>
      <c r="C1" s="31" t="s">
        <v>109</v>
      </c>
      <c r="D1" s="31" t="s">
        <v>110</v>
      </c>
      <c r="E1" s="31" t="s">
        <v>111</v>
      </c>
      <c r="F1" s="37" t="s">
        <v>114</v>
      </c>
      <c r="G1" s="37" t="s">
        <v>115</v>
      </c>
      <c r="H1" s="37" t="s">
        <v>116</v>
      </c>
      <c r="I1" s="2" t="s">
        <v>117</v>
      </c>
      <c r="J1" s="2" t="s">
        <v>118</v>
      </c>
      <c r="K1" s="2" t="s">
        <v>119</v>
      </c>
      <c r="L1" s="31"/>
      <c r="M1" s="31"/>
      <c r="N1" s="31"/>
      <c r="O1" s="31"/>
      <c r="P1" s="31"/>
      <c r="Q1" s="31"/>
      <c r="R1" s="37"/>
      <c r="S1" s="37"/>
      <c r="T1" s="37"/>
      <c r="U1" s="37"/>
      <c r="V1" s="37"/>
      <c r="W1" s="37"/>
      <c r="X1" s="37"/>
      <c r="Y1" s="37"/>
      <c r="Z1" s="37"/>
      <c r="AA1" s="37"/>
      <c r="AB1" s="37"/>
      <c r="AC1" s="37"/>
      <c r="AD1" s="37"/>
      <c r="AE1" s="37"/>
      <c r="AF1" s="37"/>
      <c r="AG1" s="2"/>
      <c r="AH1" s="2"/>
      <c r="AI1" s="2"/>
      <c r="AJ1" s="2"/>
      <c r="AK1" s="2"/>
      <c r="AL1" s="2"/>
      <c r="AM1" s="2"/>
      <c r="AN1" s="2"/>
      <c r="AO1" s="2"/>
      <c r="AP1" s="2"/>
      <c r="AQ1" s="2"/>
      <c r="AR1" s="2"/>
      <c r="AS1" s="2"/>
      <c r="AT1" s="2"/>
      <c r="AU1" s="2"/>
      <c r="AV1" s="4"/>
      <c r="AW1" s="4"/>
      <c r="BA1" s="4"/>
      <c r="BB1" s="4"/>
      <c r="BC1" s="4"/>
      <c r="BE1" s="2"/>
      <c r="BF1" s="2"/>
      <c r="BI1" s="4"/>
      <c r="BJ1" s="4"/>
      <c r="BN1" s="4"/>
      <c r="BO1" s="4"/>
      <c r="BP1" s="4"/>
      <c r="BQ1" s="7"/>
      <c r="BR1" s="2"/>
      <c r="BS1" s="2"/>
      <c r="BV1" s="4"/>
      <c r="BW1" s="4"/>
      <c r="CA1" s="4"/>
      <c r="CB1" s="4"/>
      <c r="CC1" s="4"/>
    </row>
    <row r="2" spans="1:871" s="41" customFormat="1" ht="28.5" customHeight="1" x14ac:dyDescent="0.2">
      <c r="A2" s="40" t="s">
        <v>108</v>
      </c>
      <c r="C2" s="50"/>
      <c r="D2" s="42"/>
      <c r="E2" s="42"/>
      <c r="F2" s="53"/>
      <c r="G2" s="43"/>
      <c r="H2" s="43"/>
      <c r="I2" s="56"/>
      <c r="J2" s="44"/>
      <c r="K2" s="44"/>
      <c r="L2" s="42"/>
      <c r="M2" s="42"/>
      <c r="N2" s="42"/>
      <c r="O2" s="42"/>
      <c r="P2" s="42"/>
      <c r="Q2" s="42"/>
      <c r="R2" s="43"/>
      <c r="S2" s="43"/>
      <c r="T2" s="43"/>
      <c r="U2" s="43"/>
      <c r="V2" s="43"/>
      <c r="W2" s="43"/>
      <c r="X2" s="43"/>
      <c r="Y2" s="43"/>
      <c r="Z2" s="43"/>
      <c r="AA2" s="43"/>
      <c r="AB2" s="43"/>
      <c r="AC2" s="43"/>
      <c r="AD2" s="43"/>
      <c r="AE2" s="43"/>
      <c r="AF2" s="43"/>
      <c r="AG2" s="44"/>
      <c r="AH2" s="44"/>
      <c r="AI2" s="44"/>
      <c r="AJ2" s="44"/>
      <c r="AK2" s="44"/>
      <c r="AL2" s="44"/>
      <c r="AM2" s="44"/>
      <c r="AN2" s="44"/>
      <c r="AO2" s="44"/>
      <c r="AP2" s="44"/>
      <c r="AQ2" s="44"/>
      <c r="AR2" s="44"/>
      <c r="AS2" s="44"/>
      <c r="AT2" s="44"/>
      <c r="AU2" s="44"/>
      <c r="AV2" s="45"/>
      <c r="AW2" s="45"/>
      <c r="BA2" s="45"/>
      <c r="BB2" s="45"/>
      <c r="BC2" s="45"/>
      <c r="BE2" s="44"/>
      <c r="BF2" s="44"/>
      <c r="BI2" s="45"/>
      <c r="BJ2" s="45"/>
      <c r="BN2" s="45"/>
      <c r="BO2" s="45"/>
      <c r="BP2" s="45"/>
      <c r="BQ2" s="46"/>
      <c r="BR2" s="44"/>
      <c r="BS2" s="44"/>
      <c r="BV2" s="45"/>
      <c r="BW2" s="45"/>
      <c r="CA2" s="45"/>
      <c r="CB2" s="45"/>
      <c r="CC2" s="45"/>
    </row>
    <row r="3" spans="1:871" s="10" customFormat="1" ht="18" customHeight="1" x14ac:dyDescent="0.2">
      <c r="A3" s="12" t="s">
        <v>57</v>
      </c>
      <c r="C3" s="32">
        <v>12</v>
      </c>
      <c r="D3" s="32">
        <v>12</v>
      </c>
      <c r="E3" s="32">
        <v>12</v>
      </c>
      <c r="F3" s="38">
        <v>12</v>
      </c>
      <c r="G3" s="38">
        <v>12</v>
      </c>
      <c r="H3" s="38">
        <v>12</v>
      </c>
      <c r="I3" s="20">
        <v>12</v>
      </c>
      <c r="J3" s="20">
        <v>12</v>
      </c>
      <c r="K3" s="20">
        <v>12</v>
      </c>
      <c r="L3" s="32"/>
      <c r="M3" s="32"/>
      <c r="N3" s="32"/>
      <c r="O3" s="32"/>
      <c r="P3" s="32"/>
      <c r="Q3" s="32"/>
      <c r="R3" s="38"/>
      <c r="S3" s="38"/>
      <c r="T3" s="38"/>
      <c r="U3" s="38"/>
      <c r="V3" s="38"/>
      <c r="W3" s="38"/>
      <c r="X3" s="38"/>
      <c r="Y3" s="38"/>
      <c r="Z3" s="38"/>
      <c r="AA3" s="38"/>
      <c r="AB3" s="38"/>
      <c r="AC3" s="38"/>
      <c r="AD3" s="38"/>
      <c r="AE3" s="38"/>
      <c r="AF3" s="38"/>
      <c r="AG3" s="20"/>
      <c r="AH3" s="20"/>
      <c r="AI3" s="20"/>
      <c r="AJ3" s="20"/>
      <c r="AK3" s="20"/>
      <c r="AL3" s="20"/>
      <c r="AM3" s="20"/>
      <c r="AN3" s="20"/>
      <c r="AO3" s="20"/>
      <c r="AP3" s="20"/>
      <c r="AQ3" s="20"/>
      <c r="AR3" s="20"/>
      <c r="AS3" s="20"/>
      <c r="AT3" s="20"/>
      <c r="AU3" s="20"/>
    </row>
    <row r="4" spans="1:871" s="3" customFormat="1" x14ac:dyDescent="0.2">
      <c r="A4" s="3" t="s">
        <v>0</v>
      </c>
      <c r="F4" s="17"/>
      <c r="G4" s="17"/>
      <c r="H4" s="17"/>
      <c r="I4" s="21"/>
      <c r="J4" s="21"/>
      <c r="K4" s="21"/>
      <c r="AV4" s="5"/>
      <c r="AW4" s="5"/>
      <c r="AX4" s="9"/>
      <c r="AY4" s="9"/>
      <c r="AZ4" s="9"/>
      <c r="BA4" s="9"/>
      <c r="BB4" s="9"/>
      <c r="BC4" s="9"/>
    </row>
    <row r="5" spans="1:871" x14ac:dyDescent="0.2">
      <c r="A5" s="13" t="s">
        <v>120</v>
      </c>
    </row>
    <row r="6" spans="1:871" s="59" customFormat="1" x14ac:dyDescent="0.2">
      <c r="A6" s="59" t="s">
        <v>121</v>
      </c>
    </row>
    <row r="7" spans="1:871" x14ac:dyDescent="0.2">
      <c r="A7" s="13" t="s">
        <v>58</v>
      </c>
      <c r="B7" t="s">
        <v>124</v>
      </c>
      <c r="C7" s="60">
        <v>6500452</v>
      </c>
      <c r="D7" s="60">
        <v>6500452.5378382206</v>
      </c>
      <c r="E7" s="60">
        <v>6500452.5378382206</v>
      </c>
      <c r="F7" s="61">
        <v>948534.282641</v>
      </c>
      <c r="G7" s="61">
        <v>948534.282641</v>
      </c>
      <c r="H7" s="61">
        <v>948534.282641</v>
      </c>
      <c r="I7" s="21">
        <v>376153.71419999999</v>
      </c>
      <c r="J7" s="21">
        <v>376153.71419999999</v>
      </c>
      <c r="K7" s="21">
        <v>376153.71419999999</v>
      </c>
      <c r="L7" s="60"/>
      <c r="AG7" s="22"/>
      <c r="AH7" s="22"/>
      <c r="AI7" s="22"/>
      <c r="AJ7" s="22"/>
      <c r="AK7" s="22"/>
      <c r="AL7" s="22"/>
      <c r="AM7" s="22"/>
      <c r="AN7" s="22"/>
      <c r="AO7" s="22"/>
      <c r="AP7" s="22"/>
      <c r="AQ7" s="22"/>
      <c r="AR7" s="22"/>
      <c r="AS7" s="22"/>
      <c r="AT7" s="22"/>
      <c r="AU7" s="22"/>
      <c r="AV7" s="6"/>
      <c r="AW7" s="6"/>
      <c r="AX7" s="6"/>
      <c r="AY7" s="6"/>
      <c r="AZ7" s="6"/>
      <c r="BA7" s="6"/>
      <c r="BB7" s="6"/>
      <c r="BC7" s="6"/>
      <c r="BR7" s="8"/>
      <c r="BS7" s="8"/>
      <c r="BT7" s="8"/>
      <c r="BU7" s="8"/>
      <c r="BV7" s="8"/>
      <c r="BW7" s="8"/>
      <c r="BX7" s="8"/>
      <c r="BY7" s="8"/>
      <c r="BZ7" s="8"/>
      <c r="CA7" s="8"/>
      <c r="CB7" s="8"/>
      <c r="CC7" s="8"/>
    </row>
    <row r="8" spans="1:871" x14ac:dyDescent="0.2">
      <c r="A8" s="13" t="s">
        <v>88</v>
      </c>
      <c r="B8" t="s">
        <v>1</v>
      </c>
      <c r="C8" s="60">
        <v>6500452</v>
      </c>
      <c r="D8" s="60">
        <v>6500452.5378382206</v>
      </c>
      <c r="E8" s="60">
        <v>6500452.5378382206</v>
      </c>
      <c r="F8" s="61">
        <v>948534.282641</v>
      </c>
      <c r="G8" s="61">
        <v>948534.282641</v>
      </c>
      <c r="H8" s="61">
        <v>948534.282641</v>
      </c>
      <c r="I8" s="21">
        <v>376153.71419999999</v>
      </c>
      <c r="J8" s="21">
        <v>376153.71419999999</v>
      </c>
      <c r="K8" s="21">
        <v>376153.71419999999</v>
      </c>
      <c r="L8" s="60"/>
      <c r="AG8" s="22"/>
      <c r="AH8" s="22"/>
      <c r="AI8" s="22"/>
      <c r="AJ8" s="22"/>
      <c r="AK8" s="22"/>
      <c r="AL8" s="22"/>
      <c r="AM8" s="22"/>
      <c r="AN8" s="22"/>
      <c r="AO8" s="22"/>
      <c r="AP8" s="22"/>
      <c r="AQ8" s="22"/>
      <c r="AR8" s="22"/>
      <c r="AS8" s="22"/>
      <c r="AT8" s="22"/>
      <c r="AU8" s="22"/>
      <c r="AV8" s="6"/>
      <c r="AW8" s="6"/>
      <c r="AX8" s="6"/>
      <c r="AY8" s="6"/>
      <c r="AZ8" s="6"/>
      <c r="BA8" s="6"/>
      <c r="BB8" s="6"/>
      <c r="BC8" s="6"/>
      <c r="BR8" s="8"/>
      <c r="BS8" s="8"/>
      <c r="BT8" s="8"/>
      <c r="BU8" s="8"/>
      <c r="BV8" s="8"/>
      <c r="BW8" s="8"/>
      <c r="BX8" s="8"/>
      <c r="BY8" s="8"/>
      <c r="BZ8" s="8"/>
      <c r="CA8" s="8"/>
      <c r="CB8" s="8"/>
      <c r="CC8" s="8"/>
    </row>
    <row r="9" spans="1:871" x14ac:dyDescent="0.2">
      <c r="A9" s="13" t="s">
        <v>59</v>
      </c>
      <c r="B9" t="s">
        <v>2</v>
      </c>
      <c r="C9" s="60">
        <v>4494530</v>
      </c>
      <c r="D9" s="60">
        <v>4494530.786965441</v>
      </c>
      <c r="E9" s="60">
        <v>4494530.786965441</v>
      </c>
      <c r="F9" s="61">
        <v>1818953.9772997999</v>
      </c>
      <c r="G9" s="61">
        <v>1818953.9772997999</v>
      </c>
      <c r="H9" s="61">
        <v>1818953.9772997999</v>
      </c>
      <c r="I9" s="21">
        <v>409380.62562100001</v>
      </c>
      <c r="J9" s="21">
        <v>409380.62562100001</v>
      </c>
      <c r="K9" s="21">
        <v>409380.62562100001</v>
      </c>
      <c r="L9" s="60"/>
      <c r="AG9" s="22"/>
      <c r="AH9" s="22"/>
      <c r="AI9" s="22"/>
      <c r="AJ9" s="22"/>
      <c r="AK9" s="22"/>
      <c r="AL9" s="22"/>
      <c r="AM9" s="22"/>
      <c r="AN9" s="22"/>
      <c r="AO9" s="22"/>
      <c r="AP9" s="22"/>
      <c r="AQ9" s="22"/>
      <c r="AR9" s="22"/>
      <c r="AS9" s="22"/>
      <c r="AT9" s="22"/>
      <c r="AU9" s="22"/>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60</v>
      </c>
      <c r="B10" t="s">
        <v>3</v>
      </c>
      <c r="C10" s="60">
        <v>2271004</v>
      </c>
      <c r="D10" s="60">
        <v>2271004.1124279601</v>
      </c>
      <c r="E10" s="60">
        <v>2271004.1124279601</v>
      </c>
      <c r="F10" s="61">
        <v>957461.66412467998</v>
      </c>
      <c r="G10" s="61">
        <v>957461.66412467998</v>
      </c>
      <c r="H10" s="61">
        <v>957461.66412467998</v>
      </c>
      <c r="I10" s="21">
        <v>192465.31709900001</v>
      </c>
      <c r="J10" s="21">
        <v>192465.31709900001</v>
      </c>
      <c r="K10" s="21">
        <v>192465.31709900001</v>
      </c>
      <c r="L10" s="60"/>
      <c r="AG10" s="22"/>
      <c r="AH10" s="22"/>
      <c r="AI10" s="22"/>
      <c r="AJ10" s="22"/>
      <c r="AK10" s="22"/>
      <c r="AL10" s="22"/>
      <c r="AM10" s="22"/>
      <c r="AN10" s="22"/>
      <c r="AO10" s="22"/>
      <c r="AP10" s="22"/>
      <c r="AQ10" s="22"/>
      <c r="AR10" s="22"/>
      <c r="AS10" s="22"/>
      <c r="AT10" s="22"/>
      <c r="AU10" s="22"/>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61</v>
      </c>
      <c r="B11" t="s">
        <v>4</v>
      </c>
      <c r="C11" s="60">
        <v>15370820</v>
      </c>
      <c r="D11" s="60">
        <v>15370820.517042901</v>
      </c>
      <c r="E11" s="60">
        <v>15370820.517042901</v>
      </c>
      <c r="F11" s="61">
        <v>5133244.3531160001</v>
      </c>
      <c r="G11" s="61">
        <v>5133244.3531160001</v>
      </c>
      <c r="H11" s="61">
        <v>5133244.3531160001</v>
      </c>
      <c r="I11" s="21">
        <v>1534393.6925075001</v>
      </c>
      <c r="J11" s="21">
        <v>1534393.6925075001</v>
      </c>
      <c r="K11" s="21">
        <v>1534393.6925075001</v>
      </c>
      <c r="L11" s="60"/>
      <c r="AG11" s="22"/>
      <c r="AH11" s="22"/>
      <c r="AI11" s="22"/>
      <c r="AJ11" s="22"/>
      <c r="AK11" s="22"/>
      <c r="AL11" s="22"/>
      <c r="AM11" s="22"/>
      <c r="AN11" s="22"/>
      <c r="AO11" s="22"/>
      <c r="AP11" s="22"/>
      <c r="AQ11" s="22"/>
      <c r="AR11" s="22"/>
      <c r="AS11" s="22"/>
      <c r="AT11" s="22"/>
      <c r="AU11" s="22"/>
      <c r="AV11" s="9"/>
      <c r="AW11" s="9"/>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x14ac:dyDescent="0.2">
      <c r="A12" s="13" t="s">
        <v>62</v>
      </c>
      <c r="B12" t="s">
        <v>5</v>
      </c>
      <c r="C12" s="60">
        <v>4431227</v>
      </c>
      <c r="D12" s="60">
        <v>4431227.5364448</v>
      </c>
      <c r="E12" s="60">
        <v>4431227.5364448</v>
      </c>
      <c r="F12" s="61">
        <v>1339107.2225519998</v>
      </c>
      <c r="G12" s="61">
        <v>1339107.2225519998</v>
      </c>
      <c r="H12" s="61">
        <v>1339107.2225519998</v>
      </c>
      <c r="I12" s="22">
        <v>240738.37708799998</v>
      </c>
      <c r="J12" s="22">
        <v>240738.37708799998</v>
      </c>
      <c r="K12" s="22">
        <v>240738.37708799998</v>
      </c>
      <c r="L12" s="60"/>
      <c r="M12" s="60"/>
      <c r="AG12" s="22"/>
      <c r="AH12" s="22"/>
      <c r="AI12" s="22"/>
      <c r="AJ12" s="22"/>
      <c r="AK12" s="22"/>
      <c r="AL12" s="22"/>
      <c r="AM12" s="22"/>
      <c r="AN12" s="22"/>
      <c r="AO12" s="22"/>
      <c r="AP12" s="22"/>
      <c r="AQ12" s="22"/>
      <c r="AR12" s="22"/>
      <c r="AS12" s="22"/>
      <c r="AT12" s="22"/>
      <c r="AU12" s="22"/>
      <c r="AV12" s="9"/>
      <c r="AW12" s="9"/>
      <c r="AX12" s="9"/>
      <c r="AY12" s="9"/>
      <c r="AZ12" s="9"/>
      <c r="BA12" s="9"/>
      <c r="BB12" s="9"/>
      <c r="BC12" s="9"/>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row>
    <row r="13" spans="1:871" s="3" customFormat="1" x14ac:dyDescent="0.2">
      <c r="F13" s="17"/>
      <c r="G13" s="17"/>
      <c r="H13" s="17"/>
      <c r="I13" s="21"/>
      <c r="J13" s="21"/>
      <c r="K13" s="21"/>
      <c r="AV13" s="5"/>
      <c r="AW13" s="5"/>
      <c r="AX13" s="9"/>
      <c r="AY13" s="9"/>
      <c r="AZ13" s="9"/>
      <c r="BA13" s="9"/>
      <c r="BB13" s="9"/>
      <c r="BC13" s="9"/>
    </row>
    <row r="14" spans="1:871" s="3" customFormat="1" x14ac:dyDescent="0.2">
      <c r="A14" s="3" t="s">
        <v>6</v>
      </c>
      <c r="B14" s="5"/>
      <c r="F14" s="17"/>
      <c r="G14" s="17"/>
      <c r="H14" s="17"/>
      <c r="I14" s="21"/>
      <c r="J14" s="21"/>
      <c r="K14" s="21"/>
      <c r="AV14" s="5"/>
      <c r="AW14" s="5"/>
      <c r="AX14" s="9"/>
      <c r="AY14" s="9"/>
      <c r="AZ14" s="9"/>
      <c r="BA14" s="9"/>
      <c r="BB14" s="9"/>
      <c r="BC14" s="9"/>
    </row>
    <row r="15" spans="1:871" x14ac:dyDescent="0.2">
      <c r="A15" s="13" t="s">
        <v>97</v>
      </c>
      <c r="C15" s="34">
        <v>0.5</v>
      </c>
      <c r="D15" s="34">
        <v>0.5</v>
      </c>
      <c r="E15" s="34">
        <v>0.5</v>
      </c>
      <c r="F15" s="18">
        <v>0.5</v>
      </c>
      <c r="G15" s="18">
        <v>0.5</v>
      </c>
      <c r="H15" s="18">
        <v>0.5</v>
      </c>
      <c r="I15" s="23">
        <v>0.5</v>
      </c>
      <c r="J15" s="23">
        <v>0.5</v>
      </c>
      <c r="K15" s="23">
        <v>0.5</v>
      </c>
      <c r="L15" s="34"/>
      <c r="M15" s="34"/>
      <c r="N15" s="34"/>
      <c r="O15" s="34"/>
      <c r="P15" s="34"/>
      <c r="Q15" s="34"/>
      <c r="R15" s="18"/>
      <c r="S15" s="18"/>
      <c r="T15" s="18"/>
      <c r="U15" s="18"/>
      <c r="V15" s="18"/>
      <c r="W15" s="18"/>
      <c r="X15" s="18"/>
      <c r="Y15" s="18"/>
      <c r="Z15" s="18"/>
      <c r="AA15" s="18"/>
      <c r="AB15" s="18"/>
      <c r="AC15" s="18"/>
      <c r="AD15" s="18"/>
      <c r="AE15" s="18"/>
      <c r="AF15" s="18"/>
      <c r="AG15" s="23"/>
      <c r="AH15" s="23"/>
      <c r="AI15" s="23"/>
      <c r="AJ15" s="23"/>
      <c r="AK15" s="23"/>
      <c r="AL15" s="23"/>
      <c r="AM15" s="23"/>
      <c r="AN15" s="23"/>
      <c r="AO15" s="23"/>
      <c r="AP15" s="23"/>
      <c r="AQ15" s="23"/>
      <c r="AR15" s="23"/>
      <c r="AS15" s="23"/>
      <c r="AT15" s="23"/>
      <c r="AU15" s="23"/>
      <c r="AV15" s="5"/>
      <c r="AW15" s="5"/>
      <c r="AX15" s="9"/>
      <c r="AY15" s="9"/>
      <c r="AZ15" s="9"/>
      <c r="BA15" s="9"/>
      <c r="BB15" s="9"/>
      <c r="BC15" s="9"/>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row>
    <row r="16" spans="1:871" x14ac:dyDescent="0.2">
      <c r="A16" s="13" t="s">
        <v>98</v>
      </c>
      <c r="C16" s="34">
        <v>0.33333333333333331</v>
      </c>
      <c r="D16" s="34">
        <v>0.33333333333333331</v>
      </c>
      <c r="E16" s="34">
        <v>0.33333333333333331</v>
      </c>
      <c r="F16" s="18">
        <v>0.33333333333333331</v>
      </c>
      <c r="G16" s="18">
        <v>0.33333333333333331</v>
      </c>
      <c r="H16" s="18">
        <v>0.33333333333333331</v>
      </c>
      <c r="I16" s="23">
        <v>0.33333333333333331</v>
      </c>
      <c r="J16" s="23">
        <v>0.33333333333333331</v>
      </c>
      <c r="K16" s="23">
        <v>0.33333333333333331</v>
      </c>
      <c r="L16" s="34"/>
      <c r="M16" s="34"/>
      <c r="N16" s="34"/>
      <c r="O16" s="34"/>
      <c r="P16" s="34"/>
      <c r="Q16" s="34"/>
      <c r="R16" s="18"/>
      <c r="S16" s="18"/>
      <c r="T16" s="18"/>
      <c r="U16" s="18"/>
      <c r="V16" s="18"/>
      <c r="W16" s="18"/>
      <c r="X16" s="18"/>
      <c r="Y16" s="18"/>
      <c r="Z16" s="18"/>
      <c r="AA16" s="18"/>
      <c r="AB16" s="18"/>
      <c r="AC16" s="18"/>
      <c r="AD16" s="18"/>
      <c r="AE16" s="18"/>
      <c r="AF16" s="18"/>
      <c r="AG16" s="23"/>
      <c r="AH16" s="23"/>
      <c r="AI16" s="23"/>
      <c r="AJ16" s="23"/>
      <c r="AK16" s="23"/>
      <c r="AL16" s="23"/>
      <c r="AM16" s="23"/>
      <c r="AN16" s="23"/>
      <c r="AO16" s="23"/>
      <c r="AP16" s="23"/>
      <c r="AQ16" s="23"/>
      <c r="AR16" s="23"/>
      <c r="AS16" s="23"/>
      <c r="AT16" s="23"/>
      <c r="AU16" s="23"/>
      <c r="AV16" s="5"/>
      <c r="AW16" s="5"/>
      <c r="AX16" s="9"/>
      <c r="AY16" s="9"/>
      <c r="AZ16" s="9"/>
      <c r="BA16" s="9"/>
      <c r="BB16" s="9"/>
      <c r="BC16" s="9"/>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row>
    <row r="17" spans="1:871" s="3" customFormat="1" x14ac:dyDescent="0.2">
      <c r="F17" s="17"/>
      <c r="G17" s="17"/>
      <c r="H17" s="17"/>
      <c r="I17" s="21"/>
      <c r="J17" s="21"/>
      <c r="K17" s="21"/>
      <c r="AV17" s="5"/>
      <c r="AW17" s="5"/>
      <c r="AX17" s="9"/>
      <c r="AY17" s="9"/>
      <c r="AZ17" s="9"/>
      <c r="BA17" s="9"/>
      <c r="BB17" s="9"/>
      <c r="BC17" s="9"/>
    </row>
    <row r="18" spans="1:871" s="3" customFormat="1" x14ac:dyDescent="0.2">
      <c r="A18" s="3" t="s">
        <v>7</v>
      </c>
      <c r="C18" s="63"/>
      <c r="D18" s="63"/>
      <c r="E18" s="63"/>
      <c r="F18" s="17"/>
      <c r="G18" s="17"/>
      <c r="H18" s="17"/>
      <c r="I18" s="21"/>
      <c r="J18" s="21"/>
      <c r="K18" s="21"/>
      <c r="AV18" s="5"/>
      <c r="AW18" s="5"/>
      <c r="AX18" s="9"/>
      <c r="AY18" s="9"/>
      <c r="AZ18" s="9"/>
      <c r="BA18" s="9"/>
      <c r="BB18" s="9"/>
      <c r="BC18" s="9"/>
    </row>
    <row r="19" spans="1:871" s="3" customFormat="1" x14ac:dyDescent="0.2">
      <c r="A19" s="68" t="s">
        <v>133</v>
      </c>
      <c r="C19" s="63">
        <v>0.88</v>
      </c>
      <c r="D19" s="63">
        <v>0.88</v>
      </c>
      <c r="E19" s="63">
        <v>0.88</v>
      </c>
      <c r="F19" s="17">
        <v>0.88</v>
      </c>
      <c r="G19" s="17">
        <v>0.88</v>
      </c>
      <c r="H19" s="17">
        <v>0.88</v>
      </c>
      <c r="I19" s="21">
        <v>0.88</v>
      </c>
      <c r="J19" s="21">
        <v>0.88</v>
      </c>
      <c r="K19" s="21">
        <v>0.88</v>
      </c>
      <c r="AV19" s="5"/>
      <c r="AW19" s="5"/>
      <c r="AX19" s="9"/>
      <c r="AY19" s="9"/>
      <c r="AZ19" s="9"/>
      <c r="BA19" s="9"/>
      <c r="BB19" s="9"/>
      <c r="BC19" s="9"/>
    </row>
    <row r="20" spans="1:871" x14ac:dyDescent="0.2">
      <c r="A20" s="13" t="s">
        <v>112</v>
      </c>
      <c r="C20" s="63" t="s">
        <v>134</v>
      </c>
      <c r="D20" s="63" t="s">
        <v>134</v>
      </c>
      <c r="E20" s="39" t="s">
        <v>160</v>
      </c>
      <c r="F20" s="17" t="s">
        <v>134</v>
      </c>
      <c r="G20" s="17" t="s">
        <v>134</v>
      </c>
      <c r="H20" s="47" t="s">
        <v>161</v>
      </c>
      <c r="I20" s="21" t="s">
        <v>135</v>
      </c>
      <c r="J20" s="21" t="s">
        <v>135</v>
      </c>
      <c r="K20" s="71" t="s">
        <v>162</v>
      </c>
      <c r="O20" s="39"/>
      <c r="T20" s="47"/>
      <c r="AD20" s="47"/>
      <c r="AI20" s="48"/>
      <c r="AS20" s="48"/>
      <c r="AV20" s="5"/>
      <c r="AW20" s="5"/>
      <c r="AX20" s="9"/>
      <c r="AY20" s="9"/>
      <c r="AZ20" s="9"/>
      <c r="BA20" s="9"/>
      <c r="BB20" s="9"/>
      <c r="BC20" s="9"/>
      <c r="BD20" s="9"/>
      <c r="BE20" s="9"/>
      <c r="BF20" s="9"/>
      <c r="BG20" s="9"/>
      <c r="BH20" s="9"/>
      <c r="BI20" s="9"/>
      <c r="BJ20" s="9"/>
      <c r="BK20" s="9"/>
      <c r="BL20" s="9"/>
      <c r="BM20" s="9"/>
      <c r="BN20" s="9"/>
      <c r="BO20" s="9"/>
      <c r="BP20" s="9"/>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row>
    <row r="21" spans="1:871" x14ac:dyDescent="0.2">
      <c r="A21" s="13" t="s">
        <v>145</v>
      </c>
      <c r="C21" s="63">
        <v>0.51</v>
      </c>
      <c r="D21" s="63">
        <v>0.51</v>
      </c>
      <c r="E21" s="63">
        <v>0.51</v>
      </c>
      <c r="F21" s="17">
        <v>0.51</v>
      </c>
      <c r="G21" s="17">
        <v>0.51</v>
      </c>
      <c r="H21" s="17">
        <v>0.51</v>
      </c>
      <c r="I21" s="21">
        <v>0</v>
      </c>
      <c r="J21" s="21">
        <v>0</v>
      </c>
      <c r="K21" s="21">
        <v>0</v>
      </c>
      <c r="O21" s="39"/>
      <c r="T21" s="47"/>
      <c r="AD21" s="47"/>
      <c r="AI21" s="48"/>
      <c r="AS21" s="48"/>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152</v>
      </c>
      <c r="C22" s="63">
        <v>0.23</v>
      </c>
      <c r="D22" s="63">
        <v>0.23</v>
      </c>
      <c r="E22" s="63">
        <v>0.23</v>
      </c>
      <c r="F22" s="17">
        <v>0.23</v>
      </c>
      <c r="G22" s="17">
        <v>0.23</v>
      </c>
      <c r="H22" s="17">
        <v>0.23</v>
      </c>
      <c r="I22" s="21">
        <v>1</v>
      </c>
      <c r="J22" s="21">
        <v>1</v>
      </c>
      <c r="K22" s="21">
        <v>1</v>
      </c>
      <c r="O22" s="39"/>
      <c r="T22" s="47"/>
      <c r="AD22" s="47"/>
      <c r="AI22" s="48"/>
      <c r="AS22" s="48"/>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144</v>
      </c>
      <c r="C23" s="63">
        <v>0.2</v>
      </c>
      <c r="D23" s="63">
        <v>0.2</v>
      </c>
      <c r="E23" s="63">
        <v>0.2</v>
      </c>
      <c r="F23" s="17">
        <v>0.2</v>
      </c>
      <c r="G23" s="17">
        <v>0.2</v>
      </c>
      <c r="H23" s="17">
        <v>0.2</v>
      </c>
      <c r="I23" s="21">
        <v>0</v>
      </c>
      <c r="J23" s="21">
        <v>0</v>
      </c>
      <c r="K23" s="21">
        <v>0</v>
      </c>
      <c r="O23" s="39"/>
      <c r="T23" s="47"/>
      <c r="AD23" s="47"/>
      <c r="AI23" s="48"/>
      <c r="AS23" s="48"/>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113</v>
      </c>
      <c r="C24" s="63">
        <v>0.82</v>
      </c>
      <c r="D24" s="63">
        <v>0.82</v>
      </c>
      <c r="E24" s="63">
        <v>0.82</v>
      </c>
      <c r="F24" s="17">
        <v>0.82</v>
      </c>
      <c r="G24" s="17">
        <v>0.82</v>
      </c>
      <c r="H24" s="17">
        <v>0.82</v>
      </c>
      <c r="I24" s="21">
        <v>0.82</v>
      </c>
      <c r="J24" s="21">
        <v>0.82</v>
      </c>
      <c r="K24" s="21">
        <v>0.82</v>
      </c>
      <c r="AV24" s="5"/>
      <c r="AW24" s="5"/>
      <c r="AX24" s="9"/>
      <c r="AY24" s="9"/>
      <c r="AZ24" s="9"/>
      <c r="BA24" s="9"/>
      <c r="BB24" s="9"/>
      <c r="BC24" s="9"/>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25" s="13" t="s">
        <v>146</v>
      </c>
      <c r="C25" s="3" t="s">
        <v>147</v>
      </c>
      <c r="D25" s="3" t="s">
        <v>147</v>
      </c>
      <c r="E25" s="3" t="s">
        <v>147</v>
      </c>
      <c r="F25" s="3" t="s">
        <v>147</v>
      </c>
      <c r="G25" s="3" t="s">
        <v>147</v>
      </c>
      <c r="H25" s="3" t="s">
        <v>147</v>
      </c>
      <c r="I25" s="3" t="s">
        <v>147</v>
      </c>
      <c r="J25" s="3" t="s">
        <v>147</v>
      </c>
      <c r="K25" s="3" t="s">
        <v>147</v>
      </c>
      <c r="AV25" s="5"/>
      <c r="AW25" s="5"/>
      <c r="AX25" s="9"/>
      <c r="AY25" s="9"/>
      <c r="AZ25" s="9"/>
      <c r="BA25" s="9"/>
      <c r="BB25" s="9"/>
      <c r="BC25" s="9"/>
    </row>
    <row r="26" spans="1:871" s="3" customFormat="1" x14ac:dyDescent="0.2">
      <c r="A26" s="3" t="s">
        <v>8</v>
      </c>
      <c r="F26" s="17"/>
      <c r="G26" s="17"/>
      <c r="H26" s="17"/>
      <c r="I26" s="21"/>
      <c r="J26" s="21"/>
      <c r="K26" s="21"/>
      <c r="AV26" s="5"/>
      <c r="AW26" s="5"/>
      <c r="AX26" s="9"/>
      <c r="AY26" s="9"/>
      <c r="AZ26" s="9"/>
      <c r="BA26" s="9"/>
      <c r="BB26" s="9"/>
      <c r="BC26" s="9"/>
    </row>
    <row r="27" spans="1:871" s="3" customFormat="1" x14ac:dyDescent="0.2">
      <c r="A27" s="3" t="s">
        <v>9</v>
      </c>
      <c r="F27" s="17"/>
      <c r="G27" s="17"/>
      <c r="H27" s="17"/>
      <c r="I27" s="21"/>
      <c r="J27" s="21"/>
      <c r="K27" s="21"/>
      <c r="AV27" s="5"/>
      <c r="AW27" s="5"/>
      <c r="AX27" s="9"/>
      <c r="AY27" s="9"/>
      <c r="AZ27" s="9"/>
      <c r="BA27" s="9"/>
      <c r="BB27" s="9"/>
      <c r="BC27" s="9"/>
    </row>
    <row r="28" spans="1:871" s="3" customFormat="1" x14ac:dyDescent="0.2">
      <c r="A28" s="3" t="s">
        <v>10</v>
      </c>
      <c r="F28" s="17"/>
      <c r="G28" s="17"/>
      <c r="H28" s="17"/>
      <c r="I28" s="21"/>
      <c r="J28" s="21"/>
      <c r="K28" s="21"/>
      <c r="AV28" s="5"/>
      <c r="AW28" s="5"/>
      <c r="AX28" s="9"/>
      <c r="AY28" s="9"/>
      <c r="AZ28" s="9"/>
      <c r="BA28" s="9"/>
      <c r="BB28" s="9"/>
      <c r="BC28" s="9"/>
    </row>
    <row r="29" spans="1:871" x14ac:dyDescent="0.2">
      <c r="A29" s="13" t="s">
        <v>102</v>
      </c>
      <c r="C29" s="33">
        <v>0</v>
      </c>
      <c r="D29" s="33">
        <v>0</v>
      </c>
      <c r="E29" s="33">
        <v>0</v>
      </c>
      <c r="F29" s="17">
        <v>0</v>
      </c>
      <c r="G29" s="17">
        <v>0</v>
      </c>
      <c r="H29" s="17">
        <v>0</v>
      </c>
      <c r="I29" s="21">
        <v>0</v>
      </c>
      <c r="J29" s="21">
        <v>0</v>
      </c>
      <c r="K29" s="21">
        <v>0</v>
      </c>
      <c r="AV29" s="5"/>
      <c r="AW29" s="5"/>
      <c r="AX29" s="9"/>
      <c r="AY29" s="9"/>
      <c r="AZ29" s="9"/>
      <c r="BA29" s="9"/>
      <c r="BB29" s="9"/>
      <c r="BC29" s="9"/>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x14ac:dyDescent="0.2">
      <c r="A30" s="13" t="s">
        <v>103</v>
      </c>
      <c r="C30" s="33">
        <v>0</v>
      </c>
      <c r="D30" s="33">
        <v>0</v>
      </c>
      <c r="E30" s="33">
        <v>0</v>
      </c>
      <c r="F30" s="17">
        <v>0</v>
      </c>
      <c r="G30" s="17">
        <v>0</v>
      </c>
      <c r="H30" s="17">
        <v>0</v>
      </c>
      <c r="I30" s="21">
        <v>0</v>
      </c>
      <c r="J30" s="21">
        <v>0</v>
      </c>
      <c r="K30" s="21">
        <v>0</v>
      </c>
      <c r="AV30" s="5"/>
      <c r="AW30" s="5"/>
      <c r="AX30" s="9"/>
      <c r="AY30" s="9"/>
      <c r="AZ30" s="9"/>
      <c r="BA30" s="9"/>
      <c r="BB30" s="9"/>
      <c r="BC30" s="9"/>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row>
    <row r="31" spans="1:871" x14ac:dyDescent="0.2">
      <c r="A31" s="13" t="s">
        <v>104</v>
      </c>
      <c r="C31" s="35">
        <v>0</v>
      </c>
      <c r="D31" s="35">
        <v>0</v>
      </c>
      <c r="E31" s="35">
        <v>0</v>
      </c>
      <c r="F31" s="54">
        <v>0</v>
      </c>
      <c r="G31" s="54">
        <v>0</v>
      </c>
      <c r="H31" s="54">
        <v>0</v>
      </c>
      <c r="I31" s="57">
        <v>0</v>
      </c>
      <c r="J31" s="57">
        <v>0</v>
      </c>
      <c r="K31" s="57">
        <v>0</v>
      </c>
      <c r="L31" s="35"/>
      <c r="M31" s="35"/>
      <c r="N31" s="35"/>
      <c r="O31" s="35"/>
      <c r="P31" s="35"/>
      <c r="Q31" s="35"/>
      <c r="AV31" s="5"/>
      <c r="AW31" s="5"/>
      <c r="AX31" s="9"/>
      <c r="AY31" s="9"/>
      <c r="AZ31" s="9"/>
      <c r="BA31" s="9"/>
      <c r="BB31" s="9"/>
      <c r="BC31" s="9"/>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row>
    <row r="32" spans="1:871" x14ac:dyDescent="0.2">
      <c r="A32" s="13" t="s">
        <v>106</v>
      </c>
      <c r="C32" s="35">
        <v>0</v>
      </c>
      <c r="D32" s="35">
        <v>0</v>
      </c>
      <c r="E32" s="35">
        <v>0</v>
      </c>
      <c r="F32" s="54">
        <v>0</v>
      </c>
      <c r="G32" s="54">
        <v>0</v>
      </c>
      <c r="H32" s="54">
        <v>0</v>
      </c>
      <c r="I32" s="57">
        <v>0</v>
      </c>
      <c r="J32" s="57">
        <v>0</v>
      </c>
      <c r="K32" s="57">
        <v>0</v>
      </c>
      <c r="L32" s="35"/>
      <c r="M32" s="35"/>
      <c r="N32" s="35"/>
      <c r="O32" s="35"/>
      <c r="P32" s="35"/>
      <c r="Q32" s="35"/>
      <c r="AV32" s="5"/>
      <c r="AW32" s="5"/>
      <c r="AX32" s="9"/>
      <c r="AY32" s="9"/>
      <c r="AZ32" s="9"/>
      <c r="BA32" s="9"/>
      <c r="BB32" s="9"/>
      <c r="BC32" s="9"/>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row>
    <row r="33" spans="1:871 16384:16384" x14ac:dyDescent="0.2">
      <c r="A33" s="13" t="s">
        <v>105</v>
      </c>
      <c r="B33" t="s">
        <v>123</v>
      </c>
      <c r="C33" s="35">
        <v>0.39639999999999997</v>
      </c>
      <c r="D33" s="35">
        <v>0.39639999999999997</v>
      </c>
      <c r="E33" s="35">
        <v>0.39639999999999997</v>
      </c>
      <c r="F33" s="54">
        <v>0.39639999999999997</v>
      </c>
      <c r="G33" s="54">
        <v>0.39639999999999997</v>
      </c>
      <c r="H33" s="54">
        <v>0.39639999999999997</v>
      </c>
      <c r="I33" s="57">
        <v>0.39639999999999997</v>
      </c>
      <c r="J33" s="57">
        <v>0.39639999999999997</v>
      </c>
      <c r="K33" s="57">
        <v>0.39639999999999997</v>
      </c>
      <c r="L33" s="35"/>
      <c r="M33" s="35"/>
      <c r="N33" s="35"/>
      <c r="O33" s="35"/>
      <c r="P33" s="35"/>
      <c r="Q33" s="35"/>
      <c r="R33" s="19"/>
      <c r="S33" s="19"/>
      <c r="T33" s="19"/>
      <c r="U33" s="19"/>
      <c r="V33" s="19"/>
      <c r="W33" s="19"/>
      <c r="X33" s="19"/>
      <c r="Y33" s="19"/>
      <c r="Z33" s="19"/>
      <c r="AA33" s="19"/>
      <c r="AB33" s="19"/>
      <c r="AC33" s="19"/>
      <c r="AD33" s="19"/>
      <c r="AE33" s="19"/>
      <c r="AF33" s="19"/>
      <c r="AG33" s="24"/>
      <c r="AH33" s="24"/>
      <c r="AI33" s="24"/>
      <c r="AJ33" s="24"/>
      <c r="AK33" s="24"/>
      <c r="AL33" s="24"/>
      <c r="AM33" s="24"/>
      <c r="AN33" s="24"/>
      <c r="AO33" s="24"/>
      <c r="AP33" s="24"/>
      <c r="AQ33" s="24"/>
      <c r="AR33" s="24"/>
      <c r="AS33" s="24"/>
      <c r="AT33" s="24"/>
      <c r="AU33" s="24"/>
      <c r="AV33" s="5"/>
      <c r="AW33" s="5"/>
      <c r="AX33" s="9"/>
      <c r="AY33" s="9"/>
      <c r="AZ33" s="9"/>
      <c r="BA33" s="9"/>
      <c r="BB33" s="9"/>
      <c r="BC33" s="9"/>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row>
    <row r="34" spans="1:871 16384:16384" x14ac:dyDescent="0.2">
      <c r="A34" s="13" t="s">
        <v>107</v>
      </c>
      <c r="B34" t="s">
        <v>11</v>
      </c>
      <c r="C34" s="35">
        <v>0.60360000000000003</v>
      </c>
      <c r="D34" s="35">
        <v>0.60360000000000003</v>
      </c>
      <c r="E34" s="35">
        <v>0.60360000000000003</v>
      </c>
      <c r="F34" s="54">
        <v>0.60360000000000003</v>
      </c>
      <c r="G34" s="54">
        <v>0.60360000000000003</v>
      </c>
      <c r="H34" s="54">
        <v>0.60360000000000003</v>
      </c>
      <c r="I34" s="57">
        <v>0.60360000000000003</v>
      </c>
      <c r="J34" s="57">
        <v>0.60360000000000003</v>
      </c>
      <c r="K34" s="57">
        <v>0.60360000000000003</v>
      </c>
      <c r="L34" s="35"/>
      <c r="M34" s="35"/>
      <c r="N34" s="35"/>
      <c r="O34" s="35"/>
      <c r="P34" s="35"/>
      <c r="Q34" s="35"/>
      <c r="R34" s="19"/>
      <c r="S34" s="19"/>
      <c r="T34" s="19"/>
      <c r="U34" s="19"/>
      <c r="V34" s="19"/>
      <c r="W34" s="19"/>
      <c r="X34" s="19"/>
      <c r="Y34" s="19"/>
      <c r="Z34" s="19"/>
      <c r="AA34" s="19"/>
      <c r="AB34" s="19"/>
      <c r="AC34" s="19"/>
      <c r="AD34" s="19"/>
      <c r="AE34" s="19"/>
      <c r="AF34" s="19"/>
      <c r="AG34" s="24"/>
      <c r="AH34" s="24"/>
      <c r="AI34" s="24"/>
      <c r="AJ34" s="24"/>
      <c r="AK34" s="24"/>
      <c r="AL34" s="24"/>
      <c r="AM34" s="24"/>
      <c r="AN34" s="24"/>
      <c r="AO34" s="24"/>
      <c r="AP34" s="24"/>
      <c r="AQ34" s="24"/>
      <c r="AR34" s="24"/>
      <c r="AS34" s="24"/>
      <c r="AT34" s="24"/>
      <c r="AU34" s="24"/>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16384:16384" s="3" customFormat="1" x14ac:dyDescent="0.2">
      <c r="F35" s="17"/>
      <c r="G35" s="17"/>
      <c r="H35" s="17"/>
      <c r="I35" s="21"/>
      <c r="J35" s="21"/>
      <c r="K35" s="21"/>
      <c r="AV35" s="5"/>
      <c r="AW35" s="5"/>
      <c r="AX35" s="9"/>
      <c r="AY35" s="9"/>
      <c r="AZ35" s="9"/>
      <c r="BA35" s="9"/>
      <c r="BB35" s="9"/>
      <c r="BC35" s="9"/>
    </row>
    <row r="36" spans="1:871 16384:16384" s="3" customFormat="1" x14ac:dyDescent="0.2">
      <c r="A36" s="3" t="s">
        <v>12</v>
      </c>
      <c r="C36" s="5"/>
      <c r="D36" s="5"/>
      <c r="E36" s="5"/>
      <c r="F36" s="18"/>
      <c r="G36" s="18"/>
      <c r="H36" s="18"/>
      <c r="I36" s="23"/>
      <c r="J36" s="23"/>
      <c r="K36" s="23"/>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9"/>
      <c r="AY36" s="9"/>
      <c r="AZ36" s="9"/>
      <c r="BA36" s="9"/>
      <c r="BB36" s="9"/>
      <c r="BC36" s="9"/>
    </row>
    <row r="37" spans="1:871 16384:16384" x14ac:dyDescent="0.2">
      <c r="A37" s="13" t="s">
        <v>63</v>
      </c>
      <c r="B37" t="s">
        <v>13</v>
      </c>
      <c r="C37" s="62">
        <f>0.574/2</f>
        <v>0.28699999999999998</v>
      </c>
      <c r="D37" s="65">
        <v>0</v>
      </c>
      <c r="E37" s="65">
        <v>0</v>
      </c>
      <c r="F37" s="55">
        <f>0.574/2</f>
        <v>0.28699999999999998</v>
      </c>
      <c r="G37" s="66">
        <v>0</v>
      </c>
      <c r="H37" s="66">
        <v>0</v>
      </c>
      <c r="I37" s="58">
        <f>0.574/2</f>
        <v>0.28699999999999998</v>
      </c>
      <c r="J37" s="67">
        <v>0</v>
      </c>
      <c r="K37" s="67">
        <v>0</v>
      </c>
      <c r="L37" s="49"/>
      <c r="M37" s="36"/>
      <c r="N37" s="36"/>
      <c r="O37" s="36"/>
      <c r="P37" s="36"/>
      <c r="Q37" s="36"/>
      <c r="R37" s="18"/>
      <c r="S37" s="51"/>
      <c r="T37" s="51"/>
      <c r="U37" s="51"/>
      <c r="V37" s="18"/>
      <c r="W37" s="18"/>
      <c r="X37" s="18"/>
      <c r="Y37" s="18"/>
      <c r="Z37" s="51"/>
      <c r="AA37" s="51"/>
      <c r="AB37" s="18"/>
      <c r="AC37" s="18"/>
      <c r="AD37" s="18"/>
      <c r="AE37" s="18"/>
      <c r="AF37" s="18"/>
      <c r="AG37" s="23"/>
      <c r="AH37" s="52"/>
      <c r="AI37" s="52"/>
      <c r="AJ37" s="52"/>
      <c r="AK37" s="23"/>
      <c r="AL37" s="23"/>
      <c r="AM37" s="23"/>
      <c r="AN37" s="23"/>
      <c r="AO37" s="52"/>
      <c r="AP37" s="52"/>
      <c r="AQ37" s="23"/>
      <c r="AR37" s="23"/>
      <c r="AS37" s="23"/>
      <c r="AT37" s="23"/>
      <c r="AU37" s="23"/>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XFD37" s="36"/>
    </row>
    <row r="38" spans="1:871 16384:16384" x14ac:dyDescent="0.2">
      <c r="A38" s="13" t="s">
        <v>64</v>
      </c>
      <c r="B38" t="s">
        <v>14</v>
      </c>
      <c r="C38" s="62" t="s">
        <v>150</v>
      </c>
      <c r="D38" s="65">
        <v>0</v>
      </c>
      <c r="E38" s="65">
        <v>0</v>
      </c>
      <c r="F38" s="55" t="s">
        <v>150</v>
      </c>
      <c r="G38" s="66">
        <v>0</v>
      </c>
      <c r="H38" s="66">
        <v>0</v>
      </c>
      <c r="I38" s="58" t="s">
        <v>150</v>
      </c>
      <c r="J38" s="67">
        <v>0</v>
      </c>
      <c r="K38" s="67">
        <v>0</v>
      </c>
      <c r="L38" s="36"/>
      <c r="M38" s="49"/>
      <c r="N38" s="49"/>
      <c r="O38" s="36"/>
      <c r="P38" s="36"/>
      <c r="Q38" s="36"/>
      <c r="R38" s="18"/>
      <c r="S38" s="51"/>
      <c r="T38" s="51"/>
      <c r="U38" s="18"/>
      <c r="V38" s="51"/>
      <c r="W38" s="18"/>
      <c r="X38" s="18"/>
      <c r="Y38" s="18"/>
      <c r="Z38" s="18"/>
      <c r="AA38" s="18"/>
      <c r="AB38" s="51"/>
      <c r="AC38" s="51"/>
      <c r="AD38" s="18"/>
      <c r="AE38" s="18"/>
      <c r="AF38" s="18"/>
      <c r="AG38" s="23"/>
      <c r="AH38" s="52"/>
      <c r="AI38" s="52"/>
      <c r="AJ38" s="23"/>
      <c r="AK38" s="52"/>
      <c r="AL38" s="23"/>
      <c r="AM38" s="23"/>
      <c r="AN38" s="23"/>
      <c r="AO38" s="23"/>
      <c r="AP38" s="23"/>
      <c r="AQ38" s="52"/>
      <c r="AR38" s="52"/>
      <c r="AS38" s="23"/>
      <c r="AT38" s="23"/>
      <c r="AU38" s="23"/>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16384:16384" x14ac:dyDescent="0.2">
      <c r="A39" s="13" t="s">
        <v>65</v>
      </c>
      <c r="B39" t="s">
        <v>15</v>
      </c>
      <c r="C39" s="62">
        <v>0.15</v>
      </c>
      <c r="D39" s="65">
        <v>0</v>
      </c>
      <c r="E39" s="65">
        <v>0</v>
      </c>
      <c r="F39" s="55" t="s">
        <v>149</v>
      </c>
      <c r="G39" s="66">
        <v>0</v>
      </c>
      <c r="H39" s="66">
        <v>0</v>
      </c>
      <c r="I39" s="58" t="s">
        <v>149</v>
      </c>
      <c r="J39" s="67">
        <v>0</v>
      </c>
      <c r="K39" s="67">
        <v>0</v>
      </c>
      <c r="L39" s="36"/>
      <c r="M39" s="36"/>
      <c r="N39" s="36"/>
      <c r="O39" s="49"/>
      <c r="P39" s="36"/>
      <c r="Q39" s="36"/>
      <c r="R39" s="18"/>
      <c r="S39" s="51"/>
      <c r="T39" s="51"/>
      <c r="U39" s="18"/>
      <c r="V39" s="18"/>
      <c r="W39" s="51"/>
      <c r="X39" s="18"/>
      <c r="Y39" s="18"/>
      <c r="Z39" s="18"/>
      <c r="AA39" s="18"/>
      <c r="AB39" s="18"/>
      <c r="AC39" s="18"/>
      <c r="AD39" s="51"/>
      <c r="AE39" s="18"/>
      <c r="AF39" s="18"/>
      <c r="AG39" s="23"/>
      <c r="AH39" s="52"/>
      <c r="AI39" s="52"/>
      <c r="AJ39" s="23"/>
      <c r="AK39" s="23"/>
      <c r="AL39" s="52"/>
      <c r="AM39" s="23"/>
      <c r="AN39" s="23"/>
      <c r="AO39" s="23"/>
      <c r="AP39" s="23"/>
      <c r="AQ39" s="23"/>
      <c r="AR39" s="23"/>
      <c r="AS39" s="52"/>
      <c r="AT39" s="23"/>
      <c r="AU39" s="23"/>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16384:16384" x14ac:dyDescent="0.2">
      <c r="A40" s="13" t="s">
        <v>66</v>
      </c>
      <c r="B40" t="s">
        <v>16</v>
      </c>
      <c r="C40" s="62" t="s">
        <v>148</v>
      </c>
      <c r="D40" s="65">
        <v>0</v>
      </c>
      <c r="E40" s="65">
        <v>0</v>
      </c>
      <c r="F40" s="55" t="s">
        <v>148</v>
      </c>
      <c r="G40" s="66">
        <v>0</v>
      </c>
      <c r="H40" s="66">
        <v>0</v>
      </c>
      <c r="I40" s="58" t="s">
        <v>148</v>
      </c>
      <c r="J40" s="67">
        <v>0</v>
      </c>
      <c r="K40" s="67">
        <v>0</v>
      </c>
      <c r="L40" s="36"/>
      <c r="M40" s="36"/>
      <c r="N40" s="36"/>
      <c r="O40" s="36"/>
      <c r="P40" s="49"/>
      <c r="Q40" s="36"/>
      <c r="R40" s="18"/>
      <c r="S40" s="51"/>
      <c r="T40" s="51"/>
      <c r="U40" s="18"/>
      <c r="V40" s="18"/>
      <c r="W40" s="18"/>
      <c r="X40" s="51"/>
      <c r="Y40" s="18"/>
      <c r="Z40" s="18"/>
      <c r="AA40" s="18"/>
      <c r="AB40" s="18"/>
      <c r="AC40" s="18"/>
      <c r="AD40" s="18"/>
      <c r="AE40" s="51"/>
      <c r="AF40" s="18"/>
      <c r="AG40" s="23"/>
      <c r="AH40" s="52"/>
      <c r="AI40" s="52"/>
      <c r="AJ40" s="23"/>
      <c r="AK40" s="23"/>
      <c r="AL40" s="23"/>
      <c r="AM40" s="52"/>
      <c r="AN40" s="23"/>
      <c r="AO40" s="23"/>
      <c r="AP40" s="23"/>
      <c r="AQ40" s="23"/>
      <c r="AR40" s="23"/>
      <c r="AS40" s="23"/>
      <c r="AT40" s="52"/>
      <c r="AU40" s="23"/>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16384:16384" s="3" customFormat="1" x14ac:dyDescent="0.2">
      <c r="C41" s="5"/>
      <c r="D41" s="5"/>
      <c r="E41" s="5"/>
      <c r="F41" s="18"/>
      <c r="G41" s="18"/>
      <c r="H41" s="18"/>
      <c r="I41" s="23"/>
      <c r="J41" s="23"/>
      <c r="K41" s="23"/>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9"/>
      <c r="AY41" s="9"/>
      <c r="AZ41" s="9"/>
      <c r="BA41" s="9"/>
      <c r="BB41" s="9"/>
      <c r="BC41" s="9"/>
    </row>
    <row r="42" spans="1:871 16384:16384" s="3" customFormat="1" x14ac:dyDescent="0.2">
      <c r="A42" s="3" t="s">
        <v>17</v>
      </c>
      <c r="F42" s="17"/>
      <c r="G42" s="17"/>
      <c r="H42" s="17"/>
      <c r="I42" s="21"/>
      <c r="J42" s="21"/>
      <c r="K42" s="21"/>
      <c r="AV42" s="5"/>
      <c r="AW42" s="5"/>
      <c r="AX42" s="9"/>
      <c r="AY42" s="9"/>
      <c r="AZ42" s="9"/>
      <c r="BA42" s="9"/>
      <c r="BB42" s="9"/>
      <c r="BC42" s="9"/>
    </row>
    <row r="43" spans="1:871 16384:16384" x14ac:dyDescent="0.2">
      <c r="A43" s="16" t="s">
        <v>67</v>
      </c>
      <c r="B43" s="16" t="s">
        <v>125</v>
      </c>
      <c r="C43" s="33">
        <f>1/46</f>
        <v>2.1739130434782608E-2</v>
      </c>
      <c r="D43" s="33">
        <f t="shared" ref="D43:K43" si="0">1/46</f>
        <v>2.1739130434782608E-2</v>
      </c>
      <c r="E43" s="33">
        <f t="shared" si="0"/>
        <v>2.1739130434782608E-2</v>
      </c>
      <c r="F43" s="17">
        <f t="shared" si="0"/>
        <v>2.1739130434782608E-2</v>
      </c>
      <c r="G43" s="17">
        <f t="shared" si="0"/>
        <v>2.1739130434782608E-2</v>
      </c>
      <c r="H43" s="17">
        <f t="shared" si="0"/>
        <v>2.1739130434782608E-2</v>
      </c>
      <c r="I43" s="21">
        <f t="shared" si="0"/>
        <v>2.1739130434782608E-2</v>
      </c>
      <c r="J43" s="21">
        <f t="shared" si="0"/>
        <v>2.1739130434782608E-2</v>
      </c>
      <c r="K43" s="21">
        <f t="shared" si="0"/>
        <v>2.1739130434782608E-2</v>
      </c>
      <c r="AV43" s="26"/>
      <c r="AW43" s="26"/>
      <c r="AX43" s="27"/>
      <c r="AY43" s="27"/>
      <c r="AZ43" s="27"/>
      <c r="BA43" s="27"/>
      <c r="BB43" s="27"/>
      <c r="BC43" s="27"/>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XFD43" s="33"/>
    </row>
    <row r="44" spans="1:871 16384:16384" x14ac:dyDescent="0.2">
      <c r="A44" s="16" t="s">
        <v>68</v>
      </c>
      <c r="B44" s="16" t="s">
        <v>126</v>
      </c>
      <c r="C44" s="33">
        <f>1/43</f>
        <v>2.3255813953488372E-2</v>
      </c>
      <c r="D44" s="33">
        <f t="shared" ref="D44:K44" si="1">1/43</f>
        <v>2.3255813953488372E-2</v>
      </c>
      <c r="E44" s="33">
        <f t="shared" si="1"/>
        <v>2.3255813953488372E-2</v>
      </c>
      <c r="F44" s="17">
        <f t="shared" si="1"/>
        <v>2.3255813953488372E-2</v>
      </c>
      <c r="G44" s="17">
        <f t="shared" si="1"/>
        <v>2.3255813953488372E-2</v>
      </c>
      <c r="H44" s="17">
        <f t="shared" si="1"/>
        <v>2.3255813953488372E-2</v>
      </c>
      <c r="I44" s="21">
        <f t="shared" si="1"/>
        <v>2.3255813953488372E-2</v>
      </c>
      <c r="J44" s="21">
        <f t="shared" si="1"/>
        <v>2.3255813953488372E-2</v>
      </c>
      <c r="K44" s="21">
        <f t="shared" si="1"/>
        <v>2.3255813953488372E-2</v>
      </c>
      <c r="AV44" s="26"/>
      <c r="AW44" s="26"/>
      <c r="AX44" s="27"/>
      <c r="AY44" s="27"/>
      <c r="AZ44" s="27"/>
      <c r="BA44" s="27"/>
      <c r="BB44" s="27"/>
      <c r="BC44" s="27"/>
      <c r="BD44" s="28"/>
      <c r="BE44" s="28"/>
      <c r="BF44" s="28"/>
      <c r="BG44" s="28"/>
      <c r="BH44" s="28"/>
      <c r="BI44" s="28"/>
      <c r="BJ44" s="28"/>
      <c r="BK44" s="28"/>
      <c r="BL44" s="28"/>
      <c r="BM44" s="28"/>
      <c r="BN44" s="28"/>
      <c r="BO44" s="28"/>
      <c r="BP44" s="28"/>
      <c r="BQ44" s="30"/>
      <c r="BR44" s="30"/>
      <c r="BS44" s="30"/>
      <c r="BT44" s="30"/>
      <c r="BU44" s="30"/>
      <c r="BV44" s="30"/>
      <c r="BW44" s="30"/>
      <c r="BX44" s="30"/>
      <c r="BY44" s="30"/>
      <c r="BZ44" s="30"/>
      <c r="CA44" s="30"/>
      <c r="CB44" s="30"/>
      <c r="CC44" s="30"/>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XFD44" s="33"/>
    </row>
    <row r="45" spans="1:871 16384:16384" s="3" customFormat="1" x14ac:dyDescent="0.2">
      <c r="A45" s="3" t="s">
        <v>18</v>
      </c>
      <c r="F45" s="17"/>
      <c r="G45" s="17"/>
      <c r="H45" s="17"/>
      <c r="I45" s="21"/>
      <c r="J45" s="21"/>
      <c r="K45" s="21"/>
      <c r="AV45" s="5"/>
      <c r="AW45" s="5"/>
      <c r="AX45" s="9"/>
      <c r="AY45" s="9"/>
      <c r="AZ45" s="9"/>
      <c r="BA45" s="9"/>
      <c r="BB45" s="9"/>
      <c r="BC45" s="9"/>
    </row>
    <row r="46" spans="1:871 16384:16384" s="3" customFormat="1" x14ac:dyDescent="0.2">
      <c r="F46" s="17"/>
      <c r="G46" s="17"/>
      <c r="H46" s="17"/>
      <c r="I46" s="21"/>
      <c r="J46" s="21"/>
      <c r="K46" s="21"/>
      <c r="AV46" s="5"/>
      <c r="AW46" s="5"/>
      <c r="AX46" s="9"/>
      <c r="AY46" s="9"/>
      <c r="AZ46" s="9"/>
      <c r="BA46" s="9"/>
      <c r="BB46" s="9"/>
      <c r="BC46" s="9"/>
    </row>
    <row r="47" spans="1:871 16384:16384" s="3" customFormat="1" x14ac:dyDescent="0.2">
      <c r="A47" s="3" t="s">
        <v>19</v>
      </c>
      <c r="F47" s="17"/>
      <c r="G47" s="17"/>
      <c r="H47" s="17"/>
      <c r="I47" s="21"/>
      <c r="J47" s="21"/>
      <c r="K47" s="21"/>
      <c r="AV47" s="5"/>
      <c r="AW47" s="5"/>
      <c r="AX47" s="9"/>
      <c r="AY47" s="9"/>
      <c r="AZ47" s="9"/>
      <c r="BA47" s="9"/>
      <c r="BB47" s="9"/>
      <c r="BC47" s="9"/>
    </row>
    <row r="48" spans="1:871 16384:16384" x14ac:dyDescent="0.2">
      <c r="A48" s="13" t="s">
        <v>69</v>
      </c>
      <c r="B48" t="s">
        <v>20</v>
      </c>
      <c r="C48" s="33" t="s">
        <v>127</v>
      </c>
      <c r="D48" s="33" t="s">
        <v>127</v>
      </c>
      <c r="E48" s="39" t="s">
        <v>154</v>
      </c>
      <c r="F48" s="17" t="s">
        <v>127</v>
      </c>
      <c r="G48" s="17" t="s">
        <v>127</v>
      </c>
      <c r="H48" s="17" t="s">
        <v>127</v>
      </c>
      <c r="I48" s="21" t="s">
        <v>127</v>
      </c>
      <c r="J48" s="21" t="s">
        <v>127</v>
      </c>
      <c r="K48" s="21" t="s">
        <v>127</v>
      </c>
      <c r="AV48" s="5"/>
      <c r="AW48" s="5"/>
      <c r="AX48" s="9"/>
      <c r="AY48" s="9"/>
      <c r="AZ48" s="9"/>
      <c r="BA48" s="9"/>
      <c r="BB48" s="9"/>
      <c r="BC48" s="9"/>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row>
    <row r="49" spans="1:871" x14ac:dyDescent="0.2">
      <c r="A49" s="13" t="s">
        <v>70</v>
      </c>
      <c r="B49" t="s">
        <v>21</v>
      </c>
      <c r="C49" s="33" t="s">
        <v>127</v>
      </c>
      <c r="D49" s="33" t="s">
        <v>127</v>
      </c>
      <c r="E49" s="39" t="s">
        <v>155</v>
      </c>
      <c r="F49" s="17" t="s">
        <v>127</v>
      </c>
      <c r="G49" s="17" t="s">
        <v>127</v>
      </c>
      <c r="H49" s="17" t="s">
        <v>127</v>
      </c>
      <c r="I49" s="21" t="s">
        <v>127</v>
      </c>
      <c r="J49" s="21" t="s">
        <v>127</v>
      </c>
      <c r="K49" s="21" t="s">
        <v>127</v>
      </c>
      <c r="AV49" s="5"/>
      <c r="AW49" s="5"/>
      <c r="AX49" s="9"/>
      <c r="AY49" s="9"/>
      <c r="AZ49" s="9"/>
      <c r="BA49" s="9"/>
      <c r="BB49" s="9"/>
      <c r="BC49" s="9"/>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row>
    <row r="50" spans="1:871" x14ac:dyDescent="0.2">
      <c r="A50" s="13" t="s">
        <v>71</v>
      </c>
      <c r="B50" t="s">
        <v>22</v>
      </c>
      <c r="C50" s="33" t="s">
        <v>151</v>
      </c>
      <c r="D50" s="33" t="s">
        <v>151</v>
      </c>
      <c r="E50" s="39" t="s">
        <v>156</v>
      </c>
      <c r="F50" s="17" t="s">
        <v>129</v>
      </c>
      <c r="G50" s="17" t="s">
        <v>129</v>
      </c>
      <c r="H50" s="17" t="s">
        <v>129</v>
      </c>
      <c r="I50" s="21" t="s">
        <v>129</v>
      </c>
      <c r="J50" s="21" t="s">
        <v>129</v>
      </c>
      <c r="K50" s="21" t="s">
        <v>129</v>
      </c>
      <c r="AV50" s="5"/>
      <c r="AW50" s="5"/>
      <c r="AX50" s="9"/>
      <c r="AY50" s="9"/>
      <c r="AZ50" s="9"/>
      <c r="BA50" s="9"/>
      <c r="BB50" s="9"/>
      <c r="BC50" s="9"/>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3" t="s">
        <v>72</v>
      </c>
      <c r="B51" t="s">
        <v>23</v>
      </c>
      <c r="C51" s="64" t="s">
        <v>151</v>
      </c>
      <c r="D51" s="64" t="s">
        <v>151</v>
      </c>
      <c r="E51" s="70" t="s">
        <v>157</v>
      </c>
      <c r="F51" s="17" t="s">
        <v>130</v>
      </c>
      <c r="G51" s="17" t="s">
        <v>130</v>
      </c>
      <c r="H51" s="17" t="s">
        <v>130</v>
      </c>
      <c r="I51" s="21" t="s">
        <v>130</v>
      </c>
      <c r="J51" s="21" t="s">
        <v>130</v>
      </c>
      <c r="K51" s="21" t="s">
        <v>130</v>
      </c>
      <c r="AV51" s="5"/>
      <c r="AW51" s="5"/>
      <c r="AX51" s="9"/>
      <c r="AY51" s="9"/>
      <c r="AZ51" s="9"/>
      <c r="BA51" s="9"/>
      <c r="BB51" s="9"/>
      <c r="BC51" s="9"/>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3" t="s">
        <v>73</v>
      </c>
      <c r="B52" t="s">
        <v>24</v>
      </c>
      <c r="C52" s="33" t="s">
        <v>128</v>
      </c>
      <c r="D52" s="33" t="s">
        <v>128</v>
      </c>
      <c r="E52" s="39" t="s">
        <v>158</v>
      </c>
      <c r="F52" s="17" t="s">
        <v>131</v>
      </c>
      <c r="G52" s="17" t="s">
        <v>131</v>
      </c>
      <c r="H52" s="17" t="s">
        <v>131</v>
      </c>
      <c r="I52" s="21" t="s">
        <v>131</v>
      </c>
      <c r="J52" s="21" t="s">
        <v>131</v>
      </c>
      <c r="K52" s="21" t="s">
        <v>131</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x14ac:dyDescent="0.2">
      <c r="A53" s="13" t="s">
        <v>74</v>
      </c>
      <c r="B53" t="s">
        <v>24</v>
      </c>
      <c r="C53" s="69" t="s">
        <v>153</v>
      </c>
      <c r="D53" s="69" t="s">
        <v>153</v>
      </c>
      <c r="E53" s="39" t="s">
        <v>159</v>
      </c>
      <c r="F53" s="17" t="s">
        <v>132</v>
      </c>
      <c r="G53" s="17" t="s">
        <v>132</v>
      </c>
      <c r="H53" s="17" t="s">
        <v>132</v>
      </c>
      <c r="I53" s="21" t="s">
        <v>132</v>
      </c>
      <c r="J53" s="21" t="s">
        <v>132</v>
      </c>
      <c r="K53" s="21" t="s">
        <v>132</v>
      </c>
      <c r="AV53" s="5"/>
      <c r="AW53" s="5"/>
      <c r="AX53" s="9"/>
      <c r="AY53" s="9"/>
      <c r="AZ53" s="9"/>
      <c r="BA53" s="9"/>
      <c r="BB53" s="9"/>
      <c r="BC53" s="9"/>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row>
    <row r="54" spans="1:871" s="3" customFormat="1" x14ac:dyDescent="0.2">
      <c r="F54" s="17"/>
      <c r="G54" s="17"/>
      <c r="H54" s="17"/>
      <c r="I54" s="21"/>
      <c r="J54" s="21"/>
      <c r="K54" s="21"/>
      <c r="AV54" s="5"/>
      <c r="AW54" s="5"/>
      <c r="AX54" s="9"/>
      <c r="AY54" s="9"/>
      <c r="AZ54" s="9"/>
      <c r="BA54" s="9"/>
      <c r="BB54" s="9"/>
      <c r="BC54" s="9"/>
    </row>
    <row r="55" spans="1:871" s="3" customFormat="1" x14ac:dyDescent="0.2">
      <c r="A55" s="3" t="s">
        <v>25</v>
      </c>
      <c r="F55" s="17"/>
      <c r="G55" s="17"/>
      <c r="H55" s="17"/>
      <c r="I55" s="21"/>
      <c r="J55" s="21"/>
      <c r="K55" s="21"/>
      <c r="AV55" s="5"/>
      <c r="AW55" s="5"/>
      <c r="AX55" s="9"/>
      <c r="AY55" s="9"/>
      <c r="AZ55" s="9"/>
      <c r="BA55" s="9"/>
      <c r="BB55" s="9"/>
      <c r="BC55" s="9"/>
    </row>
    <row r="56" spans="1:871" x14ac:dyDescent="0.2">
      <c r="A56" s="16" t="s">
        <v>75</v>
      </c>
      <c r="B56" s="16" t="s">
        <v>26</v>
      </c>
      <c r="C56" s="33">
        <v>0.69</v>
      </c>
      <c r="D56" s="33">
        <v>0.69</v>
      </c>
      <c r="E56" s="33">
        <v>0.69</v>
      </c>
      <c r="F56" s="17">
        <v>0.69</v>
      </c>
      <c r="G56" s="17">
        <v>0.69</v>
      </c>
      <c r="H56" s="17">
        <v>0.69</v>
      </c>
      <c r="I56" s="21">
        <v>0.69</v>
      </c>
      <c r="J56" s="21">
        <v>0.69</v>
      </c>
      <c r="K56" s="21">
        <v>0.69</v>
      </c>
      <c r="AV56" s="5"/>
      <c r="AW56" s="5"/>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s="3" customFormat="1" x14ac:dyDescent="0.2">
      <c r="F57" s="17"/>
      <c r="G57" s="17"/>
      <c r="H57" s="17"/>
      <c r="I57" s="21"/>
      <c r="J57" s="21"/>
      <c r="K57" s="21"/>
      <c r="AV57" s="5"/>
      <c r="AW57" s="5"/>
      <c r="AX57" s="9"/>
      <c r="AY57" s="9"/>
      <c r="AZ57" s="9"/>
      <c r="BA57" s="9"/>
      <c r="BB57" s="9"/>
      <c r="BC57" s="9"/>
    </row>
    <row r="58" spans="1:871" s="3" customFormat="1" x14ac:dyDescent="0.2">
      <c r="A58" s="3" t="s">
        <v>27</v>
      </c>
      <c r="F58" s="17"/>
      <c r="G58" s="17"/>
      <c r="H58" s="17"/>
      <c r="I58" s="21"/>
      <c r="J58" s="21"/>
      <c r="K58" s="21"/>
      <c r="AV58" s="5"/>
      <c r="AW58" s="5"/>
      <c r="AX58" s="9"/>
      <c r="AY58" s="9"/>
      <c r="AZ58" s="9"/>
      <c r="BA58" s="9"/>
      <c r="BB58" s="9"/>
      <c r="BC58" s="9"/>
    </row>
    <row r="59" spans="1:871" s="3" customFormat="1" x14ac:dyDescent="0.2">
      <c r="A59" s="3" t="s">
        <v>28</v>
      </c>
      <c r="F59" s="17"/>
      <c r="G59" s="17"/>
      <c r="H59" s="17"/>
      <c r="I59" s="21"/>
      <c r="J59" s="21"/>
      <c r="K59" s="21"/>
      <c r="AV59" s="5"/>
      <c r="AW59" s="5"/>
      <c r="AX59" s="9"/>
      <c r="AY59" s="9"/>
      <c r="AZ59" s="9"/>
      <c r="BA59" s="9"/>
      <c r="BB59" s="9"/>
      <c r="BC59" s="9"/>
    </row>
    <row r="60" spans="1:871" x14ac:dyDescent="0.2">
      <c r="A60" s="16" t="s">
        <v>76</v>
      </c>
      <c r="B60" s="16" t="s">
        <v>29</v>
      </c>
      <c r="C60" s="33">
        <v>32</v>
      </c>
      <c r="D60" s="33">
        <v>32</v>
      </c>
      <c r="E60" s="39">
        <v>47</v>
      </c>
      <c r="F60" s="33">
        <v>32</v>
      </c>
      <c r="G60" s="33">
        <v>32</v>
      </c>
      <c r="H60" s="39">
        <v>47</v>
      </c>
      <c r="I60" s="33">
        <v>32</v>
      </c>
      <c r="J60" s="33">
        <v>32</v>
      </c>
      <c r="K60" s="39">
        <v>47</v>
      </c>
      <c r="T60" s="47"/>
      <c r="Z60" s="47"/>
      <c r="AI60" s="48"/>
      <c r="AO60" s="48"/>
      <c r="AV60" s="5"/>
      <c r="AW60" s="5"/>
      <c r="AX60" s="9"/>
      <c r="AY60" s="9"/>
      <c r="AZ60" s="9"/>
      <c r="BA60" s="9"/>
      <c r="BB60" s="9"/>
      <c r="BC60" s="9"/>
      <c r="BD60" s="3"/>
      <c r="BE60" s="9"/>
      <c r="BF60" s="3"/>
      <c r="BG60" s="3"/>
      <c r="BH60" s="3"/>
      <c r="BI60" s="3"/>
      <c r="BJ60" s="3"/>
      <c r="BK60" s="9"/>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6" t="s">
        <v>77</v>
      </c>
      <c r="B61" s="16" t="s">
        <v>30</v>
      </c>
      <c r="C61" s="33">
        <v>86.4</v>
      </c>
      <c r="D61" s="33">
        <v>86.4</v>
      </c>
      <c r="E61" s="39">
        <v>133</v>
      </c>
      <c r="F61" s="33">
        <v>86.4</v>
      </c>
      <c r="G61" s="33">
        <v>86.4</v>
      </c>
      <c r="H61" s="39">
        <v>133</v>
      </c>
      <c r="I61" s="33">
        <v>86.4</v>
      </c>
      <c r="J61" s="33">
        <v>86.4</v>
      </c>
      <c r="K61" s="39">
        <v>133</v>
      </c>
      <c r="M61" s="39"/>
      <c r="T61" s="47"/>
      <c r="AB61" s="47"/>
      <c r="AI61" s="48"/>
      <c r="AQ61" s="48"/>
      <c r="AV61" s="5"/>
      <c r="AW61" s="5"/>
      <c r="AX61" s="9"/>
      <c r="AY61" s="9"/>
      <c r="AZ61" s="9"/>
      <c r="BA61" s="9"/>
      <c r="BB61" s="9"/>
      <c r="BC61" s="9"/>
      <c r="BD61" s="3"/>
      <c r="BE61" s="9"/>
      <c r="BF61" s="3"/>
      <c r="BG61" s="3"/>
      <c r="BH61" s="3"/>
      <c r="BI61" s="3"/>
      <c r="BJ61" s="3"/>
      <c r="BK61" s="3"/>
      <c r="BL61" s="9"/>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78</v>
      </c>
      <c r="B62" t="s">
        <v>31</v>
      </c>
      <c r="C62" s="33">
        <v>118.4</v>
      </c>
      <c r="D62" s="33">
        <v>118.4</v>
      </c>
      <c r="E62" s="39">
        <v>122</v>
      </c>
      <c r="F62" s="33">
        <v>118.4</v>
      </c>
      <c r="G62" s="33">
        <v>118.4</v>
      </c>
      <c r="H62" s="39">
        <v>122</v>
      </c>
      <c r="I62" s="33">
        <v>118.4</v>
      </c>
      <c r="J62" s="33">
        <v>118.4</v>
      </c>
      <c r="K62" s="39">
        <v>122</v>
      </c>
      <c r="O62" s="39"/>
      <c r="T62" s="47"/>
      <c r="AD62" s="47"/>
      <c r="AI62" s="48"/>
      <c r="AS62" s="48"/>
      <c r="AV62" s="5"/>
      <c r="AW62" s="5"/>
      <c r="AX62" s="9"/>
      <c r="AY62" s="9"/>
      <c r="AZ62" s="9"/>
      <c r="BA62" s="9"/>
      <c r="BB62" s="9"/>
      <c r="BC62" s="9"/>
      <c r="BD62" s="9"/>
      <c r="BE62" s="9"/>
      <c r="BF62" s="9"/>
      <c r="BG62" s="9"/>
      <c r="BH62" s="9"/>
      <c r="BI62" s="9"/>
      <c r="BJ62" s="9"/>
      <c r="BK62" s="9"/>
      <c r="BL62" s="9"/>
      <c r="BM62" s="9"/>
      <c r="BN62" s="9"/>
      <c r="BO62" s="9"/>
      <c r="BP62" s="9"/>
      <c r="BQ62" s="3"/>
      <c r="BR62" s="9"/>
      <c r="BS62" s="3"/>
      <c r="BT62" s="3"/>
      <c r="BU62" s="3"/>
      <c r="BV62" s="3"/>
      <c r="BW62" s="3"/>
      <c r="BX62" s="3"/>
      <c r="BY62" s="3"/>
      <c r="BZ62" s="9"/>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x14ac:dyDescent="0.2">
      <c r="A63" s="16" t="s">
        <v>79</v>
      </c>
      <c r="B63" s="16" t="s">
        <v>32</v>
      </c>
      <c r="C63" s="33">
        <v>32</v>
      </c>
      <c r="D63" s="33">
        <v>32</v>
      </c>
      <c r="E63" s="39">
        <v>58</v>
      </c>
      <c r="F63" s="33">
        <v>32</v>
      </c>
      <c r="G63" s="33">
        <v>32</v>
      </c>
      <c r="H63" s="39">
        <v>58</v>
      </c>
      <c r="I63" s="33">
        <v>32</v>
      </c>
      <c r="J63" s="33">
        <v>32</v>
      </c>
      <c r="K63" s="39">
        <v>58</v>
      </c>
      <c r="L63" s="39"/>
      <c r="T63" s="47"/>
      <c r="AA63" s="47"/>
      <c r="AI63" s="48"/>
      <c r="AP63" s="48"/>
      <c r="AV63" s="5"/>
      <c r="AW63" s="5"/>
      <c r="AX63" s="9"/>
      <c r="AY63" s="9"/>
      <c r="AZ63" s="9"/>
      <c r="BA63" s="9"/>
      <c r="BB63" s="9"/>
      <c r="BC63" s="9"/>
      <c r="BD63" s="3"/>
      <c r="BE63" s="9"/>
      <c r="BF63" s="3"/>
      <c r="BG63" s="3"/>
      <c r="BH63" s="3"/>
      <c r="BI63" s="3"/>
      <c r="BJ63" s="3"/>
      <c r="BK63" s="3"/>
      <c r="BL63" s="3"/>
      <c r="BM63" s="3"/>
      <c r="BN63" s="9"/>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row>
    <row r="64" spans="1:871" x14ac:dyDescent="0.2">
      <c r="A64" s="16" t="s">
        <v>80</v>
      </c>
      <c r="B64" s="16" t="s">
        <v>33</v>
      </c>
      <c r="C64" s="33">
        <v>86.4</v>
      </c>
      <c r="D64" s="33">
        <v>86.4</v>
      </c>
      <c r="E64" s="39">
        <v>191</v>
      </c>
      <c r="F64" s="33">
        <v>86.4</v>
      </c>
      <c r="G64" s="33">
        <v>86.4</v>
      </c>
      <c r="H64" s="39">
        <v>191</v>
      </c>
      <c r="I64" s="33">
        <v>86.4</v>
      </c>
      <c r="J64" s="33">
        <v>86.4</v>
      </c>
      <c r="K64" s="39">
        <v>191</v>
      </c>
      <c r="N64" s="39"/>
      <c r="T64" s="47"/>
      <c r="AC64" s="47"/>
      <c r="AI64" s="48"/>
      <c r="AR64" s="48"/>
      <c r="AV64" s="5"/>
      <c r="AW64" s="5"/>
      <c r="AX64" s="9"/>
      <c r="AY64" s="9"/>
      <c r="AZ64" s="9"/>
      <c r="BA64" s="9"/>
      <c r="BB64" s="9"/>
      <c r="BC64" s="9"/>
      <c r="BD64" s="3"/>
      <c r="BE64" s="9"/>
      <c r="BF64" s="3"/>
      <c r="BG64" s="3"/>
      <c r="BH64" s="3"/>
      <c r="BI64" s="3"/>
      <c r="BJ64" s="3"/>
      <c r="BK64" s="3"/>
      <c r="BL64" s="3"/>
      <c r="BM64" s="3"/>
      <c r="BN64" s="3"/>
      <c r="BO64" s="9"/>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row>
    <row r="65" spans="1:871" x14ac:dyDescent="0.2">
      <c r="A65" s="13" t="s">
        <v>81</v>
      </c>
      <c r="B65" t="s">
        <v>34</v>
      </c>
      <c r="C65" s="33">
        <v>150.4</v>
      </c>
      <c r="D65" s="33">
        <v>150.4</v>
      </c>
      <c r="E65" s="39">
        <v>174</v>
      </c>
      <c r="F65" s="33">
        <v>150.4</v>
      </c>
      <c r="G65" s="33">
        <v>150.4</v>
      </c>
      <c r="H65" s="39">
        <v>174</v>
      </c>
      <c r="I65" s="33">
        <v>150.4</v>
      </c>
      <c r="J65" s="33">
        <v>150.4</v>
      </c>
      <c r="K65" s="39">
        <v>174</v>
      </c>
      <c r="P65" s="39"/>
      <c r="T65" s="47"/>
      <c r="AE65" s="47"/>
      <c r="AI65" s="48"/>
      <c r="AT65" s="48"/>
      <c r="AV65" s="5"/>
      <c r="AW65" s="5"/>
      <c r="AX65" s="9"/>
      <c r="AY65" s="9"/>
      <c r="AZ65" s="9"/>
      <c r="BA65" s="9"/>
      <c r="BB65" s="9"/>
      <c r="BC65" s="9"/>
      <c r="BD65" s="3"/>
      <c r="BE65" s="9"/>
      <c r="BF65" s="3"/>
      <c r="BG65" s="3"/>
      <c r="BH65" s="3"/>
      <c r="BI65" s="3"/>
      <c r="BJ65" s="3"/>
      <c r="BK65" s="3"/>
      <c r="BL65" s="3"/>
      <c r="BM65" s="3"/>
      <c r="BN65" s="3"/>
      <c r="BO65" s="3"/>
      <c r="BP65" s="9"/>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F66" s="17"/>
      <c r="G66" s="17"/>
      <c r="H66" s="17"/>
      <c r="I66" s="21"/>
      <c r="J66" s="21"/>
      <c r="K66" s="21"/>
      <c r="AV66" s="5"/>
      <c r="AW66" s="5"/>
      <c r="AX66" s="9"/>
      <c r="AY66" s="9"/>
      <c r="AZ66" s="9"/>
      <c r="BA66" s="9"/>
      <c r="BB66" s="9"/>
      <c r="BC66" s="9"/>
    </row>
    <row r="67" spans="1:871" s="3" customFormat="1" x14ac:dyDescent="0.2">
      <c r="F67" s="17"/>
      <c r="G67" s="17"/>
      <c r="H67" s="17"/>
      <c r="I67" s="21"/>
      <c r="J67" s="21"/>
      <c r="K67" s="21"/>
      <c r="AV67" s="5"/>
      <c r="AW67" s="5"/>
      <c r="AX67" s="9"/>
      <c r="AY67" s="9"/>
      <c r="AZ67" s="9"/>
      <c r="BA67" s="9"/>
      <c r="BB67" s="9"/>
      <c r="BC67" s="9"/>
    </row>
    <row r="68" spans="1:871" s="3" customFormat="1" x14ac:dyDescent="0.2">
      <c r="A68" s="3" t="s">
        <v>136</v>
      </c>
      <c r="F68" s="17"/>
      <c r="G68" s="17"/>
      <c r="H68" s="17"/>
      <c r="I68" s="21"/>
      <c r="J68" s="21"/>
      <c r="K68" s="21"/>
      <c r="AV68" s="5"/>
      <c r="AW68" s="5"/>
      <c r="AX68" s="9"/>
      <c r="AY68" s="9"/>
      <c r="AZ68" s="9"/>
      <c r="BA68" s="9"/>
      <c r="BB68" s="9"/>
      <c r="BC68" s="9"/>
    </row>
    <row r="69" spans="1:871" x14ac:dyDescent="0.2">
      <c r="A69" s="16" t="s">
        <v>142</v>
      </c>
      <c r="B69" s="16" t="s">
        <v>35</v>
      </c>
      <c r="C69" s="33">
        <v>1.1758333333333333</v>
      </c>
      <c r="D69" s="33">
        <f t="shared" ref="D69:K70" si="2">(1.66/6)*4.25</f>
        <v>1.1758333333333333</v>
      </c>
      <c r="E69" s="33">
        <f t="shared" si="2"/>
        <v>1.1758333333333333</v>
      </c>
      <c r="F69" s="17">
        <f t="shared" si="2"/>
        <v>1.1758333333333333</v>
      </c>
      <c r="G69" s="17">
        <f t="shared" si="2"/>
        <v>1.1758333333333333</v>
      </c>
      <c r="H69" s="17">
        <f t="shared" si="2"/>
        <v>1.1758333333333333</v>
      </c>
      <c r="I69" s="21">
        <f t="shared" si="2"/>
        <v>1.1758333333333333</v>
      </c>
      <c r="J69" s="21">
        <f t="shared" si="2"/>
        <v>1.1758333333333333</v>
      </c>
      <c r="K69" s="21">
        <f t="shared" si="2"/>
        <v>1.1758333333333333</v>
      </c>
      <c r="AV69" s="25"/>
      <c r="AW69" s="25"/>
      <c r="AX69" s="29"/>
      <c r="AY69" s="29"/>
      <c r="AZ69" s="29"/>
      <c r="BA69" s="29"/>
      <c r="BB69" s="29"/>
      <c r="BC69" s="29"/>
      <c r="BD69" s="29"/>
      <c r="BE69" s="29"/>
      <c r="BF69" s="29"/>
      <c r="BG69" s="29"/>
      <c r="BH69" s="29"/>
      <c r="BI69" s="29"/>
      <c r="BJ69" s="29"/>
      <c r="BK69" s="29"/>
      <c r="BL69" s="29"/>
      <c r="BM69" s="29"/>
      <c r="BN69" s="29"/>
      <c r="BO69" s="29"/>
      <c r="BP69" s="29"/>
      <c r="BQ69" s="29"/>
      <c r="BR69" s="29"/>
      <c r="BS69" s="29"/>
      <c r="BT69" s="29"/>
      <c r="BU69" s="29"/>
      <c r="BV69" s="29"/>
      <c r="BW69" s="29"/>
      <c r="BX69" s="29"/>
      <c r="BY69" s="29"/>
      <c r="BZ69" s="29"/>
      <c r="CA69" s="29"/>
      <c r="CB69" s="29"/>
      <c r="CC69" s="29"/>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137</v>
      </c>
      <c r="B70" s="16" t="s">
        <v>35</v>
      </c>
      <c r="C70" s="33">
        <v>1.1758333333333333</v>
      </c>
      <c r="D70" s="33">
        <f t="shared" si="2"/>
        <v>1.1758333333333333</v>
      </c>
      <c r="E70" s="33">
        <f t="shared" si="2"/>
        <v>1.1758333333333333</v>
      </c>
      <c r="F70" s="17">
        <f t="shared" si="2"/>
        <v>1.1758333333333333</v>
      </c>
      <c r="G70" s="17">
        <f t="shared" si="2"/>
        <v>1.1758333333333333</v>
      </c>
      <c r="H70" s="17">
        <f t="shared" si="2"/>
        <v>1.1758333333333333</v>
      </c>
      <c r="I70" s="21">
        <f t="shared" si="2"/>
        <v>1.1758333333333333</v>
      </c>
      <c r="J70" s="21">
        <f t="shared" si="2"/>
        <v>1.1758333333333333</v>
      </c>
      <c r="K70" s="21">
        <f t="shared" si="2"/>
        <v>1.1758333333333333</v>
      </c>
      <c r="AV70" s="25"/>
      <c r="AW70" s="25"/>
      <c r="AX70" s="29"/>
      <c r="AY70" s="29"/>
      <c r="AZ70" s="29"/>
      <c r="BA70" s="29"/>
      <c r="BB70" s="29"/>
      <c r="BC70" s="29"/>
      <c r="BD70" s="29"/>
      <c r="BE70" s="29"/>
      <c r="BF70" s="29"/>
      <c r="BG70" s="29"/>
      <c r="BH70" s="29"/>
      <c r="BI70" s="29"/>
      <c r="BJ70" s="29"/>
      <c r="BK70" s="29"/>
      <c r="BL70" s="29"/>
      <c r="BM70" s="29"/>
      <c r="BN70" s="29"/>
      <c r="BO70" s="29"/>
      <c r="BP70" s="29"/>
      <c r="BQ70" s="29"/>
      <c r="BR70" s="29"/>
      <c r="BS70" s="29"/>
      <c r="BT70" s="29"/>
      <c r="BU70" s="29"/>
      <c r="BV70" s="29"/>
      <c r="BW70" s="29"/>
      <c r="BX70" s="29"/>
      <c r="BY70" s="29"/>
      <c r="BZ70" s="29"/>
      <c r="CA70" s="29"/>
      <c r="CB70" s="29"/>
      <c r="CC70" s="29"/>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6" t="s">
        <v>138</v>
      </c>
      <c r="B71" s="16" t="s">
        <v>36</v>
      </c>
      <c r="C71" s="33">
        <v>2.4168333333333334</v>
      </c>
      <c r="D71" s="33">
        <f t="shared" ref="D71:K71" si="3">(8.53/15)*4.25</f>
        <v>2.4168333333333334</v>
      </c>
      <c r="E71" s="33">
        <f t="shared" si="3"/>
        <v>2.4168333333333334</v>
      </c>
      <c r="F71" s="17">
        <f t="shared" si="3"/>
        <v>2.4168333333333334</v>
      </c>
      <c r="G71" s="17">
        <f t="shared" si="3"/>
        <v>2.4168333333333334</v>
      </c>
      <c r="H71" s="17">
        <f t="shared" si="3"/>
        <v>2.4168333333333334</v>
      </c>
      <c r="I71" s="21">
        <f t="shared" si="3"/>
        <v>2.4168333333333334</v>
      </c>
      <c r="J71" s="21">
        <f t="shared" si="3"/>
        <v>2.4168333333333334</v>
      </c>
      <c r="K71" s="21">
        <f t="shared" si="3"/>
        <v>2.4168333333333334</v>
      </c>
      <c r="AV71" s="25"/>
      <c r="AW71" s="25"/>
      <c r="AX71" s="29"/>
      <c r="AY71" s="29"/>
      <c r="AZ71" s="29"/>
      <c r="BA71" s="29"/>
      <c r="BB71" s="29"/>
      <c r="BC71" s="29"/>
      <c r="BD71" s="29"/>
      <c r="BE71" s="29"/>
      <c r="BF71" s="29"/>
      <c r="BG71" s="29"/>
      <c r="BH71" s="29"/>
      <c r="BI71" s="29"/>
      <c r="BJ71" s="29"/>
      <c r="BK71" s="29"/>
      <c r="BL71" s="29"/>
      <c r="BM71" s="29"/>
      <c r="BN71" s="29"/>
      <c r="BO71" s="29"/>
      <c r="BP71" s="29"/>
      <c r="BQ71" s="29"/>
      <c r="BR71" s="29"/>
      <c r="BS71" s="29"/>
      <c r="BT71" s="29"/>
      <c r="BU71" s="29"/>
      <c r="BV71" s="29"/>
      <c r="BW71" s="29"/>
      <c r="BX71" s="29"/>
      <c r="BY71" s="29"/>
      <c r="BZ71" s="29"/>
      <c r="CA71" s="29"/>
      <c r="CB71" s="29"/>
      <c r="CC71" s="29"/>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139</v>
      </c>
      <c r="B72" s="16" t="s">
        <v>36</v>
      </c>
      <c r="C72" s="33">
        <v>2.3516666666666666</v>
      </c>
      <c r="D72" s="33">
        <f t="shared" ref="D72:K72" si="4">(8.3/15)*4.25</f>
        <v>2.3516666666666666</v>
      </c>
      <c r="E72" s="33">
        <f t="shared" si="4"/>
        <v>2.3516666666666666</v>
      </c>
      <c r="F72" s="17">
        <f t="shared" si="4"/>
        <v>2.3516666666666666</v>
      </c>
      <c r="G72" s="17">
        <f t="shared" si="4"/>
        <v>2.3516666666666666</v>
      </c>
      <c r="H72" s="17">
        <f t="shared" si="4"/>
        <v>2.3516666666666666</v>
      </c>
      <c r="I72" s="21">
        <f t="shared" si="4"/>
        <v>2.3516666666666666</v>
      </c>
      <c r="J72" s="21">
        <f t="shared" si="4"/>
        <v>2.3516666666666666</v>
      </c>
      <c r="K72" s="21">
        <f t="shared" si="4"/>
        <v>2.3516666666666666</v>
      </c>
      <c r="AV72" s="25"/>
      <c r="AW72" s="25"/>
      <c r="AX72" s="29"/>
      <c r="AY72" s="29"/>
      <c r="AZ72" s="29"/>
      <c r="BA72" s="29"/>
      <c r="BB72" s="29"/>
      <c r="BC72" s="29"/>
      <c r="BD72" s="29"/>
      <c r="BE72" s="29"/>
      <c r="BF72" s="29"/>
      <c r="BG72" s="29"/>
      <c r="BH72" s="29"/>
      <c r="BI72" s="29"/>
      <c r="BJ72" s="29"/>
      <c r="BK72" s="29"/>
      <c r="BL72" s="29"/>
      <c r="BM72" s="29"/>
      <c r="BN72" s="29"/>
      <c r="BO72" s="29"/>
      <c r="BP72" s="29"/>
      <c r="BQ72" s="29"/>
      <c r="BR72" s="29"/>
      <c r="BS72" s="29"/>
      <c r="BT72" s="29"/>
      <c r="BU72" s="29"/>
      <c r="BV72" s="29"/>
      <c r="BW72" s="29"/>
      <c r="BX72" s="29"/>
      <c r="BY72" s="29"/>
      <c r="BZ72" s="29"/>
      <c r="CA72" s="29"/>
      <c r="CB72" s="29"/>
      <c r="CC72" s="29"/>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140</v>
      </c>
      <c r="B73" s="16" t="s">
        <v>37</v>
      </c>
      <c r="C73" s="33">
        <v>3</v>
      </c>
      <c r="D73" s="33">
        <f t="shared" ref="D73:K73" si="5">36/12</f>
        <v>3</v>
      </c>
      <c r="E73" s="33">
        <f t="shared" si="5"/>
        <v>3</v>
      </c>
      <c r="F73" s="17">
        <f t="shared" si="5"/>
        <v>3</v>
      </c>
      <c r="G73" s="17">
        <f t="shared" si="5"/>
        <v>3</v>
      </c>
      <c r="H73" s="17">
        <f t="shared" si="5"/>
        <v>3</v>
      </c>
      <c r="I73" s="21">
        <f t="shared" si="5"/>
        <v>3</v>
      </c>
      <c r="J73" s="21">
        <f t="shared" si="5"/>
        <v>3</v>
      </c>
      <c r="K73" s="21">
        <f t="shared" si="5"/>
        <v>3</v>
      </c>
      <c r="AV73" s="25"/>
      <c r="AW73" s="25"/>
      <c r="AX73" s="29"/>
      <c r="AY73" s="29"/>
      <c r="AZ73" s="29"/>
      <c r="BA73" s="29"/>
      <c r="BB73" s="29"/>
      <c r="BC73" s="29"/>
      <c r="BD73" s="29"/>
      <c r="BE73" s="29"/>
      <c r="BF73" s="29"/>
      <c r="BG73" s="29"/>
      <c r="BH73" s="29"/>
      <c r="BI73" s="29"/>
      <c r="BJ73" s="29"/>
      <c r="BK73" s="29"/>
      <c r="BL73" s="29"/>
      <c r="BM73" s="29"/>
      <c r="BN73" s="29"/>
      <c r="BO73" s="29"/>
      <c r="BP73" s="29"/>
      <c r="BQ73" s="29"/>
      <c r="BR73" s="29"/>
      <c r="BS73" s="29"/>
      <c r="BT73" s="29"/>
      <c r="BU73" s="29"/>
      <c r="BV73" s="29"/>
      <c r="BW73" s="29"/>
      <c r="BX73" s="29"/>
      <c r="BY73" s="29"/>
      <c r="BZ73" s="29"/>
      <c r="CA73" s="29"/>
      <c r="CB73" s="29"/>
      <c r="CC73" s="29"/>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6" t="s">
        <v>141</v>
      </c>
      <c r="B74" s="16" t="s">
        <v>37</v>
      </c>
      <c r="C74" s="33">
        <v>3.75</v>
      </c>
      <c r="D74" s="33">
        <f t="shared" ref="D74:K74" si="6">45/12</f>
        <v>3.75</v>
      </c>
      <c r="E74" s="33">
        <f t="shared" si="6"/>
        <v>3.75</v>
      </c>
      <c r="F74" s="17">
        <f t="shared" si="6"/>
        <v>3.75</v>
      </c>
      <c r="G74" s="17">
        <f t="shared" si="6"/>
        <v>3.75</v>
      </c>
      <c r="H74" s="17">
        <f t="shared" si="6"/>
        <v>3.75</v>
      </c>
      <c r="I74" s="21">
        <f t="shared" si="6"/>
        <v>3.75</v>
      </c>
      <c r="J74" s="21">
        <f t="shared" si="6"/>
        <v>3.75</v>
      </c>
      <c r="K74" s="21">
        <f t="shared" si="6"/>
        <v>3.75</v>
      </c>
      <c r="AV74" s="25"/>
      <c r="AW74" s="25"/>
      <c r="AX74" s="29"/>
      <c r="AY74" s="29"/>
      <c r="AZ74" s="29"/>
      <c r="BA74" s="29"/>
      <c r="BB74" s="29"/>
      <c r="BC74" s="29"/>
      <c r="BD74" s="29"/>
      <c r="BE74" s="29"/>
      <c r="BF74" s="29"/>
      <c r="BG74" s="29"/>
      <c r="BH74" s="29"/>
      <c r="BI74" s="29"/>
      <c r="BJ74" s="29"/>
      <c r="BK74" s="29"/>
      <c r="BL74" s="29"/>
      <c r="BM74" s="29"/>
      <c r="BN74" s="29"/>
      <c r="BO74" s="29"/>
      <c r="BP74" s="29"/>
      <c r="BQ74" s="29"/>
      <c r="BR74" s="29"/>
      <c r="BS74" s="29"/>
      <c r="BT74" s="29"/>
      <c r="BU74" s="29"/>
      <c r="BV74" s="29"/>
      <c r="BW74" s="29"/>
      <c r="BX74" s="29"/>
      <c r="BY74" s="29"/>
      <c r="BZ74" s="29"/>
      <c r="CA74" s="29"/>
      <c r="CB74" s="29"/>
      <c r="CC74" s="29"/>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s="3" customFormat="1" x14ac:dyDescent="0.2">
      <c r="F75" s="17"/>
      <c r="G75" s="17"/>
      <c r="H75" s="17"/>
      <c r="I75" s="21"/>
      <c r="J75" s="21"/>
      <c r="K75" s="21"/>
      <c r="AV75" s="5"/>
      <c r="AW75" s="5"/>
      <c r="AX75" s="9"/>
      <c r="AY75" s="9"/>
      <c r="AZ75" s="9"/>
      <c r="BA75" s="9"/>
      <c r="BB75" s="9"/>
      <c r="BC75" s="9"/>
      <c r="BD75" s="9"/>
      <c r="BE75" s="9"/>
      <c r="BF75" s="9"/>
      <c r="BG75" s="9"/>
      <c r="BH75" s="9"/>
      <c r="BI75" s="9"/>
      <c r="BJ75" s="9"/>
      <c r="BK75" s="9"/>
      <c r="BL75" s="9"/>
      <c r="BM75" s="9"/>
      <c r="BN75" s="9"/>
      <c r="BO75" s="9"/>
      <c r="BP75" s="9"/>
    </row>
    <row r="76" spans="1:871" s="3" customFormat="1" x14ac:dyDescent="0.2">
      <c r="A76" s="3" t="s">
        <v>38</v>
      </c>
      <c r="F76" s="17"/>
      <c r="G76" s="17"/>
      <c r="H76" s="17"/>
      <c r="I76" s="21"/>
      <c r="J76" s="21"/>
      <c r="K76" s="21"/>
      <c r="AV76" s="5"/>
      <c r="AW76" s="5"/>
      <c r="AX76" s="9"/>
      <c r="AY76" s="9"/>
      <c r="AZ76" s="9"/>
      <c r="BA76" s="9"/>
      <c r="BB76" s="9"/>
      <c r="BC76" s="9"/>
    </row>
    <row r="77" spans="1:871" s="3" customFormat="1" x14ac:dyDescent="0.2">
      <c r="A77" s="3" t="s">
        <v>39</v>
      </c>
      <c r="F77" s="17"/>
      <c r="G77" s="17"/>
      <c r="H77" s="17"/>
      <c r="I77" s="21"/>
      <c r="J77" s="21"/>
      <c r="K77" s="21"/>
      <c r="AV77" s="5"/>
      <c r="AW77" s="5"/>
      <c r="AX77" s="9"/>
      <c r="AY77" s="9"/>
      <c r="AZ77" s="9"/>
      <c r="BA77" s="9"/>
      <c r="BB77" s="9"/>
      <c r="BC77" s="9"/>
    </row>
    <row r="78" spans="1:871" x14ac:dyDescent="0.2">
      <c r="A78" s="16" t="s">
        <v>82</v>
      </c>
      <c r="B78" s="16"/>
      <c r="C78" s="33">
        <v>0.94</v>
      </c>
      <c r="D78" s="33">
        <v>0.94</v>
      </c>
      <c r="E78" s="33">
        <v>0.94</v>
      </c>
      <c r="F78" s="17">
        <v>0.94</v>
      </c>
      <c r="G78" s="17">
        <v>0.94</v>
      </c>
      <c r="H78" s="17">
        <v>0.94</v>
      </c>
      <c r="I78" s="21">
        <v>0.94</v>
      </c>
      <c r="J78" s="21">
        <v>0.94</v>
      </c>
      <c r="K78" s="21">
        <v>0.94</v>
      </c>
      <c r="AV78" s="5"/>
      <c r="AW78" s="5"/>
      <c r="AX78" s="9"/>
      <c r="AY78" s="9"/>
      <c r="AZ78" s="9"/>
      <c r="BA78" s="9"/>
      <c r="BB78" s="9"/>
      <c r="BC78" s="9"/>
      <c r="BD78" s="9"/>
      <c r="BE78" s="9"/>
      <c r="BF78" s="9"/>
      <c r="BG78" s="9"/>
      <c r="BH78" s="9"/>
      <c r="BI78" s="9"/>
      <c r="BJ78" s="9"/>
      <c r="BK78" s="9"/>
      <c r="BL78" s="9"/>
      <c r="BM78" s="9"/>
      <c r="BN78" s="9"/>
      <c r="BO78" s="9"/>
      <c r="BP78" s="9"/>
      <c r="BQ78" s="9"/>
      <c r="BR78" s="9"/>
      <c r="BS78" s="9"/>
      <c r="BT78" s="9"/>
      <c r="BU78" s="9"/>
      <c r="BV78" s="9"/>
      <c r="BW78" s="9"/>
      <c r="BX78" s="9"/>
      <c r="BY78" s="9"/>
      <c r="BZ78" s="9"/>
      <c r="CA78" s="9"/>
      <c r="CB78" s="9"/>
      <c r="CC78" s="9"/>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row>
    <row r="79" spans="1:871" s="3" customFormat="1" x14ac:dyDescent="0.2">
      <c r="F79" s="17"/>
      <c r="G79" s="17"/>
      <c r="H79" s="17"/>
      <c r="I79" s="21"/>
      <c r="J79" s="21"/>
      <c r="K79" s="21"/>
      <c r="AV79" s="5"/>
      <c r="AW79" s="5"/>
      <c r="AX79" s="9"/>
      <c r="AY79" s="9"/>
      <c r="AZ79" s="9"/>
      <c r="BA79" s="9"/>
      <c r="BB79" s="9"/>
      <c r="BC79" s="9"/>
    </row>
    <row r="80" spans="1:871" s="3" customFormat="1" x14ac:dyDescent="0.2">
      <c r="A80" s="3" t="s">
        <v>40</v>
      </c>
      <c r="F80" s="17"/>
      <c r="G80" s="17"/>
      <c r="H80" s="17"/>
      <c r="I80" s="21"/>
      <c r="J80" s="21"/>
      <c r="K80" s="21"/>
      <c r="AV80" s="5"/>
      <c r="AW80" s="5"/>
      <c r="AX80" s="9"/>
      <c r="AY80" s="9"/>
      <c r="AZ80" s="9"/>
      <c r="BA80" s="9"/>
      <c r="BB80" s="9"/>
      <c r="BC80" s="9"/>
    </row>
    <row r="81" spans="1:871" s="3" customFormat="1" x14ac:dyDescent="0.2">
      <c r="A81" s="3" t="s">
        <v>39</v>
      </c>
      <c r="F81" s="17"/>
      <c r="G81" s="17"/>
      <c r="H81" s="17"/>
      <c r="I81" s="21"/>
      <c r="J81" s="21"/>
      <c r="K81" s="21"/>
      <c r="AV81" s="5"/>
      <c r="AW81" s="5"/>
      <c r="AX81" s="9"/>
      <c r="AY81" s="9"/>
      <c r="AZ81" s="9"/>
      <c r="BA81" s="9"/>
      <c r="BB81" s="9"/>
      <c r="BC81" s="9"/>
    </row>
    <row r="82" spans="1:871" x14ac:dyDescent="0.2">
      <c r="A82" s="16" t="s">
        <v>83</v>
      </c>
      <c r="B82" s="16"/>
      <c r="C82" s="33">
        <v>0.02</v>
      </c>
      <c r="D82" s="33">
        <v>0.02</v>
      </c>
      <c r="E82" s="33">
        <v>0.02</v>
      </c>
      <c r="F82" s="17">
        <v>0.02</v>
      </c>
      <c r="G82" s="17">
        <v>0.02</v>
      </c>
      <c r="H82" s="17">
        <v>0.02</v>
      </c>
      <c r="I82" s="21">
        <v>0.8</v>
      </c>
      <c r="J82" s="21">
        <v>0.8</v>
      </c>
      <c r="K82" s="21">
        <v>0.8</v>
      </c>
      <c r="AV82" s="5"/>
      <c r="AW82" s="5"/>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row>
    <row r="83" spans="1:871" s="3" customFormat="1" x14ac:dyDescent="0.2">
      <c r="F83" s="17"/>
      <c r="G83" s="17"/>
      <c r="H83" s="17"/>
      <c r="I83" s="21"/>
      <c r="J83" s="21"/>
      <c r="K83" s="21"/>
      <c r="AV83" s="5"/>
      <c r="AW83" s="5"/>
      <c r="AX83" s="9"/>
      <c r="AY83" s="9"/>
      <c r="AZ83" s="9"/>
      <c r="BA83" s="9"/>
      <c r="BB83" s="9"/>
      <c r="BC83" s="9"/>
    </row>
    <row r="84" spans="1:871" s="3" customFormat="1" x14ac:dyDescent="0.2">
      <c r="A84" s="3" t="s">
        <v>41</v>
      </c>
      <c r="F84" s="17"/>
      <c r="G84" s="17"/>
      <c r="H84" s="17"/>
      <c r="I84" s="21"/>
      <c r="J84" s="21"/>
      <c r="K84" s="21"/>
      <c r="AV84" s="5"/>
      <c r="AW84" s="5"/>
      <c r="AX84" s="9"/>
      <c r="AY84" s="9"/>
      <c r="AZ84" s="9"/>
      <c r="BA84" s="9"/>
      <c r="BB84" s="9"/>
      <c r="BC84" s="9"/>
    </row>
    <row r="85" spans="1:871" x14ac:dyDescent="0.2">
      <c r="A85" s="16" t="s">
        <v>84</v>
      </c>
      <c r="B85" s="16" t="s">
        <v>42</v>
      </c>
      <c r="C85" s="33">
        <v>29.5</v>
      </c>
      <c r="D85" s="33">
        <v>29.5</v>
      </c>
      <c r="E85" s="33">
        <v>29.5</v>
      </c>
      <c r="F85" s="17">
        <v>29.5</v>
      </c>
      <c r="G85" s="17">
        <v>29.5</v>
      </c>
      <c r="H85" s="17">
        <v>29.5</v>
      </c>
      <c r="I85" s="21">
        <v>29.5</v>
      </c>
      <c r="J85" s="21">
        <v>29.5</v>
      </c>
      <c r="K85" s="21">
        <v>29.5</v>
      </c>
      <c r="AV85" s="5"/>
      <c r="AW85" s="5"/>
      <c r="AX85" s="9"/>
      <c r="AY85" s="9"/>
      <c r="AZ85" s="9"/>
      <c r="BA85" s="9"/>
      <c r="BB85" s="9"/>
      <c r="BC85" s="9"/>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row>
    <row r="86" spans="1:871" s="3" customFormat="1" x14ac:dyDescent="0.2">
      <c r="F86" s="17"/>
      <c r="G86" s="17"/>
      <c r="H86" s="17"/>
      <c r="I86" s="21"/>
      <c r="J86" s="21"/>
      <c r="K86" s="21"/>
      <c r="AV86" s="5"/>
      <c r="AW86" s="5"/>
      <c r="AX86" s="9"/>
      <c r="AY86" s="9"/>
      <c r="AZ86" s="9"/>
      <c r="BA86" s="9"/>
      <c r="BB86" s="9"/>
      <c r="BC86" s="9"/>
    </row>
    <row r="87" spans="1:871" s="3" customFormat="1" x14ac:dyDescent="0.2">
      <c r="A87" s="3" t="s">
        <v>43</v>
      </c>
      <c r="F87" s="17"/>
      <c r="G87" s="17"/>
      <c r="H87" s="17"/>
      <c r="I87" s="21"/>
      <c r="J87" s="21"/>
      <c r="K87" s="21"/>
      <c r="AV87" s="5"/>
      <c r="AW87" s="5"/>
      <c r="AX87" s="9"/>
      <c r="AY87" s="9"/>
      <c r="AZ87" s="9"/>
      <c r="BA87" s="9"/>
      <c r="BB87" s="9"/>
      <c r="BC87" s="9"/>
    </row>
    <row r="88" spans="1:871" s="3" customFormat="1" x14ac:dyDescent="0.2">
      <c r="A88" s="3" t="s">
        <v>44</v>
      </c>
      <c r="F88" s="17"/>
      <c r="G88" s="17"/>
      <c r="H88" s="17"/>
      <c r="I88" s="21"/>
      <c r="J88" s="21"/>
      <c r="K88" s="21"/>
      <c r="AV88" s="5"/>
      <c r="AW88" s="5"/>
      <c r="AX88" s="9"/>
      <c r="AY88" s="9"/>
      <c r="AZ88" s="9"/>
      <c r="BA88" s="9"/>
      <c r="BB88" s="9"/>
      <c r="BC88" s="9"/>
    </row>
    <row r="89" spans="1:871" s="3" customFormat="1" x14ac:dyDescent="0.2">
      <c r="A89" s="3" t="s">
        <v>45</v>
      </c>
      <c r="F89" s="17"/>
      <c r="G89" s="17"/>
      <c r="H89" s="17"/>
      <c r="I89" s="21"/>
      <c r="J89" s="21"/>
      <c r="K89" s="21"/>
      <c r="AV89" s="5"/>
      <c r="AW89" s="5"/>
      <c r="AX89" s="9"/>
      <c r="AY89" s="9"/>
      <c r="AZ89" s="9"/>
      <c r="BA89" s="9"/>
      <c r="BB89" s="9"/>
      <c r="BC89" s="9"/>
    </row>
    <row r="90" spans="1:871" x14ac:dyDescent="0.2">
      <c r="A90" s="16" t="s">
        <v>85</v>
      </c>
      <c r="B90" s="16" t="s">
        <v>46</v>
      </c>
      <c r="C90" s="33">
        <v>0.95</v>
      </c>
      <c r="D90" s="33">
        <v>0.95</v>
      </c>
      <c r="E90" s="33">
        <v>0.95</v>
      </c>
      <c r="F90" s="17">
        <v>0.95</v>
      </c>
      <c r="G90" s="17">
        <v>0.95</v>
      </c>
      <c r="H90" s="17">
        <v>0.95</v>
      </c>
      <c r="I90" s="21">
        <v>0.95</v>
      </c>
      <c r="J90" s="21">
        <v>0.95</v>
      </c>
      <c r="K90" s="21">
        <v>0.95</v>
      </c>
      <c r="AV90" s="5"/>
      <c r="AW90" s="5"/>
      <c r="AX90" s="9"/>
      <c r="AY90" s="9"/>
      <c r="AZ90" s="9"/>
      <c r="BA90" s="9"/>
      <c r="BB90" s="9"/>
      <c r="BC90" s="9"/>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row>
    <row r="91" spans="1:871" s="3" customFormat="1" x14ac:dyDescent="0.2">
      <c r="F91" s="17"/>
      <c r="G91" s="17"/>
      <c r="H91" s="17"/>
      <c r="I91" s="21"/>
      <c r="J91" s="21"/>
      <c r="K91" s="21"/>
      <c r="AV91" s="5"/>
      <c r="AW91" s="5"/>
      <c r="AX91" s="9"/>
      <c r="AY91" s="9"/>
      <c r="AZ91" s="9"/>
      <c r="BA91" s="9"/>
      <c r="BB91" s="9"/>
      <c r="BC91" s="9"/>
    </row>
    <row r="92" spans="1:871" s="3" customFormat="1" x14ac:dyDescent="0.2">
      <c r="A92" s="3" t="s">
        <v>47</v>
      </c>
      <c r="F92" s="17"/>
      <c r="G92" s="17"/>
      <c r="H92" s="17"/>
      <c r="I92" s="21"/>
      <c r="J92" s="21"/>
      <c r="K92" s="21"/>
      <c r="AV92" s="5"/>
      <c r="AW92" s="5"/>
      <c r="AX92" s="9"/>
      <c r="AY92" s="9"/>
      <c r="AZ92" s="9"/>
      <c r="BA92" s="9"/>
      <c r="BB92" s="9"/>
      <c r="BC92" s="9"/>
    </row>
    <row r="93" spans="1:871" s="3" customFormat="1" x14ac:dyDescent="0.2">
      <c r="A93" s="3" t="s">
        <v>48</v>
      </c>
      <c r="F93" s="17"/>
      <c r="G93" s="17"/>
      <c r="H93" s="17"/>
      <c r="I93" s="21"/>
      <c r="J93" s="21"/>
      <c r="K93" s="21"/>
      <c r="AV93" s="5"/>
      <c r="AW93" s="5"/>
      <c r="AX93" s="9"/>
      <c r="AY93" s="9"/>
      <c r="AZ93" s="9"/>
      <c r="BA93" s="9"/>
      <c r="BB93" s="9"/>
      <c r="BC93" s="9"/>
    </row>
    <row r="94" spans="1:871" s="3" customFormat="1" x14ac:dyDescent="0.2">
      <c r="A94" s="3" t="s">
        <v>49</v>
      </c>
      <c r="F94" s="17"/>
      <c r="G94" s="17"/>
      <c r="H94" s="17"/>
      <c r="I94" s="21"/>
      <c r="J94" s="21"/>
      <c r="K94" s="21"/>
      <c r="AV94" s="5"/>
      <c r="AW94" s="5"/>
      <c r="AX94" s="9"/>
      <c r="AY94" s="9"/>
      <c r="AZ94" s="9"/>
      <c r="BA94" s="9"/>
      <c r="BB94" s="9"/>
      <c r="BC94" s="9"/>
    </row>
    <row r="95" spans="1:871" x14ac:dyDescent="0.2">
      <c r="A95" s="16" t="s">
        <v>122</v>
      </c>
      <c r="B95" s="16"/>
      <c r="C95" s="33">
        <v>0</v>
      </c>
      <c r="D95" s="33">
        <v>0</v>
      </c>
      <c r="E95" s="33">
        <v>0</v>
      </c>
      <c r="F95" s="17">
        <v>0</v>
      </c>
      <c r="G95" s="17">
        <v>0</v>
      </c>
      <c r="H95" s="17">
        <v>0</v>
      </c>
      <c r="I95" s="21" t="s">
        <v>143</v>
      </c>
      <c r="J95" s="21" t="s">
        <v>143</v>
      </c>
      <c r="K95" s="21" t="s">
        <v>143</v>
      </c>
      <c r="AV95" s="5"/>
      <c r="AW95" s="5"/>
      <c r="AX95" s="9"/>
      <c r="AY95" s="9"/>
      <c r="AZ95" s="9"/>
      <c r="BA95" s="9"/>
      <c r="BB95" s="9"/>
      <c r="BC95" s="9"/>
      <c r="BD95" s="9"/>
      <c r="BE95" s="9"/>
      <c r="BF95" s="9"/>
      <c r="BG95" s="9"/>
      <c r="BH95" s="9"/>
      <c r="BI95" s="9"/>
      <c r="BJ95" s="9"/>
      <c r="BK95" s="9"/>
      <c r="BL95" s="9"/>
      <c r="BM95" s="9"/>
      <c r="BN95" s="9"/>
      <c r="BO95" s="9"/>
      <c r="BP95" s="9"/>
      <c r="BQ95" s="9"/>
      <c r="BR95" s="9"/>
      <c r="BS95" s="9"/>
      <c r="BT95" s="9"/>
      <c r="BU95" s="9"/>
      <c r="BV95" s="9"/>
      <c r="BW95" s="9"/>
      <c r="BX95" s="9"/>
      <c r="BY95" s="9"/>
      <c r="BZ95" s="9"/>
      <c r="CA95" s="9"/>
      <c r="CB95" s="9"/>
      <c r="CC95" s="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86</v>
      </c>
      <c r="B96" s="16"/>
      <c r="C96" s="33">
        <v>0.85</v>
      </c>
      <c r="D96" s="33">
        <v>0.85</v>
      </c>
      <c r="E96" s="33">
        <v>0.85</v>
      </c>
      <c r="F96" s="17">
        <v>0.85</v>
      </c>
      <c r="G96" s="17">
        <v>0.85</v>
      </c>
      <c r="H96" s="17">
        <v>0.85</v>
      </c>
      <c r="I96" s="21">
        <v>0.85</v>
      </c>
      <c r="J96" s="21">
        <v>0.85</v>
      </c>
      <c r="K96" s="21">
        <v>0.85</v>
      </c>
      <c r="T96" s="47"/>
      <c r="AI96" s="48"/>
      <c r="AV96" s="5"/>
      <c r="AW96" s="9"/>
      <c r="AX96" s="9"/>
      <c r="AY96" s="9"/>
      <c r="AZ96" s="9"/>
      <c r="BA96" s="9"/>
      <c r="BB96" s="9"/>
      <c r="BC96" s="9"/>
      <c r="BD96" s="9"/>
      <c r="BE96" s="9"/>
      <c r="BF96" s="9"/>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s="3" customFormat="1" x14ac:dyDescent="0.2">
      <c r="A97" s="3" t="s">
        <v>50</v>
      </c>
      <c r="F97" s="17"/>
      <c r="G97" s="17"/>
      <c r="H97" s="17"/>
      <c r="I97" s="21"/>
      <c r="J97" s="21"/>
      <c r="K97" s="21"/>
      <c r="AV97" s="5"/>
      <c r="AW97" s="5"/>
      <c r="AX97" s="9"/>
      <c r="AY97" s="9"/>
      <c r="AZ97" s="9"/>
      <c r="BA97" s="9"/>
      <c r="BB97" s="9"/>
      <c r="BC97" s="9"/>
    </row>
    <row r="98" spans="1:871" s="3" customFormat="1" x14ac:dyDescent="0.2">
      <c r="A98" s="3" t="s">
        <v>48</v>
      </c>
      <c r="F98" s="17"/>
      <c r="G98" s="17"/>
      <c r="H98" s="17"/>
      <c r="I98" s="21"/>
      <c r="J98" s="21"/>
      <c r="K98" s="21"/>
      <c r="AV98" s="5"/>
      <c r="AW98" s="5"/>
      <c r="AX98" s="9"/>
      <c r="AY98" s="9"/>
      <c r="AZ98" s="9"/>
      <c r="BA98" s="9"/>
      <c r="BB98" s="9"/>
      <c r="BC98" s="9"/>
    </row>
    <row r="99" spans="1:871" s="3" customFormat="1" x14ac:dyDescent="0.2">
      <c r="A99" s="3" t="s">
        <v>51</v>
      </c>
      <c r="F99" s="17"/>
      <c r="G99" s="17"/>
      <c r="H99" s="17"/>
      <c r="I99" s="21"/>
      <c r="J99" s="21"/>
      <c r="K99" s="21"/>
      <c r="AV99" s="5"/>
      <c r="AW99" s="5"/>
      <c r="AX99" s="9"/>
      <c r="AY99" s="9"/>
      <c r="AZ99" s="9"/>
      <c r="BA99" s="9"/>
      <c r="BB99" s="9"/>
      <c r="BC99" s="9"/>
    </row>
    <row r="100" spans="1:871" s="3" customFormat="1" x14ac:dyDescent="0.2">
      <c r="A100" s="3" t="s">
        <v>52</v>
      </c>
      <c r="F100" s="17"/>
      <c r="G100" s="17"/>
      <c r="H100" s="17"/>
      <c r="I100" s="21"/>
      <c r="J100" s="21"/>
      <c r="K100" s="21"/>
      <c r="AV100" s="5"/>
      <c r="AW100" s="5"/>
      <c r="AX100" s="9"/>
      <c r="AY100" s="9"/>
      <c r="AZ100" s="9"/>
      <c r="BA100" s="9"/>
      <c r="BB100" s="9"/>
      <c r="BC100" s="9"/>
    </row>
    <row r="101" spans="1:871" x14ac:dyDescent="0.2">
      <c r="A101" s="16" t="s">
        <v>99</v>
      </c>
      <c r="B101" s="16" t="s">
        <v>53</v>
      </c>
      <c r="C101" s="33">
        <v>0</v>
      </c>
      <c r="D101" s="33">
        <v>0</v>
      </c>
      <c r="E101" s="39">
        <v>0</v>
      </c>
      <c r="F101" s="17">
        <v>0</v>
      </c>
      <c r="G101" s="17">
        <v>0</v>
      </c>
      <c r="H101" s="17">
        <v>0</v>
      </c>
      <c r="I101" s="21">
        <v>0.2</v>
      </c>
      <c r="J101" s="21">
        <v>0.2</v>
      </c>
      <c r="K101" s="21">
        <v>0.2</v>
      </c>
      <c r="T101" s="47"/>
      <c r="AI101" s="48"/>
      <c r="AV101" s="5"/>
      <c r="AW101" s="5"/>
      <c r="AX101" s="3"/>
      <c r="AY101" s="3"/>
      <c r="AZ101" s="3"/>
      <c r="BA101" s="3"/>
      <c r="BB101" s="3"/>
      <c r="BC101" s="3"/>
      <c r="BD101" s="3"/>
      <c r="BE101" s="9"/>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x14ac:dyDescent="0.2">
      <c r="A102" s="16" t="s">
        <v>100</v>
      </c>
      <c r="B102" s="16"/>
      <c r="C102" s="33">
        <v>0</v>
      </c>
      <c r="D102" s="33">
        <v>0</v>
      </c>
      <c r="E102" s="39">
        <v>0</v>
      </c>
      <c r="F102" s="17">
        <v>0</v>
      </c>
      <c r="G102" s="17">
        <v>0</v>
      </c>
      <c r="H102" s="17">
        <v>0</v>
      </c>
      <c r="I102" s="21">
        <v>0.2</v>
      </c>
      <c r="J102" s="21">
        <v>0.2</v>
      </c>
      <c r="K102" s="21">
        <v>0.2</v>
      </c>
      <c r="T102" s="47"/>
      <c r="AI102" s="48"/>
      <c r="AV102" s="5"/>
      <c r="AW102" s="5"/>
      <c r="AX102" s="9"/>
      <c r="AY102" s="9"/>
      <c r="AZ102" s="9"/>
      <c r="BA102" s="9"/>
      <c r="BB102" s="9"/>
      <c r="BC102" s="9"/>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row>
    <row r="103" spans="1:871" s="3" customFormat="1" x14ac:dyDescent="0.2">
      <c r="F103" s="17"/>
      <c r="G103" s="17"/>
      <c r="H103" s="17"/>
      <c r="I103" s="21"/>
      <c r="J103" s="21"/>
      <c r="K103" s="21"/>
      <c r="AV103" s="5"/>
      <c r="AW103" s="5"/>
      <c r="AX103" s="9"/>
      <c r="AY103" s="9"/>
      <c r="AZ103" s="9"/>
      <c r="BA103" s="9"/>
      <c r="BB103" s="9"/>
      <c r="BC103" s="9"/>
    </row>
    <row r="104" spans="1:871" s="3" customFormat="1" x14ac:dyDescent="0.2">
      <c r="A104" s="3" t="s">
        <v>54</v>
      </c>
      <c r="F104" s="17"/>
      <c r="G104" s="17"/>
      <c r="H104" s="17"/>
      <c r="I104" s="21"/>
      <c r="J104" s="21"/>
      <c r="K104" s="21"/>
      <c r="AV104" s="5"/>
      <c r="AW104" s="5"/>
      <c r="AX104" s="9"/>
      <c r="AY104" s="9"/>
      <c r="AZ104" s="9"/>
      <c r="BA104" s="9"/>
      <c r="BB104" s="9"/>
      <c r="BC104" s="9"/>
    </row>
    <row r="105" spans="1:871" s="3" customFormat="1" x14ac:dyDescent="0.2">
      <c r="A105" s="3" t="s">
        <v>55</v>
      </c>
      <c r="F105" s="17"/>
      <c r="G105" s="17"/>
      <c r="H105" s="17"/>
      <c r="I105" s="21"/>
      <c r="J105" s="21"/>
      <c r="K105" s="21"/>
      <c r="AV105" s="5"/>
      <c r="AW105" s="5"/>
      <c r="AX105" s="9"/>
      <c r="AY105" s="9"/>
      <c r="AZ105" s="9"/>
      <c r="BA105" s="9"/>
      <c r="BB105" s="9"/>
      <c r="BC105" s="9"/>
    </row>
    <row r="106" spans="1:871" x14ac:dyDescent="0.2">
      <c r="A106" s="16" t="s">
        <v>87</v>
      </c>
      <c r="B106" s="16"/>
      <c r="C106" s="33">
        <v>0</v>
      </c>
      <c r="D106" s="33">
        <v>0</v>
      </c>
      <c r="E106" s="33">
        <v>0</v>
      </c>
      <c r="F106" s="17">
        <v>0</v>
      </c>
      <c r="G106" s="17">
        <v>0</v>
      </c>
      <c r="H106" s="17">
        <v>0</v>
      </c>
      <c r="I106" s="21">
        <v>0</v>
      </c>
      <c r="J106" s="21">
        <v>0</v>
      </c>
      <c r="K106" s="21">
        <v>0</v>
      </c>
      <c r="AV106" s="5"/>
      <c r="AW106" s="5"/>
      <c r="AX106" s="9"/>
      <c r="AY106" s="9"/>
      <c r="AZ106" s="9"/>
      <c r="BA106" s="9"/>
      <c r="BB106" s="9"/>
      <c r="BC106" s="9"/>
      <c r="BD106" s="9"/>
      <c r="BE106" s="9"/>
      <c r="BF106" s="9"/>
      <c r="BG106" s="9"/>
      <c r="BH106" s="9"/>
      <c r="BI106" s="9"/>
      <c r="BJ106" s="9"/>
      <c r="BK106" s="9"/>
      <c r="BL106" s="9"/>
      <c r="BM106" s="9"/>
      <c r="BN106" s="9"/>
      <c r="BO106" s="9"/>
      <c r="BP106" s="9"/>
      <c r="BQ106" s="3"/>
      <c r="BR106" s="9"/>
      <c r="BS106" s="9"/>
      <c r="BT106" s="9"/>
      <c r="BU106" s="9"/>
      <c r="BV106" s="9"/>
      <c r="BW106" s="9"/>
      <c r="BX106" s="9"/>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row>
    <row r="107" spans="1:871" x14ac:dyDescent="0.2">
      <c r="A107" s="16" t="s">
        <v>101</v>
      </c>
      <c r="B107" s="16"/>
      <c r="C107" s="33">
        <v>0</v>
      </c>
      <c r="D107" s="33">
        <v>0</v>
      </c>
      <c r="E107" s="33">
        <v>0</v>
      </c>
      <c r="F107" s="17">
        <v>0</v>
      </c>
      <c r="G107" s="17">
        <v>0</v>
      </c>
      <c r="H107" s="17">
        <v>0</v>
      </c>
      <c r="I107" s="21">
        <v>0.2</v>
      </c>
      <c r="J107" s="21">
        <v>0.2</v>
      </c>
      <c r="K107" s="21">
        <v>0.2</v>
      </c>
      <c r="AV107" s="5"/>
      <c r="AW107" s="5"/>
      <c r="AX107" s="9"/>
      <c r="AY107" s="9"/>
      <c r="AZ107" s="9"/>
      <c r="BA107" s="9"/>
      <c r="BB107" s="9"/>
      <c r="BC107" s="9"/>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row>
    <row r="108" spans="1:871" s="3" customFormat="1" x14ac:dyDescent="0.2">
      <c r="F108" s="17"/>
      <c r="G108" s="17"/>
      <c r="H108" s="17"/>
      <c r="I108" s="21"/>
      <c r="J108" s="21"/>
      <c r="K108" s="21"/>
      <c r="AV108" s="5"/>
      <c r="AW108" s="5"/>
      <c r="AX108" s="9"/>
      <c r="AY108" s="9"/>
      <c r="AZ108" s="9"/>
      <c r="BA108" s="9"/>
      <c r="BB108" s="9"/>
      <c r="BC108" s="9"/>
    </row>
    <row r="109" spans="1:871" s="3" customFormat="1" x14ac:dyDescent="0.2">
      <c r="F109" s="17"/>
      <c r="G109" s="17"/>
      <c r="H109" s="17"/>
      <c r="I109" s="21"/>
      <c r="J109" s="21"/>
      <c r="K109" s="21"/>
    </row>
    <row r="110" spans="1:871" s="3" customFormat="1" x14ac:dyDescent="0.2">
      <c r="F110" s="17"/>
      <c r="G110" s="17"/>
      <c r="H110" s="17"/>
      <c r="I110" s="21"/>
      <c r="J110" s="21"/>
      <c r="K110" s="21"/>
    </row>
    <row r="111" spans="1:871" s="3" customFormat="1" x14ac:dyDescent="0.2">
      <c r="F111" s="17"/>
      <c r="G111" s="17"/>
      <c r="H111" s="17"/>
      <c r="I111" s="21"/>
      <c r="J111" s="21"/>
      <c r="K111" s="21"/>
    </row>
    <row r="112" spans="1:871" s="3" customFormat="1" x14ac:dyDescent="0.2">
      <c r="F112" s="17"/>
      <c r="G112" s="17"/>
      <c r="H112" s="17"/>
      <c r="I112" s="21"/>
      <c r="J112" s="21"/>
      <c r="K112" s="21"/>
    </row>
    <row r="113" spans="6:11" s="3" customFormat="1" x14ac:dyDescent="0.2">
      <c r="F113" s="17"/>
      <c r="G113" s="17"/>
      <c r="H113" s="17"/>
      <c r="I113" s="21"/>
      <c r="J113" s="21"/>
      <c r="K113" s="21"/>
    </row>
    <row r="114" spans="6:11" s="3" customFormat="1" x14ac:dyDescent="0.2">
      <c r="F114" s="17"/>
      <c r="G114" s="17"/>
      <c r="H114" s="17"/>
      <c r="I114" s="21"/>
      <c r="J114" s="21"/>
      <c r="K114" s="21"/>
    </row>
    <row r="115" spans="6:11" s="3" customFormat="1" x14ac:dyDescent="0.2">
      <c r="F115" s="17"/>
      <c r="G115" s="17"/>
      <c r="H115" s="17"/>
      <c r="I115" s="21"/>
      <c r="J115" s="21"/>
      <c r="K115" s="21"/>
    </row>
    <row r="116" spans="6:11" s="3" customFormat="1" x14ac:dyDescent="0.2">
      <c r="F116" s="17"/>
      <c r="G116" s="17"/>
      <c r="H116" s="17"/>
      <c r="I116" s="21"/>
      <c r="J116" s="21"/>
      <c r="K116" s="21"/>
    </row>
    <row r="117" spans="6:11" s="3" customFormat="1" x14ac:dyDescent="0.2">
      <c r="F117" s="17"/>
      <c r="G117" s="17"/>
      <c r="H117" s="17"/>
      <c r="I117" s="21"/>
      <c r="J117" s="21"/>
      <c r="K117" s="21"/>
    </row>
    <row r="118" spans="6:11" s="3" customFormat="1" x14ac:dyDescent="0.2">
      <c r="F118" s="17"/>
      <c r="G118" s="17"/>
      <c r="H118" s="17"/>
      <c r="I118" s="21"/>
      <c r="J118" s="21"/>
      <c r="K118" s="21"/>
    </row>
    <row r="119" spans="6:11" s="3" customFormat="1" x14ac:dyDescent="0.2">
      <c r="F119" s="17"/>
      <c r="G119" s="17"/>
      <c r="H119" s="17"/>
      <c r="I119" s="21"/>
      <c r="J119" s="21"/>
      <c r="K119" s="21"/>
    </row>
    <row r="120" spans="6:11" s="3" customFormat="1" x14ac:dyDescent="0.2">
      <c r="F120" s="17"/>
      <c r="G120" s="17"/>
      <c r="H120" s="17"/>
      <c r="I120" s="21"/>
      <c r="J120" s="21"/>
      <c r="K120" s="21"/>
    </row>
    <row r="121" spans="6:11" s="3" customFormat="1" x14ac:dyDescent="0.2">
      <c r="F121" s="17"/>
      <c r="G121" s="17"/>
      <c r="H121" s="17"/>
      <c r="I121" s="21"/>
      <c r="J121" s="21"/>
      <c r="K121" s="21"/>
    </row>
    <row r="122" spans="6:11" s="3" customFormat="1" x14ac:dyDescent="0.2">
      <c r="F122" s="17"/>
      <c r="G122" s="17"/>
      <c r="H122" s="17"/>
      <c r="I122" s="21"/>
      <c r="J122" s="21"/>
      <c r="K122" s="21"/>
    </row>
    <row r="123" spans="6:11" s="3" customFormat="1" x14ac:dyDescent="0.2">
      <c r="F123" s="17"/>
      <c r="G123" s="17"/>
      <c r="H123" s="17"/>
      <c r="I123" s="21"/>
      <c r="J123" s="21"/>
      <c r="K123" s="21"/>
    </row>
    <row r="124" spans="6:11" s="3" customFormat="1" x14ac:dyDescent="0.2">
      <c r="F124" s="17"/>
      <c r="G124" s="17"/>
      <c r="H124" s="17"/>
      <c r="I124" s="21"/>
      <c r="J124" s="21"/>
      <c r="K124" s="21"/>
    </row>
    <row r="125" spans="6:11" s="3" customFormat="1" x14ac:dyDescent="0.2">
      <c r="F125" s="17"/>
      <c r="G125" s="17"/>
      <c r="H125" s="17"/>
      <c r="I125" s="21"/>
      <c r="J125" s="21"/>
      <c r="K125" s="21"/>
    </row>
    <row r="126" spans="6:11" s="3" customFormat="1" x14ac:dyDescent="0.2">
      <c r="F126" s="17"/>
      <c r="G126" s="17"/>
      <c r="H126" s="17"/>
      <c r="I126" s="21"/>
      <c r="J126" s="21"/>
      <c r="K126" s="21"/>
    </row>
    <row r="127" spans="6:11" s="3" customFormat="1" x14ac:dyDescent="0.2">
      <c r="F127" s="17"/>
      <c r="G127" s="17"/>
      <c r="H127" s="17"/>
      <c r="I127" s="21"/>
      <c r="J127" s="21"/>
      <c r="K127" s="21"/>
    </row>
    <row r="128" spans="6:11" s="3" customFormat="1" x14ac:dyDescent="0.2">
      <c r="F128" s="17"/>
      <c r="G128" s="17"/>
      <c r="H128" s="17"/>
      <c r="I128" s="21"/>
      <c r="J128" s="21"/>
      <c r="K128" s="21"/>
    </row>
    <row r="129" spans="6:11" s="3" customFormat="1" x14ac:dyDescent="0.2">
      <c r="F129" s="17"/>
      <c r="G129" s="17"/>
      <c r="H129" s="17"/>
      <c r="I129" s="21"/>
      <c r="J129" s="21"/>
      <c r="K129" s="21"/>
    </row>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96</v>
      </c>
    </row>
    <row r="2" spans="1:1" ht="16" x14ac:dyDescent="0.2">
      <c r="A2" s="14" t="s">
        <v>90</v>
      </c>
    </row>
    <row r="3" spans="1:1" ht="16" x14ac:dyDescent="0.2">
      <c r="A3" s="14" t="s">
        <v>91</v>
      </c>
    </row>
    <row r="4" spans="1:1" ht="16" x14ac:dyDescent="0.2">
      <c r="A4" s="14" t="s">
        <v>92</v>
      </c>
    </row>
    <row r="5" spans="1:1" ht="16" x14ac:dyDescent="0.2">
      <c r="A5" s="14" t="s">
        <v>93</v>
      </c>
    </row>
    <row r="6" spans="1:1" ht="16" x14ac:dyDescent="0.2">
      <c r="A6" s="14" t="s">
        <v>94</v>
      </c>
    </row>
    <row r="7" spans="1:1" ht="16" x14ac:dyDescent="0.2">
      <c r="A7" s="14" t="s">
        <v>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2022-10-31T15:21:44Z</dcterms:modified>
</cp:coreProperties>
</file>