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F:\First Analytics\Clients\University of Liverpool\GBADs Github\GBADsLiverpool\Ethiopia Workspace\Code and Control Files\Subnational parameters\"/>
    </mc:Choice>
  </mc:AlternateContent>
  <xr:revisionPtr revIDLastSave="0" documentId="13_ncr:1_{EDC7B0F1-BCB4-42A0-A2E5-694E077F9F6C}" xr6:coauthVersionLast="47" xr6:coauthVersionMax="47" xr10:uidLastSave="{00000000-0000-0000-0000-000000000000}"/>
  <bookViews>
    <workbookView xWindow="-108" yWindow="14292" windowWidth="23256" windowHeight="12720" xr2:uid="{00000000-000D-0000-FFFF-FFFF00000000}"/>
  </bookViews>
  <sheets>
    <sheet name="Sheet1" sheetId="1" r:id="rId1"/>
    <sheet name="About" sheetId="2" r:id="rId2"/>
  </sheet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CorrelationEnabledState" hidden="1">1</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-1</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1</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0</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6" i="1" l="1"/>
  <c r="E36" i="1"/>
  <c r="F36" i="1"/>
  <c r="G36" i="1"/>
  <c r="H36" i="1"/>
  <c r="I36" i="1"/>
  <c r="J36" i="1"/>
  <c r="K36" i="1"/>
  <c r="L36" i="1"/>
  <c r="M36" i="1"/>
  <c r="N36" i="1"/>
  <c r="O36" i="1"/>
  <c r="P36" i="1"/>
  <c r="Q36" i="1"/>
  <c r="D38" i="1"/>
  <c r="E38" i="1"/>
  <c r="F38" i="1"/>
  <c r="G38" i="1"/>
  <c r="H38" i="1"/>
  <c r="I38" i="1"/>
  <c r="J38" i="1"/>
  <c r="K38" i="1"/>
  <c r="L38" i="1"/>
  <c r="M38" i="1"/>
  <c r="N38" i="1"/>
  <c r="O38" i="1"/>
  <c r="P38" i="1"/>
  <c r="Q38" i="1"/>
  <c r="C38" i="1"/>
  <c r="C36" i="1"/>
  <c r="E13" i="1" l="1"/>
  <c r="F13" i="1"/>
  <c r="G13" i="1"/>
  <c r="H13" i="1"/>
  <c r="I13" i="1"/>
  <c r="J13" i="1"/>
  <c r="K13" i="1"/>
  <c r="L13" i="1"/>
  <c r="M13" i="1"/>
  <c r="N13" i="1"/>
  <c r="O13" i="1"/>
  <c r="P13" i="1"/>
  <c r="Q13" i="1"/>
  <c r="E14" i="1"/>
  <c r="F14" i="1"/>
  <c r="G14" i="1"/>
  <c r="H14" i="1"/>
  <c r="I14" i="1"/>
  <c r="J14" i="1"/>
  <c r="K14" i="1"/>
  <c r="L14" i="1"/>
  <c r="M14" i="1"/>
  <c r="N14" i="1"/>
  <c r="O14" i="1"/>
  <c r="P14" i="1"/>
  <c r="Q14" i="1"/>
  <c r="D13" i="1"/>
  <c r="D14" i="1"/>
  <c r="C14" i="1"/>
  <c r="C13" i="1"/>
  <c r="D10" i="1"/>
  <c r="E10" i="1"/>
  <c r="F10" i="1"/>
  <c r="G10" i="1"/>
  <c r="H10" i="1"/>
  <c r="I10" i="1"/>
  <c r="J10" i="1"/>
  <c r="K10" i="1"/>
  <c r="L10" i="1"/>
  <c r="M10" i="1"/>
  <c r="N10" i="1"/>
  <c r="O10" i="1"/>
  <c r="P10" i="1"/>
  <c r="Q10" i="1"/>
  <c r="C10" i="1"/>
  <c r="AH13" i="1" l="1"/>
  <c r="AI13" i="1"/>
  <c r="AJ13" i="1"/>
  <c r="AK13" i="1"/>
  <c r="AL13" i="1"/>
  <c r="AM13" i="1"/>
  <c r="AN13" i="1"/>
  <c r="AO13" i="1"/>
  <c r="AP13" i="1"/>
  <c r="AQ13" i="1"/>
  <c r="AR13" i="1"/>
  <c r="AS13" i="1"/>
  <c r="AT13" i="1"/>
  <c r="AU13" i="1"/>
  <c r="AG13" i="1"/>
  <c r="S13" i="1"/>
  <c r="T13" i="1"/>
  <c r="U13" i="1"/>
  <c r="V13" i="1"/>
  <c r="W13" i="1"/>
  <c r="X13" i="1"/>
  <c r="Y13" i="1"/>
  <c r="Z13" i="1"/>
  <c r="AA13" i="1"/>
  <c r="AB13" i="1"/>
  <c r="AC13" i="1"/>
  <c r="AD13" i="1"/>
  <c r="AE13" i="1"/>
  <c r="AF13" i="1"/>
  <c r="S14" i="1"/>
  <c r="T14" i="1"/>
  <c r="U14" i="1"/>
  <c r="V14" i="1"/>
  <c r="W14" i="1"/>
  <c r="X14" i="1"/>
  <c r="Y14" i="1"/>
  <c r="Z14" i="1"/>
  <c r="AA14" i="1"/>
  <c r="AB14" i="1"/>
  <c r="AC14" i="1"/>
  <c r="AD14" i="1"/>
  <c r="AE14" i="1"/>
  <c r="AF14" i="1"/>
  <c r="R14" i="1"/>
  <c r="R13" i="1"/>
  <c r="AH50" i="1" l="1"/>
  <c r="AI50" i="1"/>
  <c r="AJ50" i="1"/>
  <c r="AK50" i="1"/>
  <c r="AL50" i="1"/>
  <c r="AM50" i="1"/>
  <c r="AN50" i="1"/>
  <c r="AO50" i="1"/>
  <c r="AP50" i="1"/>
  <c r="AQ50" i="1"/>
  <c r="AR50" i="1"/>
  <c r="AS50" i="1"/>
  <c r="AT50" i="1"/>
  <c r="AU50" i="1"/>
  <c r="AH51" i="1"/>
  <c r="AI51" i="1"/>
  <c r="AJ51" i="1"/>
  <c r="AK51" i="1"/>
  <c r="AL51" i="1"/>
  <c r="AM51" i="1"/>
  <c r="AN51" i="1"/>
  <c r="AO51" i="1"/>
  <c r="AP51" i="1"/>
  <c r="AQ51" i="1"/>
  <c r="AR51" i="1"/>
  <c r="AS51" i="1"/>
  <c r="AT51" i="1"/>
  <c r="AU51" i="1"/>
  <c r="S50" i="1"/>
  <c r="T50" i="1"/>
  <c r="U50" i="1"/>
  <c r="V50" i="1"/>
  <c r="W50" i="1"/>
  <c r="X50" i="1"/>
  <c r="Y50" i="1"/>
  <c r="Z50" i="1"/>
  <c r="AA50" i="1"/>
  <c r="AB50" i="1"/>
  <c r="AC50" i="1"/>
  <c r="AD50" i="1"/>
  <c r="AE50" i="1"/>
  <c r="AF50" i="1"/>
  <c r="S51" i="1"/>
  <c r="T51" i="1"/>
  <c r="U51" i="1"/>
  <c r="V51" i="1"/>
  <c r="W51" i="1"/>
  <c r="X51" i="1"/>
  <c r="Y51" i="1"/>
  <c r="Z51" i="1"/>
  <c r="AA51" i="1"/>
  <c r="AB51" i="1"/>
  <c r="AC51" i="1"/>
  <c r="AD51" i="1"/>
  <c r="AE51" i="1"/>
  <c r="AF51" i="1"/>
  <c r="D50" i="1"/>
  <c r="E50" i="1"/>
  <c r="F50" i="1"/>
  <c r="G50" i="1"/>
  <c r="H50" i="1"/>
  <c r="I50" i="1"/>
  <c r="J50" i="1"/>
  <c r="K50" i="1"/>
  <c r="L50" i="1"/>
  <c r="M50" i="1"/>
  <c r="N50" i="1"/>
  <c r="O50" i="1"/>
  <c r="P50" i="1"/>
  <c r="Q50" i="1"/>
  <c r="D51" i="1"/>
  <c r="E51" i="1"/>
  <c r="F51" i="1"/>
  <c r="G51" i="1"/>
  <c r="H51" i="1"/>
  <c r="I51" i="1"/>
  <c r="J51" i="1"/>
  <c r="K51" i="1"/>
  <c r="L51" i="1"/>
  <c r="M51" i="1"/>
  <c r="N51" i="1"/>
  <c r="O51" i="1"/>
  <c r="P51" i="1"/>
  <c r="Q51" i="1"/>
  <c r="D52" i="1"/>
  <c r="E52" i="1"/>
  <c r="F52" i="1"/>
  <c r="G52" i="1"/>
  <c r="H52" i="1"/>
  <c r="I52" i="1"/>
  <c r="J52" i="1"/>
  <c r="K52" i="1"/>
  <c r="L52" i="1"/>
  <c r="M52" i="1"/>
  <c r="N52" i="1"/>
  <c r="O52" i="1"/>
  <c r="P52" i="1"/>
  <c r="Q52" i="1"/>
  <c r="R51" i="1" l="1"/>
  <c r="R50" i="1"/>
  <c r="AG51" i="1"/>
  <c r="AG50" i="1"/>
  <c r="C51" i="1"/>
  <c r="C52" i="1"/>
  <c r="C50" i="1"/>
  <c r="Q28" i="1"/>
  <c r="P28" i="1"/>
  <c r="O28" i="1"/>
  <c r="N28" i="1"/>
  <c r="M28" i="1"/>
  <c r="L28" i="1"/>
  <c r="K28" i="1"/>
  <c r="J28" i="1"/>
  <c r="I28" i="1"/>
  <c r="H28" i="1"/>
  <c r="G28" i="1"/>
  <c r="F28" i="1"/>
  <c r="E28" i="1"/>
  <c r="D28" i="1"/>
  <c r="C2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WT</author>
  </authors>
  <commentList>
    <comment ref="A1" authorId="0" shapeId="0" xr:uid="{00000000-0006-0000-0000-000001000000}">
      <text>
        <r>
          <rPr>
            <b/>
            <sz val="9"/>
            <color rgb="FF000000"/>
            <rFont val="Tahoma"/>
            <family val="2"/>
          </rPr>
          <t xml:space="preserve">Justin:
</t>
        </r>
        <r>
          <rPr>
            <b/>
            <sz val="9"/>
            <color rgb="FF000000"/>
            <rFont val="Tahoma"/>
            <family val="2"/>
          </rPr>
          <t>Names here must match parameter names in function definition and are CASE SENSITIVE. Rows that are blank or contain a pound sign (#) will be ignored.</t>
        </r>
      </text>
    </comment>
    <comment ref="B1" authorId="0" shapeId="0" xr:uid="{00000000-0006-0000-0000-000002000000}">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 ref="E17" authorId="1" shapeId="0" xr:uid="{00000000-0006-0000-0000-000003000000}">
      <text>
        <r>
          <rPr>
            <b/>
            <sz val="9"/>
            <color rgb="FF000000"/>
            <rFont val="Tahoma"/>
            <family val="2"/>
          </rPr>
          <t>WT:</t>
        </r>
        <r>
          <rPr>
            <sz val="9"/>
            <color rgb="FF000000"/>
            <rFont val="Tahoma"/>
            <family val="2"/>
          </rPr>
          <t xml:space="preserve">
</t>
        </r>
        <r>
          <rPr>
            <sz val="9"/>
            <color rgb="FF000000"/>
            <rFont val="Tahoma"/>
            <family val="2"/>
          </rPr>
          <t>the par.rate from EE was invalid. This is taken from Sheep CLM system and  the existing  is  proprtionaly increased to get the ideal</t>
        </r>
      </text>
    </comment>
    <comment ref="O17" authorId="1" shapeId="0" xr:uid="{00000000-0006-0000-0000-000004000000}">
      <text>
        <r>
          <rPr>
            <b/>
            <sz val="9"/>
            <color rgb="FF000000"/>
            <rFont val="Tahoma"/>
            <family val="2"/>
          </rPr>
          <t>WT:</t>
        </r>
        <r>
          <rPr>
            <sz val="9"/>
            <color rgb="FF000000"/>
            <rFont val="Tahoma"/>
            <family val="2"/>
          </rPr>
          <t xml:space="preserve">
</t>
        </r>
        <r>
          <rPr>
            <sz val="9"/>
            <color rgb="FF000000"/>
            <rFont val="Tahoma"/>
            <family val="2"/>
          </rPr>
          <t>the par.rate from EE was invalid. This is taken from Sheep CLM system and  the existing  is  proprtionaly increased to get the ideal</t>
        </r>
      </text>
    </comment>
    <comment ref="B21" authorId="1" shapeId="0" xr:uid="{00000000-0006-0000-0000-000006000000}">
      <text>
        <r>
          <rPr>
            <b/>
            <sz val="9"/>
            <color indexed="81"/>
            <rFont val="Tahoma"/>
            <family val="2"/>
          </rPr>
          <t>WT:</t>
        </r>
        <r>
          <rPr>
            <sz val="9"/>
            <color indexed="81"/>
            <rFont val="Tahoma"/>
            <family val="2"/>
          </rPr>
          <t xml:space="preserve">
is this to mean proprotion of milked from all calved or from all adult females? In the latter case it would be much lower than 1</t>
        </r>
      </text>
    </comment>
    <comment ref="B27" authorId="1" shapeId="0" xr:uid="{00000000-0006-0000-0000-000007000000}">
      <text>
        <r>
          <rPr>
            <b/>
            <sz val="9"/>
            <color indexed="81"/>
            <rFont val="Tahoma"/>
            <family val="2"/>
          </rPr>
          <t>WT:</t>
        </r>
        <r>
          <rPr>
            <sz val="9"/>
            <color indexed="81"/>
            <rFont val="Tahoma"/>
            <family val="2"/>
          </rPr>
          <t xml:space="preserve">
This not clear.  Is there an assumption that oxen works only for 4years? This would be not be correct. I assume it works for more time expect in high disease burden areas like types infected areas</t>
        </r>
      </text>
    </comment>
    <comment ref="AG37" authorId="1" shapeId="0" xr:uid="{00000000-0006-0000-0000-000008000000}">
      <text>
        <r>
          <rPr>
            <b/>
            <sz val="9"/>
            <color indexed="81"/>
            <rFont val="Tahoma"/>
            <family val="2"/>
          </rPr>
          <t>WT:</t>
        </r>
        <r>
          <rPr>
            <sz val="9"/>
            <color indexed="81"/>
            <rFont val="Tahoma"/>
            <family val="2"/>
          </rPr>
          <t xml:space="preserve">
the soruce reproted 0 offtake for this group but it will be faire an offtakle equivalent to female i.e. 0.28 is used</t>
        </r>
      </text>
    </comment>
    <comment ref="C43" authorId="1" shapeId="0" xr:uid="{00000000-0006-0000-0000-000009000000}">
      <text>
        <r>
          <rPr>
            <b/>
            <sz val="9"/>
            <color indexed="81"/>
            <rFont val="Tahoma"/>
            <family val="2"/>
          </rPr>
          <t>WT:</t>
        </r>
        <r>
          <rPr>
            <sz val="9"/>
            <color indexed="81"/>
            <rFont val="Tahoma"/>
            <family val="2"/>
          </rPr>
          <t xml:space="preserve">
calf mortality meta analysis by Tora et al 2012 for indigious calf ia 10.5% which not far from  Fentie et al., 2016 </t>
        </r>
      </text>
    </comment>
    <comment ref="C44" authorId="1" shapeId="0" xr:uid="{00000000-0006-0000-0000-00000A000000}">
      <text>
        <r>
          <rPr>
            <b/>
            <sz val="9"/>
            <color indexed="81"/>
            <rFont val="Tahoma"/>
            <family val="2"/>
          </rPr>
          <t>WT:</t>
        </r>
        <r>
          <rPr>
            <sz val="9"/>
            <color indexed="81"/>
            <rFont val="Tahoma"/>
            <family val="2"/>
          </rPr>
          <t xml:space="preserve">
it is 0.06 in yin data table from where other values are taken from</t>
        </r>
      </text>
    </comment>
    <comment ref="B50" authorId="1" shapeId="0" xr:uid="{00000000-0006-0000-0000-00000B000000}">
      <text>
        <r>
          <rPr>
            <b/>
            <sz val="9"/>
            <color indexed="81"/>
            <rFont val="Tahoma"/>
            <family val="2"/>
          </rPr>
          <t>WT:</t>
        </r>
        <r>
          <rPr>
            <sz val="9"/>
            <color indexed="81"/>
            <rFont val="Tahoma"/>
            <family val="2"/>
          </rPr>
          <t xml:space="preserve">
in the extensive system at least in CLM  I don't expect culling rate of male and female to be different. Alex estimated this to be 11 year from the CSA Data. I assume life span of 15 year. 15-3 years they wll stay for 12 years in this category so it will be 1/144 monhts</t>
        </r>
      </text>
    </comment>
    <comment ref="A55" authorId="1" shapeId="0" xr:uid="{00000000-0006-0000-0000-00000C000000}">
      <text>
        <r>
          <rPr>
            <b/>
            <sz val="9"/>
            <color indexed="81"/>
            <rFont val="Tahoma"/>
            <family val="2"/>
          </rPr>
          <t>WT:</t>
        </r>
        <r>
          <rPr>
            <sz val="9"/>
            <color indexed="81"/>
            <rFont val="Tahoma"/>
            <family val="2"/>
          </rPr>
          <t xml:space="preserve">
if we followed shaprio et al 2017 table 3  how are the weights for femal juv and adults obtained how are the distribution obtained</t>
        </r>
      </text>
    </comment>
    <comment ref="R56" authorId="1" shapeId="0" xr:uid="{00000000-0006-0000-0000-00000D000000}">
      <text>
        <r>
          <rPr>
            <b/>
            <sz val="9"/>
            <color indexed="81"/>
            <rFont val="Tahoma"/>
            <family val="2"/>
          </rPr>
          <t>WT:</t>
        </r>
        <r>
          <rPr>
            <sz val="9"/>
            <color indexed="81"/>
            <rFont val="Tahoma"/>
            <family val="2"/>
          </rPr>
          <t xml:space="preserve">
taken from shapiro et al 2017 table 3. unlike the CLM point estimates are used.</t>
        </r>
      </text>
    </comment>
    <comment ref="AG56" authorId="1" shapeId="0" xr:uid="{00000000-0006-0000-0000-00000E000000}">
      <text>
        <r>
          <rPr>
            <b/>
            <sz val="9"/>
            <color indexed="81"/>
            <rFont val="Tahoma"/>
            <family val="2"/>
          </rPr>
          <t>WT:</t>
        </r>
        <r>
          <rPr>
            <sz val="9"/>
            <color indexed="81"/>
            <rFont val="Tahoma"/>
            <family val="2"/>
          </rPr>
          <t xml:space="preserve">
to be cosistetn let us  not clear what the soruces are. use Shapiro et al 2017, table 3 and use the small dairy farms which is are dominnat in the country. These are n 130, 300, 425. </t>
        </r>
      </text>
    </comment>
    <comment ref="C61" authorId="1" shapeId="0" xr:uid="{00000000-0006-0000-0000-00000F00000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D61" authorId="1" shapeId="0" xr:uid="{00000000-0006-0000-0000-00001000000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E61" authorId="1" shapeId="0" xr:uid="{00000000-0006-0000-0000-00001100000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F61" authorId="1" shapeId="0" xr:uid="{00000000-0006-0000-0000-00001200000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G61" authorId="1" shapeId="0" xr:uid="{00000000-0006-0000-0000-00001300000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H61" authorId="1" shapeId="0" xr:uid="{00000000-0006-0000-0000-00001400000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I61" authorId="1" shapeId="0" xr:uid="{00000000-0006-0000-0000-00001500000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J61" authorId="1" shapeId="0" xr:uid="{00000000-0006-0000-0000-00001600000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K61" authorId="1" shapeId="0" xr:uid="{00000000-0006-0000-0000-00001700000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L61" authorId="1" shapeId="0" xr:uid="{00000000-0006-0000-0000-00001800000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M61" authorId="1" shapeId="0" xr:uid="{00000000-0006-0000-0000-00001900000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N61" authorId="1" shapeId="0" xr:uid="{00000000-0006-0000-0000-00001A00000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O61" authorId="1" shapeId="0" xr:uid="{00000000-0006-0000-0000-00001B00000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P61" authorId="1" shapeId="0" xr:uid="{00000000-0006-0000-0000-00001C00000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Q61" authorId="1" shapeId="0" xr:uid="{00000000-0006-0000-0000-00001D00000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A65" authorId="1" shapeId="0" xr:uid="{00000000-0006-0000-0000-00001E000000}">
      <text>
        <r>
          <rPr>
            <b/>
            <sz val="9"/>
            <color indexed="81"/>
            <rFont val="Tahoma"/>
            <family val="2"/>
          </rPr>
          <t>WT:</t>
        </r>
        <r>
          <rPr>
            <sz val="9"/>
            <color indexed="81"/>
            <rFont val="Tahoma"/>
            <family val="2"/>
          </rPr>
          <t xml:space="preserve">
but we don’t need this in the AHLE model</t>
        </r>
      </text>
    </comment>
    <comment ref="C124" authorId="1" shapeId="0" xr:uid="{00000000-0006-0000-0000-00001F000000}">
      <text>
        <r>
          <rPr>
            <b/>
            <sz val="9"/>
            <color indexed="81"/>
            <rFont val="Tahoma"/>
            <family val="2"/>
          </rPr>
          <t>WT:</t>
        </r>
        <r>
          <rPr>
            <sz val="9"/>
            <color indexed="81"/>
            <rFont val="Tahoma"/>
            <family val="2"/>
          </rPr>
          <t xml:space="preserve">
this refres to extra lbaor cost for oxen over other cattle an dfor the time bieng conisdered zero</t>
        </r>
      </text>
    </comment>
    <comment ref="A133" authorId="1" shapeId="0" xr:uid="{00000000-0006-0000-0000-000020000000}">
      <text>
        <r>
          <rPr>
            <b/>
            <sz val="9"/>
            <color indexed="81"/>
            <rFont val="Tahoma"/>
            <family val="2"/>
          </rPr>
          <t>WT:</t>
        </r>
        <r>
          <rPr>
            <sz val="9"/>
            <color indexed="81"/>
            <rFont val="Tahoma"/>
            <family val="2"/>
          </rPr>
          <t xml:space="preserve">
roughly 22% is vaccine (prevetnive)
78% is drug which is mainly treatment (but some drugs like for tryps could be preventive)</t>
        </r>
      </text>
    </comment>
    <comment ref="C133" authorId="1" shapeId="0" xr:uid="{00000000-0006-0000-0000-000021000000}">
      <text>
        <r>
          <rPr>
            <b/>
            <sz val="9"/>
            <color indexed="81"/>
            <rFont val="Tahoma"/>
            <family val="2"/>
          </rPr>
          <t>WT:</t>
        </r>
        <r>
          <rPr>
            <sz val="9"/>
            <color indexed="81"/>
            <rFont val="Tahoma"/>
            <family val="2"/>
          </rPr>
          <t xml:space="preserve">
15 is (max) setiamted from vaccine and drug improt and producion and 13.5 (min) dervied from LFSDP</t>
        </r>
      </text>
    </comment>
  </commentList>
</comments>
</file>

<file path=xl/sharedStrings.xml><?xml version="1.0" encoding="utf-8"?>
<sst xmlns="http://schemas.openxmlformats.org/spreadsheetml/2006/main" count="1560" uniqueCount="321">
  <si>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</si>
  <si>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</si>
  <si>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</si>
  <si>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</si>
  <si>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</si>
  <si>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</si>
  <si>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</si>
  <si>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</si>
  <si>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</si>
  <si>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</si>
  <si>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</si>
  <si>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</si>
  <si>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</si>
  <si>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</si>
  <si>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</si>
  <si>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</si>
  <si>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</si>
  <si>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</si>
  <si>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</si>
  <si>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</si>
  <si>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</si>
  <si>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</si>
  <si>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</si>
  <si>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</si>
  <si>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</si>
  <si>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</si>
  <si>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</si>
  <si>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</si>
  <si>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</si>
  <si>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</si>
  <si>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</si>
  <si>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</si>
  <si>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</si>
  <si>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</si>
  <si>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</si>
  <si>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</si>
  <si>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</si>
  <si>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</si>
  <si>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</si>
  <si>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</si>
  <si>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</si>
  <si>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</si>
  <si>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</si>
  <si>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</si>
  <si>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</si>
  <si>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</si>
  <si>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</si>
  <si>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</si>
  <si>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</si>
  <si>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</si>
  <si>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</si>
  <si>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</si>
  <si>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</si>
  <si>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</si>
  <si>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</si>
  <si>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</si>
  <si>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</si>
  <si>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</si>
  <si>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</si>
  <si>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</si>
  <si>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</si>
  <si>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</si>
  <si>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</si>
  <si>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</si>
  <si>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</si>
  <si>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</si>
  <si>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</si>
  <si>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</si>
  <si>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</si>
  <si>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</si>
  <si>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</si>
  <si>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</si>
  <si>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</si>
  <si>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0.85, 0.95, 0.9)</t>
  </si>
  <si>
    <t>Num_months</t>
  </si>
  <si>
    <t>N_NF_t0</t>
  </si>
  <si>
    <t>N_JF_t0</t>
  </si>
  <si>
    <t>N_JM_t0</t>
  </si>
  <si>
    <t>N_AF_t0</t>
  </si>
  <si>
    <t>N_AM_t0</t>
  </si>
  <si>
    <t>part</t>
  </si>
  <si>
    <t>prolif</t>
  </si>
  <si>
    <t>prop_F_milked</t>
  </si>
  <si>
    <t>avg_daily_yield_ltr</t>
  </si>
  <si>
    <t>milk_value_ltr</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</si>
  <si>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</si>
  <si>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</si>
  <si>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</si>
  <si>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</si>
  <si>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</si>
  <si>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</si>
  <si>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</si>
  <si>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</si>
  <si>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</si>
  <si>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</si>
  <si>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</si>
  <si>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</si>
  <si>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</si>
  <si>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</si>
  <si>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</si>
  <si>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</si>
  <si>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</si>
  <si>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</si>
  <si>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</si>
  <si>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</si>
  <si>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</si>
  <si>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</si>
  <si>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</si>
  <si>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</si>
  <si>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</si>
  <si>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</si>
  <si>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</si>
  <si>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</si>
  <si>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</si>
  <si>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</si>
  <si>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</si>
  <si>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</si>
  <si>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</si>
  <si>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</si>
  <si>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</si>
  <si>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</si>
  <si>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</si>
  <si>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Interest_rate</t>
  </si>
  <si>
    <t>N_NM_t0</t>
  </si>
  <si>
    <t>lac_duration</t>
  </si>
  <si>
    <t xml:space="preserve"> #(days)</t>
  </si>
  <si>
    <t>Notes</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</si>
  <si>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</si>
  <si>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</si>
  <si>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</si>
  <si>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</si>
  <si>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</si>
  <si>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</si>
  <si>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</si>
  <si>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N_O_t0</t>
  </si>
  <si>
    <t>Beta_N</t>
  </si>
  <si>
    <t>Beta_J</t>
  </si>
  <si>
    <t># draught power</t>
  </si>
  <si>
    <t>castration_rate</t>
  </si>
  <si>
    <t>draught_rate</t>
  </si>
  <si>
    <t>draught_day_value</t>
  </si>
  <si>
    <t>GammaO</t>
  </si>
  <si>
    <t>AlphaO</t>
  </si>
  <si>
    <t>lwO</t>
  </si>
  <si>
    <t>fvO</t>
  </si>
  <si>
    <t>DM_req_prpn_O</t>
  </si>
  <si>
    <t>Labour_Oxen</t>
  </si>
  <si>
    <t>Labour_dairy</t>
  </si>
  <si>
    <t>CullO</t>
  </si>
  <si>
    <t>rtruncnorm(10000, 0, 1.1, 1, 0.0015)</t>
  </si>
  <si>
    <t>cattle_trial_CLM_current</t>
  </si>
  <si>
    <t>cattle_trial_past_current</t>
  </si>
  <si>
    <t>cattle_trial_past_mortality_zero</t>
  </si>
  <si>
    <t>Health_exp_prev</t>
  </si>
  <si>
    <t>Health_exp_treatment</t>
  </si>
  <si>
    <t>Labour_cattle</t>
  </si>
  <si>
    <t>Infrastructure_per_head</t>
  </si>
  <si>
    <t>#Proportion of adult females milked</t>
  </si>
  <si>
    <t>GammaNF</t>
  </si>
  <si>
    <t>GammaNM</t>
  </si>
  <si>
    <t>GammaJF</t>
  </si>
  <si>
    <t>GammaAF</t>
  </si>
  <si>
    <t>GammaJM</t>
  </si>
  <si>
    <t xml:space="preserve">GammaAM </t>
  </si>
  <si>
    <t>0.09/12</t>
  </si>
  <si>
    <t>rpert(10000, 0.06/12, 0.09/12, 0.075/12)</t>
  </si>
  <si>
    <t>rpert(10000, 0.5, 0.8, 0.65)</t>
  </si>
  <si>
    <t>rpert(10000,  1.5,2.3, 1.9)</t>
  </si>
  <si>
    <t>this is the prop of oxen in adult males, divided by nmonths*duration adult male life</t>
  </si>
  <si>
    <t>rpert(10000, 0.02/12, 0.02/12, 0.02/12)</t>
  </si>
  <si>
    <t>rpert(10000, 0.01/12, 0.01/12, 0.01/12)</t>
  </si>
  <si>
    <t>rpert(10000, 11116, 11116, 11116)</t>
  </si>
  <si>
    <t>rpert(10000, 16938, 16938, 16938)</t>
  </si>
  <si>
    <t>rpert(10000,  23396,  23396,  23396)</t>
  </si>
  <si>
    <t>rpert(10000, 9581, 9581, 9581)</t>
  </si>
  <si>
    <t>rpert(10000, 20644, 20644, 20644)</t>
  </si>
  <si>
    <t>rpert(10000, 38324,  38324, 38324)</t>
  </si>
  <si>
    <t>rpert(10000, 0.8,  1.5, 1.15)</t>
  </si>
  <si>
    <t>cattle_trial_periurban_dairy_current</t>
  </si>
  <si>
    <t>cattle_trial_periurban_dairy_mortality_zero</t>
  </si>
  <si>
    <t>cattle_trial_CLM_ideal</t>
  </si>
  <si>
    <t># for now ideal scenarios are just made up</t>
  </si>
  <si>
    <t>cattle_trial_past_ideal</t>
  </si>
  <si>
    <t>cattle_trial_periurban_dairy_ideal</t>
  </si>
  <si>
    <t>cattle_trial_CLM_all_mortality_zero</t>
  </si>
  <si>
    <t>cattle_trial_CLM_mortality_zero_N</t>
  </si>
  <si>
    <t>cattle_trial_CLM_mortality_zero_J</t>
  </si>
  <si>
    <t>cattle_trial_CLM_mortality_zero_AF</t>
  </si>
  <si>
    <t>cattle_trial_CLM_mortality_zero_AM</t>
  </si>
  <si>
    <t>cattle_trial_CLM_mortality_zero_O</t>
  </si>
  <si>
    <t>cattle_trial_CLM_ideal_NF</t>
  </si>
  <si>
    <t>cattle_trial_CLM_ideal_NM</t>
  </si>
  <si>
    <t>cattle_trial_CLM_ideal_JF</t>
  </si>
  <si>
    <t>cattle_trial_CLM_ideal_JM</t>
  </si>
  <si>
    <t>cattle_trial_CLM_ideal_AF</t>
  </si>
  <si>
    <t>cattle_trial_CLM_ideal_AM</t>
  </si>
  <si>
    <t>cattle_trial_CLM_ideal_O</t>
  </si>
  <si>
    <t>cattle_trial_past_mortality_zero_N</t>
  </si>
  <si>
    <t>cattle_trial_past_mortality_zero_J</t>
  </si>
  <si>
    <t>cattle_trial_past_mortality_zero_AF</t>
  </si>
  <si>
    <t>cattle_trial_past_mortality_zero_AM</t>
  </si>
  <si>
    <t>cattle_trial_past_mortality_zero_O</t>
  </si>
  <si>
    <t>cattle_trial_past_ideal_NF</t>
  </si>
  <si>
    <t>cattle_trial_past_ideal_NM</t>
  </si>
  <si>
    <t>cattle_trial_past_ideal_JF</t>
  </si>
  <si>
    <t>cattle_trial_past_ideal_JM</t>
  </si>
  <si>
    <t>cattle_trial_past_ideal_AF</t>
  </si>
  <si>
    <t>cattle_trial_past_ideal_AM</t>
  </si>
  <si>
    <t>cattle_trial_past_ideal_O</t>
  </si>
  <si>
    <t>cattle_trial_periurban_dairy_mortality_zero_N</t>
  </si>
  <si>
    <t>cattle_trial_periurban_dairy_mortality_zero_J</t>
  </si>
  <si>
    <t>cattle_trial_periurban_dairy_mortality_zero_AF</t>
  </si>
  <si>
    <t>cattle_trial_periurban_dairy_mortality_zero_AM</t>
  </si>
  <si>
    <t>cattle_trial_periurban_dairy_mortality_zero_O</t>
  </si>
  <si>
    <t>cattle_trial_periurban_dairy_ideal_NF</t>
  </si>
  <si>
    <t>cattle_trial_periurban_dairy_ideal_NM</t>
  </si>
  <si>
    <t>cattle_trial_periurban_dairy_ideal_JF</t>
  </si>
  <si>
    <t>cattle_trial_periurban_dairy_ideal_JM</t>
  </si>
  <si>
    <t>cattle_trial_periurban_dairy_ideal_AF</t>
  </si>
  <si>
    <t>cattle_trial_periurban_dairy_ideal_AM</t>
  </si>
  <si>
    <t>cattle_trial_periurban_dairy_ideal_O</t>
  </si>
  <si>
    <t>0.11/12</t>
  </si>
  <si>
    <t>0.71/12</t>
  </si>
  <si>
    <t>0.28/12</t>
  </si>
  <si>
    <t>0.05/12</t>
  </si>
  <si>
    <t>0/12</t>
  </si>
  <si>
    <t>rpert(10000, 0.11/12, 0.15/12, 0.13/12)</t>
  </si>
  <si>
    <t>rpert(10000, 0.1/12, 0.11/12, 0.105/12)</t>
  </si>
  <si>
    <t>rpert(10000, 0.63, 0.75, 0.69)</t>
  </si>
  <si>
    <t>rpert (10000, 1, 2, 1.0001)</t>
  </si>
  <si>
    <t>rpert(10000, 1, 8, 2.19)</t>
  </si>
  <si>
    <t>rpert(10000, 22, 150, 110)</t>
  </si>
  <si>
    <t>rpert(10000, 23, 180, 120)</t>
  </si>
  <si>
    <t>rpert(10000, 90, 300, 180)</t>
  </si>
  <si>
    <t>rpert(10000, 100, 350, 190)</t>
  </si>
  <si>
    <t>rpert(10000, 150, 350, 240)</t>
  </si>
  <si>
    <t>rpert(10000, 170, 450, 300)</t>
  </si>
  <si>
    <t>rpert(10000, 22, 120, 90)</t>
  </si>
  <si>
    <t>rpert(10000, 23, 150, 90)</t>
  </si>
  <si>
    <t>rpert(10000, 100, 320, 170)</t>
  </si>
  <si>
    <t>rpert(10000, 150, 340, 240)</t>
  </si>
  <si>
    <t>rpert(10000, 170, 400, 255)</t>
  </si>
  <si>
    <t>rpert(10000, 90, 280, 160)</t>
  </si>
  <si>
    <t>rpert(10000, 1, 2, 1.0001)</t>
  </si>
  <si>
    <t>rpert(10000, 23, 160, 120)</t>
  </si>
  <si>
    <t>rpert(10000, 24, 170, 130)</t>
  </si>
  <si>
    <t>rpert(10000, 100, 300, 220)</t>
  </si>
  <si>
    <t>rpert(10000, 110, 320, 240)</t>
  </si>
  <si>
    <t>rpert(10000, 140, 350, 310)</t>
  </si>
  <si>
    <t>rpert(10000, 150, 500, 400)</t>
  </si>
  <si>
    <t>rpert(10000, 2, 45, 10.5)</t>
  </si>
  <si>
    <t>rpert(10000, 35, 200, 160)</t>
  </si>
  <si>
    <t>rpert(10000, 36, 220, 160)</t>
  </si>
  <si>
    <t>rpert(10000, 190, 450, 250)</t>
  </si>
  <si>
    <t>rpert(10000, 195, 500, 400)</t>
  </si>
  <si>
    <t>rpert(10000, 250, 600, 550)</t>
  </si>
  <si>
    <t>rpert(10000, 255, 650, 550)</t>
  </si>
  <si>
    <t>rpert(10000, (11116+(0.1*11116)), (11116+(0.1*11116)), (11116+(0.1*11116)))</t>
  </si>
  <si>
    <t>rpert(10000, (16938+(0.1*16938)), (16938+(0.1*16938)), (16938+(0.1*16938)))</t>
  </si>
  <si>
    <t>rpert(10000, (23396+(0*23396)),  (23396+(0*23396)),  (23396+(0*23396)))</t>
  </si>
  <si>
    <t>rpert(10000, (9581+(0.1*9581)), (9581+(0.1*9581)), (9581+(0.1*9581)))</t>
  </si>
  <si>
    <t>rpert(10000, (20644+(0*20644)), (20644+(0*20644)), (20644+(0*20644)))</t>
  </si>
  <si>
    <t>rpert(10000, (38324+(0*38324)), (38324+(0*38324)), (38324+(0*38324)))</t>
  </si>
  <si>
    <t>rpert(10000, 8.3, 18, 11.7)</t>
  </si>
  <si>
    <t>rpert(10000, 75, 540, 330)</t>
  </si>
  <si>
    <t>rpert(10000, 200, 380, 290)</t>
  </si>
  <si>
    <t>rpert(10000, 90, 450, 261)</t>
  </si>
  <si>
    <t>0.093/12</t>
  </si>
  <si>
    <t>0.0/12</t>
  </si>
  <si>
    <t>##Health_exp_total</t>
  </si>
  <si>
    <t>0.9/(12*12)</t>
  </si>
  <si>
    <t>rpert(10000, (2.19*12.5*0.9515), (9*12.5*0.9515), (5.4*12.5*0.9515))</t>
  </si>
  <si>
    <t>rpert(10000,0,0,0)</t>
  </si>
  <si>
    <t>runif(10000, (13.5/12), (15/12))</t>
  </si>
  <si>
    <t>rpert(10000, 0.09/12, 0.26/12, 0.105/12)</t>
  </si>
  <si>
    <t>rpert(10000, 0.139/12, 0.139/12, 0.139/12)</t>
  </si>
  <si>
    <t>rpert(10000, 3680, 11425, 6118)</t>
  </si>
  <si>
    <t>rpert(10000, 4285, 29200, 10941)</t>
  </si>
  <si>
    <t>rpert(10000,  10948,  30000,  15548)</t>
  </si>
  <si>
    <t>rpert(10000, 3650, 22480, 10511)</t>
  </si>
  <si>
    <t>rpert(10000, 6000, 26750, 15591)</t>
  </si>
  <si>
    <t>rpert(10000, 5960,  48000, 32995)</t>
  </si>
  <si>
    <t>rpert(10000, (3680+(0.2*3680)), (11425+(0.2*11425)), (6118+(0.2*6118)))</t>
  </si>
  <si>
    <t>rpert(10000, (4285+(0.3*4285)), (29200+(0.3*29200)), (10941+(0.3*10941)))</t>
  </si>
  <si>
    <t>rpert(10000,  (10948+1094), (30000+3000), (15548+1554))</t>
  </si>
  <si>
    <t>rpert(10000, (3650+365), (22480+2248), (10511+1051))</t>
  </si>
  <si>
    <t>rpert(10000, (5960+(0.2*5960)), (48000+(0.2*48000)), (32995+(0.2*32995)))</t>
  </si>
  <si>
    <t>rpert(10000, 6000, 12000, 7757)</t>
  </si>
  <si>
    <t>rpert(10000, (6000+(0.2*6000)), (12000+(0.2*12000)), (7757+(0.2*7757)))</t>
  </si>
  <si>
    <t>rpert(10000, 6000, 12000, 7675)</t>
  </si>
  <si>
    <t>rpert(10000, 5000, 15575, 12109)</t>
  </si>
  <si>
    <t>rpert(10000, (5000+(0.3*5000)), (15575+(0.3*15575)), (12109+(0.3*12109)))</t>
  </si>
  <si>
    <t>rpert(10000,  9000,  22166,  15819)</t>
  </si>
  <si>
    <t>rpert(10000,  (9000+900), (22166+2217), (15819+1582))</t>
  </si>
  <si>
    <t>rpert(10000, 6350, 14500, 9912)</t>
  </si>
  <si>
    <t>rpert(10000, 4500, 26750, 18612)</t>
  </si>
  <si>
    <t>rpert(10000, 15975,  40500, 29699)</t>
  </si>
  <si>
    <t>rpert(10000, ( 15975+(0.2* 15975)), (40500+(0.2*40500)), (29699+(0.2*29699)))</t>
  </si>
  <si>
    <t>rpert(10000, 15840,  49104, 33475)</t>
  </si>
  <si>
    <t>rpert(10000, (15840+(0.2*15840)), (49104+(0.2*49104)), (33475+(0.2*33475)))</t>
  </si>
  <si>
    <t>rpert(10000, 2.5, 6.5, 3.46)</t>
  </si>
  <si>
    <t>rpert(10000, (1405/12), (1405/12), (1405/12))</t>
  </si>
  <si>
    <t>runif(10000, (5968/12), (9116/12))</t>
  </si>
  <si>
    <t>runif(10000, (13.5*0.22/12), (15*0.22/12))</t>
  </si>
  <si>
    <t>runif(10000, (12*0.22/12), (15*0.22/12))</t>
  </si>
  <si>
    <t>runif(10000, (454*0.22/12), (739*0.22/12))</t>
  </si>
  <si>
    <t>runif(10000, (13.5*0.78/12), (15*0.78/12))</t>
  </si>
  <si>
    <t>runif(10000, (12*0.78/12), (15*0.78/12))</t>
  </si>
  <si>
    <t>runif(10000, (454*0.78/12), (739*0.78/12))</t>
  </si>
  <si>
    <t>draft animal</t>
  </si>
  <si>
    <t>rpert(10000, 1.37,1.37, 1.37)</t>
  </si>
  <si>
    <t>rpert(10000, 1.64,1.64,1.64)</t>
  </si>
  <si>
    <t>0.034/12</t>
  </si>
  <si>
    <t>0.007/12</t>
  </si>
  <si>
    <t>0.042/12</t>
  </si>
  <si>
    <t>0.42/12</t>
  </si>
  <si>
    <t>rpert(10000, 0.48,0.48,0.48)</t>
  </si>
  <si>
    <t>rpert(10000, (920.52/12), (920.52/12), (920.52/12))</t>
  </si>
  <si>
    <t>rpert(10000, (6350+635), (14500+1450), (9912+991))</t>
  </si>
  <si>
    <t>rpert(10000, 0.062/12, 0.062/12, 0.062/12)</t>
  </si>
  <si>
    <t>rpert(10000, (6000), (26750), (15591))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</si>
</sst>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12" x14ac:knownFonts="1">
    <font>
      <sz val="11"/>
      <color theme="1"/>
      <name val="Calibri"/>
      <family val="2"/>
      <scheme val="minor"/>
    </font>
    <font>
      <b/>
      <sz val="11"/>
      <color theme="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12"/>
      <color rgb="FF000000"/>
      <name val="Calibri"/>
      <family val="2"/>
      <scheme val="minor"/>
    </font>
    <font>
      <b/>
      <sz val="9"/>
      <color rgb="FF000000"/>
      <name val="Tahoma"/>
      <family val="2"/>
    </font>
    <font>
      <sz val="9"/>
      <color rgb="FF000000"/>
      <name val="Tahoma"/>
      <family val="2"/>
    </font>
    <font>
      <sz val="9"/>
      <color indexed="81"/>
      <name val="Tahoma"/>
      <family val="2"/>
    </font>
    <font>
      <b/>
      <sz val="9"/>
      <color indexed="81"/>
      <name val="Tahoma"/>
      <family val="2"/>
    </font>
    <font>
      <sz val="11"/>
      <name val="Calibri"/>
      <family val="2"/>
      <scheme val="minor"/>
    </font>
    <font>
      <b/>
      <sz val="11"/>
      <name val="Calibri"/>
      <family val="2"/>
      <scheme val="minor"/>
    </font>
  </fonts>
  <fills count="18">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8" tint="-0.249977111117893"/>
        <bgColor indexed="64"/>
      </patternFill>
    </fill>
    <fill>
      <patternFill patternType="solid">
        <fgColor theme="4"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0" tint="-4.9989318521683403E-2"/>
        <bgColor indexed="64"/>
      </patternFill>
    </fill>
  </fills>
  <borders count="2">
    <border>
      <left/>
      <right/>
      <top/>
      <bottom/>
      <diagonal/>
    </border>
    <border>
      <left/>
      <right/>
      <top/>
      <bottom style="thin">
        <color indexed="64"/>
      </bottom>
      <diagonal/>
    </border>
  </borders>
  <cellStyleXfs count="1">
    <xf numFmtId="0" fontId="0" fillId="0" borderId="0"/>
  </cellStyleXfs>
  <cellXfs count="71">
    <xf numFmtId="0" fontId="0" fillId="0" borderId="0" xfId="0"/>
    <xf numFmtId="0" fontId="1" fillId="0" borderId="1" xfId="0" applyFont="1" applyBorder="1" applyAlignment="1">
      <alignment wrapText="1"/>
    </xf>
    <xf numFmtId="0" fontId="1" fillId="2" borderId="1" xfId="0" applyFont="1" applyFill="1" applyBorder="1" applyAlignment="1">
      <alignment wrapText="1"/>
    </xf>
    <xf numFmtId="0" fontId="3" fillId="0" borderId="1" xfId="0" applyFont="1" applyBorder="1" applyAlignment="1">
      <alignment wrapText="1"/>
    </xf>
    <xf numFmtId="2" fontId="4" fillId="0" borderId="0" xfId="0" applyNumberFormat="1" applyFont="1"/>
    <xf numFmtId="2" fontId="1" fillId="3" borderId="1" xfId="0" applyNumberFormat="1" applyFont="1" applyFill="1" applyBorder="1" applyAlignment="1">
      <alignment wrapText="1"/>
    </xf>
    <xf numFmtId="0" fontId="0" fillId="3" borderId="0" xfId="0" applyFill="1"/>
    <xf numFmtId="0" fontId="0" fillId="0" borderId="0" xfId="0" applyAlignment="1">
      <alignment wrapText="1"/>
    </xf>
    <xf numFmtId="0" fontId="1" fillId="4" borderId="1" xfId="0" applyFont="1" applyFill="1" applyBorder="1" applyAlignment="1">
      <alignment wrapText="1"/>
    </xf>
    <xf numFmtId="0" fontId="0" fillId="4" borderId="0" xfId="0" applyFill="1" applyAlignment="1">
      <alignment wrapText="1"/>
    </xf>
    <xf numFmtId="0" fontId="0" fillId="4" borderId="0" xfId="0" applyFill="1"/>
    <xf numFmtId="0" fontId="5" fillId="0" borderId="0" xfId="0" applyFont="1" applyAlignment="1">
      <alignment horizontal="left" vertical="center" indent="1"/>
    </xf>
    <xf numFmtId="0" fontId="1" fillId="0" borderId="0" xfId="0" applyFont="1"/>
    <xf numFmtId="0" fontId="0" fillId="5" borderId="0" xfId="0" applyFill="1"/>
    <xf numFmtId="167" fontId="4" fillId="0" borderId="0" xfId="0" applyNumberFormat="1" applyFont="1"/>
    <xf numFmtId="165" fontId="0" fillId="0" borderId="0" xfId="0" applyNumberFormat="1"/>
    <xf numFmtId="164" fontId="4" fillId="0" borderId="0" xfId="0" applyNumberFormat="1" applyFont="1"/>
    <xf numFmtId="166" fontId="0" fillId="0" borderId="0" xfId="0" applyNumberFormat="1"/>
    <xf numFmtId="0" fontId="1" fillId="4" borderId="0" xfId="0" applyFont="1" applyFill="1" applyAlignment="1">
      <alignment wrapText="1"/>
    </xf>
    <xf numFmtId="0" fontId="1" fillId="0" borderId="0" xfId="0" applyFont="1" applyAlignment="1">
      <alignment wrapText="1"/>
    </xf>
    <xf numFmtId="0" fontId="1" fillId="2" borderId="0" xfId="0" applyFont="1" applyFill="1" applyAlignment="1">
      <alignment wrapText="1"/>
    </xf>
    <xf numFmtId="0" fontId="3" fillId="0" borderId="0" xfId="0" applyFont="1" applyAlignment="1">
      <alignment wrapText="1"/>
    </xf>
    <xf numFmtId="2" fontId="1" fillId="3" borderId="0" xfId="0" applyNumberFormat="1" applyFont="1" applyFill="1" applyAlignment="1">
      <alignment wrapText="1"/>
    </xf>
    <xf numFmtId="0" fontId="0" fillId="9" borderId="0" xfId="0" applyFill="1"/>
    <xf numFmtId="2" fontId="4" fillId="9" borderId="0" xfId="0" applyNumberFormat="1" applyFont="1" applyFill="1"/>
    <xf numFmtId="0" fontId="10" fillId="7" borderId="0" xfId="0" applyFont="1" applyFill="1"/>
    <xf numFmtId="0" fontId="0" fillId="15" borderId="0" xfId="0" applyFill="1"/>
    <xf numFmtId="165" fontId="10" fillId="7" borderId="0" xfId="0" applyNumberFormat="1" applyFont="1" applyFill="1"/>
    <xf numFmtId="0" fontId="10" fillId="0" borderId="0" xfId="0" applyFont="1"/>
    <xf numFmtId="0" fontId="10" fillId="2" borderId="0" xfId="0" applyFont="1" applyFill="1"/>
    <xf numFmtId="0" fontId="10" fillId="6" borderId="0" xfId="0" applyFont="1" applyFill="1"/>
    <xf numFmtId="2" fontId="10" fillId="0" borderId="0" xfId="0" applyNumberFormat="1" applyFont="1"/>
    <xf numFmtId="0" fontId="10" fillId="13" borderId="0" xfId="0" applyFont="1" applyFill="1"/>
    <xf numFmtId="0" fontId="10" fillId="16" borderId="0" xfId="0" applyFont="1" applyFill="1"/>
    <xf numFmtId="0" fontId="0" fillId="16" borderId="0" xfId="0" applyFill="1"/>
    <xf numFmtId="0" fontId="0" fillId="17" borderId="0" xfId="0" applyFill="1"/>
    <xf numFmtId="2" fontId="10" fillId="2" borderId="0" xfId="0" applyNumberFormat="1" applyFont="1" applyFill="1"/>
    <xf numFmtId="2" fontId="10" fillId="11" borderId="0" xfId="0" applyNumberFormat="1" applyFont="1" applyFill="1"/>
    <xf numFmtId="0" fontId="10" fillId="9" borderId="0" xfId="0" applyFont="1" applyFill="1"/>
    <xf numFmtId="0" fontId="10" fillId="4" borderId="0" xfId="0" applyFont="1" applyFill="1"/>
    <xf numFmtId="0" fontId="10" fillId="3" borderId="0" xfId="0" applyFont="1" applyFill="1"/>
    <xf numFmtId="0" fontId="10" fillId="12" borderId="0" xfId="0" applyFont="1" applyFill="1"/>
    <xf numFmtId="0" fontId="10" fillId="15" borderId="0" xfId="0" applyFont="1" applyFill="1"/>
    <xf numFmtId="0" fontId="10" fillId="14" borderId="0" xfId="0" applyFont="1" applyFill="1"/>
    <xf numFmtId="0" fontId="11" fillId="7" borderId="1" xfId="0" applyFont="1" applyFill="1" applyBorder="1" applyAlignment="1">
      <alignment wrapText="1"/>
    </xf>
    <xf numFmtId="0" fontId="11" fillId="6" borderId="1" xfId="0" applyFont="1" applyFill="1" applyBorder="1" applyAlignment="1">
      <alignment wrapText="1"/>
    </xf>
    <xf numFmtId="0" fontId="11" fillId="2" borderId="1" xfId="0" applyFont="1" applyFill="1" applyBorder="1" applyAlignment="1">
      <alignment wrapText="1"/>
    </xf>
    <xf numFmtId="0" fontId="11" fillId="7" borderId="0" xfId="0" quotePrefix="1" applyFont="1" applyFill="1" applyAlignment="1">
      <alignment wrapText="1"/>
    </xf>
    <xf numFmtId="0" fontId="11" fillId="7" borderId="0" xfId="0" applyFont="1" applyFill="1" applyAlignment="1">
      <alignment wrapText="1"/>
    </xf>
    <xf numFmtId="0" fontId="11" fillId="6" borderId="0" xfId="0" applyFont="1" applyFill="1" applyAlignment="1">
      <alignment wrapText="1"/>
    </xf>
    <xf numFmtId="0" fontId="11" fillId="2" borderId="0" xfId="0" applyFont="1" applyFill="1" applyAlignment="1">
      <alignment wrapText="1"/>
    </xf>
    <xf numFmtId="0" fontId="10" fillId="7" borderId="0" xfId="0" applyFont="1" applyFill="1" applyAlignment="1">
      <alignment wrapText="1"/>
    </xf>
    <xf numFmtId="0" fontId="10" fillId="6" borderId="0" xfId="0" applyFont="1" applyFill="1" applyAlignment="1">
      <alignment wrapText="1"/>
    </xf>
    <xf numFmtId="0" fontId="10" fillId="2" borderId="0" xfId="0" applyFont="1" applyFill="1" applyAlignment="1">
      <alignment wrapText="1"/>
    </xf>
    <xf numFmtId="1" fontId="10" fillId="6" borderId="0" xfId="0" applyNumberFormat="1" applyFont="1" applyFill="1"/>
    <xf numFmtId="1" fontId="10" fillId="2" borderId="0" xfId="0" applyNumberFormat="1" applyFont="1" applyFill="1"/>
    <xf numFmtId="1" fontId="10" fillId="7" borderId="0" xfId="0" applyNumberFormat="1" applyFont="1" applyFill="1"/>
    <xf numFmtId="2" fontId="10" fillId="7" borderId="0" xfId="0" applyNumberFormat="1" applyFont="1" applyFill="1"/>
    <xf numFmtId="2" fontId="10" fillId="6" borderId="0" xfId="0" applyNumberFormat="1" applyFont="1" applyFill="1"/>
    <xf numFmtId="0" fontId="10" fillId="11" borderId="0" xfId="0" applyFont="1" applyFill="1"/>
    <xf numFmtId="0" fontId="10" fillId="8" borderId="0" xfId="0" applyFont="1" applyFill="1"/>
    <xf numFmtId="0" fontId="10" fillId="7" borderId="0" xfId="0" applyFont="1" applyFill="1" applyAlignment="1">
      <alignment vertical="center" wrapText="1"/>
    </xf>
    <xf numFmtId="164" fontId="10" fillId="6" borderId="0" xfId="0" applyNumberFormat="1" applyFont="1" applyFill="1"/>
    <xf numFmtId="164" fontId="10" fillId="2" borderId="0" xfId="0" applyNumberFormat="1" applyFont="1" applyFill="1"/>
    <xf numFmtId="165" fontId="10" fillId="8" borderId="0" xfId="0" applyNumberFormat="1" applyFont="1" applyFill="1"/>
    <xf numFmtId="2" fontId="10" fillId="9" borderId="0" xfId="0" applyNumberFormat="1" applyFont="1" applyFill="1"/>
    <xf numFmtId="3" fontId="10" fillId="9" borderId="0" xfId="0" applyNumberFormat="1" applyFont="1" applyFill="1"/>
    <xf numFmtId="3" fontId="10" fillId="11" borderId="0" xfId="0" applyNumberFormat="1" applyFont="1" applyFill="1"/>
    <xf numFmtId="3" fontId="10" fillId="7" borderId="0" xfId="0" applyNumberFormat="1" applyFont="1" applyFill="1"/>
    <xf numFmtId="3" fontId="10" fillId="12" borderId="0" xfId="0" applyNumberFormat="1" applyFont="1" applyFill="1"/>
    <xf numFmtId="0" fontId="10" fillId="1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Z159"/>
  <sheetViews>
    <sheetView tabSelected="1" zoomScale="75" zoomScaleNormal="85" workbookViewId="0">
      <pane xSplit="6" ySplit="9" topLeftCell="G10" activePane="bottomRight" state="frozen"/>
      <selection pane="topRight" activeCell="G1" sqref="G1"/>
      <selection pane="bottomLeft" activeCell="A10" sqref="A10"/>
      <selection pane="bottomRight" activeCell="G10" sqref="G10"/>
    </sheetView>
  </sheetViews>
  <sheetFormatPr defaultColWidth="8.85546875" defaultRowHeight="15" x14ac:dyDescent="0.25"/>
  <cols>
    <col min="1" max="1" width="23.85546875" style="10" customWidth="1"/>
    <col min="2" max="2" width="14.42578125" customWidth="1"/>
    <col min="3" max="3" width="47.28515625" style="25" customWidth="1"/>
    <col min="4" max="4" width="16.85546875" style="25" customWidth="1"/>
    <col min="5" max="5" width="26.28515625" style="25" customWidth="1"/>
    <col min="6" max="6" width="15.7109375" style="25" customWidth="1"/>
    <col min="7" max="7" width="16.5703125" style="25" customWidth="1"/>
    <col min="8" max="8" width="16.140625" style="25" customWidth="1"/>
    <col min="9" max="9" width="19" style="25" customWidth="1"/>
    <col min="10" max="10" width="17" style="25" customWidth="1"/>
    <col min="11" max="11" width="16" style="25" customWidth="1"/>
    <col min="12" max="12" width="16.5703125" style="25" customWidth="1"/>
    <col min="13" max="13" width="16.42578125" style="25" customWidth="1"/>
    <col min="14" max="14" width="16.5703125" style="25" customWidth="1"/>
    <col min="15" max="15" width="15.85546875" style="25" customWidth="1"/>
    <col min="16" max="16" width="16.85546875" style="25" customWidth="1"/>
    <col min="17" max="17" width="25.42578125" style="25" customWidth="1"/>
    <col min="18" max="18" width="39.140625" style="30" customWidth="1"/>
    <col min="19" max="19" width="27.5703125" style="30" customWidth="1"/>
    <col min="20" max="20" width="25.5703125" style="30" customWidth="1"/>
    <col min="21" max="31" width="19.42578125" style="30" customWidth="1"/>
    <col min="32" max="32" width="19" style="30" customWidth="1"/>
    <col min="33" max="33" width="23.140625" style="29" customWidth="1"/>
    <col min="34" max="34" width="14.5703125" style="29" customWidth="1"/>
    <col min="35" max="35" width="14.42578125" style="29" customWidth="1"/>
    <col min="36" max="36" width="16.140625" style="29" customWidth="1"/>
    <col min="37" max="37" width="14.7109375" style="29" customWidth="1"/>
    <col min="38" max="38" width="18.140625" style="29" customWidth="1"/>
    <col min="39" max="39" width="20.42578125" style="29" customWidth="1"/>
    <col min="40" max="40" width="17.85546875" style="29" customWidth="1"/>
    <col min="41" max="41" width="18.5703125" style="29" customWidth="1"/>
    <col min="42" max="42" width="19.140625" style="29" customWidth="1"/>
    <col min="43" max="43" width="18.5703125" style="29" customWidth="1"/>
    <col min="44" max="44" width="16.42578125" style="29" customWidth="1"/>
    <col min="45" max="45" width="14.28515625" style="29" customWidth="1"/>
    <col min="46" max="46" width="16.5703125" style="29" customWidth="1"/>
    <col min="47" max="47" width="18.5703125" style="29" customWidth="1"/>
    <col min="48" max="52" width="42.140625" bestFit="1" customWidth="1"/>
    <col min="53" max="53" width="43.140625" bestFit="1" customWidth="1"/>
    <col min="54" max="54" width="36.140625" bestFit="1" customWidth="1"/>
    <col min="55" max="55" width="21" customWidth="1"/>
    <col min="56" max="56" width="46.140625" bestFit="1" customWidth="1"/>
    <col min="57" max="57" width="20" customWidth="1"/>
    <col min="58" max="58" width="21.5703125" customWidth="1"/>
    <col min="59" max="59" width="22.42578125" customWidth="1"/>
    <col min="60" max="60" width="13.42578125" bestFit="1" customWidth="1"/>
    <col min="61" max="61" width="14.42578125" bestFit="1" customWidth="1"/>
    <col min="62" max="62" width="13" bestFit="1" customWidth="1"/>
    <col min="63" max="63" width="28" bestFit="1" customWidth="1"/>
    <col min="64" max="64" width="13.42578125" bestFit="1" customWidth="1"/>
    <col min="65" max="65" width="43.140625" bestFit="1" customWidth="1"/>
    <col min="66" max="66" width="42.140625" style="6" bestFit="1" customWidth="1"/>
    <col min="67" max="67" width="34.140625" bestFit="1" customWidth="1"/>
    <col min="68" max="68" width="21.42578125" bestFit="1" customWidth="1"/>
    <col min="69" max="70" width="45.140625" bestFit="1" customWidth="1"/>
    <col min="71" max="78" width="42.140625" bestFit="1" customWidth="1"/>
  </cols>
  <sheetData>
    <row r="1" spans="1:78" s="1" customFormat="1" ht="28.5" customHeight="1" x14ac:dyDescent="0.25">
      <c r="A1" s="8" t="s">
        <v>72</v>
      </c>
      <c r="B1" s="1" t="s">
        <v>126</v>
      </c>
      <c r="C1" s="44" t="s">
        <v>150</v>
      </c>
      <c r="D1" s="44" t="s">
        <v>184</v>
      </c>
      <c r="E1" s="44" t="s">
        <v>180</v>
      </c>
      <c r="F1" s="44" t="s">
        <v>185</v>
      </c>
      <c r="G1" s="44" t="s">
        <v>186</v>
      </c>
      <c r="H1" s="44" t="s">
        <v>187</v>
      </c>
      <c r="I1" s="44" t="s">
        <v>188</v>
      </c>
      <c r="J1" s="44" t="s">
        <v>189</v>
      </c>
      <c r="K1" s="44" t="s">
        <v>190</v>
      </c>
      <c r="L1" s="44" t="s">
        <v>191</v>
      </c>
      <c r="M1" s="44" t="s">
        <v>192</v>
      </c>
      <c r="N1" s="44" t="s">
        <v>193</v>
      </c>
      <c r="O1" s="44" t="s">
        <v>194</v>
      </c>
      <c r="P1" s="44" t="s">
        <v>195</v>
      </c>
      <c r="Q1" s="44" t="s">
        <v>196</v>
      </c>
      <c r="R1" s="45" t="s">
        <v>151</v>
      </c>
      <c r="S1" s="45" t="s">
        <v>152</v>
      </c>
      <c r="T1" s="45" t="s">
        <v>182</v>
      </c>
      <c r="U1" s="45" t="s">
        <v>197</v>
      </c>
      <c r="V1" s="45" t="s">
        <v>198</v>
      </c>
      <c r="W1" s="45" t="s">
        <v>199</v>
      </c>
      <c r="X1" s="45" t="s">
        <v>200</v>
      </c>
      <c r="Y1" s="45" t="s">
        <v>201</v>
      </c>
      <c r="Z1" s="45" t="s">
        <v>202</v>
      </c>
      <c r="AA1" s="45" t="s">
        <v>203</v>
      </c>
      <c r="AB1" s="45" t="s">
        <v>204</v>
      </c>
      <c r="AC1" s="45" t="s">
        <v>205</v>
      </c>
      <c r="AD1" s="45" t="s">
        <v>206</v>
      </c>
      <c r="AE1" s="45" t="s">
        <v>207</v>
      </c>
      <c r="AF1" s="45" t="s">
        <v>208</v>
      </c>
      <c r="AG1" s="46" t="s">
        <v>178</v>
      </c>
      <c r="AH1" s="46" t="s">
        <v>179</v>
      </c>
      <c r="AI1" s="46" t="s">
        <v>183</v>
      </c>
      <c r="AJ1" s="46" t="s">
        <v>209</v>
      </c>
      <c r="AK1" s="46" t="s">
        <v>210</v>
      </c>
      <c r="AL1" s="46" t="s">
        <v>211</v>
      </c>
      <c r="AM1" s="46" t="s">
        <v>212</v>
      </c>
      <c r="AN1" s="46" t="s">
        <v>213</v>
      </c>
      <c r="AO1" s="46" t="s">
        <v>214</v>
      </c>
      <c r="AP1" s="46" t="s">
        <v>215</v>
      </c>
      <c r="AQ1" s="46" t="s">
        <v>216</v>
      </c>
      <c r="AR1" s="46" t="s">
        <v>217</v>
      </c>
      <c r="AS1" s="46" t="s">
        <v>218</v>
      </c>
      <c r="AT1" s="46" t="s">
        <v>219</v>
      </c>
      <c r="AU1" s="46" t="s">
        <v>220</v>
      </c>
      <c r="AX1" s="3"/>
      <c r="AY1" s="3"/>
      <c r="AZ1" s="3"/>
      <c r="BB1" s="2"/>
      <c r="BC1" s="2"/>
      <c r="BF1" s="3"/>
      <c r="BG1" s="3"/>
      <c r="BK1" s="3"/>
      <c r="BL1" s="3"/>
      <c r="BM1" s="3"/>
      <c r="BN1" s="5"/>
      <c r="BO1" s="2"/>
      <c r="BP1" s="2"/>
      <c r="BS1" s="3"/>
      <c r="BT1" s="3"/>
      <c r="BX1" s="3"/>
      <c r="BY1" s="3"/>
      <c r="BZ1" s="3"/>
    </row>
    <row r="2" spans="1:78" s="19" customFormat="1" ht="28.5" customHeight="1" x14ac:dyDescent="0.25">
      <c r="A2" s="18" t="s">
        <v>181</v>
      </c>
      <c r="C2" s="47"/>
      <c r="D2" s="48"/>
      <c r="E2" s="48"/>
      <c r="F2" s="48"/>
      <c r="G2" s="48"/>
      <c r="H2" s="48"/>
      <c r="I2" s="48"/>
      <c r="J2" s="48"/>
      <c r="K2" s="48"/>
      <c r="L2" s="48"/>
      <c r="M2" s="48"/>
      <c r="N2" s="48"/>
      <c r="O2" s="48"/>
      <c r="P2" s="48"/>
      <c r="Q2" s="48"/>
      <c r="R2" s="49"/>
      <c r="S2" s="49"/>
      <c r="T2" s="49"/>
      <c r="U2" s="49"/>
      <c r="V2" s="49"/>
      <c r="W2" s="49"/>
      <c r="X2" s="49"/>
      <c r="Y2" s="49"/>
      <c r="Z2" s="49"/>
      <c r="AA2" s="49"/>
      <c r="AB2" s="49"/>
      <c r="AC2" s="49"/>
      <c r="AD2" s="49"/>
      <c r="AE2" s="49"/>
      <c r="AF2" s="49"/>
      <c r="AG2" s="50"/>
      <c r="AH2" s="50"/>
      <c r="AI2" s="50"/>
      <c r="AJ2" s="50"/>
      <c r="AK2" s="50"/>
      <c r="AL2" s="50"/>
      <c r="AM2" s="50"/>
      <c r="AN2" s="50"/>
      <c r="AO2" s="50"/>
      <c r="AP2" s="50"/>
      <c r="AQ2" s="50"/>
      <c r="AR2" s="50"/>
      <c r="AS2" s="50"/>
      <c r="AT2" s="50"/>
      <c r="AU2" s="50"/>
      <c r="AX2" s="21"/>
      <c r="AY2" s="21"/>
      <c r="AZ2" s="21"/>
      <c r="BB2" s="20"/>
      <c r="BC2" s="20"/>
      <c r="BF2" s="21"/>
      <c r="BG2" s="21"/>
      <c r="BK2" s="21"/>
      <c r="BL2" s="21"/>
      <c r="BM2" s="21"/>
      <c r="BN2" s="22"/>
      <c r="BO2" s="20"/>
      <c r="BP2" s="20"/>
      <c r="BS2" s="21"/>
      <c r="BT2" s="21"/>
      <c r="BX2" s="21"/>
      <c r="BY2" s="21"/>
      <c r="BZ2" s="21"/>
    </row>
    <row r="3" spans="1:78" s="7" customFormat="1" ht="18.75" customHeight="1" x14ac:dyDescent="0.25">
      <c r="A3" s="9" t="s">
        <v>74</v>
      </c>
      <c r="C3" s="51">
        <v>12</v>
      </c>
      <c r="D3" s="51">
        <v>12</v>
      </c>
      <c r="E3" s="51">
        <v>12</v>
      </c>
      <c r="F3" s="51">
        <v>12</v>
      </c>
      <c r="G3" s="51">
        <v>12</v>
      </c>
      <c r="H3" s="51">
        <v>12</v>
      </c>
      <c r="I3" s="51">
        <v>12</v>
      </c>
      <c r="J3" s="51">
        <v>12</v>
      </c>
      <c r="K3" s="51">
        <v>12</v>
      </c>
      <c r="L3" s="51">
        <v>12</v>
      </c>
      <c r="M3" s="51">
        <v>12</v>
      </c>
      <c r="N3" s="51">
        <v>12</v>
      </c>
      <c r="O3" s="51">
        <v>12</v>
      </c>
      <c r="P3" s="51">
        <v>12</v>
      </c>
      <c r="Q3" s="51">
        <v>12</v>
      </c>
      <c r="R3" s="52">
        <v>12</v>
      </c>
      <c r="S3" s="52">
        <v>12</v>
      </c>
      <c r="T3" s="52">
        <v>12</v>
      </c>
      <c r="U3" s="52">
        <v>12</v>
      </c>
      <c r="V3" s="52">
        <v>12</v>
      </c>
      <c r="W3" s="52">
        <v>12</v>
      </c>
      <c r="X3" s="52">
        <v>12</v>
      </c>
      <c r="Y3" s="52">
        <v>12</v>
      </c>
      <c r="Z3" s="52">
        <v>12</v>
      </c>
      <c r="AA3" s="52">
        <v>12</v>
      </c>
      <c r="AB3" s="52">
        <v>12</v>
      </c>
      <c r="AC3" s="52">
        <v>12</v>
      </c>
      <c r="AD3" s="52">
        <v>12</v>
      </c>
      <c r="AE3" s="52">
        <v>12</v>
      </c>
      <c r="AF3" s="52">
        <v>12</v>
      </c>
      <c r="AG3" s="53">
        <v>12</v>
      </c>
      <c r="AH3" s="53">
        <v>12</v>
      </c>
      <c r="AI3" s="53">
        <v>12</v>
      </c>
      <c r="AJ3" s="53">
        <v>12</v>
      </c>
      <c r="AK3" s="53">
        <v>12</v>
      </c>
      <c r="AL3" s="53">
        <v>12</v>
      </c>
      <c r="AM3" s="53">
        <v>12</v>
      </c>
      <c r="AN3" s="53">
        <v>12</v>
      </c>
      <c r="AO3" s="53">
        <v>12</v>
      </c>
      <c r="AP3" s="53">
        <v>12</v>
      </c>
      <c r="AQ3" s="53">
        <v>12</v>
      </c>
      <c r="AR3" s="53">
        <v>12</v>
      </c>
      <c r="AS3" s="53">
        <v>12</v>
      </c>
      <c r="AT3" s="53">
        <v>12</v>
      </c>
      <c r="AU3" s="53">
        <v>12</v>
      </c>
    </row>
    <row r="4" spans="1:78" s="28" customFormat="1" x14ac:dyDescent="0.25">
      <c r="A4" s="28" t="s">
        <v>0</v>
      </c>
      <c r="AV4" s="31"/>
      <c r="AW4" s="31"/>
      <c r="AX4" s="31"/>
      <c r="AY4" s="31"/>
      <c r="AZ4" s="31"/>
    </row>
    <row r="5" spans="1:78" s="28" customFormat="1" x14ac:dyDescent="0.25">
      <c r="A5" s="39" t="s">
        <v>75</v>
      </c>
      <c r="B5" s="28" t="s">
        <v>1</v>
      </c>
      <c r="C5" s="25">
        <v>749758</v>
      </c>
      <c r="D5" s="25">
        <v>749758</v>
      </c>
      <c r="E5" s="25">
        <v>749758</v>
      </c>
      <c r="F5" s="25">
        <v>749758</v>
      </c>
      <c r="G5" s="25">
        <v>749758</v>
      </c>
      <c r="H5" s="25">
        <v>749758</v>
      </c>
      <c r="I5" s="25">
        <v>749758</v>
      </c>
      <c r="J5" s="25">
        <v>749758</v>
      </c>
      <c r="K5" s="25">
        <v>749758</v>
      </c>
      <c r="L5" s="25">
        <v>749758</v>
      </c>
      <c r="M5" s="25">
        <v>749758</v>
      </c>
      <c r="N5" s="25">
        <v>749758</v>
      </c>
      <c r="O5" s="25">
        <v>749758</v>
      </c>
      <c r="P5" s="25">
        <v>749758</v>
      </c>
      <c r="Q5" s="25">
        <v>749758</v>
      </c>
      <c r="R5" s="54">
        <v>242696</v>
      </c>
      <c r="S5" s="54">
        <v>242696</v>
      </c>
      <c r="T5" s="54">
        <v>242696</v>
      </c>
      <c r="U5" s="54">
        <v>242696</v>
      </c>
      <c r="V5" s="54">
        <v>242696</v>
      </c>
      <c r="W5" s="54">
        <v>242696</v>
      </c>
      <c r="X5" s="54">
        <v>242696</v>
      </c>
      <c r="Y5" s="54">
        <v>242696</v>
      </c>
      <c r="Z5" s="54">
        <v>242696</v>
      </c>
      <c r="AA5" s="54">
        <v>242696</v>
      </c>
      <c r="AB5" s="54">
        <v>242696</v>
      </c>
      <c r="AC5" s="54">
        <v>242696</v>
      </c>
      <c r="AD5" s="54">
        <v>242696</v>
      </c>
      <c r="AE5" s="54">
        <v>242696</v>
      </c>
      <c r="AF5" s="54">
        <v>242696</v>
      </c>
      <c r="AG5" s="55">
        <v>52747.575664709497</v>
      </c>
      <c r="AH5" s="55">
        <v>52747.575664709497</v>
      </c>
      <c r="AI5" s="55">
        <v>52747.575664709497</v>
      </c>
      <c r="AJ5" s="55">
        <v>52747.575664709497</v>
      </c>
      <c r="AK5" s="55">
        <v>52747.575664709497</v>
      </c>
      <c r="AL5" s="55">
        <v>52747.575664709497</v>
      </c>
      <c r="AM5" s="55">
        <v>52747.575664709497</v>
      </c>
      <c r="AN5" s="55">
        <v>52747.575664709497</v>
      </c>
      <c r="AO5" s="55">
        <v>52747.575664709497</v>
      </c>
      <c r="AP5" s="55">
        <v>52747.575664709497</v>
      </c>
      <c r="AQ5" s="55">
        <v>52747.575664709497</v>
      </c>
      <c r="AR5" s="55">
        <v>52747.575664709497</v>
      </c>
      <c r="AS5" s="55">
        <v>52747.575664709497</v>
      </c>
      <c r="AT5" s="55">
        <v>52747.575664709497</v>
      </c>
      <c r="AU5" s="55">
        <v>52747.575664709497</v>
      </c>
      <c r="AV5" s="31"/>
      <c r="AW5" s="31"/>
      <c r="AX5" s="31"/>
      <c r="AY5" s="31"/>
      <c r="AZ5" s="31"/>
      <c r="BN5" s="40"/>
      <c r="BO5" s="40"/>
      <c r="BP5" s="40"/>
      <c r="BQ5" s="40"/>
      <c r="BR5" s="40"/>
      <c r="BS5" s="40"/>
      <c r="BT5" s="40"/>
      <c r="BU5" s="40"/>
      <c r="BV5" s="40"/>
      <c r="BW5" s="40"/>
      <c r="BX5" s="40"/>
      <c r="BY5" s="40"/>
      <c r="BZ5" s="40"/>
    </row>
    <row r="6" spans="1:78" s="28" customFormat="1" x14ac:dyDescent="0.25">
      <c r="A6" s="39" t="s">
        <v>123</v>
      </c>
      <c r="B6" s="28" t="s">
        <v>2</v>
      </c>
      <c r="C6" s="25">
        <v>671541</v>
      </c>
      <c r="D6" s="25">
        <v>671541</v>
      </c>
      <c r="E6" s="25">
        <v>671541</v>
      </c>
      <c r="F6" s="25">
        <v>671541</v>
      </c>
      <c r="G6" s="25">
        <v>671541</v>
      </c>
      <c r="H6" s="25">
        <v>671541</v>
      </c>
      <c r="I6" s="25">
        <v>671541</v>
      </c>
      <c r="J6" s="25">
        <v>671541</v>
      </c>
      <c r="K6" s="25">
        <v>671541</v>
      </c>
      <c r="L6" s="25">
        <v>671541</v>
      </c>
      <c r="M6" s="25">
        <v>671541</v>
      </c>
      <c r="N6" s="25">
        <v>671541</v>
      </c>
      <c r="O6" s="25">
        <v>671541</v>
      </c>
      <c r="P6" s="25">
        <v>671541</v>
      </c>
      <c r="Q6" s="25">
        <v>671541</v>
      </c>
      <c r="R6" s="54">
        <v>233216</v>
      </c>
      <c r="S6" s="54">
        <v>233216</v>
      </c>
      <c r="T6" s="54">
        <v>233216</v>
      </c>
      <c r="U6" s="54">
        <v>233216</v>
      </c>
      <c r="V6" s="54">
        <v>233216</v>
      </c>
      <c r="W6" s="54">
        <v>233216</v>
      </c>
      <c r="X6" s="54">
        <v>233216</v>
      </c>
      <c r="Y6" s="54">
        <v>233216</v>
      </c>
      <c r="Z6" s="54">
        <v>233216</v>
      </c>
      <c r="AA6" s="54">
        <v>233216</v>
      </c>
      <c r="AB6" s="54">
        <v>233216</v>
      </c>
      <c r="AC6" s="54">
        <v>233216</v>
      </c>
      <c r="AD6" s="54">
        <v>233216</v>
      </c>
      <c r="AE6" s="54">
        <v>233216</v>
      </c>
      <c r="AF6" s="54">
        <v>233216</v>
      </c>
      <c r="AG6" s="55">
        <v>15070.761022095885</v>
      </c>
      <c r="AH6" s="55">
        <v>15070.761022095885</v>
      </c>
      <c r="AI6" s="55">
        <v>15070.761022095885</v>
      </c>
      <c r="AJ6" s="55">
        <v>15070.761022095885</v>
      </c>
      <c r="AK6" s="55">
        <v>15070.761022095885</v>
      </c>
      <c r="AL6" s="55">
        <v>15070.761022095885</v>
      </c>
      <c r="AM6" s="55">
        <v>15070.761022095885</v>
      </c>
      <c r="AN6" s="55">
        <v>15070.761022095885</v>
      </c>
      <c r="AO6" s="55">
        <v>15070.761022095885</v>
      </c>
      <c r="AP6" s="55">
        <v>15070.761022095885</v>
      </c>
      <c r="AQ6" s="55">
        <v>15070.761022095885</v>
      </c>
      <c r="AR6" s="55">
        <v>15070.761022095885</v>
      </c>
      <c r="AS6" s="55">
        <v>15070.761022095885</v>
      </c>
      <c r="AT6" s="55">
        <v>15070.761022095885</v>
      </c>
      <c r="AU6" s="55">
        <v>15070.761022095885</v>
      </c>
      <c r="AV6" s="31"/>
      <c r="AW6" s="31"/>
      <c r="AX6" s="31"/>
      <c r="AY6" s="31"/>
      <c r="AZ6" s="31"/>
      <c r="BN6" s="40"/>
      <c r="BO6" s="40"/>
      <c r="BP6" s="40"/>
      <c r="BQ6" s="40"/>
      <c r="BR6" s="40"/>
      <c r="BS6" s="40"/>
      <c r="BT6" s="40"/>
      <c r="BU6" s="40"/>
      <c r="BV6" s="40"/>
      <c r="BW6" s="40"/>
      <c r="BX6" s="40"/>
      <c r="BY6" s="40"/>
      <c r="BZ6" s="40"/>
    </row>
    <row r="7" spans="1:78" s="28" customFormat="1" x14ac:dyDescent="0.25">
      <c r="A7" s="39" t="s">
        <v>76</v>
      </c>
      <c r="B7" s="28" t="s">
        <v>3</v>
      </c>
      <c r="C7" s="25">
        <v>917553</v>
      </c>
      <c r="D7" s="25">
        <v>917553</v>
      </c>
      <c r="E7" s="25">
        <v>917553</v>
      </c>
      <c r="F7" s="25">
        <v>917553</v>
      </c>
      <c r="G7" s="25">
        <v>917553</v>
      </c>
      <c r="H7" s="25">
        <v>917553</v>
      </c>
      <c r="I7" s="25">
        <v>917553</v>
      </c>
      <c r="J7" s="25">
        <v>917553</v>
      </c>
      <c r="K7" s="25">
        <v>917553</v>
      </c>
      <c r="L7" s="25">
        <v>917553</v>
      </c>
      <c r="M7" s="25">
        <v>917553</v>
      </c>
      <c r="N7" s="25">
        <v>917553</v>
      </c>
      <c r="O7" s="25">
        <v>917553</v>
      </c>
      <c r="P7" s="25">
        <v>917553</v>
      </c>
      <c r="Q7" s="25">
        <v>917553</v>
      </c>
      <c r="R7" s="54">
        <v>437657</v>
      </c>
      <c r="S7" s="54">
        <v>437657</v>
      </c>
      <c r="T7" s="54">
        <v>437657</v>
      </c>
      <c r="U7" s="54">
        <v>437657</v>
      </c>
      <c r="V7" s="54">
        <v>437657</v>
      </c>
      <c r="W7" s="54">
        <v>437657</v>
      </c>
      <c r="X7" s="54">
        <v>437657</v>
      </c>
      <c r="Y7" s="54">
        <v>437657</v>
      </c>
      <c r="Z7" s="54">
        <v>437657</v>
      </c>
      <c r="AA7" s="54">
        <v>437657</v>
      </c>
      <c r="AB7" s="54">
        <v>437657</v>
      </c>
      <c r="AC7" s="54">
        <v>437657</v>
      </c>
      <c r="AD7" s="54">
        <v>437657</v>
      </c>
      <c r="AE7" s="54">
        <v>437657</v>
      </c>
      <c r="AF7" s="54">
        <v>437657</v>
      </c>
      <c r="AG7" s="55">
        <v>71504.360647813039</v>
      </c>
      <c r="AH7" s="55">
        <v>71504.360647813039</v>
      </c>
      <c r="AI7" s="55">
        <v>71504.360647813039</v>
      </c>
      <c r="AJ7" s="55">
        <v>71504.360647813039</v>
      </c>
      <c r="AK7" s="55">
        <v>71504.360647813039</v>
      </c>
      <c r="AL7" s="55">
        <v>71504.360647813039</v>
      </c>
      <c r="AM7" s="55">
        <v>71504.360647813039</v>
      </c>
      <c r="AN7" s="55">
        <v>71504.360647813039</v>
      </c>
      <c r="AO7" s="55">
        <v>71504.360647813039</v>
      </c>
      <c r="AP7" s="55">
        <v>71504.360647813039</v>
      </c>
      <c r="AQ7" s="55">
        <v>71504.360647813039</v>
      </c>
      <c r="AR7" s="55">
        <v>71504.360647813039</v>
      </c>
      <c r="AS7" s="55">
        <v>71504.360647813039</v>
      </c>
      <c r="AT7" s="55">
        <v>71504.360647813039</v>
      </c>
      <c r="AU7" s="55">
        <v>71504.360647813039</v>
      </c>
      <c r="AV7" s="31"/>
      <c r="AW7" s="31"/>
      <c r="AX7" s="31"/>
      <c r="AY7" s="31"/>
      <c r="AZ7" s="31"/>
    </row>
    <row r="8" spans="1:78" s="28" customFormat="1" x14ac:dyDescent="0.25">
      <c r="A8" s="39" t="s">
        <v>77</v>
      </c>
      <c r="B8" s="28" t="s">
        <v>4</v>
      </c>
      <c r="C8" s="56">
        <v>607429</v>
      </c>
      <c r="D8" s="56">
        <v>607429</v>
      </c>
      <c r="E8" s="56">
        <v>607429</v>
      </c>
      <c r="F8" s="56">
        <v>607429</v>
      </c>
      <c r="G8" s="56">
        <v>607429</v>
      </c>
      <c r="H8" s="56">
        <v>607429</v>
      </c>
      <c r="I8" s="56">
        <v>607429</v>
      </c>
      <c r="J8" s="56">
        <v>607429</v>
      </c>
      <c r="K8" s="56">
        <v>607429</v>
      </c>
      <c r="L8" s="56">
        <v>607429</v>
      </c>
      <c r="M8" s="56">
        <v>607429</v>
      </c>
      <c r="N8" s="56">
        <v>607429</v>
      </c>
      <c r="O8" s="56">
        <v>607429</v>
      </c>
      <c r="P8" s="56">
        <v>607429</v>
      </c>
      <c r="Q8" s="56">
        <v>607429</v>
      </c>
      <c r="R8" s="54">
        <v>426924</v>
      </c>
      <c r="S8" s="54">
        <v>426924</v>
      </c>
      <c r="T8" s="54">
        <v>426924</v>
      </c>
      <c r="U8" s="54">
        <v>426924</v>
      </c>
      <c r="V8" s="54">
        <v>426924</v>
      </c>
      <c r="W8" s="54">
        <v>426924</v>
      </c>
      <c r="X8" s="54">
        <v>426924</v>
      </c>
      <c r="Y8" s="54">
        <v>426924</v>
      </c>
      <c r="Z8" s="54">
        <v>426924</v>
      </c>
      <c r="AA8" s="54">
        <v>426924</v>
      </c>
      <c r="AB8" s="54">
        <v>426924</v>
      </c>
      <c r="AC8" s="54">
        <v>426924</v>
      </c>
      <c r="AD8" s="54">
        <v>426924</v>
      </c>
      <c r="AE8" s="54">
        <v>426924</v>
      </c>
      <c r="AF8" s="54">
        <v>426924</v>
      </c>
      <c r="AG8" s="55">
        <v>7707.171571941356</v>
      </c>
      <c r="AH8" s="55">
        <v>7707.171571941356</v>
      </c>
      <c r="AI8" s="55">
        <v>7707.171571941356</v>
      </c>
      <c r="AJ8" s="55">
        <v>7707.171571941356</v>
      </c>
      <c r="AK8" s="55">
        <v>7707.171571941356</v>
      </c>
      <c r="AL8" s="55">
        <v>7707.171571941356</v>
      </c>
      <c r="AM8" s="55">
        <v>7707.171571941356</v>
      </c>
      <c r="AN8" s="55">
        <v>7707.171571941356</v>
      </c>
      <c r="AO8" s="55">
        <v>7707.171571941356</v>
      </c>
      <c r="AP8" s="55">
        <v>7707.171571941356</v>
      </c>
      <c r="AQ8" s="55">
        <v>7707.171571941356</v>
      </c>
      <c r="AR8" s="55">
        <v>7707.171571941356</v>
      </c>
      <c r="AS8" s="55">
        <v>7707.171571941356</v>
      </c>
      <c r="AT8" s="55">
        <v>7707.171571941356</v>
      </c>
      <c r="AU8" s="55">
        <v>7707.171571941356</v>
      </c>
      <c r="AV8" s="31"/>
      <c r="AW8" s="31"/>
      <c r="AX8" s="31"/>
      <c r="AY8" s="31"/>
      <c r="AZ8" s="31"/>
    </row>
    <row r="9" spans="1:78" s="28" customFormat="1" x14ac:dyDescent="0.25">
      <c r="A9" s="39" t="s">
        <v>78</v>
      </c>
      <c r="B9" s="28" t="s">
        <v>5</v>
      </c>
      <c r="C9" s="25">
        <v>3135603</v>
      </c>
      <c r="D9" s="25">
        <v>3135603</v>
      </c>
      <c r="E9" s="25">
        <v>3135603</v>
      </c>
      <c r="F9" s="25">
        <v>3135603</v>
      </c>
      <c r="G9" s="25">
        <v>3135603</v>
      </c>
      <c r="H9" s="25">
        <v>3135603</v>
      </c>
      <c r="I9" s="25">
        <v>3135603</v>
      </c>
      <c r="J9" s="25">
        <v>3135603</v>
      </c>
      <c r="K9" s="25">
        <v>3135603</v>
      </c>
      <c r="L9" s="25">
        <v>3135603</v>
      </c>
      <c r="M9" s="25">
        <v>3135603</v>
      </c>
      <c r="N9" s="25">
        <v>3135603</v>
      </c>
      <c r="O9" s="25">
        <v>3135603</v>
      </c>
      <c r="P9" s="25">
        <v>3135603</v>
      </c>
      <c r="Q9" s="25">
        <v>3135603</v>
      </c>
      <c r="R9" s="54">
        <v>994845</v>
      </c>
      <c r="S9" s="54">
        <v>994845</v>
      </c>
      <c r="T9" s="54">
        <v>994845</v>
      </c>
      <c r="U9" s="54">
        <v>994845</v>
      </c>
      <c r="V9" s="54">
        <v>994845</v>
      </c>
      <c r="W9" s="54">
        <v>994845</v>
      </c>
      <c r="X9" s="54">
        <v>994845</v>
      </c>
      <c r="Y9" s="54">
        <v>994845</v>
      </c>
      <c r="Z9" s="54">
        <v>994845</v>
      </c>
      <c r="AA9" s="54">
        <v>994845</v>
      </c>
      <c r="AB9" s="54">
        <v>994845</v>
      </c>
      <c r="AC9" s="54">
        <v>994845</v>
      </c>
      <c r="AD9" s="54">
        <v>994845</v>
      </c>
      <c r="AE9" s="54">
        <v>994845</v>
      </c>
      <c r="AF9" s="54">
        <v>994845</v>
      </c>
      <c r="AG9" s="55">
        <v>147138.44879483531</v>
      </c>
      <c r="AH9" s="55">
        <v>147138.44879483531</v>
      </c>
      <c r="AI9" s="55">
        <v>147138.44879483531</v>
      </c>
      <c r="AJ9" s="55">
        <v>147138.44879483531</v>
      </c>
      <c r="AK9" s="55">
        <v>147138.44879483531</v>
      </c>
      <c r="AL9" s="55">
        <v>147138.44879483531</v>
      </c>
      <c r="AM9" s="55">
        <v>147138.44879483531</v>
      </c>
      <c r="AN9" s="55">
        <v>147138.44879483531</v>
      </c>
      <c r="AO9" s="55">
        <v>147138.44879483531</v>
      </c>
      <c r="AP9" s="55">
        <v>147138.44879483531</v>
      </c>
      <c r="AQ9" s="55">
        <v>147138.44879483531</v>
      </c>
      <c r="AR9" s="55">
        <v>147138.44879483531</v>
      </c>
      <c r="AS9" s="55">
        <v>147138.44879483531</v>
      </c>
      <c r="AT9" s="55">
        <v>147138.44879483531</v>
      </c>
      <c r="AU9" s="55">
        <v>147138.44879483531</v>
      </c>
      <c r="AV9" s="31"/>
      <c r="AW9" s="31"/>
      <c r="AX9" s="31"/>
      <c r="AY9" s="31"/>
      <c r="AZ9" s="31"/>
    </row>
    <row r="10" spans="1:78" s="28" customFormat="1" x14ac:dyDescent="0.25">
      <c r="A10" s="39" t="s">
        <v>79</v>
      </c>
      <c r="B10" s="28" t="s">
        <v>6</v>
      </c>
      <c r="C10" s="25">
        <f>1945132-C11</f>
        <v>38783</v>
      </c>
      <c r="D10" s="25">
        <f t="shared" ref="D10:Q10" si="0">1945132-D11</f>
        <v>38782</v>
      </c>
      <c r="E10" s="25">
        <f t="shared" si="0"/>
        <v>38781</v>
      </c>
      <c r="F10" s="25">
        <f t="shared" si="0"/>
        <v>38780</v>
      </c>
      <c r="G10" s="25">
        <f t="shared" si="0"/>
        <v>38779</v>
      </c>
      <c r="H10" s="25">
        <f t="shared" si="0"/>
        <v>38778</v>
      </c>
      <c r="I10" s="25">
        <f t="shared" si="0"/>
        <v>38777</v>
      </c>
      <c r="J10" s="25">
        <f t="shared" si="0"/>
        <v>38776</v>
      </c>
      <c r="K10" s="25">
        <f t="shared" si="0"/>
        <v>38775</v>
      </c>
      <c r="L10" s="25">
        <f t="shared" si="0"/>
        <v>38774</v>
      </c>
      <c r="M10" s="25">
        <f t="shared" si="0"/>
        <v>38773</v>
      </c>
      <c r="N10" s="25">
        <f t="shared" si="0"/>
        <v>38772</v>
      </c>
      <c r="O10" s="25">
        <f t="shared" si="0"/>
        <v>38771</v>
      </c>
      <c r="P10" s="25">
        <f t="shared" si="0"/>
        <v>38770</v>
      </c>
      <c r="Q10" s="25">
        <f t="shared" si="0"/>
        <v>38769</v>
      </c>
      <c r="R10" s="54">
        <v>765662</v>
      </c>
      <c r="S10" s="54">
        <v>765662</v>
      </c>
      <c r="T10" s="54">
        <v>765662</v>
      </c>
      <c r="U10" s="54">
        <v>765662</v>
      </c>
      <c r="V10" s="54">
        <v>765662</v>
      </c>
      <c r="W10" s="54">
        <v>765662</v>
      </c>
      <c r="X10" s="54">
        <v>765662</v>
      </c>
      <c r="Y10" s="54">
        <v>765662</v>
      </c>
      <c r="Z10" s="54">
        <v>765662</v>
      </c>
      <c r="AA10" s="54">
        <v>765662</v>
      </c>
      <c r="AB10" s="54">
        <v>765662</v>
      </c>
      <c r="AC10" s="54">
        <v>765662</v>
      </c>
      <c r="AD10" s="54">
        <v>765662</v>
      </c>
      <c r="AE10" s="54">
        <v>765662</v>
      </c>
      <c r="AF10" s="54">
        <v>765662</v>
      </c>
      <c r="AG10" s="55">
        <v>6288.1412986049763</v>
      </c>
      <c r="AH10" s="55">
        <v>6288.1412986049763</v>
      </c>
      <c r="AI10" s="55">
        <v>6288.1412986049763</v>
      </c>
      <c r="AJ10" s="55">
        <v>6288.1412986049763</v>
      </c>
      <c r="AK10" s="55">
        <v>6288.1412986049763</v>
      </c>
      <c r="AL10" s="55">
        <v>6288.1412986049763</v>
      </c>
      <c r="AM10" s="55">
        <v>6288.1412986049763</v>
      </c>
      <c r="AN10" s="55">
        <v>6288.1412986049763</v>
      </c>
      <c r="AO10" s="55">
        <v>6288.1412986049763</v>
      </c>
      <c r="AP10" s="55">
        <v>6288.1412986049763</v>
      </c>
      <c r="AQ10" s="55">
        <v>6288.1412986049763</v>
      </c>
      <c r="AR10" s="55">
        <v>6288.1412986049763</v>
      </c>
      <c r="AS10" s="55">
        <v>6288.1412986049763</v>
      </c>
      <c r="AT10" s="55">
        <v>6288.1412986049763</v>
      </c>
      <c r="AU10" s="55">
        <v>6288.1412986049763</v>
      </c>
      <c r="AV10" s="31"/>
      <c r="AW10" s="31"/>
      <c r="AX10" s="31"/>
      <c r="AY10" s="31"/>
      <c r="AZ10" s="31"/>
    </row>
    <row r="11" spans="1:78" s="28" customFormat="1" x14ac:dyDescent="0.25">
      <c r="A11" s="39" t="s">
        <v>134</v>
      </c>
      <c r="B11" s="28" t="s">
        <v>309</v>
      </c>
      <c r="C11" s="25">
        <v>1906349</v>
      </c>
      <c r="D11" s="25">
        <v>1906350</v>
      </c>
      <c r="E11" s="25">
        <v>1906351</v>
      </c>
      <c r="F11" s="25">
        <v>1906352</v>
      </c>
      <c r="G11" s="25">
        <v>1906353</v>
      </c>
      <c r="H11" s="25">
        <v>1906354</v>
      </c>
      <c r="I11" s="25">
        <v>1906355</v>
      </c>
      <c r="J11" s="25">
        <v>1906356</v>
      </c>
      <c r="K11" s="25">
        <v>1906357</v>
      </c>
      <c r="L11" s="25">
        <v>1906358</v>
      </c>
      <c r="M11" s="25">
        <v>1906359</v>
      </c>
      <c r="N11" s="25">
        <v>1906360</v>
      </c>
      <c r="O11" s="25">
        <v>1906361</v>
      </c>
      <c r="P11" s="25">
        <v>1906362</v>
      </c>
      <c r="Q11" s="25">
        <v>1906363</v>
      </c>
      <c r="R11" s="30">
        <v>0</v>
      </c>
      <c r="S11" s="30">
        <v>0</v>
      </c>
      <c r="T11" s="30">
        <v>0</v>
      </c>
      <c r="U11" s="30">
        <v>0</v>
      </c>
      <c r="V11" s="30">
        <v>0</v>
      </c>
      <c r="W11" s="30">
        <v>0</v>
      </c>
      <c r="X11" s="30">
        <v>0</v>
      </c>
      <c r="Y11" s="30">
        <v>0</v>
      </c>
      <c r="Z11" s="30">
        <v>0</v>
      </c>
      <c r="AA11" s="30">
        <v>0</v>
      </c>
      <c r="AB11" s="30">
        <v>0</v>
      </c>
      <c r="AC11" s="30">
        <v>0</v>
      </c>
      <c r="AD11" s="30">
        <v>0</v>
      </c>
      <c r="AE11" s="30">
        <v>0</v>
      </c>
      <c r="AF11" s="30">
        <v>0</v>
      </c>
      <c r="AG11" s="29">
        <v>0</v>
      </c>
      <c r="AH11" s="29">
        <v>0</v>
      </c>
      <c r="AI11" s="29">
        <v>0</v>
      </c>
      <c r="AJ11" s="29">
        <v>0</v>
      </c>
      <c r="AK11" s="29">
        <v>0</v>
      </c>
      <c r="AL11" s="29">
        <v>0</v>
      </c>
      <c r="AM11" s="29">
        <v>0</v>
      </c>
      <c r="AN11" s="29">
        <v>0</v>
      </c>
      <c r="AO11" s="29">
        <v>0</v>
      </c>
      <c r="AP11" s="29">
        <v>0</v>
      </c>
      <c r="AQ11" s="29">
        <v>0</v>
      </c>
      <c r="AR11" s="29">
        <v>0</v>
      </c>
      <c r="AS11" s="29">
        <v>0</v>
      </c>
      <c r="AT11" s="29">
        <v>0</v>
      </c>
      <c r="AU11" s="29">
        <v>0</v>
      </c>
      <c r="AV11" s="31"/>
      <c r="AW11" s="31"/>
      <c r="AX11" s="31"/>
      <c r="AY11" s="31"/>
      <c r="AZ11" s="31"/>
    </row>
    <row r="12" spans="1:78" s="28" customFormat="1" x14ac:dyDescent="0.25">
      <c r="A12" s="28" t="s">
        <v>7</v>
      </c>
      <c r="B12" s="31"/>
      <c r="AV12" s="31"/>
      <c r="AW12" s="31"/>
      <c r="AX12" s="31"/>
      <c r="AY12" s="31"/>
      <c r="AZ12" s="31"/>
    </row>
    <row r="13" spans="1:78" s="28" customFormat="1" x14ac:dyDescent="0.25">
      <c r="A13" s="39" t="s">
        <v>135</v>
      </c>
      <c r="C13" s="57">
        <f>1/12</f>
        <v>8.3333333333333329E-2</v>
      </c>
      <c r="D13" s="57">
        <f>1/12</f>
        <v>8.3333333333333329E-2</v>
      </c>
      <c r="E13" s="57">
        <f t="shared" ref="E13:Q13" si="1">1/12</f>
        <v>8.3333333333333329E-2</v>
      </c>
      <c r="F13" s="57">
        <f t="shared" si="1"/>
        <v>8.3333333333333329E-2</v>
      </c>
      <c r="G13" s="57">
        <f t="shared" si="1"/>
        <v>8.3333333333333329E-2</v>
      </c>
      <c r="H13" s="57">
        <f t="shared" si="1"/>
        <v>8.3333333333333329E-2</v>
      </c>
      <c r="I13" s="57">
        <f t="shared" si="1"/>
        <v>8.3333333333333329E-2</v>
      </c>
      <c r="J13" s="57">
        <f t="shared" si="1"/>
        <v>8.3333333333333329E-2</v>
      </c>
      <c r="K13" s="57">
        <f t="shared" si="1"/>
        <v>8.3333333333333329E-2</v>
      </c>
      <c r="L13" s="57">
        <f t="shared" si="1"/>
        <v>8.3333333333333329E-2</v>
      </c>
      <c r="M13" s="57">
        <f t="shared" si="1"/>
        <v>8.3333333333333329E-2</v>
      </c>
      <c r="N13" s="57">
        <f t="shared" si="1"/>
        <v>8.3333333333333329E-2</v>
      </c>
      <c r="O13" s="57">
        <f t="shared" si="1"/>
        <v>8.3333333333333329E-2</v>
      </c>
      <c r="P13" s="57">
        <f t="shared" si="1"/>
        <v>8.3333333333333329E-2</v>
      </c>
      <c r="Q13" s="57">
        <f t="shared" si="1"/>
        <v>8.3333333333333329E-2</v>
      </c>
      <c r="R13" s="58">
        <f>1/12</f>
        <v>8.3333333333333329E-2</v>
      </c>
      <c r="S13" s="58">
        <f t="shared" ref="S13:AF13" si="2">1/12</f>
        <v>8.3333333333333329E-2</v>
      </c>
      <c r="T13" s="58">
        <f t="shared" si="2"/>
        <v>8.3333333333333329E-2</v>
      </c>
      <c r="U13" s="58">
        <f t="shared" si="2"/>
        <v>8.3333333333333329E-2</v>
      </c>
      <c r="V13" s="58">
        <f t="shared" si="2"/>
        <v>8.3333333333333329E-2</v>
      </c>
      <c r="W13" s="58">
        <f t="shared" si="2"/>
        <v>8.3333333333333329E-2</v>
      </c>
      <c r="X13" s="58">
        <f t="shared" si="2"/>
        <v>8.3333333333333329E-2</v>
      </c>
      <c r="Y13" s="58">
        <f t="shared" si="2"/>
        <v>8.3333333333333329E-2</v>
      </c>
      <c r="Z13" s="58">
        <f t="shared" si="2"/>
        <v>8.3333333333333329E-2</v>
      </c>
      <c r="AA13" s="58">
        <f t="shared" si="2"/>
        <v>8.3333333333333329E-2</v>
      </c>
      <c r="AB13" s="58">
        <f t="shared" si="2"/>
        <v>8.3333333333333329E-2</v>
      </c>
      <c r="AC13" s="58">
        <f t="shared" si="2"/>
        <v>8.3333333333333329E-2</v>
      </c>
      <c r="AD13" s="58">
        <f t="shared" si="2"/>
        <v>8.3333333333333329E-2</v>
      </c>
      <c r="AE13" s="58">
        <f t="shared" si="2"/>
        <v>8.3333333333333329E-2</v>
      </c>
      <c r="AF13" s="58">
        <f t="shared" si="2"/>
        <v>8.3333333333333329E-2</v>
      </c>
      <c r="AG13" s="36">
        <f>1/12</f>
        <v>8.3333333333333329E-2</v>
      </c>
      <c r="AH13" s="36">
        <f t="shared" ref="AH13:AU13" si="3">1/12</f>
        <v>8.3333333333333329E-2</v>
      </c>
      <c r="AI13" s="36">
        <f t="shared" si="3"/>
        <v>8.3333333333333329E-2</v>
      </c>
      <c r="AJ13" s="36">
        <f t="shared" si="3"/>
        <v>8.3333333333333329E-2</v>
      </c>
      <c r="AK13" s="36">
        <f t="shared" si="3"/>
        <v>8.3333333333333329E-2</v>
      </c>
      <c r="AL13" s="36">
        <f t="shared" si="3"/>
        <v>8.3333333333333329E-2</v>
      </c>
      <c r="AM13" s="36">
        <f t="shared" si="3"/>
        <v>8.3333333333333329E-2</v>
      </c>
      <c r="AN13" s="36">
        <f t="shared" si="3"/>
        <v>8.3333333333333329E-2</v>
      </c>
      <c r="AO13" s="36">
        <f t="shared" si="3"/>
        <v>8.3333333333333329E-2</v>
      </c>
      <c r="AP13" s="36">
        <f t="shared" si="3"/>
        <v>8.3333333333333329E-2</v>
      </c>
      <c r="AQ13" s="36">
        <f t="shared" si="3"/>
        <v>8.3333333333333329E-2</v>
      </c>
      <c r="AR13" s="36">
        <f t="shared" si="3"/>
        <v>8.3333333333333329E-2</v>
      </c>
      <c r="AS13" s="36">
        <f t="shared" si="3"/>
        <v>8.3333333333333329E-2</v>
      </c>
      <c r="AT13" s="36">
        <f t="shared" si="3"/>
        <v>8.3333333333333329E-2</v>
      </c>
      <c r="AU13" s="36">
        <f t="shared" si="3"/>
        <v>8.3333333333333329E-2</v>
      </c>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row>
    <row r="14" spans="1:78" s="28" customFormat="1" x14ac:dyDescent="0.25">
      <c r="A14" s="39" t="s">
        <v>136</v>
      </c>
      <c r="C14" s="57">
        <f>1/24</f>
        <v>4.1666666666666664E-2</v>
      </c>
      <c r="D14" s="57">
        <f>1/24</f>
        <v>4.1666666666666664E-2</v>
      </c>
      <c r="E14" s="57">
        <f t="shared" ref="E14:Q14" si="4">1/24</f>
        <v>4.1666666666666664E-2</v>
      </c>
      <c r="F14" s="57">
        <f t="shared" si="4"/>
        <v>4.1666666666666664E-2</v>
      </c>
      <c r="G14" s="57">
        <f t="shared" si="4"/>
        <v>4.1666666666666664E-2</v>
      </c>
      <c r="H14" s="57">
        <f t="shared" si="4"/>
        <v>4.1666666666666664E-2</v>
      </c>
      <c r="I14" s="57">
        <f t="shared" si="4"/>
        <v>4.1666666666666664E-2</v>
      </c>
      <c r="J14" s="57">
        <f t="shared" si="4"/>
        <v>4.1666666666666664E-2</v>
      </c>
      <c r="K14" s="57">
        <f t="shared" si="4"/>
        <v>4.1666666666666664E-2</v>
      </c>
      <c r="L14" s="57">
        <f t="shared" si="4"/>
        <v>4.1666666666666664E-2</v>
      </c>
      <c r="M14" s="57">
        <f t="shared" si="4"/>
        <v>4.1666666666666664E-2</v>
      </c>
      <c r="N14" s="57">
        <f t="shared" si="4"/>
        <v>4.1666666666666664E-2</v>
      </c>
      <c r="O14" s="57">
        <f t="shared" si="4"/>
        <v>4.1666666666666664E-2</v>
      </c>
      <c r="P14" s="57">
        <f t="shared" si="4"/>
        <v>4.1666666666666664E-2</v>
      </c>
      <c r="Q14" s="57">
        <f t="shared" si="4"/>
        <v>4.1666666666666664E-2</v>
      </c>
      <c r="R14" s="58">
        <f>1/24</f>
        <v>4.1666666666666664E-2</v>
      </c>
      <c r="S14" s="58">
        <f t="shared" ref="S14:AF14" si="5">1/24</f>
        <v>4.1666666666666664E-2</v>
      </c>
      <c r="T14" s="58">
        <f t="shared" si="5"/>
        <v>4.1666666666666664E-2</v>
      </c>
      <c r="U14" s="58">
        <f t="shared" si="5"/>
        <v>4.1666666666666664E-2</v>
      </c>
      <c r="V14" s="58">
        <f t="shared" si="5"/>
        <v>4.1666666666666664E-2</v>
      </c>
      <c r="W14" s="58">
        <f t="shared" si="5"/>
        <v>4.1666666666666664E-2</v>
      </c>
      <c r="X14" s="58">
        <f t="shared" si="5"/>
        <v>4.1666666666666664E-2</v>
      </c>
      <c r="Y14" s="58">
        <f t="shared" si="5"/>
        <v>4.1666666666666664E-2</v>
      </c>
      <c r="Z14" s="58">
        <f t="shared" si="5"/>
        <v>4.1666666666666664E-2</v>
      </c>
      <c r="AA14" s="58">
        <f t="shared" si="5"/>
        <v>4.1666666666666664E-2</v>
      </c>
      <c r="AB14" s="58">
        <f t="shared" si="5"/>
        <v>4.1666666666666664E-2</v>
      </c>
      <c r="AC14" s="58">
        <f t="shared" si="5"/>
        <v>4.1666666666666664E-2</v>
      </c>
      <c r="AD14" s="58">
        <f t="shared" si="5"/>
        <v>4.1666666666666664E-2</v>
      </c>
      <c r="AE14" s="58">
        <f t="shared" si="5"/>
        <v>4.1666666666666664E-2</v>
      </c>
      <c r="AF14" s="58">
        <f t="shared" si="5"/>
        <v>4.1666666666666664E-2</v>
      </c>
      <c r="AG14" s="36">
        <v>4.1666666666666664E-2</v>
      </c>
      <c r="AH14" s="36">
        <v>0.04</v>
      </c>
      <c r="AI14" s="36">
        <v>4.1666666666666664E-2</v>
      </c>
      <c r="AJ14" s="36">
        <v>0.04</v>
      </c>
      <c r="AK14" s="36">
        <v>0.04</v>
      </c>
      <c r="AL14" s="36">
        <v>3.9666666666666697E-2</v>
      </c>
      <c r="AM14" s="36">
        <v>3.9333333333333297E-2</v>
      </c>
      <c r="AN14" s="36">
        <v>3.9E-2</v>
      </c>
      <c r="AO14" s="36">
        <v>3.8666666666666703E-2</v>
      </c>
      <c r="AP14" s="36">
        <v>3.8333333333333303E-2</v>
      </c>
      <c r="AQ14" s="36">
        <v>3.7999999999999999E-2</v>
      </c>
      <c r="AR14" s="36">
        <v>3.7666666666666702E-2</v>
      </c>
      <c r="AS14" s="36">
        <v>3.7333333333333302E-2</v>
      </c>
      <c r="AT14" s="36">
        <v>3.6999999999999998E-2</v>
      </c>
      <c r="AU14" s="36">
        <v>3.6666666666666702E-2</v>
      </c>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row>
    <row r="15" spans="1:78" s="28" customFormat="1" x14ac:dyDescent="0.25">
      <c r="AV15" s="31"/>
      <c r="AW15" s="31"/>
      <c r="AX15" s="31"/>
      <c r="AY15" s="31"/>
      <c r="AZ15" s="31"/>
    </row>
    <row r="16" spans="1:78" s="28" customFormat="1" x14ac:dyDescent="0.25">
      <c r="A16" s="28" t="s">
        <v>8</v>
      </c>
      <c r="AV16" s="31"/>
      <c r="AW16" s="31"/>
      <c r="AX16" s="31"/>
      <c r="AY16" s="31"/>
      <c r="AZ16" s="31"/>
    </row>
    <row r="17" spans="1:65" s="28" customFormat="1" x14ac:dyDescent="0.25">
      <c r="A17" s="39" t="s">
        <v>80</v>
      </c>
      <c r="C17" s="25" t="s">
        <v>316</v>
      </c>
      <c r="D17" s="25" t="s">
        <v>316</v>
      </c>
      <c r="E17" s="41" t="s">
        <v>228</v>
      </c>
      <c r="F17" s="25" t="s">
        <v>316</v>
      </c>
      <c r="G17" s="25" t="s">
        <v>316</v>
      </c>
      <c r="H17" s="25" t="s">
        <v>316</v>
      </c>
      <c r="I17" s="25" t="s">
        <v>316</v>
      </c>
      <c r="J17" s="25" t="s">
        <v>316</v>
      </c>
      <c r="K17" s="25" t="s">
        <v>316</v>
      </c>
      <c r="L17" s="25" t="s">
        <v>316</v>
      </c>
      <c r="M17" s="25" t="s">
        <v>316</v>
      </c>
      <c r="N17" s="25" t="s">
        <v>316</v>
      </c>
      <c r="O17" s="41" t="s">
        <v>228</v>
      </c>
      <c r="P17" s="25" t="s">
        <v>316</v>
      </c>
      <c r="Q17" s="25" t="s">
        <v>316</v>
      </c>
      <c r="R17" s="25" t="s">
        <v>316</v>
      </c>
      <c r="S17" s="25" t="s">
        <v>316</v>
      </c>
      <c r="T17" s="38">
        <v>0.92</v>
      </c>
      <c r="U17" s="25" t="s">
        <v>316</v>
      </c>
      <c r="V17" s="25" t="s">
        <v>316</v>
      </c>
      <c r="W17" s="25" t="s">
        <v>316</v>
      </c>
      <c r="X17" s="25" t="s">
        <v>316</v>
      </c>
      <c r="Y17" s="25" t="s">
        <v>316</v>
      </c>
      <c r="Z17" s="25" t="s">
        <v>316</v>
      </c>
      <c r="AA17" s="25" t="s">
        <v>316</v>
      </c>
      <c r="AB17" s="25" t="s">
        <v>316</v>
      </c>
      <c r="AC17" s="25" t="s">
        <v>316</v>
      </c>
      <c r="AD17" s="38">
        <v>0.92</v>
      </c>
      <c r="AE17" s="25" t="s">
        <v>316</v>
      </c>
      <c r="AF17" s="25" t="s">
        <v>316</v>
      </c>
      <c r="AG17" s="29">
        <v>0.87</v>
      </c>
      <c r="AH17" s="29">
        <v>0.87</v>
      </c>
      <c r="AI17" s="59">
        <v>1</v>
      </c>
      <c r="AJ17" s="29">
        <v>0.87</v>
      </c>
      <c r="AK17" s="29">
        <v>0.87</v>
      </c>
      <c r="AL17" s="29">
        <v>0.87</v>
      </c>
      <c r="AM17" s="29">
        <v>0.87</v>
      </c>
      <c r="AN17" s="29">
        <v>0.87</v>
      </c>
      <c r="AO17" s="29">
        <v>0.87</v>
      </c>
      <c r="AP17" s="29">
        <v>0.87</v>
      </c>
      <c r="AQ17" s="29">
        <v>0.87</v>
      </c>
      <c r="AR17" s="29">
        <v>0.87</v>
      </c>
      <c r="AS17" s="59">
        <v>1</v>
      </c>
      <c r="AT17" s="29">
        <v>0.87</v>
      </c>
      <c r="AU17" s="29">
        <v>0.87</v>
      </c>
      <c r="AV17" s="31"/>
      <c r="AW17" s="31"/>
      <c r="AX17" s="31"/>
      <c r="AY17" s="31"/>
      <c r="AZ17" s="31"/>
      <c r="BA17" s="31"/>
      <c r="BB17" s="31"/>
      <c r="BC17" s="31"/>
      <c r="BD17" s="31"/>
      <c r="BE17" s="31"/>
      <c r="BF17" s="31"/>
      <c r="BG17" s="31"/>
      <c r="BH17" s="31"/>
      <c r="BI17" s="31"/>
      <c r="BJ17" s="31"/>
      <c r="BK17" s="31"/>
      <c r="BL17" s="31"/>
      <c r="BM17" s="31"/>
    </row>
    <row r="18" spans="1:65" s="28" customFormat="1" x14ac:dyDescent="0.25">
      <c r="A18" s="39" t="s">
        <v>81</v>
      </c>
      <c r="C18" s="25" t="s">
        <v>149</v>
      </c>
      <c r="D18" s="25" t="s">
        <v>149</v>
      </c>
      <c r="E18" s="41" t="s">
        <v>229</v>
      </c>
      <c r="F18" s="25" t="s">
        <v>149</v>
      </c>
      <c r="G18" s="25" t="s">
        <v>149</v>
      </c>
      <c r="H18" s="25" t="s">
        <v>149</v>
      </c>
      <c r="I18" s="25" t="s">
        <v>149</v>
      </c>
      <c r="J18" s="25" t="s">
        <v>149</v>
      </c>
      <c r="K18" s="25" t="s">
        <v>149</v>
      </c>
      <c r="L18" s="25" t="s">
        <v>149</v>
      </c>
      <c r="M18" s="25" t="s">
        <v>149</v>
      </c>
      <c r="N18" s="25" t="s">
        <v>149</v>
      </c>
      <c r="O18" s="41" t="s">
        <v>243</v>
      </c>
      <c r="P18" s="25" t="s">
        <v>149</v>
      </c>
      <c r="Q18" s="25" t="s">
        <v>149</v>
      </c>
      <c r="R18" s="30" t="s">
        <v>149</v>
      </c>
      <c r="S18" s="30" t="s">
        <v>149</v>
      </c>
      <c r="T18" s="38" t="s">
        <v>243</v>
      </c>
      <c r="U18" s="30" t="s">
        <v>149</v>
      </c>
      <c r="V18" s="30" t="s">
        <v>149</v>
      </c>
      <c r="W18" s="30" t="s">
        <v>149</v>
      </c>
      <c r="X18" s="30" t="s">
        <v>149</v>
      </c>
      <c r="Y18" s="30" t="s">
        <v>149</v>
      </c>
      <c r="Z18" s="30" t="s">
        <v>149</v>
      </c>
      <c r="AA18" s="30" t="s">
        <v>149</v>
      </c>
      <c r="AB18" s="30" t="s">
        <v>149</v>
      </c>
      <c r="AC18" s="30" t="s">
        <v>149</v>
      </c>
      <c r="AD18" s="38" t="s">
        <v>243</v>
      </c>
      <c r="AE18" s="30" t="s">
        <v>149</v>
      </c>
      <c r="AF18" s="30" t="s">
        <v>149</v>
      </c>
      <c r="AG18" s="29" t="s">
        <v>149</v>
      </c>
      <c r="AH18" s="29" t="s">
        <v>149</v>
      </c>
      <c r="AI18" s="59" t="s">
        <v>243</v>
      </c>
      <c r="AJ18" s="29" t="s">
        <v>149</v>
      </c>
      <c r="AK18" s="29" t="s">
        <v>149</v>
      </c>
      <c r="AL18" s="29" t="s">
        <v>149</v>
      </c>
      <c r="AM18" s="29" t="s">
        <v>149</v>
      </c>
      <c r="AN18" s="29" t="s">
        <v>149</v>
      </c>
      <c r="AO18" s="29" t="s">
        <v>149</v>
      </c>
      <c r="AP18" s="29" t="s">
        <v>149</v>
      </c>
      <c r="AQ18" s="29" t="s">
        <v>149</v>
      </c>
      <c r="AR18" s="29" t="s">
        <v>149</v>
      </c>
      <c r="AS18" s="59" t="s">
        <v>243</v>
      </c>
      <c r="AT18" s="29" t="s">
        <v>149</v>
      </c>
      <c r="AU18" s="29" t="s">
        <v>149</v>
      </c>
      <c r="AV18" s="31"/>
      <c r="AW18" s="31"/>
      <c r="AX18" s="31"/>
      <c r="AY18" s="31"/>
      <c r="AZ18" s="31"/>
    </row>
    <row r="19" spans="1:65" s="28" customFormat="1" x14ac:dyDescent="0.25">
      <c r="AV19" s="31"/>
      <c r="AW19" s="31"/>
      <c r="AX19" s="31"/>
      <c r="AY19" s="31"/>
      <c r="AZ19" s="31"/>
    </row>
    <row r="20" spans="1:65" s="28" customFormat="1" x14ac:dyDescent="0.25">
      <c r="A20" s="28" t="s">
        <v>9</v>
      </c>
      <c r="AV20" s="31"/>
      <c r="AW20" s="31"/>
      <c r="AX20" s="31"/>
      <c r="AY20" s="31"/>
      <c r="AZ20" s="31"/>
    </row>
    <row r="21" spans="1:65" s="28" customFormat="1" x14ac:dyDescent="0.25">
      <c r="A21" s="42" t="s">
        <v>82</v>
      </c>
      <c r="B21" s="43" t="s">
        <v>157</v>
      </c>
      <c r="C21" s="25">
        <v>1</v>
      </c>
      <c r="D21" s="25">
        <v>1</v>
      </c>
      <c r="E21" s="25">
        <v>1</v>
      </c>
      <c r="F21" s="25">
        <v>1</v>
      </c>
      <c r="G21" s="25">
        <v>1</v>
      </c>
      <c r="H21" s="25">
        <v>1</v>
      </c>
      <c r="I21" s="25">
        <v>1</v>
      </c>
      <c r="J21" s="25">
        <v>1</v>
      </c>
      <c r="K21" s="25">
        <v>1</v>
      </c>
      <c r="L21" s="25">
        <v>1</v>
      </c>
      <c r="M21" s="25">
        <v>1</v>
      </c>
      <c r="N21" s="25">
        <v>1</v>
      </c>
      <c r="O21" s="25">
        <v>1</v>
      </c>
      <c r="P21" s="25">
        <v>1</v>
      </c>
      <c r="Q21" s="25">
        <v>1</v>
      </c>
      <c r="R21" s="30">
        <v>1</v>
      </c>
      <c r="S21" s="30">
        <v>1</v>
      </c>
      <c r="T21" s="30">
        <v>1</v>
      </c>
      <c r="U21" s="30">
        <v>1</v>
      </c>
      <c r="V21" s="30">
        <v>1</v>
      </c>
      <c r="W21" s="30">
        <v>1</v>
      </c>
      <c r="X21" s="30">
        <v>1</v>
      </c>
      <c r="Y21" s="30">
        <v>1</v>
      </c>
      <c r="Z21" s="30">
        <v>1</v>
      </c>
      <c r="AA21" s="30">
        <v>1</v>
      </c>
      <c r="AB21" s="30">
        <v>1</v>
      </c>
      <c r="AC21" s="30">
        <v>1</v>
      </c>
      <c r="AD21" s="30">
        <v>1</v>
      </c>
      <c r="AE21" s="30">
        <v>1</v>
      </c>
      <c r="AF21" s="30">
        <v>1</v>
      </c>
      <c r="AG21" s="29">
        <v>1</v>
      </c>
      <c r="AH21" s="29">
        <v>1</v>
      </c>
      <c r="AI21" s="29">
        <v>1</v>
      </c>
      <c r="AJ21" s="29">
        <v>1</v>
      </c>
      <c r="AK21" s="29">
        <v>1</v>
      </c>
      <c r="AL21" s="29">
        <v>1</v>
      </c>
      <c r="AM21" s="29">
        <v>1</v>
      </c>
      <c r="AN21" s="29">
        <v>1</v>
      </c>
      <c r="AO21" s="29">
        <v>1</v>
      </c>
      <c r="AP21" s="29">
        <v>1</v>
      </c>
      <c r="AQ21" s="29">
        <v>1</v>
      </c>
      <c r="AR21" s="29">
        <v>1</v>
      </c>
      <c r="AS21" s="29">
        <v>1</v>
      </c>
      <c r="AT21" s="29">
        <v>1</v>
      </c>
      <c r="AU21" s="29">
        <v>1</v>
      </c>
      <c r="AV21" s="31"/>
      <c r="AW21" s="31"/>
      <c r="AX21" s="31"/>
      <c r="AY21" s="31"/>
      <c r="AZ21" s="31"/>
      <c r="BA21" s="31"/>
      <c r="BB21" s="31"/>
      <c r="BC21" s="31"/>
      <c r="BD21" s="31"/>
      <c r="BE21" s="31"/>
      <c r="BF21" s="31"/>
      <c r="BG21" s="31"/>
      <c r="BH21" s="31"/>
      <c r="BI21" s="31"/>
      <c r="BJ21" s="31"/>
      <c r="BK21" s="31"/>
      <c r="BL21" s="31"/>
      <c r="BM21" s="31"/>
    </row>
    <row r="22" spans="1:65" s="28" customFormat="1" x14ac:dyDescent="0.25">
      <c r="A22" s="39" t="s">
        <v>124</v>
      </c>
      <c r="B22" s="28" t="s">
        <v>125</v>
      </c>
      <c r="C22" s="25">
        <v>210</v>
      </c>
      <c r="D22" s="25">
        <v>210</v>
      </c>
      <c r="E22" s="41" t="s">
        <v>264</v>
      </c>
      <c r="F22" s="25">
        <v>210</v>
      </c>
      <c r="G22" s="25">
        <v>210</v>
      </c>
      <c r="H22" s="25">
        <v>210</v>
      </c>
      <c r="I22" s="25">
        <v>210</v>
      </c>
      <c r="J22" s="25">
        <v>210</v>
      </c>
      <c r="K22" s="25">
        <v>210</v>
      </c>
      <c r="L22" s="25">
        <v>210</v>
      </c>
      <c r="M22" s="25">
        <v>210</v>
      </c>
      <c r="N22" s="25">
        <v>210</v>
      </c>
      <c r="O22" s="41" t="s">
        <v>264</v>
      </c>
      <c r="P22" s="25">
        <v>210</v>
      </c>
      <c r="Q22" s="25">
        <v>210</v>
      </c>
      <c r="R22" s="30">
        <v>195</v>
      </c>
      <c r="S22" s="30">
        <v>195</v>
      </c>
      <c r="T22" s="38" t="s">
        <v>264</v>
      </c>
      <c r="U22" s="30">
        <v>195</v>
      </c>
      <c r="V22" s="30">
        <v>195</v>
      </c>
      <c r="W22" s="30">
        <v>195</v>
      </c>
      <c r="X22" s="30">
        <v>195</v>
      </c>
      <c r="Y22" s="30">
        <v>195</v>
      </c>
      <c r="Z22" s="30">
        <v>195</v>
      </c>
      <c r="AA22" s="30">
        <v>195</v>
      </c>
      <c r="AB22" s="30">
        <v>195</v>
      </c>
      <c r="AC22" s="30">
        <v>195</v>
      </c>
      <c r="AD22" s="38" t="s">
        <v>264</v>
      </c>
      <c r="AE22" s="30">
        <v>195</v>
      </c>
      <c r="AF22" s="30">
        <v>195</v>
      </c>
      <c r="AG22" s="29" t="s">
        <v>265</v>
      </c>
      <c r="AH22" s="29" t="s">
        <v>265</v>
      </c>
      <c r="AI22" s="59" t="s">
        <v>266</v>
      </c>
      <c r="AJ22" s="29" t="s">
        <v>265</v>
      </c>
      <c r="AK22" s="29" t="s">
        <v>265</v>
      </c>
      <c r="AL22" s="29" t="s">
        <v>265</v>
      </c>
      <c r="AM22" s="29" t="s">
        <v>265</v>
      </c>
      <c r="AN22" s="29" t="s">
        <v>265</v>
      </c>
      <c r="AO22" s="29" t="s">
        <v>265</v>
      </c>
      <c r="AP22" s="29" t="s">
        <v>265</v>
      </c>
      <c r="AQ22" s="29" t="s">
        <v>265</v>
      </c>
      <c r="AR22" s="29" t="s">
        <v>265</v>
      </c>
      <c r="AS22" s="59" t="s">
        <v>266</v>
      </c>
      <c r="AT22" s="29" t="s">
        <v>265</v>
      </c>
      <c r="AU22" s="29" t="s">
        <v>265</v>
      </c>
      <c r="AV22" s="31"/>
      <c r="AW22" s="31"/>
      <c r="AX22" s="31"/>
      <c r="AY22" s="31"/>
      <c r="AZ22" s="31"/>
      <c r="BA22" s="31"/>
      <c r="BB22" s="31"/>
      <c r="BC22" s="31"/>
      <c r="BD22" s="31"/>
      <c r="BE22" s="31"/>
      <c r="BF22" s="31"/>
      <c r="BG22" s="31"/>
      <c r="BH22" s="31"/>
      <c r="BI22" s="31"/>
      <c r="BJ22" s="31"/>
      <c r="BK22" s="31"/>
      <c r="BL22" s="31"/>
      <c r="BM22" s="31"/>
    </row>
    <row r="23" spans="1:65" s="28" customFormat="1" x14ac:dyDescent="0.25">
      <c r="A23" s="39" t="s">
        <v>83</v>
      </c>
      <c r="C23" s="25" t="s">
        <v>310</v>
      </c>
      <c r="D23" s="25" t="s">
        <v>310</v>
      </c>
      <c r="E23" s="41" t="s">
        <v>230</v>
      </c>
      <c r="F23" s="25" t="s">
        <v>310</v>
      </c>
      <c r="G23" s="25" t="s">
        <v>310</v>
      </c>
      <c r="H23" s="25" t="s">
        <v>310</v>
      </c>
      <c r="I23" s="25" t="s">
        <v>310</v>
      </c>
      <c r="J23" s="25" t="s">
        <v>310</v>
      </c>
      <c r="K23" s="25" t="s">
        <v>310</v>
      </c>
      <c r="L23" s="25" t="s">
        <v>310</v>
      </c>
      <c r="M23" s="25" t="s">
        <v>310</v>
      </c>
      <c r="N23" s="25" t="s">
        <v>310</v>
      </c>
      <c r="O23" s="41" t="s">
        <v>230</v>
      </c>
      <c r="P23" s="25" t="s">
        <v>310</v>
      </c>
      <c r="Q23" s="25" t="s">
        <v>310</v>
      </c>
      <c r="R23" s="30" t="s">
        <v>311</v>
      </c>
      <c r="S23" s="30" t="s">
        <v>311</v>
      </c>
      <c r="T23" s="38" t="s">
        <v>230</v>
      </c>
      <c r="U23" s="30" t="s">
        <v>311</v>
      </c>
      <c r="V23" s="30" t="s">
        <v>311</v>
      </c>
      <c r="W23" s="30" t="s">
        <v>311</v>
      </c>
      <c r="X23" s="30" t="s">
        <v>311</v>
      </c>
      <c r="Y23" s="30" t="s">
        <v>311</v>
      </c>
      <c r="Z23" s="30" t="s">
        <v>311</v>
      </c>
      <c r="AA23" s="30" t="s">
        <v>311</v>
      </c>
      <c r="AB23" s="30" t="s">
        <v>311</v>
      </c>
      <c r="AC23" s="30" t="s">
        <v>311</v>
      </c>
      <c r="AD23" s="38" t="s">
        <v>230</v>
      </c>
      <c r="AE23" s="30" t="s">
        <v>311</v>
      </c>
      <c r="AF23" s="30" t="s">
        <v>311</v>
      </c>
      <c r="AG23" s="29" t="s">
        <v>263</v>
      </c>
      <c r="AH23" s="29" t="s">
        <v>263</v>
      </c>
      <c r="AI23" s="59" t="s">
        <v>250</v>
      </c>
      <c r="AJ23" s="29" t="s">
        <v>263</v>
      </c>
      <c r="AK23" s="29" t="s">
        <v>263</v>
      </c>
      <c r="AL23" s="29" t="s">
        <v>263</v>
      </c>
      <c r="AM23" s="29" t="s">
        <v>263</v>
      </c>
      <c r="AN23" s="29" t="s">
        <v>263</v>
      </c>
      <c r="AO23" s="29" t="s">
        <v>263</v>
      </c>
      <c r="AP23" s="29" t="s">
        <v>263</v>
      </c>
      <c r="AQ23" s="29" t="s">
        <v>263</v>
      </c>
      <c r="AR23" s="29" t="s">
        <v>263</v>
      </c>
      <c r="AS23" s="59" t="s">
        <v>250</v>
      </c>
      <c r="AT23" s="29" t="s">
        <v>263</v>
      </c>
      <c r="AU23" s="29" t="s">
        <v>263</v>
      </c>
      <c r="AV23" s="31"/>
      <c r="AW23" s="31"/>
      <c r="AX23" s="31"/>
      <c r="AY23" s="31"/>
      <c r="AZ23" s="31"/>
      <c r="BA23" s="31"/>
      <c r="BB23" s="31"/>
      <c r="BC23" s="31"/>
      <c r="BD23" s="31"/>
      <c r="BE23" s="31"/>
      <c r="BF23" s="31"/>
      <c r="BG23" s="31"/>
      <c r="BH23" s="31"/>
      <c r="BI23" s="31"/>
      <c r="BJ23" s="31"/>
      <c r="BK23" s="31"/>
      <c r="BL23" s="31"/>
      <c r="BM23" s="31"/>
    </row>
    <row r="24" spans="1:65" s="28" customFormat="1" x14ac:dyDescent="0.25">
      <c r="A24" s="39" t="s">
        <v>84</v>
      </c>
      <c r="C24" s="25">
        <v>31</v>
      </c>
      <c r="D24" s="25">
        <v>31</v>
      </c>
      <c r="E24" s="25">
        <v>31</v>
      </c>
      <c r="F24" s="25">
        <v>31</v>
      </c>
      <c r="G24" s="25">
        <v>31</v>
      </c>
      <c r="H24" s="25">
        <v>31</v>
      </c>
      <c r="I24" s="25">
        <v>31</v>
      </c>
      <c r="J24" s="25">
        <v>31</v>
      </c>
      <c r="K24" s="25">
        <v>31</v>
      </c>
      <c r="L24" s="25">
        <v>31</v>
      </c>
      <c r="M24" s="25">
        <v>31</v>
      </c>
      <c r="N24" s="25">
        <v>31</v>
      </c>
      <c r="O24" s="25">
        <v>31</v>
      </c>
      <c r="P24" s="25">
        <v>31</v>
      </c>
      <c r="Q24" s="25">
        <v>31</v>
      </c>
      <c r="R24" s="30">
        <v>31</v>
      </c>
      <c r="S24" s="30">
        <v>31</v>
      </c>
      <c r="T24" s="30">
        <v>31</v>
      </c>
      <c r="U24" s="30">
        <v>31</v>
      </c>
      <c r="V24" s="30">
        <v>31</v>
      </c>
      <c r="W24" s="30">
        <v>31</v>
      </c>
      <c r="X24" s="30">
        <v>31</v>
      </c>
      <c r="Y24" s="30">
        <v>31</v>
      </c>
      <c r="Z24" s="30">
        <v>31</v>
      </c>
      <c r="AA24" s="30">
        <v>31</v>
      </c>
      <c r="AB24" s="30">
        <v>31</v>
      </c>
      <c r="AC24" s="30">
        <v>31</v>
      </c>
      <c r="AD24" s="30">
        <v>31</v>
      </c>
      <c r="AE24" s="30">
        <v>31</v>
      </c>
      <c r="AF24" s="30">
        <v>31</v>
      </c>
      <c r="AG24" s="29">
        <v>31</v>
      </c>
      <c r="AH24" s="29">
        <v>31</v>
      </c>
      <c r="AI24" s="29">
        <v>31</v>
      </c>
      <c r="AJ24" s="29">
        <v>31</v>
      </c>
      <c r="AK24" s="29">
        <v>31</v>
      </c>
      <c r="AL24" s="29">
        <v>31</v>
      </c>
      <c r="AM24" s="29">
        <v>31</v>
      </c>
      <c r="AN24" s="29">
        <v>31</v>
      </c>
      <c r="AO24" s="29">
        <v>31</v>
      </c>
      <c r="AP24" s="29">
        <v>31</v>
      </c>
      <c r="AQ24" s="29">
        <v>31</v>
      </c>
      <c r="AR24" s="29">
        <v>31</v>
      </c>
      <c r="AS24" s="29">
        <v>31</v>
      </c>
      <c r="AT24" s="29">
        <v>31</v>
      </c>
      <c r="AU24" s="29">
        <v>31</v>
      </c>
      <c r="AV24" s="31"/>
      <c r="AW24" s="31"/>
      <c r="AX24" s="31"/>
      <c r="AY24" s="31"/>
      <c r="AZ24" s="31"/>
      <c r="BA24" s="31"/>
      <c r="BB24" s="31"/>
      <c r="BC24" s="31"/>
      <c r="BD24" s="31"/>
      <c r="BE24" s="31"/>
      <c r="BF24" s="31"/>
      <c r="BG24" s="31"/>
      <c r="BH24" s="31"/>
      <c r="BI24" s="31"/>
      <c r="BJ24" s="31"/>
      <c r="BK24" s="31"/>
      <c r="BL24" s="31"/>
      <c r="BM24" s="31"/>
    </row>
    <row r="25" spans="1:65" s="28" customFormat="1" x14ac:dyDescent="0.25">
      <c r="AV25" s="31"/>
      <c r="AW25" s="31"/>
      <c r="AX25" s="31"/>
      <c r="AY25" s="31"/>
      <c r="AZ25" s="31"/>
      <c r="BA25" s="31"/>
      <c r="BB25" s="31"/>
      <c r="BC25" s="31"/>
      <c r="BD25" s="31"/>
      <c r="BE25" s="31"/>
      <c r="BF25" s="31"/>
      <c r="BG25" s="31"/>
      <c r="BH25" s="31"/>
      <c r="BI25" s="31"/>
      <c r="BJ25" s="31"/>
      <c r="BK25" s="31"/>
      <c r="BL25" s="31"/>
      <c r="BM25" s="31"/>
    </row>
    <row r="26" spans="1:65" s="28" customFormat="1" x14ac:dyDescent="0.25">
      <c r="A26" s="28" t="s">
        <v>137</v>
      </c>
      <c r="AV26" s="31"/>
      <c r="AW26" s="31"/>
      <c r="AX26" s="31"/>
      <c r="AY26" s="31"/>
      <c r="AZ26" s="31"/>
      <c r="BA26" s="31"/>
      <c r="BB26" s="31"/>
      <c r="BC26" s="31"/>
      <c r="BD26" s="31"/>
      <c r="BE26" s="31"/>
      <c r="BF26" s="31"/>
      <c r="BG26" s="31"/>
      <c r="BH26" s="31"/>
      <c r="BI26" s="31"/>
      <c r="BJ26" s="31"/>
      <c r="BK26" s="31"/>
      <c r="BL26" s="31"/>
      <c r="BM26" s="31"/>
    </row>
    <row r="27" spans="1:65" s="28" customFormat="1" x14ac:dyDescent="0.25">
      <c r="A27" s="28" t="s">
        <v>138</v>
      </c>
      <c r="B27" s="28" t="s">
        <v>168</v>
      </c>
      <c r="C27" s="28" t="s">
        <v>270</v>
      </c>
      <c r="D27" s="28" t="s">
        <v>270</v>
      </c>
      <c r="E27" s="28" t="s">
        <v>270</v>
      </c>
      <c r="F27" s="28" t="s">
        <v>270</v>
      </c>
      <c r="G27" s="28" t="s">
        <v>270</v>
      </c>
      <c r="H27" s="28" t="s">
        <v>270</v>
      </c>
      <c r="I27" s="28" t="s">
        <v>270</v>
      </c>
      <c r="J27" s="28" t="s">
        <v>270</v>
      </c>
      <c r="K27" s="28" t="s">
        <v>270</v>
      </c>
      <c r="L27" s="28" t="s">
        <v>270</v>
      </c>
      <c r="M27" s="28" t="s">
        <v>270</v>
      </c>
      <c r="N27" s="28" t="s">
        <v>270</v>
      </c>
      <c r="O27" s="28" t="s">
        <v>270</v>
      </c>
      <c r="P27" s="28" t="s">
        <v>270</v>
      </c>
      <c r="Q27" s="28" t="s">
        <v>270</v>
      </c>
      <c r="R27" s="28">
        <v>0</v>
      </c>
      <c r="S27" s="28">
        <v>0</v>
      </c>
      <c r="T27" s="28">
        <v>0</v>
      </c>
      <c r="U27" s="28">
        <v>0</v>
      </c>
      <c r="V27" s="28">
        <v>0</v>
      </c>
      <c r="W27" s="28">
        <v>0</v>
      </c>
      <c r="X27" s="28">
        <v>0</v>
      </c>
      <c r="Y27" s="28">
        <v>0</v>
      </c>
      <c r="Z27" s="28">
        <v>0</v>
      </c>
      <c r="AA27" s="28">
        <v>0</v>
      </c>
      <c r="AB27" s="28">
        <v>0</v>
      </c>
      <c r="AC27" s="28">
        <v>0</v>
      </c>
      <c r="AD27" s="28">
        <v>0</v>
      </c>
      <c r="AE27" s="28">
        <v>0</v>
      </c>
      <c r="AF27" s="28">
        <v>0</v>
      </c>
      <c r="AG27" s="28">
        <v>0</v>
      </c>
      <c r="AH27" s="28">
        <v>0</v>
      </c>
      <c r="AI27" s="28">
        <v>0</v>
      </c>
      <c r="AJ27" s="28">
        <v>0</v>
      </c>
      <c r="AK27" s="28">
        <v>0</v>
      </c>
      <c r="AL27" s="28">
        <v>0</v>
      </c>
      <c r="AM27" s="28">
        <v>0</v>
      </c>
      <c r="AN27" s="28">
        <v>0</v>
      </c>
      <c r="AO27" s="28">
        <v>0</v>
      </c>
      <c r="AP27" s="28">
        <v>0</v>
      </c>
      <c r="AQ27" s="28">
        <v>0</v>
      </c>
      <c r="AR27" s="28">
        <v>0</v>
      </c>
      <c r="AS27" s="28">
        <v>0</v>
      </c>
      <c r="AT27" s="28">
        <v>0</v>
      </c>
      <c r="AU27" s="28">
        <v>0</v>
      </c>
      <c r="AV27" s="31"/>
      <c r="AW27" s="31"/>
      <c r="AX27" s="31"/>
      <c r="AY27" s="31"/>
      <c r="AZ27" s="31"/>
      <c r="BA27" s="31"/>
      <c r="BB27" s="31"/>
      <c r="BC27" s="31"/>
      <c r="BD27" s="31"/>
      <c r="BE27" s="31"/>
      <c r="BF27" s="31"/>
      <c r="BG27" s="31"/>
      <c r="BH27" s="31"/>
      <c r="BI27" s="31"/>
      <c r="BJ27" s="31"/>
      <c r="BK27" s="31"/>
      <c r="BL27" s="31"/>
      <c r="BM27" s="31"/>
    </row>
    <row r="28" spans="1:65" s="28" customFormat="1" x14ac:dyDescent="0.25">
      <c r="A28" s="42" t="s">
        <v>139</v>
      </c>
      <c r="C28" s="25">
        <f>80/365</f>
        <v>0.21917808219178081</v>
      </c>
      <c r="D28" s="25">
        <f>80/365</f>
        <v>0.21917808219178081</v>
      </c>
      <c r="E28" s="60">
        <f>100/365</f>
        <v>0.27397260273972601</v>
      </c>
      <c r="F28" s="25">
        <f t="shared" ref="F28:P28" si="6">80/365</f>
        <v>0.21917808219178081</v>
      </c>
      <c r="G28" s="25">
        <f t="shared" si="6"/>
        <v>0.21917808219178081</v>
      </c>
      <c r="H28" s="25">
        <f t="shared" si="6"/>
        <v>0.21917808219178081</v>
      </c>
      <c r="I28" s="25">
        <f t="shared" si="6"/>
        <v>0.21917808219178081</v>
      </c>
      <c r="J28" s="25">
        <f t="shared" si="6"/>
        <v>0.21917808219178081</v>
      </c>
      <c r="K28" s="25">
        <f t="shared" si="6"/>
        <v>0.21917808219178081</v>
      </c>
      <c r="L28" s="25">
        <f t="shared" si="6"/>
        <v>0.21917808219178081</v>
      </c>
      <c r="M28" s="25">
        <f t="shared" si="6"/>
        <v>0.21917808219178081</v>
      </c>
      <c r="N28" s="25">
        <f t="shared" si="6"/>
        <v>0.21917808219178081</v>
      </c>
      <c r="O28" s="25">
        <f t="shared" si="6"/>
        <v>0.21917808219178081</v>
      </c>
      <c r="P28" s="25">
        <f t="shared" si="6"/>
        <v>0.21917808219178081</v>
      </c>
      <c r="Q28" s="60">
        <f>100/365</f>
        <v>0.27397260273972601</v>
      </c>
      <c r="R28" s="30">
        <v>0</v>
      </c>
      <c r="S28" s="30">
        <v>0</v>
      </c>
      <c r="T28" s="30">
        <v>0</v>
      </c>
      <c r="U28" s="30">
        <v>0</v>
      </c>
      <c r="V28" s="30">
        <v>0</v>
      </c>
      <c r="W28" s="30">
        <v>0</v>
      </c>
      <c r="X28" s="30">
        <v>0</v>
      </c>
      <c r="Y28" s="30">
        <v>0</v>
      </c>
      <c r="Z28" s="30">
        <v>0</v>
      </c>
      <c r="AA28" s="30">
        <v>0</v>
      </c>
      <c r="AB28" s="30">
        <v>0</v>
      </c>
      <c r="AC28" s="30">
        <v>0</v>
      </c>
      <c r="AD28" s="30">
        <v>0</v>
      </c>
      <c r="AE28" s="30">
        <v>0</v>
      </c>
      <c r="AF28" s="30">
        <v>0</v>
      </c>
      <c r="AG28" s="29">
        <v>0</v>
      </c>
      <c r="AH28" s="29">
        <v>0</v>
      </c>
      <c r="AI28" s="29">
        <v>0</v>
      </c>
      <c r="AJ28" s="29">
        <v>0</v>
      </c>
      <c r="AK28" s="29">
        <v>0</v>
      </c>
      <c r="AL28" s="29">
        <v>0</v>
      </c>
      <c r="AM28" s="29">
        <v>0</v>
      </c>
      <c r="AN28" s="29">
        <v>0</v>
      </c>
      <c r="AO28" s="29">
        <v>0</v>
      </c>
      <c r="AP28" s="29">
        <v>0</v>
      </c>
      <c r="AQ28" s="29">
        <v>0</v>
      </c>
      <c r="AR28" s="29">
        <v>0</v>
      </c>
      <c r="AS28" s="29">
        <v>0</v>
      </c>
      <c r="AT28" s="29">
        <v>0</v>
      </c>
      <c r="AU28" s="29">
        <v>0</v>
      </c>
      <c r="AV28" s="31"/>
      <c r="AW28" s="31"/>
      <c r="AX28" s="31"/>
      <c r="AY28" s="31"/>
      <c r="AZ28" s="31"/>
      <c r="BA28" s="31"/>
      <c r="BB28" s="31"/>
      <c r="BC28" s="31"/>
      <c r="BD28" s="31"/>
      <c r="BE28" s="31"/>
      <c r="BF28" s="31"/>
      <c r="BG28" s="31"/>
      <c r="BH28" s="31"/>
      <c r="BI28" s="31"/>
      <c r="BJ28" s="31"/>
      <c r="BK28" s="31"/>
      <c r="BL28" s="31"/>
      <c r="BM28" s="31"/>
    </row>
    <row r="29" spans="1:65" s="28" customFormat="1" x14ac:dyDescent="0.25">
      <c r="A29" s="42" t="s">
        <v>140</v>
      </c>
      <c r="C29" s="25">
        <v>136.69999999999999</v>
      </c>
      <c r="D29" s="25">
        <v>136.69999999999999</v>
      </c>
      <c r="E29" s="60">
        <v>150</v>
      </c>
      <c r="F29" s="25">
        <v>136.69999999999999</v>
      </c>
      <c r="G29" s="25">
        <v>136.69999999999999</v>
      </c>
      <c r="H29" s="25">
        <v>136.69999999999999</v>
      </c>
      <c r="I29" s="25">
        <v>136.69999999999999</v>
      </c>
      <c r="J29" s="25">
        <v>136.69999999999999</v>
      </c>
      <c r="K29" s="25">
        <v>136.69999999999999</v>
      </c>
      <c r="L29" s="25">
        <v>136.69999999999999</v>
      </c>
      <c r="M29" s="25">
        <v>136.69999999999999</v>
      </c>
      <c r="N29" s="25">
        <v>136.69999999999999</v>
      </c>
      <c r="O29" s="25">
        <v>136.69999999999999</v>
      </c>
      <c r="P29" s="25">
        <v>136.69999999999999</v>
      </c>
      <c r="Q29" s="60">
        <v>150</v>
      </c>
      <c r="R29" s="30">
        <v>0</v>
      </c>
      <c r="S29" s="30">
        <v>0</v>
      </c>
      <c r="T29" s="30">
        <v>0</v>
      </c>
      <c r="U29" s="30">
        <v>0</v>
      </c>
      <c r="V29" s="30">
        <v>0</v>
      </c>
      <c r="W29" s="30">
        <v>0</v>
      </c>
      <c r="X29" s="30">
        <v>0</v>
      </c>
      <c r="Y29" s="30">
        <v>0</v>
      </c>
      <c r="Z29" s="30">
        <v>0</v>
      </c>
      <c r="AA29" s="30">
        <v>0</v>
      </c>
      <c r="AB29" s="30">
        <v>0</v>
      </c>
      <c r="AC29" s="30">
        <v>0</v>
      </c>
      <c r="AD29" s="30">
        <v>0</v>
      </c>
      <c r="AE29" s="30">
        <v>0</v>
      </c>
      <c r="AF29" s="30">
        <v>0</v>
      </c>
      <c r="AG29" s="29">
        <v>0</v>
      </c>
      <c r="AH29" s="29">
        <v>0</v>
      </c>
      <c r="AI29" s="29">
        <v>0</v>
      </c>
      <c r="AJ29" s="29">
        <v>0</v>
      </c>
      <c r="AK29" s="29">
        <v>0</v>
      </c>
      <c r="AL29" s="29">
        <v>0</v>
      </c>
      <c r="AM29" s="29">
        <v>0</v>
      </c>
      <c r="AN29" s="29">
        <v>0</v>
      </c>
      <c r="AO29" s="29">
        <v>0</v>
      </c>
      <c r="AP29" s="29">
        <v>0</v>
      </c>
      <c r="AQ29" s="29">
        <v>0</v>
      </c>
      <c r="AR29" s="29">
        <v>0</v>
      </c>
      <c r="AS29" s="29">
        <v>0</v>
      </c>
      <c r="AT29" s="29">
        <v>0</v>
      </c>
      <c r="AU29" s="29">
        <v>0</v>
      </c>
      <c r="AV29" s="31"/>
      <c r="AW29" s="31"/>
      <c r="AX29" s="31"/>
      <c r="AY29" s="31"/>
      <c r="AZ29" s="31"/>
      <c r="BA29" s="31"/>
      <c r="BB29" s="31"/>
      <c r="BC29" s="31"/>
      <c r="BD29" s="31"/>
      <c r="BE29" s="31"/>
      <c r="BF29" s="31"/>
      <c r="BG29" s="31"/>
      <c r="BH29" s="31"/>
      <c r="BI29" s="31"/>
      <c r="BJ29" s="31"/>
      <c r="BK29" s="31"/>
      <c r="BL29" s="31"/>
      <c r="BM29" s="31"/>
    </row>
    <row r="30" spans="1:65" s="28" customFormat="1" x14ac:dyDescent="0.25">
      <c r="AV30" s="31"/>
      <c r="AW30" s="31"/>
      <c r="AX30" s="31"/>
      <c r="AY30" s="31"/>
      <c r="AZ30" s="31"/>
    </row>
    <row r="31" spans="1:65" s="28" customFormat="1" x14ac:dyDescent="0.25">
      <c r="A31" s="28" t="s">
        <v>10</v>
      </c>
      <c r="AV31" s="31"/>
      <c r="AW31" s="31"/>
      <c r="AX31" s="31"/>
      <c r="AY31" s="31"/>
      <c r="AZ31" s="31"/>
    </row>
    <row r="32" spans="1:65" s="28" customFormat="1" x14ac:dyDescent="0.25">
      <c r="A32" s="28" t="s">
        <v>11</v>
      </c>
      <c r="AV32" s="31"/>
      <c r="AW32" s="31"/>
      <c r="AX32" s="31"/>
      <c r="AY32" s="31"/>
      <c r="AZ32" s="31"/>
    </row>
    <row r="33" spans="1:66" s="28" customFormat="1" x14ac:dyDescent="0.25">
      <c r="A33" s="28" t="s">
        <v>12</v>
      </c>
      <c r="AV33" s="31"/>
      <c r="AW33" s="31"/>
      <c r="AX33" s="31"/>
      <c r="AY33" s="31"/>
      <c r="AZ33" s="31"/>
    </row>
    <row r="34" spans="1:66" s="28" customFormat="1" x14ac:dyDescent="0.25">
      <c r="A34" s="39" t="s">
        <v>158</v>
      </c>
      <c r="C34" s="25">
        <v>0</v>
      </c>
      <c r="D34" s="25">
        <v>0</v>
      </c>
      <c r="E34" s="25">
        <v>0</v>
      </c>
      <c r="F34" s="25">
        <v>0</v>
      </c>
      <c r="G34" s="25">
        <v>0</v>
      </c>
      <c r="H34" s="25">
        <v>0</v>
      </c>
      <c r="I34" s="25">
        <v>0</v>
      </c>
      <c r="J34" s="25">
        <v>0</v>
      </c>
      <c r="K34" s="25">
        <v>0</v>
      </c>
      <c r="L34" s="25">
        <v>0</v>
      </c>
      <c r="M34" s="25">
        <v>0</v>
      </c>
      <c r="N34" s="25">
        <v>0</v>
      </c>
      <c r="O34" s="25">
        <v>0</v>
      </c>
      <c r="P34" s="25">
        <v>0</v>
      </c>
      <c r="Q34" s="25">
        <v>0</v>
      </c>
      <c r="R34" s="30">
        <v>0</v>
      </c>
      <c r="S34" s="30">
        <v>0</v>
      </c>
      <c r="T34" s="30">
        <v>0</v>
      </c>
      <c r="U34" s="30">
        <v>0</v>
      </c>
      <c r="V34" s="30">
        <v>0</v>
      </c>
      <c r="W34" s="30">
        <v>0</v>
      </c>
      <c r="X34" s="30">
        <v>0</v>
      </c>
      <c r="Y34" s="30">
        <v>0</v>
      </c>
      <c r="Z34" s="30">
        <v>0</v>
      </c>
      <c r="AA34" s="30">
        <v>0</v>
      </c>
      <c r="AB34" s="30">
        <v>0</v>
      </c>
      <c r="AC34" s="30">
        <v>0</v>
      </c>
      <c r="AD34" s="30">
        <v>0</v>
      </c>
      <c r="AE34" s="30">
        <v>0</v>
      </c>
      <c r="AF34" s="30">
        <v>0</v>
      </c>
      <c r="AG34" s="29" t="s">
        <v>221</v>
      </c>
      <c r="AH34" s="29" t="s">
        <v>221</v>
      </c>
      <c r="AI34" s="29" t="s">
        <v>221</v>
      </c>
      <c r="AJ34" s="29" t="s">
        <v>221</v>
      </c>
      <c r="AK34" s="29" t="s">
        <v>221</v>
      </c>
      <c r="AL34" s="29" t="s">
        <v>221</v>
      </c>
      <c r="AM34" s="29" t="s">
        <v>221</v>
      </c>
      <c r="AN34" s="29" t="s">
        <v>221</v>
      </c>
      <c r="AO34" s="29" t="s">
        <v>221</v>
      </c>
      <c r="AP34" s="29" t="s">
        <v>221</v>
      </c>
      <c r="AQ34" s="29" t="s">
        <v>221</v>
      </c>
      <c r="AR34" s="29" t="s">
        <v>221</v>
      </c>
      <c r="AS34" s="29" t="s">
        <v>221</v>
      </c>
      <c r="AT34" s="29" t="s">
        <v>221</v>
      </c>
      <c r="AU34" s="29" t="s">
        <v>221</v>
      </c>
      <c r="AV34" s="31"/>
      <c r="AW34" s="31"/>
      <c r="AX34" s="31"/>
      <c r="AY34" s="31"/>
      <c r="AZ34" s="31"/>
    </row>
    <row r="35" spans="1:66" s="28" customFormat="1" x14ac:dyDescent="0.25">
      <c r="A35" s="39" t="s">
        <v>159</v>
      </c>
      <c r="C35" s="25">
        <v>0</v>
      </c>
      <c r="D35" s="25">
        <v>0</v>
      </c>
      <c r="E35" s="25">
        <v>0</v>
      </c>
      <c r="F35" s="25">
        <v>0</v>
      </c>
      <c r="G35" s="25">
        <v>0</v>
      </c>
      <c r="H35" s="25">
        <v>0</v>
      </c>
      <c r="I35" s="25">
        <v>0</v>
      </c>
      <c r="J35" s="25">
        <v>0</v>
      </c>
      <c r="K35" s="25">
        <v>0</v>
      </c>
      <c r="L35" s="25">
        <v>0</v>
      </c>
      <c r="M35" s="25">
        <v>0</v>
      </c>
      <c r="N35" s="25">
        <v>0</v>
      </c>
      <c r="O35" s="25">
        <v>0</v>
      </c>
      <c r="P35" s="25">
        <v>0</v>
      </c>
      <c r="Q35" s="25">
        <v>0</v>
      </c>
      <c r="R35" s="30">
        <v>0</v>
      </c>
      <c r="S35" s="30">
        <v>0</v>
      </c>
      <c r="T35" s="30">
        <v>0</v>
      </c>
      <c r="U35" s="30">
        <v>0</v>
      </c>
      <c r="V35" s="30">
        <v>0</v>
      </c>
      <c r="W35" s="30">
        <v>0</v>
      </c>
      <c r="X35" s="30">
        <v>0</v>
      </c>
      <c r="Y35" s="30">
        <v>0</v>
      </c>
      <c r="Z35" s="30">
        <v>0</v>
      </c>
      <c r="AA35" s="30">
        <v>0</v>
      </c>
      <c r="AB35" s="30">
        <v>0</v>
      </c>
      <c r="AC35" s="30">
        <v>0</v>
      </c>
      <c r="AD35" s="30">
        <v>0</v>
      </c>
      <c r="AE35" s="30">
        <v>0</v>
      </c>
      <c r="AF35" s="30">
        <v>0</v>
      </c>
      <c r="AG35" s="29" t="s">
        <v>222</v>
      </c>
      <c r="AH35" s="29" t="s">
        <v>222</v>
      </c>
      <c r="AI35" s="29" t="s">
        <v>222</v>
      </c>
      <c r="AJ35" s="29" t="s">
        <v>222</v>
      </c>
      <c r="AK35" s="29" t="s">
        <v>222</v>
      </c>
      <c r="AL35" s="29" t="s">
        <v>222</v>
      </c>
      <c r="AM35" s="29" t="s">
        <v>222</v>
      </c>
      <c r="AN35" s="29" t="s">
        <v>222</v>
      </c>
      <c r="AO35" s="29" t="s">
        <v>222</v>
      </c>
      <c r="AP35" s="29" t="s">
        <v>222</v>
      </c>
      <c r="AQ35" s="29" t="s">
        <v>222</v>
      </c>
      <c r="AR35" s="29" t="s">
        <v>222</v>
      </c>
      <c r="AS35" s="29" t="s">
        <v>222</v>
      </c>
      <c r="AT35" s="29" t="s">
        <v>222</v>
      </c>
      <c r="AU35" s="29" t="s">
        <v>222</v>
      </c>
      <c r="AV35" s="31"/>
      <c r="AW35" s="31"/>
      <c r="AX35" s="31"/>
      <c r="AY35" s="31"/>
      <c r="AZ35" s="31"/>
    </row>
    <row r="36" spans="1:66" s="28" customFormat="1" x14ac:dyDescent="0.25">
      <c r="A36" s="39" t="s">
        <v>160</v>
      </c>
      <c r="B36" s="28" t="s">
        <v>13</v>
      </c>
      <c r="C36" s="61">
        <f>-0.004/12</f>
        <v>-3.3333333333333332E-4</v>
      </c>
      <c r="D36" s="61">
        <f t="shared" ref="D36:Q36" si="7">-0.004/12</f>
        <v>-3.3333333333333332E-4</v>
      </c>
      <c r="E36" s="61">
        <f t="shared" si="7"/>
        <v>-3.3333333333333332E-4</v>
      </c>
      <c r="F36" s="61">
        <f t="shared" si="7"/>
        <v>-3.3333333333333332E-4</v>
      </c>
      <c r="G36" s="61">
        <f t="shared" si="7"/>
        <v>-3.3333333333333332E-4</v>
      </c>
      <c r="H36" s="61">
        <f t="shared" si="7"/>
        <v>-3.3333333333333332E-4</v>
      </c>
      <c r="I36" s="61">
        <f t="shared" si="7"/>
        <v>-3.3333333333333332E-4</v>
      </c>
      <c r="J36" s="61">
        <f t="shared" si="7"/>
        <v>-3.3333333333333332E-4</v>
      </c>
      <c r="K36" s="61">
        <f t="shared" si="7"/>
        <v>-3.3333333333333332E-4</v>
      </c>
      <c r="L36" s="61">
        <f t="shared" si="7"/>
        <v>-3.3333333333333332E-4</v>
      </c>
      <c r="M36" s="61">
        <f t="shared" si="7"/>
        <v>-3.3333333333333332E-4</v>
      </c>
      <c r="N36" s="61">
        <f t="shared" si="7"/>
        <v>-3.3333333333333332E-4</v>
      </c>
      <c r="O36" s="61">
        <f t="shared" si="7"/>
        <v>-3.3333333333333332E-4</v>
      </c>
      <c r="P36" s="61">
        <f t="shared" si="7"/>
        <v>-3.3333333333333332E-4</v>
      </c>
      <c r="Q36" s="61">
        <f t="shared" si="7"/>
        <v>-3.3333333333333332E-4</v>
      </c>
      <c r="R36" s="30" t="s">
        <v>313</v>
      </c>
      <c r="S36" s="30" t="s">
        <v>313</v>
      </c>
      <c r="T36" s="30" t="s">
        <v>313</v>
      </c>
      <c r="U36" s="30" t="s">
        <v>313</v>
      </c>
      <c r="V36" s="30" t="s">
        <v>313</v>
      </c>
      <c r="W36" s="30" t="s">
        <v>313</v>
      </c>
      <c r="X36" s="30" t="s">
        <v>313</v>
      </c>
      <c r="Y36" s="30" t="s">
        <v>313</v>
      </c>
      <c r="Z36" s="30" t="s">
        <v>313</v>
      </c>
      <c r="AA36" s="30" t="s">
        <v>313</v>
      </c>
      <c r="AB36" s="30" t="s">
        <v>313</v>
      </c>
      <c r="AC36" s="30" t="s">
        <v>313</v>
      </c>
      <c r="AD36" s="30" t="s">
        <v>313</v>
      </c>
      <c r="AE36" s="30" t="s">
        <v>313</v>
      </c>
      <c r="AF36" s="30" t="s">
        <v>313</v>
      </c>
      <c r="AG36" s="29" t="s">
        <v>223</v>
      </c>
      <c r="AH36" s="29" t="s">
        <v>223</v>
      </c>
      <c r="AI36" s="29" t="s">
        <v>223</v>
      </c>
      <c r="AJ36" s="29" t="s">
        <v>223</v>
      </c>
      <c r="AK36" s="29" t="s">
        <v>223</v>
      </c>
      <c r="AL36" s="29" t="s">
        <v>223</v>
      </c>
      <c r="AM36" s="29" t="s">
        <v>223</v>
      </c>
      <c r="AN36" s="29" t="s">
        <v>223</v>
      </c>
      <c r="AO36" s="29" t="s">
        <v>223</v>
      </c>
      <c r="AP36" s="29" t="s">
        <v>223</v>
      </c>
      <c r="AQ36" s="29" t="s">
        <v>223</v>
      </c>
      <c r="AR36" s="29" t="s">
        <v>223</v>
      </c>
      <c r="AS36" s="29" t="s">
        <v>223</v>
      </c>
      <c r="AT36" s="29" t="s">
        <v>223</v>
      </c>
      <c r="AU36" s="29" t="s">
        <v>223</v>
      </c>
      <c r="AV36" s="31"/>
      <c r="AW36" s="31"/>
      <c r="AX36" s="31"/>
      <c r="AY36" s="31"/>
      <c r="AZ36" s="31"/>
    </row>
    <row r="37" spans="1:66" s="28" customFormat="1" x14ac:dyDescent="0.25">
      <c r="A37" s="39" t="s">
        <v>162</v>
      </c>
      <c r="B37" s="28" t="s">
        <v>13</v>
      </c>
      <c r="C37" s="61" t="s">
        <v>312</v>
      </c>
      <c r="D37" s="61" t="s">
        <v>312</v>
      </c>
      <c r="E37" s="61" t="s">
        <v>312</v>
      </c>
      <c r="F37" s="61" t="s">
        <v>312</v>
      </c>
      <c r="G37" s="61" t="s">
        <v>312</v>
      </c>
      <c r="H37" s="61" t="s">
        <v>312</v>
      </c>
      <c r="I37" s="61" t="s">
        <v>312</v>
      </c>
      <c r="J37" s="61" t="s">
        <v>312</v>
      </c>
      <c r="K37" s="61" t="s">
        <v>312</v>
      </c>
      <c r="L37" s="61" t="s">
        <v>312</v>
      </c>
      <c r="M37" s="61" t="s">
        <v>312</v>
      </c>
      <c r="N37" s="61" t="s">
        <v>312</v>
      </c>
      <c r="O37" s="61" t="s">
        <v>312</v>
      </c>
      <c r="P37" s="61" t="s">
        <v>312</v>
      </c>
      <c r="Q37" s="61" t="s">
        <v>312</v>
      </c>
      <c r="R37" s="30" t="s">
        <v>314</v>
      </c>
      <c r="S37" s="30" t="s">
        <v>314</v>
      </c>
      <c r="T37" s="30" t="s">
        <v>314</v>
      </c>
      <c r="U37" s="30" t="s">
        <v>314</v>
      </c>
      <c r="V37" s="30" t="s">
        <v>314</v>
      </c>
      <c r="W37" s="30" t="s">
        <v>314</v>
      </c>
      <c r="X37" s="30" t="s">
        <v>314</v>
      </c>
      <c r="Y37" s="30" t="s">
        <v>314</v>
      </c>
      <c r="Z37" s="30" t="s">
        <v>314</v>
      </c>
      <c r="AA37" s="30" t="s">
        <v>314</v>
      </c>
      <c r="AB37" s="30" t="s">
        <v>314</v>
      </c>
      <c r="AC37" s="30" t="s">
        <v>314</v>
      </c>
      <c r="AD37" s="30" t="s">
        <v>314</v>
      </c>
      <c r="AE37" s="30" t="s">
        <v>314</v>
      </c>
      <c r="AF37" s="30" t="s">
        <v>314</v>
      </c>
      <c r="AG37" s="29" t="s">
        <v>225</v>
      </c>
      <c r="AH37" s="29" t="s">
        <v>225</v>
      </c>
      <c r="AI37" s="29" t="s">
        <v>225</v>
      </c>
      <c r="AJ37" s="29" t="s">
        <v>225</v>
      </c>
      <c r="AK37" s="29" t="s">
        <v>225</v>
      </c>
      <c r="AL37" s="29" t="s">
        <v>225</v>
      </c>
      <c r="AM37" s="29" t="s">
        <v>225</v>
      </c>
      <c r="AN37" s="29" t="s">
        <v>225</v>
      </c>
      <c r="AO37" s="29" t="s">
        <v>225</v>
      </c>
      <c r="AP37" s="29" t="s">
        <v>225</v>
      </c>
      <c r="AQ37" s="29" t="s">
        <v>225</v>
      </c>
      <c r="AR37" s="29" t="s">
        <v>225</v>
      </c>
      <c r="AS37" s="29" t="s">
        <v>225</v>
      </c>
      <c r="AT37" s="29" t="s">
        <v>225</v>
      </c>
      <c r="AU37" s="29" t="s">
        <v>225</v>
      </c>
      <c r="AV37" s="31"/>
      <c r="AW37" s="31"/>
      <c r="AX37" s="31"/>
      <c r="AY37" s="31"/>
      <c r="AZ37" s="31"/>
    </row>
    <row r="38" spans="1:66" s="28" customFormat="1" x14ac:dyDescent="0.25">
      <c r="A38" s="39" t="s">
        <v>161</v>
      </c>
      <c r="B38" s="28" t="s">
        <v>13</v>
      </c>
      <c r="C38" s="61">
        <f>-0.004/12</f>
        <v>-3.3333333333333332E-4</v>
      </c>
      <c r="D38" s="61">
        <f t="shared" ref="D38:Q38" si="8">-0.004/12</f>
        <v>-3.3333333333333332E-4</v>
      </c>
      <c r="E38" s="61">
        <f t="shared" si="8"/>
        <v>-3.3333333333333332E-4</v>
      </c>
      <c r="F38" s="61">
        <f t="shared" si="8"/>
        <v>-3.3333333333333332E-4</v>
      </c>
      <c r="G38" s="61">
        <f t="shared" si="8"/>
        <v>-3.3333333333333332E-4</v>
      </c>
      <c r="H38" s="61">
        <f t="shared" si="8"/>
        <v>-3.3333333333333332E-4</v>
      </c>
      <c r="I38" s="61">
        <f t="shared" si="8"/>
        <v>-3.3333333333333332E-4</v>
      </c>
      <c r="J38" s="61">
        <f t="shared" si="8"/>
        <v>-3.3333333333333332E-4</v>
      </c>
      <c r="K38" s="61">
        <f t="shared" si="8"/>
        <v>-3.3333333333333332E-4</v>
      </c>
      <c r="L38" s="61">
        <f t="shared" si="8"/>
        <v>-3.3333333333333332E-4</v>
      </c>
      <c r="M38" s="61">
        <f t="shared" si="8"/>
        <v>-3.3333333333333332E-4</v>
      </c>
      <c r="N38" s="61">
        <f t="shared" si="8"/>
        <v>-3.3333333333333332E-4</v>
      </c>
      <c r="O38" s="61">
        <f t="shared" si="8"/>
        <v>-3.3333333333333332E-4</v>
      </c>
      <c r="P38" s="61">
        <f t="shared" si="8"/>
        <v>-3.3333333333333332E-4</v>
      </c>
      <c r="Q38" s="61">
        <f t="shared" si="8"/>
        <v>-3.3333333333333332E-4</v>
      </c>
      <c r="R38" s="62" t="s">
        <v>313</v>
      </c>
      <c r="S38" s="62" t="s">
        <v>313</v>
      </c>
      <c r="T38" s="62" t="s">
        <v>313</v>
      </c>
      <c r="U38" s="62" t="s">
        <v>313</v>
      </c>
      <c r="V38" s="62" t="s">
        <v>313</v>
      </c>
      <c r="W38" s="62" t="s">
        <v>313</v>
      </c>
      <c r="X38" s="62" t="s">
        <v>313</v>
      </c>
      <c r="Y38" s="62" t="s">
        <v>313</v>
      </c>
      <c r="Z38" s="62" t="s">
        <v>313</v>
      </c>
      <c r="AA38" s="62" t="s">
        <v>313</v>
      </c>
      <c r="AB38" s="62" t="s">
        <v>313</v>
      </c>
      <c r="AC38" s="62" t="s">
        <v>313</v>
      </c>
      <c r="AD38" s="62" t="s">
        <v>313</v>
      </c>
      <c r="AE38" s="62" t="s">
        <v>313</v>
      </c>
      <c r="AF38" s="62" t="s">
        <v>313</v>
      </c>
      <c r="AG38" s="63" t="s">
        <v>223</v>
      </c>
      <c r="AH38" s="63" t="s">
        <v>223</v>
      </c>
      <c r="AI38" s="63" t="s">
        <v>223</v>
      </c>
      <c r="AJ38" s="63" t="s">
        <v>223</v>
      </c>
      <c r="AK38" s="63" t="s">
        <v>223</v>
      </c>
      <c r="AL38" s="63" t="s">
        <v>223</v>
      </c>
      <c r="AM38" s="63" t="s">
        <v>223</v>
      </c>
      <c r="AN38" s="63" t="s">
        <v>223</v>
      </c>
      <c r="AO38" s="63" t="s">
        <v>223</v>
      </c>
      <c r="AP38" s="63" t="s">
        <v>223</v>
      </c>
      <c r="AQ38" s="63" t="s">
        <v>223</v>
      </c>
      <c r="AR38" s="63" t="s">
        <v>223</v>
      </c>
      <c r="AS38" s="63" t="s">
        <v>223</v>
      </c>
      <c r="AT38" s="63" t="s">
        <v>223</v>
      </c>
      <c r="AU38" s="63" t="s">
        <v>223</v>
      </c>
      <c r="AV38" s="31"/>
      <c r="AW38" s="31"/>
      <c r="AX38" s="31"/>
      <c r="AY38" s="31"/>
      <c r="AZ38" s="31"/>
    </row>
    <row r="39" spans="1:66" s="28" customFormat="1" x14ac:dyDescent="0.25">
      <c r="A39" s="39" t="s">
        <v>163</v>
      </c>
      <c r="B39" s="28" t="s">
        <v>14</v>
      </c>
      <c r="C39" s="61" t="s">
        <v>312</v>
      </c>
      <c r="D39" s="61" t="s">
        <v>312</v>
      </c>
      <c r="E39" s="61" t="s">
        <v>312</v>
      </c>
      <c r="F39" s="61" t="s">
        <v>312</v>
      </c>
      <c r="G39" s="61" t="s">
        <v>312</v>
      </c>
      <c r="H39" s="61" t="s">
        <v>312</v>
      </c>
      <c r="I39" s="61" t="s">
        <v>312</v>
      </c>
      <c r="J39" s="61" t="s">
        <v>312</v>
      </c>
      <c r="K39" s="61" t="s">
        <v>312</v>
      </c>
      <c r="L39" s="61" t="s">
        <v>312</v>
      </c>
      <c r="M39" s="61" t="s">
        <v>312</v>
      </c>
      <c r="N39" s="61" t="s">
        <v>312</v>
      </c>
      <c r="O39" s="61" t="s">
        <v>312</v>
      </c>
      <c r="P39" s="61" t="s">
        <v>312</v>
      </c>
      <c r="Q39" s="61" t="s">
        <v>312</v>
      </c>
      <c r="R39" s="62" t="s">
        <v>315</v>
      </c>
      <c r="S39" s="62" t="s">
        <v>315</v>
      </c>
      <c r="T39" s="62" t="s">
        <v>315</v>
      </c>
      <c r="U39" s="62" t="s">
        <v>315</v>
      </c>
      <c r="V39" s="62" t="s">
        <v>315</v>
      </c>
      <c r="W39" s="62" t="s">
        <v>315</v>
      </c>
      <c r="X39" s="62" t="s">
        <v>315</v>
      </c>
      <c r="Y39" s="62" t="s">
        <v>315</v>
      </c>
      <c r="Z39" s="62" t="s">
        <v>315</v>
      </c>
      <c r="AA39" s="62" t="s">
        <v>315</v>
      </c>
      <c r="AB39" s="62" t="s">
        <v>315</v>
      </c>
      <c r="AC39" s="62" t="s">
        <v>315</v>
      </c>
      <c r="AD39" s="62" t="s">
        <v>315</v>
      </c>
      <c r="AE39" s="62" t="s">
        <v>315</v>
      </c>
      <c r="AF39" s="62" t="s">
        <v>315</v>
      </c>
      <c r="AG39" s="63" t="s">
        <v>224</v>
      </c>
      <c r="AH39" s="63" t="s">
        <v>224</v>
      </c>
      <c r="AI39" s="63" t="s">
        <v>224</v>
      </c>
      <c r="AJ39" s="63" t="s">
        <v>224</v>
      </c>
      <c r="AK39" s="63" t="s">
        <v>224</v>
      </c>
      <c r="AL39" s="63" t="s">
        <v>224</v>
      </c>
      <c r="AM39" s="63" t="s">
        <v>224</v>
      </c>
      <c r="AN39" s="63" t="s">
        <v>224</v>
      </c>
      <c r="AO39" s="63" t="s">
        <v>224</v>
      </c>
      <c r="AP39" s="63" t="s">
        <v>224</v>
      </c>
      <c r="AQ39" s="63" t="s">
        <v>224</v>
      </c>
      <c r="AR39" s="63" t="s">
        <v>224</v>
      </c>
      <c r="AS39" s="63" t="s">
        <v>224</v>
      </c>
      <c r="AT39" s="63" t="s">
        <v>224</v>
      </c>
      <c r="AU39" s="63" t="s">
        <v>224</v>
      </c>
      <c r="AV39" s="31"/>
      <c r="AW39" s="31"/>
      <c r="AX39" s="31"/>
      <c r="AY39" s="31"/>
      <c r="AZ39" s="31"/>
    </row>
    <row r="40" spans="1:66" s="28" customFormat="1" x14ac:dyDescent="0.25">
      <c r="A40" s="39" t="s">
        <v>141</v>
      </c>
      <c r="C40" s="25">
        <v>0</v>
      </c>
      <c r="D40" s="25">
        <v>0</v>
      </c>
      <c r="E40" s="25">
        <v>0</v>
      </c>
      <c r="F40" s="25">
        <v>0</v>
      </c>
      <c r="G40" s="25">
        <v>0</v>
      </c>
      <c r="H40" s="25">
        <v>0</v>
      </c>
      <c r="I40" s="25">
        <v>0</v>
      </c>
      <c r="J40" s="25">
        <v>0</v>
      </c>
      <c r="K40" s="25">
        <v>0</v>
      </c>
      <c r="L40" s="25">
        <v>0</v>
      </c>
      <c r="M40" s="25">
        <v>0</v>
      </c>
      <c r="N40" s="25">
        <v>0</v>
      </c>
      <c r="O40" s="25">
        <v>0</v>
      </c>
      <c r="P40" s="25">
        <v>0</v>
      </c>
      <c r="Q40" s="25">
        <v>0</v>
      </c>
      <c r="R40" s="30">
        <v>0</v>
      </c>
      <c r="S40" s="30">
        <v>0</v>
      </c>
      <c r="T40" s="30">
        <v>0</v>
      </c>
      <c r="U40" s="30">
        <v>0</v>
      </c>
      <c r="V40" s="30">
        <v>0</v>
      </c>
      <c r="W40" s="30">
        <v>0</v>
      </c>
      <c r="X40" s="30">
        <v>0</v>
      </c>
      <c r="Y40" s="30">
        <v>0</v>
      </c>
      <c r="Z40" s="30">
        <v>0</v>
      </c>
      <c r="AA40" s="30">
        <v>0</v>
      </c>
      <c r="AB40" s="30">
        <v>0</v>
      </c>
      <c r="AC40" s="30">
        <v>0</v>
      </c>
      <c r="AD40" s="30">
        <v>0</v>
      </c>
      <c r="AE40" s="30">
        <v>0</v>
      </c>
      <c r="AF40" s="30">
        <v>0</v>
      </c>
      <c r="AG40" s="29" t="s">
        <v>225</v>
      </c>
      <c r="AH40" s="29" t="s">
        <v>225</v>
      </c>
      <c r="AI40" s="29" t="s">
        <v>225</v>
      </c>
      <c r="AJ40" s="29" t="s">
        <v>225</v>
      </c>
      <c r="AK40" s="29" t="s">
        <v>225</v>
      </c>
      <c r="AL40" s="29" t="s">
        <v>225</v>
      </c>
      <c r="AM40" s="29" t="s">
        <v>225</v>
      </c>
      <c r="AN40" s="29" t="s">
        <v>225</v>
      </c>
      <c r="AO40" s="29" t="s">
        <v>225</v>
      </c>
      <c r="AP40" s="29" t="s">
        <v>225</v>
      </c>
      <c r="AQ40" s="29" t="s">
        <v>225</v>
      </c>
      <c r="AR40" s="29" t="s">
        <v>225</v>
      </c>
      <c r="AS40" s="29" t="s">
        <v>225</v>
      </c>
      <c r="AT40" s="29" t="s">
        <v>225</v>
      </c>
      <c r="AU40" s="29" t="s">
        <v>225</v>
      </c>
      <c r="AV40" s="31"/>
      <c r="AW40" s="31"/>
      <c r="AX40" s="31"/>
      <c r="AY40" s="31"/>
      <c r="AZ40" s="31"/>
    </row>
    <row r="41" spans="1:66" s="28" customFormat="1" x14ac:dyDescent="0.25">
      <c r="AV41" s="31"/>
      <c r="AW41" s="31"/>
      <c r="AX41" s="31"/>
      <c r="AY41" s="31"/>
      <c r="AZ41" s="31"/>
    </row>
    <row r="42" spans="1:66" x14ac:dyDescent="0.25">
      <c r="A42" t="s">
        <v>15</v>
      </c>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4"/>
      <c r="AW42" s="4"/>
      <c r="AX42" s="4"/>
      <c r="AY42" s="4"/>
      <c r="AZ42" s="4"/>
      <c r="BN42"/>
    </row>
    <row r="43" spans="1:66" x14ac:dyDescent="0.25">
      <c r="A43" s="10" t="s">
        <v>85</v>
      </c>
      <c r="B43" t="s">
        <v>16</v>
      </c>
      <c r="C43" s="27" t="s">
        <v>274</v>
      </c>
      <c r="D43" s="64">
        <v>0</v>
      </c>
      <c r="E43" s="64">
        <v>0</v>
      </c>
      <c r="F43" s="64">
        <v>0</v>
      </c>
      <c r="G43" s="27" t="s">
        <v>274</v>
      </c>
      <c r="H43" s="27" t="s">
        <v>274</v>
      </c>
      <c r="I43" s="27" t="s">
        <v>274</v>
      </c>
      <c r="J43" s="27" t="s">
        <v>274</v>
      </c>
      <c r="K43" s="64">
        <v>0</v>
      </c>
      <c r="L43" s="64">
        <v>0</v>
      </c>
      <c r="M43" s="27" t="s">
        <v>274</v>
      </c>
      <c r="N43" s="27" t="s">
        <v>274</v>
      </c>
      <c r="O43" s="27" t="s">
        <v>274</v>
      </c>
      <c r="P43" s="27" t="s">
        <v>274</v>
      </c>
      <c r="Q43" s="27" t="s">
        <v>274</v>
      </c>
      <c r="R43" s="58" t="s">
        <v>226</v>
      </c>
      <c r="S43" s="65">
        <v>0</v>
      </c>
      <c r="T43" s="65">
        <v>0</v>
      </c>
      <c r="U43" s="65">
        <v>0</v>
      </c>
      <c r="V43" s="58" t="s">
        <v>226</v>
      </c>
      <c r="W43" s="58" t="s">
        <v>226</v>
      </c>
      <c r="X43" s="58" t="s">
        <v>226</v>
      </c>
      <c r="Y43" s="58" t="s">
        <v>226</v>
      </c>
      <c r="Z43" s="65">
        <v>0</v>
      </c>
      <c r="AA43" s="65">
        <v>0</v>
      </c>
      <c r="AB43" s="58" t="s">
        <v>226</v>
      </c>
      <c r="AC43" s="58" t="s">
        <v>226</v>
      </c>
      <c r="AD43" s="58" t="s">
        <v>226</v>
      </c>
      <c r="AE43" s="58" t="s">
        <v>226</v>
      </c>
      <c r="AF43" s="58" t="s">
        <v>226</v>
      </c>
      <c r="AG43" s="36" t="s">
        <v>275</v>
      </c>
      <c r="AH43" s="37">
        <v>0</v>
      </c>
      <c r="AI43" s="37">
        <v>0</v>
      </c>
      <c r="AJ43" s="37">
        <v>0</v>
      </c>
      <c r="AK43" s="36" t="s">
        <v>275</v>
      </c>
      <c r="AL43" s="36" t="s">
        <v>275</v>
      </c>
      <c r="AM43" s="36" t="s">
        <v>275</v>
      </c>
      <c r="AN43" s="36" t="s">
        <v>275</v>
      </c>
      <c r="AO43" s="37">
        <v>0</v>
      </c>
      <c r="AP43" s="37">
        <v>0</v>
      </c>
      <c r="AQ43" s="36" t="s">
        <v>275</v>
      </c>
      <c r="AR43" s="36" t="s">
        <v>275</v>
      </c>
      <c r="AS43" s="36" t="s">
        <v>275</v>
      </c>
      <c r="AT43" s="36" t="s">
        <v>275</v>
      </c>
      <c r="AU43" s="36" t="s">
        <v>275</v>
      </c>
      <c r="AV43" s="4"/>
      <c r="AW43" s="4"/>
      <c r="AX43" s="4"/>
      <c r="AY43" s="4"/>
      <c r="AZ43" s="4"/>
      <c r="BN43"/>
    </row>
    <row r="44" spans="1:66" x14ac:dyDescent="0.25">
      <c r="A44" s="10" t="s">
        <v>86</v>
      </c>
      <c r="B44" t="s">
        <v>17</v>
      </c>
      <c r="C44" s="27" t="s">
        <v>165</v>
      </c>
      <c r="D44" s="64">
        <v>0</v>
      </c>
      <c r="E44" s="64">
        <v>0</v>
      </c>
      <c r="F44" s="27" t="s">
        <v>165</v>
      </c>
      <c r="G44" s="64">
        <v>0</v>
      </c>
      <c r="H44" s="27" t="s">
        <v>165</v>
      </c>
      <c r="I44" s="27" t="s">
        <v>165</v>
      </c>
      <c r="J44" s="27" t="s">
        <v>165</v>
      </c>
      <c r="K44" s="27" t="s">
        <v>165</v>
      </c>
      <c r="L44" s="27" t="s">
        <v>165</v>
      </c>
      <c r="M44" s="64">
        <v>0</v>
      </c>
      <c r="N44" s="64">
        <v>0</v>
      </c>
      <c r="O44" s="27" t="s">
        <v>165</v>
      </c>
      <c r="P44" s="27" t="s">
        <v>165</v>
      </c>
      <c r="Q44" s="27" t="s">
        <v>165</v>
      </c>
      <c r="R44" s="58" t="s">
        <v>227</v>
      </c>
      <c r="S44" s="65">
        <v>0</v>
      </c>
      <c r="T44" s="65">
        <v>0</v>
      </c>
      <c r="U44" s="58" t="s">
        <v>227</v>
      </c>
      <c r="V44" s="65">
        <v>0</v>
      </c>
      <c r="W44" s="58" t="s">
        <v>227</v>
      </c>
      <c r="X44" s="58" t="s">
        <v>227</v>
      </c>
      <c r="Y44" s="58" t="s">
        <v>227</v>
      </c>
      <c r="Z44" s="58" t="s">
        <v>227</v>
      </c>
      <c r="AA44" s="58" t="s">
        <v>227</v>
      </c>
      <c r="AB44" s="65">
        <v>0</v>
      </c>
      <c r="AC44" s="65">
        <v>0</v>
      </c>
      <c r="AD44" s="58" t="s">
        <v>227</v>
      </c>
      <c r="AE44" s="58" t="s">
        <v>227</v>
      </c>
      <c r="AF44" s="58" t="s">
        <v>227</v>
      </c>
      <c r="AG44" s="36" t="s">
        <v>319</v>
      </c>
      <c r="AH44" s="37">
        <v>0</v>
      </c>
      <c r="AI44" s="37">
        <v>0</v>
      </c>
      <c r="AJ44" s="36" t="s">
        <v>319</v>
      </c>
      <c r="AK44" s="37">
        <v>0</v>
      </c>
      <c r="AL44" s="36" t="s">
        <v>319</v>
      </c>
      <c r="AM44" s="36" t="s">
        <v>319</v>
      </c>
      <c r="AN44" s="36" t="s">
        <v>319</v>
      </c>
      <c r="AO44" s="36" t="s">
        <v>319</v>
      </c>
      <c r="AP44" s="36" t="s">
        <v>319</v>
      </c>
      <c r="AQ44" s="37">
        <v>0</v>
      </c>
      <c r="AR44" s="37">
        <v>0</v>
      </c>
      <c r="AS44" s="36" t="s">
        <v>319</v>
      </c>
      <c r="AT44" s="36" t="s">
        <v>319</v>
      </c>
      <c r="AU44" s="36" t="s">
        <v>319</v>
      </c>
      <c r="AV44" s="4"/>
      <c r="AW44" s="4"/>
      <c r="AX44" s="4"/>
      <c r="AY44" s="4"/>
      <c r="AZ44" s="4"/>
      <c r="BN44"/>
    </row>
    <row r="45" spans="1:66" x14ac:dyDescent="0.25">
      <c r="A45" s="10" t="s">
        <v>87</v>
      </c>
      <c r="B45" t="s">
        <v>18</v>
      </c>
      <c r="C45" s="27" t="s">
        <v>169</v>
      </c>
      <c r="D45" s="64">
        <v>0</v>
      </c>
      <c r="E45" s="64">
        <v>0</v>
      </c>
      <c r="F45" s="27" t="s">
        <v>169</v>
      </c>
      <c r="G45" s="27" t="s">
        <v>169</v>
      </c>
      <c r="H45" s="64">
        <v>0</v>
      </c>
      <c r="I45" s="27" t="s">
        <v>169</v>
      </c>
      <c r="J45" s="27" t="s">
        <v>169</v>
      </c>
      <c r="K45" s="27" t="s">
        <v>169</v>
      </c>
      <c r="L45" s="27" t="s">
        <v>169</v>
      </c>
      <c r="M45" s="27" t="s">
        <v>169</v>
      </c>
      <c r="N45" s="27" t="s">
        <v>169</v>
      </c>
      <c r="O45" s="64">
        <v>0</v>
      </c>
      <c r="P45" s="27" t="s">
        <v>169</v>
      </c>
      <c r="Q45" s="27" t="s">
        <v>169</v>
      </c>
      <c r="R45" s="58" t="s">
        <v>164</v>
      </c>
      <c r="S45" s="65">
        <v>0</v>
      </c>
      <c r="T45" s="65">
        <v>0</v>
      </c>
      <c r="U45" s="58" t="s">
        <v>164</v>
      </c>
      <c r="V45" s="58" t="s">
        <v>164</v>
      </c>
      <c r="W45" s="65">
        <v>0</v>
      </c>
      <c r="X45" s="58" t="s">
        <v>164</v>
      </c>
      <c r="Y45" s="58" t="s">
        <v>164</v>
      </c>
      <c r="Z45" s="58" t="s">
        <v>164</v>
      </c>
      <c r="AA45" s="58" t="s">
        <v>164</v>
      </c>
      <c r="AB45" s="58" t="s">
        <v>164</v>
      </c>
      <c r="AC45" s="58" t="s">
        <v>164</v>
      </c>
      <c r="AD45" s="65">
        <v>0</v>
      </c>
      <c r="AE45" s="58" t="s">
        <v>164</v>
      </c>
      <c r="AF45" s="58" t="s">
        <v>164</v>
      </c>
      <c r="AG45" s="36" t="s">
        <v>267</v>
      </c>
      <c r="AH45" s="37">
        <v>0</v>
      </c>
      <c r="AI45" s="37">
        <v>0</v>
      </c>
      <c r="AJ45" s="36" t="s">
        <v>267</v>
      </c>
      <c r="AK45" s="36" t="s">
        <v>267</v>
      </c>
      <c r="AL45" s="36" t="s">
        <v>267</v>
      </c>
      <c r="AM45" s="36" t="s">
        <v>267</v>
      </c>
      <c r="AN45" s="36" t="s">
        <v>267</v>
      </c>
      <c r="AO45" s="36" t="s">
        <v>267</v>
      </c>
      <c r="AP45" s="36" t="s">
        <v>267</v>
      </c>
      <c r="AQ45" s="36" t="s">
        <v>267</v>
      </c>
      <c r="AR45" s="36" t="s">
        <v>267</v>
      </c>
      <c r="AS45" s="37">
        <v>0</v>
      </c>
      <c r="AT45" s="36" t="s">
        <v>267</v>
      </c>
      <c r="AU45" s="36" t="s">
        <v>267</v>
      </c>
      <c r="AV45" s="4"/>
      <c r="AW45" s="4"/>
      <c r="AX45" s="4"/>
      <c r="AY45" s="4"/>
      <c r="AZ45" s="4"/>
      <c r="BN45"/>
    </row>
    <row r="46" spans="1:66" x14ac:dyDescent="0.25">
      <c r="A46" s="10" t="s">
        <v>88</v>
      </c>
      <c r="B46" t="s">
        <v>19</v>
      </c>
      <c r="C46" s="27" t="s">
        <v>170</v>
      </c>
      <c r="D46" s="64">
        <v>0</v>
      </c>
      <c r="E46" s="64">
        <v>0</v>
      </c>
      <c r="F46" s="27" t="s">
        <v>170</v>
      </c>
      <c r="G46" s="27" t="s">
        <v>170</v>
      </c>
      <c r="H46" s="27" t="s">
        <v>170</v>
      </c>
      <c r="I46" s="64">
        <v>0</v>
      </c>
      <c r="J46" s="27" t="s">
        <v>170</v>
      </c>
      <c r="K46" s="27" t="s">
        <v>170</v>
      </c>
      <c r="L46" s="27" t="s">
        <v>170</v>
      </c>
      <c r="M46" s="27" t="s">
        <v>170</v>
      </c>
      <c r="N46" s="27" t="s">
        <v>170</v>
      </c>
      <c r="O46" s="27" t="s">
        <v>170</v>
      </c>
      <c r="P46" s="64">
        <v>0</v>
      </c>
      <c r="Q46" s="27" t="s">
        <v>170</v>
      </c>
      <c r="R46" s="58" t="s">
        <v>221</v>
      </c>
      <c r="S46" s="65">
        <v>0</v>
      </c>
      <c r="T46" s="65">
        <v>0</v>
      </c>
      <c r="U46" s="58" t="s">
        <v>221</v>
      </c>
      <c r="V46" s="58" t="s">
        <v>221</v>
      </c>
      <c r="W46" s="58" t="s">
        <v>221</v>
      </c>
      <c r="X46" s="65">
        <v>0</v>
      </c>
      <c r="Y46" s="58" t="s">
        <v>221</v>
      </c>
      <c r="Z46" s="58" t="s">
        <v>221</v>
      </c>
      <c r="AA46" s="58" t="s">
        <v>221</v>
      </c>
      <c r="AB46" s="58" t="s">
        <v>221</v>
      </c>
      <c r="AC46" s="58" t="s">
        <v>221</v>
      </c>
      <c r="AD46" s="58" t="s">
        <v>221</v>
      </c>
      <c r="AE46" s="65">
        <v>0</v>
      </c>
      <c r="AF46" s="58" t="s">
        <v>221</v>
      </c>
      <c r="AG46" s="36" t="s">
        <v>268</v>
      </c>
      <c r="AH46" s="37">
        <v>0</v>
      </c>
      <c r="AI46" s="37">
        <v>0</v>
      </c>
      <c r="AJ46" s="36" t="s">
        <v>268</v>
      </c>
      <c r="AK46" s="36" t="s">
        <v>268</v>
      </c>
      <c r="AL46" s="36" t="s">
        <v>268</v>
      </c>
      <c r="AM46" s="37">
        <v>0</v>
      </c>
      <c r="AN46" s="36" t="s">
        <v>268</v>
      </c>
      <c r="AO46" s="36" t="s">
        <v>268</v>
      </c>
      <c r="AP46" s="36" t="s">
        <v>268</v>
      </c>
      <c r="AQ46" s="36" t="s">
        <v>268</v>
      </c>
      <c r="AR46" s="36" t="s">
        <v>268</v>
      </c>
      <c r="AS46" s="36" t="s">
        <v>268</v>
      </c>
      <c r="AT46" s="37">
        <v>0</v>
      </c>
      <c r="AU46" s="36" t="s">
        <v>268</v>
      </c>
      <c r="AV46" s="4"/>
      <c r="AW46" s="4"/>
      <c r="AX46" s="4"/>
      <c r="AY46" s="4"/>
      <c r="AZ46" s="4"/>
      <c r="BN46"/>
    </row>
    <row r="47" spans="1:66" x14ac:dyDescent="0.25">
      <c r="A47" s="10" t="s">
        <v>142</v>
      </c>
      <c r="C47" s="27" t="s">
        <v>170</v>
      </c>
      <c r="D47" s="64">
        <v>0</v>
      </c>
      <c r="E47" s="64">
        <v>0</v>
      </c>
      <c r="F47" s="27" t="s">
        <v>170</v>
      </c>
      <c r="G47" s="27" t="s">
        <v>170</v>
      </c>
      <c r="H47" s="27" t="s">
        <v>170</v>
      </c>
      <c r="I47" s="27" t="s">
        <v>170</v>
      </c>
      <c r="J47" s="64">
        <v>0</v>
      </c>
      <c r="K47" s="27" t="s">
        <v>170</v>
      </c>
      <c r="L47" s="27" t="s">
        <v>170</v>
      </c>
      <c r="M47" s="27" t="s">
        <v>170</v>
      </c>
      <c r="N47" s="27" t="s">
        <v>170</v>
      </c>
      <c r="O47" s="27" t="s">
        <v>170</v>
      </c>
      <c r="P47" s="27" t="s">
        <v>170</v>
      </c>
      <c r="Q47" s="64">
        <v>0</v>
      </c>
      <c r="R47" s="58">
        <v>0</v>
      </c>
      <c r="S47" s="65">
        <v>0</v>
      </c>
      <c r="T47" s="65">
        <v>0</v>
      </c>
      <c r="U47" s="58">
        <v>0</v>
      </c>
      <c r="V47" s="58">
        <v>0</v>
      </c>
      <c r="W47" s="58">
        <v>0</v>
      </c>
      <c r="X47" s="58">
        <v>0</v>
      </c>
      <c r="Y47" s="65">
        <v>0</v>
      </c>
      <c r="Z47" s="58">
        <v>0</v>
      </c>
      <c r="AA47" s="58">
        <v>0</v>
      </c>
      <c r="AB47" s="58">
        <v>0</v>
      </c>
      <c r="AC47" s="58">
        <v>0</v>
      </c>
      <c r="AD47" s="58">
        <v>0</v>
      </c>
      <c r="AE47" s="58">
        <v>0</v>
      </c>
      <c r="AF47" s="65">
        <v>0</v>
      </c>
      <c r="AG47" s="36">
        <v>0</v>
      </c>
      <c r="AH47" s="37">
        <v>0</v>
      </c>
      <c r="AI47" s="37">
        <v>0</v>
      </c>
      <c r="AJ47" s="36">
        <v>0</v>
      </c>
      <c r="AK47" s="36">
        <v>0</v>
      </c>
      <c r="AL47" s="36">
        <v>0</v>
      </c>
      <c r="AM47" s="36">
        <v>0</v>
      </c>
      <c r="AN47" s="37">
        <v>0</v>
      </c>
      <c r="AO47" s="36">
        <v>0</v>
      </c>
      <c r="AP47" s="36">
        <v>0</v>
      </c>
      <c r="AQ47" s="36">
        <v>0</v>
      </c>
      <c r="AR47" s="36">
        <v>0</v>
      </c>
      <c r="AS47" s="36">
        <v>0</v>
      </c>
      <c r="AT47" s="36">
        <v>0</v>
      </c>
      <c r="AU47" s="37">
        <v>0</v>
      </c>
      <c r="AV47" s="4"/>
      <c r="AW47" s="4"/>
      <c r="AX47" s="4"/>
      <c r="AY47" s="4"/>
      <c r="AZ47" s="4"/>
      <c r="BN47"/>
    </row>
    <row r="48" spans="1:66" x14ac:dyDescent="0.25">
      <c r="A48"/>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4"/>
      <c r="AW48" s="4"/>
      <c r="AX48" s="4"/>
      <c r="AY48" s="4"/>
      <c r="AZ48" s="4"/>
      <c r="BN48"/>
    </row>
    <row r="49" spans="1:78" x14ac:dyDescent="0.25">
      <c r="A49" t="s">
        <v>20</v>
      </c>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4"/>
      <c r="AW49" s="4"/>
      <c r="AX49" s="4"/>
      <c r="AY49" s="4"/>
      <c r="AZ49" s="4"/>
      <c r="BN49"/>
    </row>
    <row r="50" spans="1:78" x14ac:dyDescent="0.25">
      <c r="A50" t="s">
        <v>89</v>
      </c>
      <c r="B50" t="s">
        <v>21</v>
      </c>
      <c r="C50" s="32">
        <f>1/144</f>
        <v>6.9444444444444441E-3</v>
      </c>
      <c r="D50" s="32">
        <f t="shared" ref="D50:Q50" si="9">1/144</f>
        <v>6.9444444444444441E-3</v>
      </c>
      <c r="E50" s="32">
        <f t="shared" si="9"/>
        <v>6.9444444444444441E-3</v>
      </c>
      <c r="F50" s="32">
        <f t="shared" si="9"/>
        <v>6.9444444444444441E-3</v>
      </c>
      <c r="G50" s="32">
        <f t="shared" si="9"/>
        <v>6.9444444444444441E-3</v>
      </c>
      <c r="H50" s="32">
        <f t="shared" si="9"/>
        <v>6.9444444444444441E-3</v>
      </c>
      <c r="I50" s="32">
        <f t="shared" si="9"/>
        <v>6.9444444444444441E-3</v>
      </c>
      <c r="J50" s="32">
        <f t="shared" si="9"/>
        <v>6.9444444444444441E-3</v>
      </c>
      <c r="K50" s="32">
        <f t="shared" si="9"/>
        <v>6.9444444444444441E-3</v>
      </c>
      <c r="L50" s="32">
        <f t="shared" si="9"/>
        <v>6.9444444444444441E-3</v>
      </c>
      <c r="M50" s="32">
        <f t="shared" si="9"/>
        <v>6.9444444444444441E-3</v>
      </c>
      <c r="N50" s="32">
        <f t="shared" si="9"/>
        <v>6.9444444444444441E-3</v>
      </c>
      <c r="O50" s="32">
        <f t="shared" si="9"/>
        <v>6.9444444444444441E-3</v>
      </c>
      <c r="P50" s="32">
        <f t="shared" si="9"/>
        <v>6.9444444444444441E-3</v>
      </c>
      <c r="Q50" s="32">
        <f t="shared" si="9"/>
        <v>6.9444444444444441E-3</v>
      </c>
      <c r="R50" s="30">
        <f>1/144</f>
        <v>6.9444444444444441E-3</v>
      </c>
      <c r="S50" s="30">
        <f t="shared" ref="S50:AF50" si="10">1/144</f>
        <v>6.9444444444444441E-3</v>
      </c>
      <c r="T50" s="30">
        <f t="shared" si="10"/>
        <v>6.9444444444444441E-3</v>
      </c>
      <c r="U50" s="30">
        <f t="shared" si="10"/>
        <v>6.9444444444444441E-3</v>
      </c>
      <c r="V50" s="30">
        <f t="shared" si="10"/>
        <v>6.9444444444444441E-3</v>
      </c>
      <c r="W50" s="30">
        <f t="shared" si="10"/>
        <v>6.9444444444444441E-3</v>
      </c>
      <c r="X50" s="30">
        <f t="shared" si="10"/>
        <v>6.9444444444444441E-3</v>
      </c>
      <c r="Y50" s="30">
        <f t="shared" si="10"/>
        <v>6.9444444444444441E-3</v>
      </c>
      <c r="Z50" s="30">
        <f t="shared" si="10"/>
        <v>6.9444444444444441E-3</v>
      </c>
      <c r="AA50" s="30">
        <f t="shared" si="10"/>
        <v>6.9444444444444441E-3</v>
      </c>
      <c r="AB50" s="30">
        <f t="shared" si="10"/>
        <v>6.9444444444444441E-3</v>
      </c>
      <c r="AC50" s="30">
        <f t="shared" si="10"/>
        <v>6.9444444444444441E-3</v>
      </c>
      <c r="AD50" s="30">
        <f t="shared" si="10"/>
        <v>6.9444444444444441E-3</v>
      </c>
      <c r="AE50" s="30">
        <f t="shared" si="10"/>
        <v>6.9444444444444441E-3</v>
      </c>
      <c r="AF50" s="30">
        <f t="shared" si="10"/>
        <v>6.9444444444444441E-3</v>
      </c>
      <c r="AG50" s="29">
        <f>1/84</f>
        <v>1.1904761904761904E-2</v>
      </c>
      <c r="AH50" s="29">
        <f t="shared" ref="AH50:AU51" si="11">1/84</f>
        <v>1.1904761904761904E-2</v>
      </c>
      <c r="AI50" s="29">
        <f t="shared" si="11"/>
        <v>1.1904761904761904E-2</v>
      </c>
      <c r="AJ50" s="29">
        <f t="shared" si="11"/>
        <v>1.1904761904761904E-2</v>
      </c>
      <c r="AK50" s="29">
        <f t="shared" si="11"/>
        <v>1.1904761904761904E-2</v>
      </c>
      <c r="AL50" s="29">
        <f t="shared" si="11"/>
        <v>1.1904761904761904E-2</v>
      </c>
      <c r="AM50" s="29">
        <f t="shared" si="11"/>
        <v>1.1904761904761904E-2</v>
      </c>
      <c r="AN50" s="29">
        <f t="shared" si="11"/>
        <v>1.1904761904761904E-2</v>
      </c>
      <c r="AO50" s="29">
        <f t="shared" si="11"/>
        <v>1.1904761904761904E-2</v>
      </c>
      <c r="AP50" s="29">
        <f t="shared" si="11"/>
        <v>1.1904761904761904E-2</v>
      </c>
      <c r="AQ50" s="29">
        <f t="shared" si="11"/>
        <v>1.1904761904761904E-2</v>
      </c>
      <c r="AR50" s="29">
        <f t="shared" si="11"/>
        <v>1.1904761904761904E-2</v>
      </c>
      <c r="AS50" s="29">
        <f t="shared" si="11"/>
        <v>1.1904761904761904E-2</v>
      </c>
      <c r="AT50" s="29">
        <f t="shared" si="11"/>
        <v>1.1904761904761904E-2</v>
      </c>
      <c r="AU50" s="29">
        <f t="shared" si="11"/>
        <v>1.1904761904761904E-2</v>
      </c>
      <c r="AV50" s="14"/>
      <c r="AW50" s="14"/>
      <c r="AX50" s="14"/>
      <c r="AY50" s="14"/>
      <c r="AZ50" s="14"/>
      <c r="BN50"/>
    </row>
    <row r="51" spans="1:78" x14ac:dyDescent="0.25">
      <c r="A51" t="s">
        <v>90</v>
      </c>
      <c r="B51" t="s">
        <v>22</v>
      </c>
      <c r="C51" s="32">
        <f t="shared" ref="C51:Q52" si="12">1/144</f>
        <v>6.9444444444444441E-3</v>
      </c>
      <c r="D51" s="32">
        <f t="shared" si="12"/>
        <v>6.9444444444444441E-3</v>
      </c>
      <c r="E51" s="32">
        <f t="shared" si="12"/>
        <v>6.9444444444444441E-3</v>
      </c>
      <c r="F51" s="32">
        <f t="shared" si="12"/>
        <v>6.9444444444444441E-3</v>
      </c>
      <c r="G51" s="32">
        <f t="shared" si="12"/>
        <v>6.9444444444444441E-3</v>
      </c>
      <c r="H51" s="32">
        <f t="shared" si="12"/>
        <v>6.9444444444444441E-3</v>
      </c>
      <c r="I51" s="32">
        <f t="shared" si="12"/>
        <v>6.9444444444444441E-3</v>
      </c>
      <c r="J51" s="32">
        <f t="shared" si="12"/>
        <v>6.9444444444444441E-3</v>
      </c>
      <c r="K51" s="32">
        <f t="shared" si="12"/>
        <v>6.9444444444444441E-3</v>
      </c>
      <c r="L51" s="32">
        <f t="shared" si="12"/>
        <v>6.9444444444444441E-3</v>
      </c>
      <c r="M51" s="32">
        <f t="shared" si="12"/>
        <v>6.9444444444444441E-3</v>
      </c>
      <c r="N51" s="32">
        <f t="shared" si="12"/>
        <v>6.9444444444444441E-3</v>
      </c>
      <c r="O51" s="32">
        <f t="shared" si="12"/>
        <v>6.9444444444444441E-3</v>
      </c>
      <c r="P51" s="32">
        <f t="shared" si="12"/>
        <v>6.9444444444444441E-3</v>
      </c>
      <c r="Q51" s="32">
        <f t="shared" si="12"/>
        <v>6.9444444444444441E-3</v>
      </c>
      <c r="R51" s="30">
        <f>1/24</f>
        <v>4.1666666666666664E-2</v>
      </c>
      <c r="S51" s="30">
        <f t="shared" ref="S51:AF51" si="13">1/24</f>
        <v>4.1666666666666664E-2</v>
      </c>
      <c r="T51" s="30">
        <f t="shared" si="13"/>
        <v>4.1666666666666664E-2</v>
      </c>
      <c r="U51" s="30">
        <f t="shared" si="13"/>
        <v>4.1666666666666664E-2</v>
      </c>
      <c r="V51" s="30">
        <f t="shared" si="13"/>
        <v>4.1666666666666664E-2</v>
      </c>
      <c r="W51" s="30">
        <f t="shared" si="13"/>
        <v>4.1666666666666664E-2</v>
      </c>
      <c r="X51" s="30">
        <f t="shared" si="13"/>
        <v>4.1666666666666664E-2</v>
      </c>
      <c r="Y51" s="30">
        <f t="shared" si="13"/>
        <v>4.1666666666666664E-2</v>
      </c>
      <c r="Z51" s="30">
        <f t="shared" si="13"/>
        <v>4.1666666666666664E-2</v>
      </c>
      <c r="AA51" s="30">
        <f t="shared" si="13"/>
        <v>4.1666666666666664E-2</v>
      </c>
      <c r="AB51" s="30">
        <f t="shared" si="13"/>
        <v>4.1666666666666664E-2</v>
      </c>
      <c r="AC51" s="30">
        <f t="shared" si="13"/>
        <v>4.1666666666666664E-2</v>
      </c>
      <c r="AD51" s="30">
        <f t="shared" si="13"/>
        <v>4.1666666666666664E-2</v>
      </c>
      <c r="AE51" s="30">
        <f t="shared" si="13"/>
        <v>4.1666666666666664E-2</v>
      </c>
      <c r="AF51" s="30">
        <f t="shared" si="13"/>
        <v>4.1666666666666664E-2</v>
      </c>
      <c r="AG51" s="29">
        <f>1/84</f>
        <v>1.1904761904761904E-2</v>
      </c>
      <c r="AH51" s="29">
        <f t="shared" si="11"/>
        <v>1.1904761904761904E-2</v>
      </c>
      <c r="AI51" s="29">
        <f t="shared" si="11"/>
        <v>1.1904761904761904E-2</v>
      </c>
      <c r="AJ51" s="29">
        <f t="shared" si="11"/>
        <v>1.1904761904761904E-2</v>
      </c>
      <c r="AK51" s="29">
        <f t="shared" si="11"/>
        <v>1.1904761904761904E-2</v>
      </c>
      <c r="AL51" s="29">
        <f t="shared" si="11"/>
        <v>1.1904761904761904E-2</v>
      </c>
      <c r="AM51" s="29">
        <f t="shared" si="11"/>
        <v>1.1904761904761904E-2</v>
      </c>
      <c r="AN51" s="29">
        <f t="shared" si="11"/>
        <v>1.1904761904761904E-2</v>
      </c>
      <c r="AO51" s="29">
        <f t="shared" si="11"/>
        <v>1.1904761904761904E-2</v>
      </c>
      <c r="AP51" s="29">
        <f t="shared" si="11"/>
        <v>1.1904761904761904E-2</v>
      </c>
      <c r="AQ51" s="29">
        <f t="shared" si="11"/>
        <v>1.1904761904761904E-2</v>
      </c>
      <c r="AR51" s="29">
        <f t="shared" si="11"/>
        <v>1.1904761904761904E-2</v>
      </c>
      <c r="AS51" s="29">
        <f t="shared" si="11"/>
        <v>1.1904761904761904E-2</v>
      </c>
      <c r="AT51" s="29">
        <f t="shared" si="11"/>
        <v>1.1904761904761904E-2</v>
      </c>
      <c r="AU51" s="29">
        <f t="shared" si="11"/>
        <v>1.1904761904761904E-2</v>
      </c>
      <c r="AV51" s="14"/>
      <c r="AW51" s="14"/>
      <c r="AX51" s="14"/>
      <c r="AY51" s="14"/>
      <c r="AZ51" s="14"/>
      <c r="BA51" s="15"/>
      <c r="BB51" s="15"/>
      <c r="BC51" s="15"/>
      <c r="BD51" s="15"/>
      <c r="BE51" s="15"/>
      <c r="BF51" s="15"/>
      <c r="BG51" s="15"/>
      <c r="BH51" s="15"/>
      <c r="BI51" s="15"/>
      <c r="BJ51" s="15"/>
      <c r="BK51" s="15"/>
      <c r="BL51" s="15"/>
      <c r="BM51" s="15"/>
      <c r="BN51" s="17"/>
      <c r="BO51" s="17"/>
      <c r="BP51" s="17"/>
      <c r="BQ51" s="17"/>
      <c r="BR51" s="17"/>
      <c r="BS51" s="17"/>
      <c r="BT51" s="17"/>
      <c r="BU51" s="17"/>
      <c r="BV51" s="17"/>
      <c r="BW51" s="17"/>
      <c r="BX51" s="17"/>
      <c r="BY51" s="17"/>
      <c r="BZ51" s="17"/>
    </row>
    <row r="52" spans="1:78" x14ac:dyDescent="0.25">
      <c r="A52" t="s">
        <v>148</v>
      </c>
      <c r="C52" s="32">
        <f t="shared" si="12"/>
        <v>6.9444444444444441E-3</v>
      </c>
      <c r="D52" s="32">
        <f t="shared" si="12"/>
        <v>6.9444444444444441E-3</v>
      </c>
      <c r="E52" s="32">
        <f t="shared" si="12"/>
        <v>6.9444444444444441E-3</v>
      </c>
      <c r="F52" s="32">
        <f t="shared" si="12"/>
        <v>6.9444444444444441E-3</v>
      </c>
      <c r="G52" s="32">
        <f t="shared" si="12"/>
        <v>6.9444444444444441E-3</v>
      </c>
      <c r="H52" s="32">
        <f t="shared" si="12"/>
        <v>6.9444444444444441E-3</v>
      </c>
      <c r="I52" s="32">
        <f t="shared" si="12"/>
        <v>6.9444444444444441E-3</v>
      </c>
      <c r="J52" s="32">
        <f t="shared" si="12"/>
        <v>6.9444444444444441E-3</v>
      </c>
      <c r="K52" s="32">
        <f t="shared" si="12"/>
        <v>6.9444444444444441E-3</v>
      </c>
      <c r="L52" s="32">
        <f t="shared" si="12"/>
        <v>6.9444444444444441E-3</v>
      </c>
      <c r="M52" s="32">
        <f t="shared" si="12"/>
        <v>6.9444444444444441E-3</v>
      </c>
      <c r="N52" s="32">
        <f t="shared" si="12"/>
        <v>6.9444444444444441E-3</v>
      </c>
      <c r="O52" s="32">
        <f t="shared" si="12"/>
        <v>6.9444444444444441E-3</v>
      </c>
      <c r="P52" s="32">
        <f t="shared" si="12"/>
        <v>6.9444444444444441E-3</v>
      </c>
      <c r="Q52" s="32">
        <f t="shared" si="12"/>
        <v>6.9444444444444441E-3</v>
      </c>
      <c r="R52" s="30">
        <v>0</v>
      </c>
      <c r="S52" s="30">
        <v>0</v>
      </c>
      <c r="T52" s="30">
        <v>0</v>
      </c>
      <c r="U52" s="30">
        <v>0</v>
      </c>
      <c r="V52" s="30">
        <v>0</v>
      </c>
      <c r="W52" s="30">
        <v>0</v>
      </c>
      <c r="X52" s="30">
        <v>0</v>
      </c>
      <c r="Y52" s="30">
        <v>0</v>
      </c>
      <c r="Z52" s="30">
        <v>0</v>
      </c>
      <c r="AA52" s="30">
        <v>0</v>
      </c>
      <c r="AB52" s="30">
        <v>0</v>
      </c>
      <c r="AC52" s="30">
        <v>0</v>
      </c>
      <c r="AD52" s="30">
        <v>0</v>
      </c>
      <c r="AE52" s="30">
        <v>0</v>
      </c>
      <c r="AF52" s="30">
        <v>0</v>
      </c>
      <c r="AG52" s="29">
        <v>0</v>
      </c>
      <c r="AH52" s="29">
        <v>0</v>
      </c>
      <c r="AI52" s="29">
        <v>0</v>
      </c>
      <c r="AJ52" s="29">
        <v>0</v>
      </c>
      <c r="AK52" s="29">
        <v>0</v>
      </c>
      <c r="AL52" s="29">
        <v>0</v>
      </c>
      <c r="AM52" s="29">
        <v>0</v>
      </c>
      <c r="AN52" s="29">
        <v>0</v>
      </c>
      <c r="AO52" s="29">
        <v>0</v>
      </c>
      <c r="AP52" s="29">
        <v>0</v>
      </c>
      <c r="AQ52" s="29">
        <v>0</v>
      </c>
      <c r="AR52" s="29">
        <v>0</v>
      </c>
      <c r="AS52" s="29">
        <v>0</v>
      </c>
      <c r="AT52" s="29">
        <v>0</v>
      </c>
      <c r="AU52" s="29">
        <v>0</v>
      </c>
      <c r="AV52" s="4"/>
      <c r="AW52" s="4"/>
      <c r="AX52" s="4"/>
      <c r="AY52" s="4"/>
      <c r="AZ52" s="4"/>
      <c r="BN52"/>
    </row>
    <row r="53" spans="1:78" x14ac:dyDescent="0.25">
      <c r="A53" t="s">
        <v>23</v>
      </c>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4"/>
      <c r="AW53" s="4"/>
      <c r="AX53" s="4"/>
      <c r="AY53" s="4"/>
      <c r="AZ53" s="4"/>
      <c r="BN53"/>
    </row>
    <row r="54" spans="1:78" x14ac:dyDescent="0.25">
      <c r="A54"/>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4"/>
      <c r="AW54" s="4"/>
      <c r="AX54" s="4"/>
      <c r="AY54" s="4"/>
      <c r="AZ54" s="4"/>
      <c r="BN54"/>
    </row>
    <row r="55" spans="1:78" x14ac:dyDescent="0.25">
      <c r="A55" s="26" t="s">
        <v>24</v>
      </c>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4"/>
      <c r="AW55" s="4"/>
      <c r="AX55" s="4"/>
      <c r="AY55" s="4"/>
      <c r="AZ55" s="4"/>
      <c r="BN55"/>
    </row>
    <row r="56" spans="1:78" x14ac:dyDescent="0.25">
      <c r="A56" s="10" t="s">
        <v>91</v>
      </c>
      <c r="B56" t="s">
        <v>25</v>
      </c>
      <c r="C56" s="25" t="s">
        <v>237</v>
      </c>
      <c r="D56" s="25" t="s">
        <v>237</v>
      </c>
      <c r="E56" s="41" t="s">
        <v>231</v>
      </c>
      <c r="F56" s="25" t="s">
        <v>237</v>
      </c>
      <c r="G56" s="25" t="s">
        <v>237</v>
      </c>
      <c r="H56" s="25" t="s">
        <v>237</v>
      </c>
      <c r="I56" s="25" t="s">
        <v>237</v>
      </c>
      <c r="J56" s="25" t="s">
        <v>237</v>
      </c>
      <c r="K56" s="41" t="s">
        <v>231</v>
      </c>
      <c r="L56" s="25" t="s">
        <v>237</v>
      </c>
      <c r="M56" s="25" t="s">
        <v>237</v>
      </c>
      <c r="N56" s="25" t="s">
        <v>237</v>
      </c>
      <c r="O56" s="25" t="s">
        <v>237</v>
      </c>
      <c r="P56" s="25" t="s">
        <v>237</v>
      </c>
      <c r="Q56" s="25" t="s">
        <v>237</v>
      </c>
      <c r="R56" s="30">
        <v>100</v>
      </c>
      <c r="S56" s="30">
        <v>100</v>
      </c>
      <c r="T56" s="66" t="s">
        <v>244</v>
      </c>
      <c r="U56" s="30">
        <v>100</v>
      </c>
      <c r="V56" s="30">
        <v>100</v>
      </c>
      <c r="W56" s="30">
        <v>100</v>
      </c>
      <c r="X56" s="30">
        <v>100</v>
      </c>
      <c r="Y56" s="30">
        <v>100</v>
      </c>
      <c r="Z56" s="66" t="s">
        <v>244</v>
      </c>
      <c r="AA56" s="30">
        <v>100</v>
      </c>
      <c r="AB56" s="30">
        <v>100</v>
      </c>
      <c r="AC56" s="30">
        <v>100</v>
      </c>
      <c r="AD56" s="30">
        <v>100</v>
      </c>
      <c r="AE56" s="30">
        <v>100</v>
      </c>
      <c r="AF56" s="30">
        <v>100</v>
      </c>
      <c r="AG56" s="29">
        <v>147</v>
      </c>
      <c r="AH56" s="29">
        <v>147</v>
      </c>
      <c r="AI56" s="67" t="s">
        <v>251</v>
      </c>
      <c r="AJ56" s="29">
        <v>147</v>
      </c>
      <c r="AK56" s="29">
        <v>147</v>
      </c>
      <c r="AL56" s="29">
        <v>147</v>
      </c>
      <c r="AM56" s="29">
        <v>147</v>
      </c>
      <c r="AN56" s="29">
        <v>147</v>
      </c>
      <c r="AO56" s="67" t="s">
        <v>251</v>
      </c>
      <c r="AP56" s="29">
        <v>147</v>
      </c>
      <c r="AQ56" s="29">
        <v>147</v>
      </c>
      <c r="AR56" s="29">
        <v>147</v>
      </c>
      <c r="AS56" s="29">
        <v>147</v>
      </c>
      <c r="AT56" s="29">
        <v>147</v>
      </c>
      <c r="AU56" s="29">
        <v>147</v>
      </c>
      <c r="AV56" s="4"/>
      <c r="AW56" s="4"/>
      <c r="AX56" s="4"/>
      <c r="AY56" s="4"/>
      <c r="AZ56" s="4"/>
      <c r="BN56"/>
    </row>
    <row r="57" spans="1:78" x14ac:dyDescent="0.25">
      <c r="A57" s="10" t="s">
        <v>92</v>
      </c>
      <c r="B57" t="s">
        <v>26</v>
      </c>
      <c r="C57" s="68" t="s">
        <v>238</v>
      </c>
      <c r="D57" s="68" t="s">
        <v>238</v>
      </c>
      <c r="E57" s="69" t="s">
        <v>232</v>
      </c>
      <c r="F57" s="68" t="s">
        <v>238</v>
      </c>
      <c r="G57" s="68" t="s">
        <v>238</v>
      </c>
      <c r="H57" s="68" t="s">
        <v>238</v>
      </c>
      <c r="I57" s="68" t="s">
        <v>238</v>
      </c>
      <c r="J57" s="68" t="s">
        <v>238</v>
      </c>
      <c r="K57" s="68" t="s">
        <v>238</v>
      </c>
      <c r="L57" s="69" t="s">
        <v>232</v>
      </c>
      <c r="M57" s="68" t="s">
        <v>238</v>
      </c>
      <c r="N57" s="68" t="s">
        <v>238</v>
      </c>
      <c r="O57" s="68" t="s">
        <v>238</v>
      </c>
      <c r="P57" s="68" t="s">
        <v>238</v>
      </c>
      <c r="Q57" s="68" t="s">
        <v>238</v>
      </c>
      <c r="R57" s="30">
        <v>100</v>
      </c>
      <c r="S57" s="30">
        <v>100</v>
      </c>
      <c r="T57" s="66" t="s">
        <v>245</v>
      </c>
      <c r="U57" s="30">
        <v>100</v>
      </c>
      <c r="V57" s="30">
        <v>100</v>
      </c>
      <c r="W57" s="30">
        <v>100</v>
      </c>
      <c r="X57" s="30">
        <v>100</v>
      </c>
      <c r="Y57" s="30">
        <v>100</v>
      </c>
      <c r="Z57" s="30">
        <v>100</v>
      </c>
      <c r="AA57" s="66" t="s">
        <v>245</v>
      </c>
      <c r="AB57" s="30">
        <v>100</v>
      </c>
      <c r="AC57" s="30">
        <v>100</v>
      </c>
      <c r="AD57" s="30">
        <v>100</v>
      </c>
      <c r="AE57" s="30">
        <v>100</v>
      </c>
      <c r="AF57" s="30">
        <v>100</v>
      </c>
      <c r="AG57" s="29">
        <v>147</v>
      </c>
      <c r="AH57" s="29">
        <v>147</v>
      </c>
      <c r="AI57" s="67" t="s">
        <v>252</v>
      </c>
      <c r="AJ57" s="29">
        <v>147</v>
      </c>
      <c r="AK57" s="29">
        <v>147</v>
      </c>
      <c r="AL57" s="29">
        <v>147</v>
      </c>
      <c r="AM57" s="29">
        <v>147</v>
      </c>
      <c r="AN57" s="29">
        <v>147</v>
      </c>
      <c r="AO57" s="29">
        <v>147</v>
      </c>
      <c r="AP57" s="67" t="s">
        <v>252</v>
      </c>
      <c r="AQ57" s="29">
        <v>147</v>
      </c>
      <c r="AR57" s="29">
        <v>147</v>
      </c>
      <c r="AS57" s="29">
        <v>147</v>
      </c>
      <c r="AT57" s="29">
        <v>147</v>
      </c>
      <c r="AU57" s="29">
        <v>147</v>
      </c>
      <c r="AV57" s="4"/>
      <c r="AW57" s="4"/>
      <c r="AX57" s="4"/>
      <c r="AY57" s="4"/>
      <c r="AZ57" s="4"/>
      <c r="BN57"/>
    </row>
    <row r="58" spans="1:78" x14ac:dyDescent="0.25">
      <c r="A58" s="10" t="s">
        <v>93</v>
      </c>
      <c r="B58" t="s">
        <v>27</v>
      </c>
      <c r="C58" s="68" t="s">
        <v>242</v>
      </c>
      <c r="D58" s="68" t="s">
        <v>242</v>
      </c>
      <c r="E58" s="69" t="s">
        <v>233</v>
      </c>
      <c r="F58" s="68" t="s">
        <v>242</v>
      </c>
      <c r="G58" s="68" t="s">
        <v>242</v>
      </c>
      <c r="H58" s="68" t="s">
        <v>242</v>
      </c>
      <c r="I58" s="68" t="s">
        <v>242</v>
      </c>
      <c r="J58" s="68" t="s">
        <v>242</v>
      </c>
      <c r="K58" s="68" t="s">
        <v>242</v>
      </c>
      <c r="L58" s="68" t="s">
        <v>242</v>
      </c>
      <c r="M58" s="69" t="s">
        <v>233</v>
      </c>
      <c r="N58" s="68" t="s">
        <v>242</v>
      </c>
      <c r="O58" s="68" t="s">
        <v>242</v>
      </c>
      <c r="P58" s="68" t="s">
        <v>242</v>
      </c>
      <c r="Q58" s="68" t="s">
        <v>242</v>
      </c>
      <c r="R58" s="30">
        <v>180</v>
      </c>
      <c r="S58" s="30">
        <v>180</v>
      </c>
      <c r="T58" s="66" t="s">
        <v>246</v>
      </c>
      <c r="U58" s="30">
        <v>180</v>
      </c>
      <c r="V58" s="30">
        <v>180</v>
      </c>
      <c r="W58" s="30">
        <v>180</v>
      </c>
      <c r="X58" s="30">
        <v>180</v>
      </c>
      <c r="Y58" s="30">
        <v>180</v>
      </c>
      <c r="Z58" s="30">
        <v>180</v>
      </c>
      <c r="AA58" s="30">
        <v>180</v>
      </c>
      <c r="AB58" s="66" t="s">
        <v>246</v>
      </c>
      <c r="AC58" s="30">
        <v>180</v>
      </c>
      <c r="AD58" s="30">
        <v>180</v>
      </c>
      <c r="AE58" s="30">
        <v>180</v>
      </c>
      <c r="AF58" s="30">
        <v>180</v>
      </c>
      <c r="AG58" s="29">
        <v>375</v>
      </c>
      <c r="AH58" s="29">
        <v>375</v>
      </c>
      <c r="AI58" s="67" t="s">
        <v>253</v>
      </c>
      <c r="AJ58" s="29">
        <v>375</v>
      </c>
      <c r="AK58" s="29">
        <v>375</v>
      </c>
      <c r="AL58" s="29">
        <v>375</v>
      </c>
      <c r="AM58" s="29">
        <v>375</v>
      </c>
      <c r="AN58" s="29">
        <v>375</v>
      </c>
      <c r="AO58" s="29">
        <v>375</v>
      </c>
      <c r="AP58" s="29">
        <v>375</v>
      </c>
      <c r="AQ58" s="67" t="s">
        <v>253</v>
      </c>
      <c r="AR58" s="29">
        <v>375</v>
      </c>
      <c r="AS58" s="29">
        <v>375</v>
      </c>
      <c r="AT58" s="29">
        <v>375</v>
      </c>
      <c r="AU58" s="29">
        <v>375</v>
      </c>
      <c r="AV58" s="4"/>
      <c r="AW58" s="4"/>
      <c r="AX58" s="4"/>
      <c r="AY58" s="4"/>
      <c r="AZ58" s="4"/>
      <c r="BN58"/>
    </row>
    <row r="59" spans="1:78" x14ac:dyDescent="0.25">
      <c r="A59" s="10" t="s">
        <v>94</v>
      </c>
      <c r="B59" t="s">
        <v>28</v>
      </c>
      <c r="C59" s="68" t="s">
        <v>239</v>
      </c>
      <c r="D59" s="68" t="s">
        <v>239</v>
      </c>
      <c r="E59" s="69" t="s">
        <v>234</v>
      </c>
      <c r="F59" s="68" t="s">
        <v>239</v>
      </c>
      <c r="G59" s="68" t="s">
        <v>239</v>
      </c>
      <c r="H59" s="68" t="s">
        <v>239</v>
      </c>
      <c r="I59" s="68" t="s">
        <v>239</v>
      </c>
      <c r="J59" s="68" t="s">
        <v>239</v>
      </c>
      <c r="K59" s="68" t="s">
        <v>239</v>
      </c>
      <c r="L59" s="68" t="s">
        <v>239</v>
      </c>
      <c r="M59" s="68" t="s">
        <v>239</v>
      </c>
      <c r="N59" s="69" t="s">
        <v>234</v>
      </c>
      <c r="O59" s="68" t="s">
        <v>239</v>
      </c>
      <c r="P59" s="68" t="s">
        <v>239</v>
      </c>
      <c r="Q59" s="68" t="s">
        <v>239</v>
      </c>
      <c r="R59" s="30">
        <v>180</v>
      </c>
      <c r="S59" s="30">
        <v>180</v>
      </c>
      <c r="T59" s="66" t="s">
        <v>247</v>
      </c>
      <c r="U59" s="30">
        <v>180</v>
      </c>
      <c r="V59" s="30">
        <v>180</v>
      </c>
      <c r="W59" s="30">
        <v>180</v>
      </c>
      <c r="X59" s="30">
        <v>180</v>
      </c>
      <c r="Y59" s="30">
        <v>180</v>
      </c>
      <c r="Z59" s="30">
        <v>180</v>
      </c>
      <c r="AA59" s="30">
        <v>180</v>
      </c>
      <c r="AB59" s="30">
        <v>180</v>
      </c>
      <c r="AC59" s="66" t="s">
        <v>247</v>
      </c>
      <c r="AD59" s="30">
        <v>180</v>
      </c>
      <c r="AE59" s="30">
        <v>180</v>
      </c>
      <c r="AF59" s="30">
        <v>180</v>
      </c>
      <c r="AG59" s="29">
        <v>375</v>
      </c>
      <c r="AH59" s="29">
        <v>375</v>
      </c>
      <c r="AI59" s="67" t="s">
        <v>254</v>
      </c>
      <c r="AJ59" s="29">
        <v>375</v>
      </c>
      <c r="AK59" s="29">
        <v>375</v>
      </c>
      <c r="AL59" s="29">
        <v>375</v>
      </c>
      <c r="AM59" s="29">
        <v>375</v>
      </c>
      <c r="AN59" s="29">
        <v>375</v>
      </c>
      <c r="AO59" s="29">
        <v>375</v>
      </c>
      <c r="AP59" s="29">
        <v>375</v>
      </c>
      <c r="AQ59" s="29">
        <v>375</v>
      </c>
      <c r="AR59" s="67" t="s">
        <v>254</v>
      </c>
      <c r="AS59" s="29">
        <v>375</v>
      </c>
      <c r="AT59" s="29">
        <v>375</v>
      </c>
      <c r="AU59" s="29">
        <v>375</v>
      </c>
      <c r="AV59" s="4"/>
      <c r="AW59" s="4"/>
      <c r="AX59" s="4"/>
      <c r="AY59" s="4"/>
      <c r="AZ59" s="4"/>
      <c r="BN59"/>
    </row>
    <row r="60" spans="1:78" x14ac:dyDescent="0.25">
      <c r="A60" s="10" t="s">
        <v>95</v>
      </c>
      <c r="B60" t="s">
        <v>29</v>
      </c>
      <c r="C60" s="68" t="s">
        <v>240</v>
      </c>
      <c r="D60" s="68" t="s">
        <v>240</v>
      </c>
      <c r="E60" s="69" t="s">
        <v>235</v>
      </c>
      <c r="F60" s="68" t="s">
        <v>240</v>
      </c>
      <c r="G60" s="68" t="s">
        <v>240</v>
      </c>
      <c r="H60" s="68" t="s">
        <v>240</v>
      </c>
      <c r="I60" s="68" t="s">
        <v>240</v>
      </c>
      <c r="J60" s="68" t="s">
        <v>240</v>
      </c>
      <c r="K60" s="68" t="s">
        <v>240</v>
      </c>
      <c r="L60" s="68" t="s">
        <v>240</v>
      </c>
      <c r="M60" s="68" t="s">
        <v>240</v>
      </c>
      <c r="N60" s="68" t="s">
        <v>240</v>
      </c>
      <c r="O60" s="69" t="s">
        <v>235</v>
      </c>
      <c r="P60" s="68" t="s">
        <v>240</v>
      </c>
      <c r="Q60" s="68" t="s">
        <v>240</v>
      </c>
      <c r="R60" s="30">
        <v>240</v>
      </c>
      <c r="S60" s="30">
        <v>240</v>
      </c>
      <c r="T60" s="66" t="s">
        <v>248</v>
      </c>
      <c r="U60" s="30">
        <v>240</v>
      </c>
      <c r="V60" s="30">
        <v>240</v>
      </c>
      <c r="W60" s="30">
        <v>240</v>
      </c>
      <c r="X60" s="30">
        <v>240</v>
      </c>
      <c r="Y60" s="30">
        <v>240</v>
      </c>
      <c r="Z60" s="30">
        <v>240</v>
      </c>
      <c r="AA60" s="30">
        <v>240</v>
      </c>
      <c r="AB60" s="30">
        <v>240</v>
      </c>
      <c r="AC60" s="30">
        <v>240</v>
      </c>
      <c r="AD60" s="66" t="s">
        <v>248</v>
      </c>
      <c r="AE60" s="30">
        <v>240</v>
      </c>
      <c r="AF60" s="30">
        <v>240</v>
      </c>
      <c r="AG60" s="29">
        <v>550</v>
      </c>
      <c r="AH60" s="29">
        <v>550</v>
      </c>
      <c r="AI60" s="67" t="s">
        <v>255</v>
      </c>
      <c r="AJ60" s="29">
        <v>550</v>
      </c>
      <c r="AK60" s="29">
        <v>550</v>
      </c>
      <c r="AL60" s="29">
        <v>550</v>
      </c>
      <c r="AM60" s="29">
        <v>550</v>
      </c>
      <c r="AN60" s="29">
        <v>550</v>
      </c>
      <c r="AO60" s="29">
        <v>550</v>
      </c>
      <c r="AP60" s="29">
        <v>550</v>
      </c>
      <c r="AQ60" s="29">
        <v>550</v>
      </c>
      <c r="AR60" s="29">
        <v>550</v>
      </c>
      <c r="AS60" s="67" t="s">
        <v>255</v>
      </c>
      <c r="AT60" s="29">
        <v>550</v>
      </c>
      <c r="AU60" s="29">
        <v>550</v>
      </c>
      <c r="AV60" s="4"/>
      <c r="AW60" s="4"/>
      <c r="AX60" s="4"/>
      <c r="AY60" s="4"/>
      <c r="AZ60" s="4"/>
      <c r="BN60"/>
    </row>
    <row r="61" spans="1:78" x14ac:dyDescent="0.25">
      <c r="A61" s="10" t="s">
        <v>96</v>
      </c>
      <c r="B61" t="s">
        <v>29</v>
      </c>
      <c r="C61" s="68" t="s">
        <v>241</v>
      </c>
      <c r="D61" s="68" t="s">
        <v>241</v>
      </c>
      <c r="E61" s="69" t="s">
        <v>236</v>
      </c>
      <c r="F61" s="68" t="s">
        <v>241</v>
      </c>
      <c r="G61" s="68" t="s">
        <v>241</v>
      </c>
      <c r="H61" s="68" t="s">
        <v>241</v>
      </c>
      <c r="I61" s="68" t="s">
        <v>241</v>
      </c>
      <c r="J61" s="68" t="s">
        <v>241</v>
      </c>
      <c r="K61" s="68" t="s">
        <v>241</v>
      </c>
      <c r="L61" s="68" t="s">
        <v>241</v>
      </c>
      <c r="M61" s="68" t="s">
        <v>241</v>
      </c>
      <c r="N61" s="68" t="s">
        <v>241</v>
      </c>
      <c r="O61" s="68" t="s">
        <v>241</v>
      </c>
      <c r="P61" s="69" t="s">
        <v>236</v>
      </c>
      <c r="Q61" s="68" t="s">
        <v>241</v>
      </c>
      <c r="R61" s="30">
        <v>240</v>
      </c>
      <c r="S61" s="30">
        <v>240</v>
      </c>
      <c r="T61" s="66" t="s">
        <v>249</v>
      </c>
      <c r="U61" s="30">
        <v>240</v>
      </c>
      <c r="V61" s="30">
        <v>240</v>
      </c>
      <c r="W61" s="30">
        <v>240</v>
      </c>
      <c r="X61" s="30">
        <v>240</v>
      </c>
      <c r="Y61" s="30">
        <v>240</v>
      </c>
      <c r="Z61" s="30">
        <v>240</v>
      </c>
      <c r="AA61" s="30">
        <v>240</v>
      </c>
      <c r="AB61" s="30">
        <v>240</v>
      </c>
      <c r="AC61" s="30">
        <v>240</v>
      </c>
      <c r="AD61" s="30">
        <v>240</v>
      </c>
      <c r="AE61" s="66" t="s">
        <v>249</v>
      </c>
      <c r="AF61" s="30">
        <v>240</v>
      </c>
      <c r="AG61" s="29">
        <v>550</v>
      </c>
      <c r="AH61" s="29">
        <v>550</v>
      </c>
      <c r="AI61" s="67" t="s">
        <v>256</v>
      </c>
      <c r="AJ61" s="29">
        <v>550</v>
      </c>
      <c r="AK61" s="29">
        <v>550</v>
      </c>
      <c r="AL61" s="29">
        <v>550</v>
      </c>
      <c r="AM61" s="29">
        <v>550</v>
      </c>
      <c r="AN61" s="29">
        <v>550</v>
      </c>
      <c r="AO61" s="29">
        <v>550</v>
      </c>
      <c r="AP61" s="29">
        <v>550</v>
      </c>
      <c r="AQ61" s="29">
        <v>550</v>
      </c>
      <c r="AR61" s="29">
        <v>550</v>
      </c>
      <c r="AS61" s="29">
        <v>550</v>
      </c>
      <c r="AT61" s="67" t="s">
        <v>256</v>
      </c>
      <c r="AU61" s="29">
        <v>550</v>
      </c>
      <c r="AV61" s="4"/>
      <c r="AW61" s="4"/>
      <c r="AX61" s="4"/>
      <c r="AY61" s="4"/>
      <c r="AZ61" s="4"/>
      <c r="BN61"/>
    </row>
    <row r="62" spans="1:78" x14ac:dyDescent="0.25">
      <c r="A62" s="10" t="s">
        <v>143</v>
      </c>
      <c r="C62" s="68" t="s">
        <v>241</v>
      </c>
      <c r="D62" s="68" t="s">
        <v>241</v>
      </c>
      <c r="E62" s="69" t="s">
        <v>236</v>
      </c>
      <c r="F62" s="68" t="s">
        <v>241</v>
      </c>
      <c r="G62" s="68" t="s">
        <v>241</v>
      </c>
      <c r="H62" s="68" t="s">
        <v>241</v>
      </c>
      <c r="I62" s="68" t="s">
        <v>241</v>
      </c>
      <c r="J62" s="68" t="s">
        <v>241</v>
      </c>
      <c r="K62" s="68" t="s">
        <v>241</v>
      </c>
      <c r="L62" s="68" t="s">
        <v>241</v>
      </c>
      <c r="M62" s="68" t="s">
        <v>241</v>
      </c>
      <c r="N62" s="68" t="s">
        <v>241</v>
      </c>
      <c r="O62" s="68" t="s">
        <v>241</v>
      </c>
      <c r="P62" s="68" t="s">
        <v>241</v>
      </c>
      <c r="Q62" s="69" t="s">
        <v>236</v>
      </c>
      <c r="R62" s="30">
        <v>0</v>
      </c>
      <c r="S62" s="30">
        <v>0</v>
      </c>
      <c r="T62" s="38">
        <v>0</v>
      </c>
      <c r="U62" s="30">
        <v>0</v>
      </c>
      <c r="V62" s="30">
        <v>0</v>
      </c>
      <c r="W62" s="30">
        <v>0</v>
      </c>
      <c r="X62" s="30">
        <v>0</v>
      </c>
      <c r="Y62" s="30">
        <v>0</v>
      </c>
      <c r="Z62" s="30">
        <v>0</v>
      </c>
      <c r="AA62" s="30">
        <v>0</v>
      </c>
      <c r="AB62" s="30">
        <v>0</v>
      </c>
      <c r="AC62" s="30">
        <v>0</v>
      </c>
      <c r="AD62" s="30">
        <v>0</v>
      </c>
      <c r="AE62" s="30">
        <v>0</v>
      </c>
      <c r="AF62" s="30">
        <v>0</v>
      </c>
      <c r="AG62" s="29">
        <v>0</v>
      </c>
      <c r="AH62" s="29">
        <v>0</v>
      </c>
      <c r="AI62" s="59">
        <v>0</v>
      </c>
      <c r="AJ62" s="29">
        <v>0</v>
      </c>
      <c r="AK62" s="29">
        <v>0</v>
      </c>
      <c r="AL62" s="29">
        <v>0</v>
      </c>
      <c r="AM62" s="29">
        <v>0</v>
      </c>
      <c r="AN62" s="29">
        <v>0</v>
      </c>
      <c r="AO62" s="29">
        <v>0</v>
      </c>
      <c r="AP62" s="29">
        <v>0</v>
      </c>
      <c r="AQ62" s="29">
        <v>0</v>
      </c>
      <c r="AR62" s="29">
        <v>0</v>
      </c>
      <c r="AS62" s="29">
        <v>0</v>
      </c>
      <c r="AT62" s="29">
        <v>0</v>
      </c>
      <c r="AU62" s="29">
        <v>0</v>
      </c>
      <c r="AV62" s="4"/>
      <c r="AW62" s="4"/>
      <c r="AX62" s="4"/>
      <c r="AY62" s="4"/>
      <c r="AZ62" s="4"/>
      <c r="BN62"/>
    </row>
    <row r="63" spans="1:78" x14ac:dyDescent="0.25">
      <c r="A63"/>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4"/>
      <c r="AW63" s="4"/>
      <c r="AX63" s="4"/>
      <c r="AY63" s="4"/>
      <c r="AZ63" s="4"/>
      <c r="BN63"/>
    </row>
    <row r="64" spans="1:78" x14ac:dyDescent="0.25">
      <c r="A64" t="s">
        <v>30</v>
      </c>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4"/>
      <c r="AW64" s="4"/>
      <c r="AX64" s="4"/>
      <c r="AY64" s="4"/>
      <c r="AZ64" s="4"/>
      <c r="BN64"/>
    </row>
    <row r="65" spans="1:78" x14ac:dyDescent="0.25">
      <c r="A65" t="s">
        <v>97</v>
      </c>
      <c r="B65" t="s">
        <v>31</v>
      </c>
      <c r="C65" s="25">
        <v>0.5</v>
      </c>
      <c r="D65" s="25">
        <v>0.5</v>
      </c>
      <c r="E65" s="25">
        <v>0.5</v>
      </c>
      <c r="F65" s="25">
        <v>0.5</v>
      </c>
      <c r="G65" s="25">
        <v>0.5</v>
      </c>
      <c r="H65" s="25">
        <v>0.5</v>
      </c>
      <c r="I65" s="25">
        <v>0.5</v>
      </c>
      <c r="J65" s="25">
        <v>0.5</v>
      </c>
      <c r="K65" s="25">
        <v>0.5</v>
      </c>
      <c r="L65" s="25">
        <v>0.5</v>
      </c>
      <c r="M65" s="25">
        <v>0.5</v>
      </c>
      <c r="N65" s="25">
        <v>0.5</v>
      </c>
      <c r="O65" s="25">
        <v>0.5</v>
      </c>
      <c r="P65" s="25">
        <v>0.5</v>
      </c>
      <c r="Q65" s="25">
        <v>0.5</v>
      </c>
      <c r="R65" s="30">
        <v>0.47499999999999998</v>
      </c>
      <c r="S65" s="30">
        <v>0.47499999999999998</v>
      </c>
      <c r="T65" s="30">
        <v>0.47499999999999998</v>
      </c>
      <c r="U65" s="30">
        <v>0.47499999999999998</v>
      </c>
      <c r="V65" s="30">
        <v>0.47499999999999998</v>
      </c>
      <c r="W65" s="30">
        <v>0.47499999999999998</v>
      </c>
      <c r="X65" s="30">
        <v>0.47499999999999998</v>
      </c>
      <c r="Y65" s="30">
        <v>0.47499999999999998</v>
      </c>
      <c r="Z65" s="30">
        <v>0.47499999999999998</v>
      </c>
      <c r="AA65" s="30">
        <v>0.47499999999999998</v>
      </c>
      <c r="AB65" s="30">
        <v>0.47499999999999998</v>
      </c>
      <c r="AC65" s="30">
        <v>0.47499999999999998</v>
      </c>
      <c r="AD65" s="30">
        <v>0.47499999999999998</v>
      </c>
      <c r="AE65" s="30">
        <v>0.47499999999999998</v>
      </c>
      <c r="AF65" s="30">
        <v>0.47499999999999998</v>
      </c>
      <c r="AG65" s="29">
        <v>0.5</v>
      </c>
      <c r="AH65" s="29">
        <v>0.5</v>
      </c>
      <c r="AI65" s="29">
        <v>0.5</v>
      </c>
      <c r="AJ65" s="29">
        <v>0.5</v>
      </c>
      <c r="AK65" s="29">
        <v>0.5</v>
      </c>
      <c r="AL65" s="29">
        <v>0.5</v>
      </c>
      <c r="AM65" s="29">
        <v>0.5</v>
      </c>
      <c r="AN65" s="29">
        <v>0.5</v>
      </c>
      <c r="AO65" s="29">
        <v>0.5</v>
      </c>
      <c r="AP65" s="29">
        <v>0.5</v>
      </c>
      <c r="AQ65" s="29">
        <v>0.5</v>
      </c>
      <c r="AR65" s="29">
        <v>0.5</v>
      </c>
      <c r="AS65" s="29">
        <v>0.5</v>
      </c>
      <c r="AT65" s="29">
        <v>0.5</v>
      </c>
      <c r="AU65" s="29">
        <v>0.5</v>
      </c>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row>
    <row r="66" spans="1:78" x14ac:dyDescent="0.25">
      <c r="A66"/>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4"/>
      <c r="AW66" s="4"/>
      <c r="AX66" s="4"/>
      <c r="AY66" s="4"/>
      <c r="AZ66" s="4"/>
      <c r="BN66"/>
    </row>
    <row r="67" spans="1:78" x14ac:dyDescent="0.25">
      <c r="A67" t="s">
        <v>32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4"/>
      <c r="AW67" s="4"/>
      <c r="AX67" s="4"/>
      <c r="AY67" s="4"/>
      <c r="AZ67" s="4"/>
      <c r="BN67"/>
    </row>
    <row r="68" spans="1:78" x14ac:dyDescent="0.25">
      <c r="A68" t="s">
        <v>33</v>
      </c>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4"/>
      <c r="AW68" s="4"/>
      <c r="AX68" s="4"/>
      <c r="AY68" s="4"/>
      <c r="AZ68" s="4"/>
      <c r="BN68"/>
    </row>
    <row r="69" spans="1:78" x14ac:dyDescent="0.25">
      <c r="A69" s="34" t="s">
        <v>98</v>
      </c>
      <c r="B69" t="s">
        <v>34</v>
      </c>
      <c r="C69" s="25" t="s">
        <v>276</v>
      </c>
      <c r="D69" s="25" t="s">
        <v>276</v>
      </c>
      <c r="E69" s="41" t="s">
        <v>282</v>
      </c>
      <c r="F69" s="25" t="s">
        <v>276</v>
      </c>
      <c r="G69" s="25" t="s">
        <v>276</v>
      </c>
      <c r="H69" s="25" t="s">
        <v>276</v>
      </c>
      <c r="I69" s="25" t="s">
        <v>276</v>
      </c>
      <c r="J69" s="25" t="s">
        <v>276</v>
      </c>
      <c r="K69" s="41" t="s">
        <v>282</v>
      </c>
      <c r="L69" s="25" t="s">
        <v>276</v>
      </c>
      <c r="M69" s="25" t="s">
        <v>276</v>
      </c>
      <c r="N69" s="25" t="s">
        <v>276</v>
      </c>
      <c r="O69" s="25" t="s">
        <v>276</v>
      </c>
      <c r="P69" s="25" t="s">
        <v>276</v>
      </c>
      <c r="Q69" s="25" t="s">
        <v>276</v>
      </c>
      <c r="R69" s="30" t="s">
        <v>287</v>
      </c>
      <c r="S69" s="30" t="s">
        <v>287</v>
      </c>
      <c r="T69" s="38" t="s">
        <v>288</v>
      </c>
      <c r="U69" s="30" t="s">
        <v>287</v>
      </c>
      <c r="V69" s="30" t="s">
        <v>287</v>
      </c>
      <c r="W69" s="30" t="s">
        <v>287</v>
      </c>
      <c r="X69" s="30" t="s">
        <v>287</v>
      </c>
      <c r="Y69" s="30" t="s">
        <v>287</v>
      </c>
      <c r="Z69" s="38" t="s">
        <v>288</v>
      </c>
      <c r="AA69" s="30" t="s">
        <v>287</v>
      </c>
      <c r="AB69" s="30" t="s">
        <v>287</v>
      </c>
      <c r="AC69" s="30" t="s">
        <v>287</v>
      </c>
      <c r="AD69" s="30" t="s">
        <v>287</v>
      </c>
      <c r="AE69" s="30" t="s">
        <v>287</v>
      </c>
      <c r="AF69" s="30" t="s">
        <v>287</v>
      </c>
      <c r="AG69" s="29" t="s">
        <v>289</v>
      </c>
      <c r="AH69" s="29" t="s">
        <v>171</v>
      </c>
      <c r="AI69" s="59" t="s">
        <v>257</v>
      </c>
      <c r="AJ69" s="29" t="s">
        <v>171</v>
      </c>
      <c r="AK69" s="29" t="s">
        <v>171</v>
      </c>
      <c r="AL69" s="29" t="s">
        <v>171</v>
      </c>
      <c r="AM69" s="29" t="s">
        <v>171</v>
      </c>
      <c r="AN69" s="29" t="s">
        <v>171</v>
      </c>
      <c r="AO69" s="59" t="s">
        <v>257</v>
      </c>
      <c r="AP69" s="29" t="s">
        <v>171</v>
      </c>
      <c r="AQ69" s="29" t="s">
        <v>171</v>
      </c>
      <c r="AR69" s="29" t="s">
        <v>171</v>
      </c>
      <c r="AS69" s="29" t="s">
        <v>171</v>
      </c>
      <c r="AT69" s="29" t="s">
        <v>171</v>
      </c>
      <c r="AU69" s="29" t="s">
        <v>171</v>
      </c>
      <c r="AV69" s="4"/>
      <c r="AW69" s="4"/>
      <c r="AX69" s="4"/>
      <c r="AY69" s="4"/>
      <c r="AZ69" s="4"/>
      <c r="BB69" s="4"/>
      <c r="BH69" s="4"/>
      <c r="BN69"/>
    </row>
    <row r="70" spans="1:78" x14ac:dyDescent="0.25">
      <c r="A70" s="33" t="s">
        <v>99</v>
      </c>
      <c r="B70" t="s">
        <v>35</v>
      </c>
      <c r="C70" s="25" t="s">
        <v>277</v>
      </c>
      <c r="D70" s="25" t="s">
        <v>277</v>
      </c>
      <c r="E70" s="41" t="s">
        <v>283</v>
      </c>
      <c r="F70" s="25" t="s">
        <v>277</v>
      </c>
      <c r="G70" s="25" t="s">
        <v>277</v>
      </c>
      <c r="H70" s="25" t="s">
        <v>277</v>
      </c>
      <c r="I70" s="25" t="s">
        <v>277</v>
      </c>
      <c r="J70" s="25" t="s">
        <v>277</v>
      </c>
      <c r="K70" s="25" t="s">
        <v>277</v>
      </c>
      <c r="L70" s="25" t="s">
        <v>277</v>
      </c>
      <c r="M70" s="41" t="s">
        <v>283</v>
      </c>
      <c r="N70" s="25" t="s">
        <v>277</v>
      </c>
      <c r="O70" s="25" t="s">
        <v>277</v>
      </c>
      <c r="P70" s="25" t="s">
        <v>277</v>
      </c>
      <c r="Q70" s="25" t="s">
        <v>277</v>
      </c>
      <c r="R70" s="30" t="s">
        <v>290</v>
      </c>
      <c r="S70" s="30" t="s">
        <v>290</v>
      </c>
      <c r="T70" s="38" t="s">
        <v>291</v>
      </c>
      <c r="U70" s="30" t="s">
        <v>290</v>
      </c>
      <c r="V70" s="30" t="s">
        <v>290</v>
      </c>
      <c r="W70" s="30" t="s">
        <v>290</v>
      </c>
      <c r="X70" s="30" t="s">
        <v>290</v>
      </c>
      <c r="Y70" s="30" t="s">
        <v>290</v>
      </c>
      <c r="Z70" s="30" t="s">
        <v>290</v>
      </c>
      <c r="AA70" s="30" t="s">
        <v>290</v>
      </c>
      <c r="AB70" s="38" t="s">
        <v>291</v>
      </c>
      <c r="AC70" s="30" t="s">
        <v>290</v>
      </c>
      <c r="AD70" s="30" t="s">
        <v>290</v>
      </c>
      <c r="AE70" s="30" t="s">
        <v>290</v>
      </c>
      <c r="AF70" s="30" t="s">
        <v>290</v>
      </c>
      <c r="AG70" s="29" t="s">
        <v>172</v>
      </c>
      <c r="AH70" s="29" t="s">
        <v>172</v>
      </c>
      <c r="AI70" s="59" t="s">
        <v>258</v>
      </c>
      <c r="AJ70" s="29" t="s">
        <v>172</v>
      </c>
      <c r="AK70" s="29" t="s">
        <v>172</v>
      </c>
      <c r="AL70" s="29" t="s">
        <v>172</v>
      </c>
      <c r="AM70" s="29" t="s">
        <v>172</v>
      </c>
      <c r="AN70" s="29" t="s">
        <v>172</v>
      </c>
      <c r="AO70" s="29" t="s">
        <v>172</v>
      </c>
      <c r="AP70" s="29" t="s">
        <v>172</v>
      </c>
      <c r="AQ70" s="59" t="s">
        <v>258</v>
      </c>
      <c r="AR70" s="29" t="s">
        <v>172</v>
      </c>
      <c r="AS70" s="29" t="s">
        <v>172</v>
      </c>
      <c r="AT70" s="29" t="s">
        <v>172</v>
      </c>
      <c r="AU70" s="29" t="s">
        <v>172</v>
      </c>
      <c r="AV70" s="4"/>
      <c r="AW70" s="4"/>
      <c r="AX70" s="4"/>
      <c r="AY70" s="4"/>
      <c r="AZ70" s="4"/>
      <c r="BB70" s="4"/>
      <c r="BI70" s="4"/>
      <c r="BN70"/>
    </row>
    <row r="71" spans="1:78" x14ac:dyDescent="0.25">
      <c r="A71" s="33" t="s">
        <v>100</v>
      </c>
      <c r="B71" t="s">
        <v>36</v>
      </c>
      <c r="C71" s="25" t="s">
        <v>278</v>
      </c>
      <c r="D71" s="25" t="s">
        <v>278</v>
      </c>
      <c r="E71" s="41" t="s">
        <v>284</v>
      </c>
      <c r="F71" s="25" t="s">
        <v>278</v>
      </c>
      <c r="G71" s="25" t="s">
        <v>278</v>
      </c>
      <c r="H71" s="25" t="s">
        <v>278</v>
      </c>
      <c r="I71" s="25" t="s">
        <v>278</v>
      </c>
      <c r="J71" s="25" t="s">
        <v>278</v>
      </c>
      <c r="K71" s="25" t="s">
        <v>278</v>
      </c>
      <c r="L71" s="25" t="s">
        <v>278</v>
      </c>
      <c r="M71" s="25" t="s">
        <v>278</v>
      </c>
      <c r="N71" s="25" t="s">
        <v>278</v>
      </c>
      <c r="O71" s="41" t="s">
        <v>284</v>
      </c>
      <c r="P71" s="25" t="s">
        <v>278</v>
      </c>
      <c r="Q71" s="25" t="s">
        <v>278</v>
      </c>
      <c r="R71" s="30" t="s">
        <v>292</v>
      </c>
      <c r="S71" s="30" t="s">
        <v>292</v>
      </c>
      <c r="T71" s="38" t="s">
        <v>293</v>
      </c>
      <c r="U71" s="30" t="s">
        <v>292</v>
      </c>
      <c r="V71" s="30" t="s">
        <v>292</v>
      </c>
      <c r="W71" s="30" t="s">
        <v>292</v>
      </c>
      <c r="X71" s="30" t="s">
        <v>292</v>
      </c>
      <c r="Y71" s="30" t="s">
        <v>292</v>
      </c>
      <c r="Z71" s="30" t="s">
        <v>292</v>
      </c>
      <c r="AA71" s="30" t="s">
        <v>292</v>
      </c>
      <c r="AB71" s="30" t="s">
        <v>292</v>
      </c>
      <c r="AC71" s="30" t="s">
        <v>292</v>
      </c>
      <c r="AD71" s="38" t="s">
        <v>293</v>
      </c>
      <c r="AE71" s="30" t="s">
        <v>292</v>
      </c>
      <c r="AF71" s="30" t="s">
        <v>292</v>
      </c>
      <c r="AG71" s="29" t="s">
        <v>173</v>
      </c>
      <c r="AH71" s="29" t="s">
        <v>173</v>
      </c>
      <c r="AI71" s="59" t="s">
        <v>259</v>
      </c>
      <c r="AJ71" s="29" t="s">
        <v>173</v>
      </c>
      <c r="AK71" s="29" t="s">
        <v>173</v>
      </c>
      <c r="AL71" s="29" t="s">
        <v>173</v>
      </c>
      <c r="AM71" s="29" t="s">
        <v>173</v>
      </c>
      <c r="AN71" s="29" t="s">
        <v>173</v>
      </c>
      <c r="AO71" s="29" t="s">
        <v>173</v>
      </c>
      <c r="AP71" s="29" t="s">
        <v>173</v>
      </c>
      <c r="AQ71" s="29" t="s">
        <v>173</v>
      </c>
      <c r="AR71" s="29" t="s">
        <v>173</v>
      </c>
      <c r="AS71" s="59" t="s">
        <v>259</v>
      </c>
      <c r="AT71" s="29" t="s">
        <v>173</v>
      </c>
      <c r="AU71" s="29" t="s">
        <v>173</v>
      </c>
      <c r="AV71" s="4"/>
      <c r="AW71" s="4"/>
      <c r="AX71" s="4"/>
      <c r="AY71" s="4"/>
      <c r="AZ71" s="4"/>
      <c r="BA71" s="4"/>
      <c r="BB71" s="4"/>
      <c r="BC71" s="4"/>
      <c r="BD71" s="4"/>
      <c r="BE71" s="4"/>
      <c r="BF71" s="4"/>
      <c r="BG71" s="4"/>
      <c r="BH71" s="4"/>
      <c r="BI71" s="4"/>
      <c r="BJ71" s="4"/>
      <c r="BK71" s="4"/>
      <c r="BL71" s="4"/>
      <c r="BM71" s="4"/>
      <c r="BN71"/>
      <c r="BO71" s="4"/>
      <c r="BW71" s="4"/>
    </row>
    <row r="72" spans="1:78" x14ac:dyDescent="0.25">
      <c r="A72" s="33" t="s">
        <v>101</v>
      </c>
      <c r="B72" t="s">
        <v>37</v>
      </c>
      <c r="C72" s="25" t="s">
        <v>279</v>
      </c>
      <c r="D72" s="25" t="s">
        <v>279</v>
      </c>
      <c r="E72" s="41" t="s">
        <v>285</v>
      </c>
      <c r="F72" s="25" t="s">
        <v>279</v>
      </c>
      <c r="G72" s="25" t="s">
        <v>279</v>
      </c>
      <c r="H72" s="25" t="s">
        <v>279</v>
      </c>
      <c r="I72" s="25" t="s">
        <v>279</v>
      </c>
      <c r="J72" s="25" t="s">
        <v>279</v>
      </c>
      <c r="K72" s="25" t="s">
        <v>279</v>
      </c>
      <c r="L72" s="41" t="s">
        <v>285</v>
      </c>
      <c r="M72" s="25" t="s">
        <v>279</v>
      </c>
      <c r="N72" s="25" t="s">
        <v>279</v>
      </c>
      <c r="O72" s="25" t="s">
        <v>279</v>
      </c>
      <c r="P72" s="25" t="s">
        <v>279</v>
      </c>
      <c r="Q72" s="25" t="s">
        <v>279</v>
      </c>
      <c r="R72" s="30" t="s">
        <v>294</v>
      </c>
      <c r="S72" s="30" t="s">
        <v>294</v>
      </c>
      <c r="T72" s="38" t="s">
        <v>318</v>
      </c>
      <c r="U72" s="30" t="s">
        <v>294</v>
      </c>
      <c r="V72" s="30" t="s">
        <v>294</v>
      </c>
      <c r="W72" s="30" t="s">
        <v>294</v>
      </c>
      <c r="X72" s="30" t="s">
        <v>294</v>
      </c>
      <c r="Y72" s="30" t="s">
        <v>294</v>
      </c>
      <c r="Z72" s="30" t="s">
        <v>294</v>
      </c>
      <c r="AA72" s="38" t="s">
        <v>318</v>
      </c>
      <c r="AB72" s="30" t="s">
        <v>294</v>
      </c>
      <c r="AC72" s="30" t="s">
        <v>294</v>
      </c>
      <c r="AD72" s="30" t="s">
        <v>294</v>
      </c>
      <c r="AE72" s="30" t="s">
        <v>294</v>
      </c>
      <c r="AF72" s="30" t="s">
        <v>294</v>
      </c>
      <c r="AG72" s="29" t="s">
        <v>174</v>
      </c>
      <c r="AH72" s="29" t="s">
        <v>174</v>
      </c>
      <c r="AI72" s="59" t="s">
        <v>260</v>
      </c>
      <c r="AJ72" s="29" t="s">
        <v>174</v>
      </c>
      <c r="AK72" s="29" t="s">
        <v>174</v>
      </c>
      <c r="AL72" s="29" t="s">
        <v>174</v>
      </c>
      <c r="AM72" s="29" t="s">
        <v>174</v>
      </c>
      <c r="AN72" s="29" t="s">
        <v>174</v>
      </c>
      <c r="AO72" s="29" t="s">
        <v>174</v>
      </c>
      <c r="AP72" s="59" t="s">
        <v>260</v>
      </c>
      <c r="AQ72" s="29" t="s">
        <v>174</v>
      </c>
      <c r="AR72" s="29" t="s">
        <v>174</v>
      </c>
      <c r="AS72" s="29" t="s">
        <v>174</v>
      </c>
      <c r="AT72" s="29" t="s">
        <v>174</v>
      </c>
      <c r="AU72" s="29" t="s">
        <v>174</v>
      </c>
      <c r="AV72" s="4"/>
      <c r="AW72" s="4"/>
      <c r="AX72" s="4"/>
      <c r="AY72" s="4"/>
      <c r="AZ72" s="4"/>
      <c r="BB72" s="4"/>
      <c r="BK72" s="4"/>
      <c r="BN72"/>
    </row>
    <row r="73" spans="1:78" x14ac:dyDescent="0.25">
      <c r="A73" s="33" t="s">
        <v>102</v>
      </c>
      <c r="B73" t="s">
        <v>38</v>
      </c>
      <c r="C73" s="25" t="s">
        <v>280</v>
      </c>
      <c r="D73" s="25" t="s">
        <v>280</v>
      </c>
      <c r="E73" s="41" t="s">
        <v>320</v>
      </c>
      <c r="F73" s="25" t="s">
        <v>280</v>
      </c>
      <c r="G73" s="25" t="s">
        <v>280</v>
      </c>
      <c r="H73" s="25" t="s">
        <v>280</v>
      </c>
      <c r="I73" s="25" t="s">
        <v>280</v>
      </c>
      <c r="J73" s="25" t="s">
        <v>280</v>
      </c>
      <c r="K73" s="25" t="s">
        <v>280</v>
      </c>
      <c r="L73" s="25" t="s">
        <v>280</v>
      </c>
      <c r="M73" s="25" t="s">
        <v>280</v>
      </c>
      <c r="N73" s="41" t="s">
        <v>320</v>
      </c>
      <c r="O73" s="25" t="s">
        <v>280</v>
      </c>
      <c r="P73" s="25" t="s">
        <v>280</v>
      </c>
      <c r="Q73" s="25" t="s">
        <v>280</v>
      </c>
      <c r="R73" s="30" t="s">
        <v>295</v>
      </c>
      <c r="S73" s="30" t="s">
        <v>295</v>
      </c>
      <c r="T73" s="38" t="s">
        <v>295</v>
      </c>
      <c r="U73" s="30" t="s">
        <v>295</v>
      </c>
      <c r="V73" s="30" t="s">
        <v>295</v>
      </c>
      <c r="W73" s="30" t="s">
        <v>295</v>
      </c>
      <c r="X73" s="30" t="s">
        <v>295</v>
      </c>
      <c r="Y73" s="30" t="s">
        <v>295</v>
      </c>
      <c r="Z73" s="30" t="s">
        <v>295</v>
      </c>
      <c r="AA73" s="30" t="s">
        <v>295</v>
      </c>
      <c r="AB73" s="30" t="s">
        <v>295</v>
      </c>
      <c r="AC73" s="38" t="s">
        <v>295</v>
      </c>
      <c r="AD73" s="30" t="s">
        <v>295</v>
      </c>
      <c r="AE73" s="30" t="s">
        <v>295</v>
      </c>
      <c r="AF73" s="30" t="s">
        <v>295</v>
      </c>
      <c r="AG73" s="29" t="s">
        <v>175</v>
      </c>
      <c r="AH73" s="29" t="s">
        <v>175</v>
      </c>
      <c r="AI73" s="59" t="s">
        <v>261</v>
      </c>
      <c r="AJ73" s="29" t="s">
        <v>175</v>
      </c>
      <c r="AK73" s="29" t="s">
        <v>175</v>
      </c>
      <c r="AL73" s="29" t="s">
        <v>175</v>
      </c>
      <c r="AM73" s="29" t="s">
        <v>175</v>
      </c>
      <c r="AN73" s="29" t="s">
        <v>175</v>
      </c>
      <c r="AO73" s="29" t="s">
        <v>175</v>
      </c>
      <c r="AP73" s="29" t="s">
        <v>175</v>
      </c>
      <c r="AQ73" s="29" t="s">
        <v>175</v>
      </c>
      <c r="AR73" s="59" t="s">
        <v>261</v>
      </c>
      <c r="AS73" s="29" t="s">
        <v>175</v>
      </c>
      <c r="AT73" s="29" t="s">
        <v>175</v>
      </c>
      <c r="AU73" s="29" t="s">
        <v>175</v>
      </c>
      <c r="AV73" s="4"/>
      <c r="AW73" s="4"/>
      <c r="AX73" s="4"/>
      <c r="AY73" s="4"/>
      <c r="AZ73" s="4"/>
      <c r="BB73" s="4"/>
      <c r="BL73" s="4"/>
      <c r="BN73"/>
    </row>
    <row r="74" spans="1:78" x14ac:dyDescent="0.25">
      <c r="A74" s="33" t="s">
        <v>103</v>
      </c>
      <c r="B74" t="s">
        <v>39</v>
      </c>
      <c r="C74" s="25" t="s">
        <v>281</v>
      </c>
      <c r="D74" s="25" t="s">
        <v>281</v>
      </c>
      <c r="E74" s="41" t="s">
        <v>286</v>
      </c>
      <c r="F74" s="25" t="s">
        <v>281</v>
      </c>
      <c r="G74" s="25" t="s">
        <v>281</v>
      </c>
      <c r="H74" s="25" t="s">
        <v>281</v>
      </c>
      <c r="I74" s="25" t="s">
        <v>281</v>
      </c>
      <c r="J74" s="25" t="s">
        <v>281</v>
      </c>
      <c r="K74" s="25" t="s">
        <v>281</v>
      </c>
      <c r="L74" s="25" t="s">
        <v>281</v>
      </c>
      <c r="M74" s="25" t="s">
        <v>281</v>
      </c>
      <c r="N74" s="25" t="s">
        <v>281</v>
      </c>
      <c r="O74" s="25" t="s">
        <v>281</v>
      </c>
      <c r="P74" s="41" t="s">
        <v>286</v>
      </c>
      <c r="Q74" s="25" t="s">
        <v>281</v>
      </c>
      <c r="R74" s="30" t="s">
        <v>296</v>
      </c>
      <c r="S74" s="30" t="s">
        <v>296</v>
      </c>
      <c r="T74" s="38" t="s">
        <v>297</v>
      </c>
      <c r="U74" s="30" t="s">
        <v>296</v>
      </c>
      <c r="V74" s="30" t="s">
        <v>296</v>
      </c>
      <c r="W74" s="30" t="s">
        <v>296</v>
      </c>
      <c r="X74" s="30" t="s">
        <v>296</v>
      </c>
      <c r="Y74" s="30" t="s">
        <v>296</v>
      </c>
      <c r="Z74" s="30" t="s">
        <v>296</v>
      </c>
      <c r="AA74" s="30" t="s">
        <v>296</v>
      </c>
      <c r="AB74" s="30" t="s">
        <v>296</v>
      </c>
      <c r="AC74" s="30" t="s">
        <v>296</v>
      </c>
      <c r="AD74" s="30" t="s">
        <v>296</v>
      </c>
      <c r="AE74" s="38" t="s">
        <v>297</v>
      </c>
      <c r="AF74" s="30" t="s">
        <v>296</v>
      </c>
      <c r="AG74" s="29" t="s">
        <v>176</v>
      </c>
      <c r="AH74" s="29" t="s">
        <v>176</v>
      </c>
      <c r="AI74" s="59" t="s">
        <v>262</v>
      </c>
      <c r="AJ74" s="29" t="s">
        <v>176</v>
      </c>
      <c r="AK74" s="29" t="s">
        <v>176</v>
      </c>
      <c r="AL74" s="29" t="s">
        <v>176</v>
      </c>
      <c r="AM74" s="29" t="s">
        <v>176</v>
      </c>
      <c r="AN74" s="29" t="s">
        <v>176</v>
      </c>
      <c r="AO74" s="29" t="s">
        <v>176</v>
      </c>
      <c r="AP74" s="29" t="s">
        <v>176</v>
      </c>
      <c r="AQ74" s="29" t="s">
        <v>176</v>
      </c>
      <c r="AR74" s="29" t="s">
        <v>176</v>
      </c>
      <c r="AS74" s="29" t="s">
        <v>176</v>
      </c>
      <c r="AT74" s="59" t="s">
        <v>262</v>
      </c>
      <c r="AU74" s="29" t="s">
        <v>176</v>
      </c>
      <c r="AV74" s="4"/>
      <c r="AW74" s="4"/>
      <c r="AX74" s="4"/>
      <c r="AY74" s="4"/>
      <c r="AZ74" s="4"/>
      <c r="BB74" s="4"/>
      <c r="BM74" s="4"/>
      <c r="BN74"/>
    </row>
    <row r="75" spans="1:78" x14ac:dyDescent="0.25">
      <c r="A75" s="33" t="s">
        <v>144</v>
      </c>
      <c r="C75" s="25" t="s">
        <v>281</v>
      </c>
      <c r="D75" s="25" t="s">
        <v>281</v>
      </c>
      <c r="E75" s="41" t="s">
        <v>286</v>
      </c>
      <c r="F75" s="25" t="s">
        <v>298</v>
      </c>
      <c r="G75" s="25" t="s">
        <v>298</v>
      </c>
      <c r="H75" s="25" t="s">
        <v>298</v>
      </c>
      <c r="I75" s="25" t="s">
        <v>298</v>
      </c>
      <c r="J75" s="25" t="s">
        <v>298</v>
      </c>
      <c r="K75" s="25" t="s">
        <v>298</v>
      </c>
      <c r="L75" s="25" t="s">
        <v>298</v>
      </c>
      <c r="M75" s="25" t="s">
        <v>298</v>
      </c>
      <c r="N75" s="25" t="s">
        <v>298</v>
      </c>
      <c r="O75" s="25" t="s">
        <v>298</v>
      </c>
      <c r="P75" s="25" t="s">
        <v>298</v>
      </c>
      <c r="Q75" s="41" t="s">
        <v>299</v>
      </c>
      <c r="R75" s="30">
        <v>0</v>
      </c>
      <c r="S75" s="30">
        <v>0</v>
      </c>
      <c r="T75" s="38">
        <v>0</v>
      </c>
      <c r="U75" s="30">
        <v>0</v>
      </c>
      <c r="V75" s="30">
        <v>0</v>
      </c>
      <c r="W75" s="30">
        <v>0</v>
      </c>
      <c r="X75" s="30">
        <v>0</v>
      </c>
      <c r="Y75" s="30">
        <v>0</v>
      </c>
      <c r="Z75" s="30">
        <v>0</v>
      </c>
      <c r="AA75" s="30">
        <v>0</v>
      </c>
      <c r="AB75" s="30">
        <v>0</v>
      </c>
      <c r="AC75" s="30">
        <v>0</v>
      </c>
      <c r="AD75" s="30">
        <v>0</v>
      </c>
      <c r="AE75" s="30">
        <v>0</v>
      </c>
      <c r="AF75" s="30">
        <v>0</v>
      </c>
      <c r="AG75" s="29">
        <v>0</v>
      </c>
      <c r="AH75" s="29">
        <v>0</v>
      </c>
      <c r="AI75" s="59">
        <v>0</v>
      </c>
      <c r="AJ75" s="29">
        <v>0</v>
      </c>
      <c r="AK75" s="29">
        <v>0</v>
      </c>
      <c r="AL75" s="29">
        <v>0</v>
      </c>
      <c r="AM75" s="29">
        <v>0</v>
      </c>
      <c r="AN75" s="29">
        <v>0</v>
      </c>
      <c r="AO75" s="29">
        <v>0</v>
      </c>
      <c r="AP75" s="29">
        <v>0</v>
      </c>
      <c r="AQ75" s="29">
        <v>0</v>
      </c>
      <c r="AR75" s="29">
        <v>0</v>
      </c>
      <c r="AS75" s="29">
        <v>0</v>
      </c>
      <c r="AT75" s="29">
        <v>0</v>
      </c>
      <c r="AU75" s="59">
        <v>0</v>
      </c>
      <c r="AV75" s="4"/>
      <c r="AW75" s="4"/>
      <c r="AX75" s="4"/>
      <c r="AY75" s="4"/>
      <c r="AZ75" s="4"/>
      <c r="BN75"/>
    </row>
    <row r="76" spans="1:78" x14ac:dyDescent="0.25">
      <c r="A76"/>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4"/>
      <c r="AW76" s="4"/>
      <c r="AX76" s="4"/>
      <c r="AY76" s="4"/>
      <c r="AZ76" s="4"/>
      <c r="BN76"/>
    </row>
    <row r="77" spans="1:78" x14ac:dyDescent="0.25">
      <c r="A77"/>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4"/>
      <c r="AW77" s="4"/>
      <c r="AX77" s="4"/>
      <c r="AY77" s="4"/>
      <c r="AZ77" s="4"/>
      <c r="BN77"/>
    </row>
    <row r="78" spans="1:78" x14ac:dyDescent="0.25">
      <c r="A78" t="s">
        <v>40</v>
      </c>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4"/>
      <c r="AW78" s="4"/>
      <c r="AX78" s="4"/>
      <c r="AY78" s="4"/>
      <c r="AZ78" s="4"/>
      <c r="BN78"/>
    </row>
    <row r="79" spans="1:78" x14ac:dyDescent="0.25">
      <c r="A79" t="s">
        <v>41</v>
      </c>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4"/>
      <c r="AW79" s="4"/>
      <c r="AX79" s="4"/>
      <c r="AY79" s="4"/>
      <c r="AZ79" s="4"/>
      <c r="BN79"/>
    </row>
    <row r="80" spans="1:78" x14ac:dyDescent="0.25">
      <c r="A80" s="34" t="s">
        <v>104</v>
      </c>
      <c r="B80" t="s">
        <v>42</v>
      </c>
      <c r="C80" s="25">
        <v>1</v>
      </c>
      <c r="D80" s="25">
        <v>1</v>
      </c>
      <c r="E80" s="25">
        <v>1</v>
      </c>
      <c r="F80" s="25">
        <v>1</v>
      </c>
      <c r="G80" s="25">
        <v>1</v>
      </c>
      <c r="H80" s="25">
        <v>1</v>
      </c>
      <c r="I80" s="25">
        <v>1</v>
      </c>
      <c r="J80" s="25">
        <v>1</v>
      </c>
      <c r="K80" s="25">
        <v>1</v>
      </c>
      <c r="L80" s="25">
        <v>1</v>
      </c>
      <c r="M80" s="25">
        <v>1</v>
      </c>
      <c r="N80" s="25">
        <v>1</v>
      </c>
      <c r="O80" s="25">
        <v>1</v>
      </c>
      <c r="P80" s="25">
        <v>1</v>
      </c>
      <c r="Q80" s="25">
        <v>1</v>
      </c>
      <c r="R80" s="30">
        <v>1</v>
      </c>
      <c r="S80" s="30">
        <v>1</v>
      </c>
      <c r="T80" s="30">
        <v>1</v>
      </c>
      <c r="U80" s="30">
        <v>1</v>
      </c>
      <c r="V80" s="30">
        <v>1</v>
      </c>
      <c r="W80" s="30">
        <v>1</v>
      </c>
      <c r="X80" s="30">
        <v>1</v>
      </c>
      <c r="Y80" s="30">
        <v>1</v>
      </c>
      <c r="Z80" s="30">
        <v>1</v>
      </c>
      <c r="AA80" s="30">
        <v>1</v>
      </c>
      <c r="AB80" s="30">
        <v>1</v>
      </c>
      <c r="AC80" s="30">
        <v>1</v>
      </c>
      <c r="AD80" s="30">
        <v>1</v>
      </c>
      <c r="AE80" s="30">
        <v>1</v>
      </c>
      <c r="AF80" s="30">
        <v>1</v>
      </c>
      <c r="AG80" s="29">
        <v>1</v>
      </c>
      <c r="AH80" s="29">
        <v>1</v>
      </c>
      <c r="AI80" s="29">
        <v>1</v>
      </c>
      <c r="AJ80" s="29">
        <v>1</v>
      </c>
      <c r="AK80" s="29">
        <v>1</v>
      </c>
      <c r="AL80" s="29">
        <v>1</v>
      </c>
      <c r="AM80" s="29">
        <v>1</v>
      </c>
      <c r="AN80" s="29">
        <v>1</v>
      </c>
      <c r="AO80" s="29">
        <v>1</v>
      </c>
      <c r="AP80" s="29">
        <v>1</v>
      </c>
      <c r="AQ80" s="29">
        <v>1</v>
      </c>
      <c r="AR80" s="29">
        <v>1</v>
      </c>
      <c r="AS80" s="29">
        <v>1</v>
      </c>
      <c r="AT80" s="29">
        <v>1</v>
      </c>
      <c r="AU80" s="29">
        <v>1</v>
      </c>
      <c r="AV80" s="4"/>
      <c r="AW80" s="4"/>
      <c r="AX80" s="4"/>
      <c r="AY80" s="4"/>
      <c r="AZ80" s="4"/>
      <c r="BA80" s="4"/>
      <c r="BB80" s="4"/>
      <c r="BC80" s="4"/>
      <c r="BD80" s="4"/>
      <c r="BE80" s="4"/>
      <c r="BF80" s="4"/>
      <c r="BG80" s="4"/>
      <c r="BH80" s="4"/>
      <c r="BI80" s="4"/>
      <c r="BJ80" s="4"/>
      <c r="BK80" s="4"/>
      <c r="BL80" s="4"/>
      <c r="BM80" s="4"/>
      <c r="BN80"/>
    </row>
    <row r="81" spans="1:78" x14ac:dyDescent="0.25">
      <c r="A81" s="34" t="s">
        <v>105</v>
      </c>
      <c r="C81" s="25">
        <v>0.5</v>
      </c>
      <c r="D81" s="25">
        <v>0.5</v>
      </c>
      <c r="E81" s="25">
        <v>0.5</v>
      </c>
      <c r="F81" s="25">
        <v>0.5</v>
      </c>
      <c r="G81" s="25">
        <v>0.5</v>
      </c>
      <c r="H81" s="25">
        <v>0.5</v>
      </c>
      <c r="I81" s="25">
        <v>0.5</v>
      </c>
      <c r="J81" s="25">
        <v>0.5</v>
      </c>
      <c r="K81" s="25">
        <v>0.5</v>
      </c>
      <c r="L81" s="25">
        <v>0.5</v>
      </c>
      <c r="M81" s="25">
        <v>0.5</v>
      </c>
      <c r="N81" s="25">
        <v>0.5</v>
      </c>
      <c r="O81" s="25">
        <v>0.5</v>
      </c>
      <c r="P81" s="25">
        <v>0.5</v>
      </c>
      <c r="Q81" s="25">
        <v>0.5</v>
      </c>
      <c r="R81" s="30">
        <v>0.5</v>
      </c>
      <c r="S81" s="30">
        <v>0.5</v>
      </c>
      <c r="T81" s="30">
        <v>0.5</v>
      </c>
      <c r="U81" s="30">
        <v>0.5</v>
      </c>
      <c r="V81" s="30">
        <v>0.5</v>
      </c>
      <c r="W81" s="30">
        <v>0.5</v>
      </c>
      <c r="X81" s="30">
        <v>0.5</v>
      </c>
      <c r="Y81" s="30">
        <v>0.5</v>
      </c>
      <c r="Z81" s="30">
        <v>0.5</v>
      </c>
      <c r="AA81" s="30">
        <v>0.5</v>
      </c>
      <c r="AB81" s="30">
        <v>0.5</v>
      </c>
      <c r="AC81" s="30">
        <v>0.5</v>
      </c>
      <c r="AD81" s="30">
        <v>0.5</v>
      </c>
      <c r="AE81" s="30">
        <v>0.5</v>
      </c>
      <c r="AF81" s="30">
        <v>0.5</v>
      </c>
      <c r="AG81" s="29">
        <v>0.5</v>
      </c>
      <c r="AH81" s="29">
        <v>0.5</v>
      </c>
      <c r="AI81" s="29">
        <v>0.5</v>
      </c>
      <c r="AJ81" s="29">
        <v>0.5</v>
      </c>
      <c r="AK81" s="29">
        <v>0.5</v>
      </c>
      <c r="AL81" s="29">
        <v>0.5</v>
      </c>
      <c r="AM81" s="29">
        <v>0.5</v>
      </c>
      <c r="AN81" s="29">
        <v>0.5</v>
      </c>
      <c r="AO81" s="29">
        <v>0.5</v>
      </c>
      <c r="AP81" s="29">
        <v>0.5</v>
      </c>
      <c r="AQ81" s="29">
        <v>0.5</v>
      </c>
      <c r="AR81" s="29">
        <v>0.5</v>
      </c>
      <c r="AS81" s="29">
        <v>0.5</v>
      </c>
      <c r="AT81" s="29">
        <v>0.5</v>
      </c>
      <c r="AU81" s="29">
        <v>0.5</v>
      </c>
      <c r="AV81" s="4"/>
      <c r="AW81" s="4"/>
      <c r="AX81" s="4"/>
      <c r="AY81" s="4"/>
      <c r="AZ81" s="4"/>
      <c r="BA81" s="4"/>
      <c r="BB81" s="4"/>
      <c r="BC81" s="4"/>
      <c r="BD81" s="4"/>
      <c r="BE81" s="4"/>
      <c r="BF81" s="4"/>
      <c r="BG81" s="4"/>
      <c r="BH81" s="4"/>
      <c r="BI81" s="4"/>
      <c r="BJ81" s="4"/>
      <c r="BK81" s="4"/>
      <c r="BL81" s="4"/>
      <c r="BM81" s="4"/>
      <c r="BN81"/>
    </row>
    <row r="82" spans="1:78" x14ac:dyDescent="0.25">
      <c r="A82"/>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4"/>
      <c r="AW82" s="4"/>
      <c r="AX82" s="4"/>
      <c r="AY82" s="4"/>
      <c r="AZ82" s="4"/>
      <c r="BN82"/>
    </row>
    <row r="83" spans="1:78" x14ac:dyDescent="0.25">
      <c r="A83" t="s">
        <v>43</v>
      </c>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4"/>
      <c r="AW83" s="4"/>
      <c r="AX83" s="4"/>
      <c r="AY83" s="4"/>
      <c r="AZ83" s="4"/>
      <c r="BN83"/>
    </row>
    <row r="84" spans="1:78" x14ac:dyDescent="0.25">
      <c r="A84" s="26" t="s">
        <v>106</v>
      </c>
      <c r="C84" s="25" t="s">
        <v>271</v>
      </c>
      <c r="D84" s="25" t="s">
        <v>271</v>
      </c>
      <c r="E84" s="25" t="s">
        <v>271</v>
      </c>
      <c r="F84" s="25" t="s">
        <v>271</v>
      </c>
      <c r="G84" s="25" t="s">
        <v>271</v>
      </c>
      <c r="H84" s="25" t="s">
        <v>271</v>
      </c>
      <c r="I84" s="25" t="s">
        <v>271</v>
      </c>
      <c r="J84" s="25" t="s">
        <v>271</v>
      </c>
      <c r="K84" s="25" t="s">
        <v>271</v>
      </c>
      <c r="L84" s="25" t="s">
        <v>271</v>
      </c>
      <c r="M84" s="25" t="s">
        <v>271</v>
      </c>
      <c r="N84" s="25" t="s">
        <v>271</v>
      </c>
      <c r="O84" s="25" t="s">
        <v>271</v>
      </c>
      <c r="P84" s="25" t="s">
        <v>271</v>
      </c>
      <c r="Q84" s="25" t="s">
        <v>271</v>
      </c>
      <c r="R84" s="30" t="s">
        <v>271</v>
      </c>
      <c r="S84" s="30" t="s">
        <v>271</v>
      </c>
      <c r="T84" s="30" t="s">
        <v>271</v>
      </c>
      <c r="U84" s="30" t="s">
        <v>271</v>
      </c>
      <c r="V84" s="30" t="s">
        <v>271</v>
      </c>
      <c r="W84" s="30" t="s">
        <v>271</v>
      </c>
      <c r="X84" s="30" t="s">
        <v>271</v>
      </c>
      <c r="Y84" s="30" t="s">
        <v>271</v>
      </c>
      <c r="Z84" s="30" t="s">
        <v>271</v>
      </c>
      <c r="AA84" s="30" t="s">
        <v>271</v>
      </c>
      <c r="AB84" s="30" t="s">
        <v>271</v>
      </c>
      <c r="AC84" s="30" t="s">
        <v>271</v>
      </c>
      <c r="AD84" s="30" t="s">
        <v>271</v>
      </c>
      <c r="AE84" s="30" t="s">
        <v>271</v>
      </c>
      <c r="AF84" s="30" t="s">
        <v>271</v>
      </c>
      <c r="AG84" s="29" t="s">
        <v>271</v>
      </c>
      <c r="AH84" s="29" t="s">
        <v>271</v>
      </c>
      <c r="AI84" s="29" t="s">
        <v>271</v>
      </c>
      <c r="AJ84" s="29" t="s">
        <v>271</v>
      </c>
      <c r="AK84" s="29" t="s">
        <v>271</v>
      </c>
      <c r="AL84" s="29" t="s">
        <v>271</v>
      </c>
      <c r="AM84" s="29" t="s">
        <v>271</v>
      </c>
      <c r="AN84" s="29" t="s">
        <v>271</v>
      </c>
      <c r="AO84" s="29" t="s">
        <v>271</v>
      </c>
      <c r="AP84" s="29" t="s">
        <v>271</v>
      </c>
      <c r="AQ84" s="29" t="s">
        <v>271</v>
      </c>
      <c r="AR84" s="29" t="s">
        <v>271</v>
      </c>
      <c r="AS84" s="29" t="s">
        <v>271</v>
      </c>
      <c r="AT84" s="29" t="s">
        <v>271</v>
      </c>
      <c r="AU84" s="29" t="s">
        <v>271</v>
      </c>
      <c r="AV84" s="4"/>
      <c r="AW84" s="4"/>
      <c r="AX84" s="4"/>
      <c r="AY84" s="4"/>
      <c r="AZ84" s="4"/>
      <c r="BA84" s="4"/>
      <c r="BB84" s="4"/>
      <c r="BC84" s="4"/>
      <c r="BD84" s="4"/>
      <c r="BE84" s="4"/>
      <c r="BF84" s="4"/>
      <c r="BG84" s="4"/>
      <c r="BH84" s="4"/>
      <c r="BI84" s="4"/>
      <c r="BJ84" s="4"/>
      <c r="BK84" s="4"/>
      <c r="BL84" s="4"/>
      <c r="BM84" s="4"/>
      <c r="BN84"/>
    </row>
    <row r="85" spans="1:78" x14ac:dyDescent="0.25">
      <c r="A85"/>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4"/>
      <c r="AW85" s="4"/>
      <c r="AX85" s="4"/>
      <c r="AY85" s="4"/>
      <c r="AZ85" s="4"/>
      <c r="BN85"/>
    </row>
    <row r="86" spans="1:78" x14ac:dyDescent="0.25">
      <c r="A86" t="s">
        <v>44</v>
      </c>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4"/>
      <c r="AW86" s="4"/>
      <c r="AX86" s="4"/>
      <c r="AY86" s="4"/>
      <c r="AZ86" s="4"/>
      <c r="BN86"/>
    </row>
    <row r="87" spans="1:78" x14ac:dyDescent="0.25">
      <c r="A87" s="26" t="s">
        <v>107</v>
      </c>
      <c r="B87" t="s">
        <v>45</v>
      </c>
      <c r="C87" s="25" t="s">
        <v>166</v>
      </c>
      <c r="D87" s="25" t="s">
        <v>166</v>
      </c>
      <c r="E87" s="25" t="s">
        <v>166</v>
      </c>
      <c r="F87" s="25" t="s">
        <v>166</v>
      </c>
      <c r="G87" s="25" t="s">
        <v>166</v>
      </c>
      <c r="H87" s="25" t="s">
        <v>166</v>
      </c>
      <c r="I87" s="25" t="s">
        <v>166</v>
      </c>
      <c r="J87" s="25" t="s">
        <v>166</v>
      </c>
      <c r="K87" s="25" t="s">
        <v>166</v>
      </c>
      <c r="L87" s="25" t="s">
        <v>166</v>
      </c>
      <c r="M87" s="25" t="s">
        <v>166</v>
      </c>
      <c r="N87" s="25" t="s">
        <v>166</v>
      </c>
      <c r="O87" s="25" t="s">
        <v>166</v>
      </c>
      <c r="P87" s="25" t="s">
        <v>166</v>
      </c>
      <c r="Q87" s="25" t="s">
        <v>166</v>
      </c>
      <c r="R87" s="25" t="s">
        <v>166</v>
      </c>
      <c r="S87" s="25" t="s">
        <v>166</v>
      </c>
      <c r="T87" s="25" t="s">
        <v>166</v>
      </c>
      <c r="U87" s="25" t="s">
        <v>166</v>
      </c>
      <c r="V87" s="25" t="s">
        <v>166</v>
      </c>
      <c r="W87" s="25" t="s">
        <v>166</v>
      </c>
      <c r="X87" s="25" t="s">
        <v>166</v>
      </c>
      <c r="Y87" s="25" t="s">
        <v>166</v>
      </c>
      <c r="Z87" s="25" t="s">
        <v>166</v>
      </c>
      <c r="AA87" s="25" t="s">
        <v>166</v>
      </c>
      <c r="AB87" s="25" t="s">
        <v>166</v>
      </c>
      <c r="AC87" s="25" t="s">
        <v>166</v>
      </c>
      <c r="AD87" s="25" t="s">
        <v>166</v>
      </c>
      <c r="AE87" s="25" t="s">
        <v>166</v>
      </c>
      <c r="AF87" s="25" t="s">
        <v>166</v>
      </c>
      <c r="AG87" s="25" t="s">
        <v>166</v>
      </c>
      <c r="AH87" s="25" t="s">
        <v>166</v>
      </c>
      <c r="AI87" s="25" t="s">
        <v>166</v>
      </c>
      <c r="AJ87" s="25" t="s">
        <v>166</v>
      </c>
      <c r="AK87" s="25" t="s">
        <v>166</v>
      </c>
      <c r="AL87" s="25" t="s">
        <v>166</v>
      </c>
      <c r="AM87" s="25" t="s">
        <v>166</v>
      </c>
      <c r="AN87" s="25" t="s">
        <v>166</v>
      </c>
      <c r="AO87" s="25" t="s">
        <v>166</v>
      </c>
      <c r="AP87" s="25" t="s">
        <v>166</v>
      </c>
      <c r="AQ87" s="25" t="s">
        <v>166</v>
      </c>
      <c r="AR87" s="25" t="s">
        <v>166</v>
      </c>
      <c r="AS87" s="25" t="s">
        <v>166</v>
      </c>
      <c r="AT87" s="25" t="s">
        <v>166</v>
      </c>
      <c r="AU87" s="25" t="s">
        <v>166</v>
      </c>
      <c r="AV87" s="4"/>
      <c r="AW87" s="4"/>
      <c r="AX87" s="4"/>
      <c r="AY87" s="4"/>
      <c r="AZ87" s="4"/>
      <c r="BN87"/>
    </row>
    <row r="88" spans="1:78" x14ac:dyDescent="0.25">
      <c r="A88" s="26" t="s">
        <v>108</v>
      </c>
      <c r="B88" t="s">
        <v>46</v>
      </c>
      <c r="C88" s="25" t="s">
        <v>177</v>
      </c>
      <c r="D88" s="25" t="s">
        <v>177</v>
      </c>
      <c r="E88" s="25" t="s">
        <v>177</v>
      </c>
      <c r="F88" s="25" t="s">
        <v>177</v>
      </c>
      <c r="G88" s="25" t="s">
        <v>177</v>
      </c>
      <c r="H88" s="25" t="s">
        <v>177</v>
      </c>
      <c r="I88" s="25" t="s">
        <v>177</v>
      </c>
      <c r="J88" s="25" t="s">
        <v>177</v>
      </c>
      <c r="K88" s="25" t="s">
        <v>177</v>
      </c>
      <c r="L88" s="25" t="s">
        <v>177</v>
      </c>
      <c r="M88" s="25" t="s">
        <v>177</v>
      </c>
      <c r="N88" s="25" t="s">
        <v>177</v>
      </c>
      <c r="O88" s="25" t="s">
        <v>177</v>
      </c>
      <c r="P88" s="25" t="s">
        <v>177</v>
      </c>
      <c r="Q88" s="25" t="s">
        <v>177</v>
      </c>
      <c r="R88" s="25" t="s">
        <v>177</v>
      </c>
      <c r="S88" s="25" t="s">
        <v>177</v>
      </c>
      <c r="T88" s="25" t="s">
        <v>177</v>
      </c>
      <c r="U88" s="25" t="s">
        <v>177</v>
      </c>
      <c r="V88" s="25" t="s">
        <v>177</v>
      </c>
      <c r="W88" s="25" t="s">
        <v>177</v>
      </c>
      <c r="X88" s="25" t="s">
        <v>177</v>
      </c>
      <c r="Y88" s="25" t="s">
        <v>177</v>
      </c>
      <c r="Z88" s="25" t="s">
        <v>177</v>
      </c>
      <c r="AA88" s="25" t="s">
        <v>177</v>
      </c>
      <c r="AB88" s="25" t="s">
        <v>177</v>
      </c>
      <c r="AC88" s="25" t="s">
        <v>177</v>
      </c>
      <c r="AD88" s="25" t="s">
        <v>177</v>
      </c>
      <c r="AE88" s="25" t="s">
        <v>177</v>
      </c>
      <c r="AF88" s="25" t="s">
        <v>177</v>
      </c>
      <c r="AG88" s="25" t="s">
        <v>177</v>
      </c>
      <c r="AH88" s="25" t="s">
        <v>177</v>
      </c>
      <c r="AI88" s="25" t="s">
        <v>177</v>
      </c>
      <c r="AJ88" s="25" t="s">
        <v>177</v>
      </c>
      <c r="AK88" s="25" t="s">
        <v>177</v>
      </c>
      <c r="AL88" s="25" t="s">
        <v>177</v>
      </c>
      <c r="AM88" s="25" t="s">
        <v>177</v>
      </c>
      <c r="AN88" s="25" t="s">
        <v>177</v>
      </c>
      <c r="AO88" s="25" t="s">
        <v>177</v>
      </c>
      <c r="AP88" s="25" t="s">
        <v>177</v>
      </c>
      <c r="AQ88" s="25" t="s">
        <v>177</v>
      </c>
      <c r="AR88" s="25" t="s">
        <v>177</v>
      </c>
      <c r="AS88" s="25" t="s">
        <v>177</v>
      </c>
      <c r="AT88" s="25" t="s">
        <v>177</v>
      </c>
      <c r="AU88" s="25" t="s">
        <v>177</v>
      </c>
      <c r="AV88" s="4"/>
      <c r="AW88" s="4"/>
      <c r="AX88" s="4"/>
      <c r="AY88" s="4"/>
      <c r="AZ88" s="4"/>
      <c r="BN88"/>
    </row>
    <row r="89" spans="1:78" x14ac:dyDescent="0.25">
      <c r="A89" s="26" t="s">
        <v>109</v>
      </c>
      <c r="B89" t="s">
        <v>47</v>
      </c>
      <c r="C89" s="25" t="s">
        <v>167</v>
      </c>
      <c r="D89" s="25" t="s">
        <v>167</v>
      </c>
      <c r="E89" s="25" t="s">
        <v>167</v>
      </c>
      <c r="F89" s="25" t="s">
        <v>167</v>
      </c>
      <c r="G89" s="25" t="s">
        <v>167</v>
      </c>
      <c r="H89" s="25" t="s">
        <v>167</v>
      </c>
      <c r="I89" s="25" t="s">
        <v>167</v>
      </c>
      <c r="J89" s="25" t="s">
        <v>167</v>
      </c>
      <c r="K89" s="25" t="s">
        <v>167</v>
      </c>
      <c r="L89" s="25" t="s">
        <v>167</v>
      </c>
      <c r="M89" s="25" t="s">
        <v>167</v>
      </c>
      <c r="N89" s="25" t="s">
        <v>167</v>
      </c>
      <c r="O89" s="25" t="s">
        <v>167</v>
      </c>
      <c r="P89" s="25" t="s">
        <v>167</v>
      </c>
      <c r="Q89" s="25" t="s">
        <v>167</v>
      </c>
      <c r="R89" s="25" t="s">
        <v>167</v>
      </c>
      <c r="S89" s="25" t="s">
        <v>167</v>
      </c>
      <c r="T89" s="25" t="s">
        <v>167</v>
      </c>
      <c r="U89" s="25" t="s">
        <v>167</v>
      </c>
      <c r="V89" s="25" t="s">
        <v>167</v>
      </c>
      <c r="W89" s="25" t="s">
        <v>167</v>
      </c>
      <c r="X89" s="25" t="s">
        <v>167</v>
      </c>
      <c r="Y89" s="25" t="s">
        <v>167</v>
      </c>
      <c r="Z89" s="25" t="s">
        <v>167</v>
      </c>
      <c r="AA89" s="25" t="s">
        <v>167</v>
      </c>
      <c r="AB89" s="25" t="s">
        <v>167</v>
      </c>
      <c r="AC89" s="25" t="s">
        <v>167</v>
      </c>
      <c r="AD89" s="25" t="s">
        <v>167</v>
      </c>
      <c r="AE89" s="25" t="s">
        <v>167</v>
      </c>
      <c r="AF89" s="25" t="s">
        <v>167</v>
      </c>
      <c r="AG89" s="25" t="s">
        <v>167</v>
      </c>
      <c r="AH89" s="25" t="s">
        <v>167</v>
      </c>
      <c r="AI89" s="25" t="s">
        <v>167</v>
      </c>
      <c r="AJ89" s="25" t="s">
        <v>167</v>
      </c>
      <c r="AK89" s="25" t="s">
        <v>167</v>
      </c>
      <c r="AL89" s="25" t="s">
        <v>167</v>
      </c>
      <c r="AM89" s="25" t="s">
        <v>167</v>
      </c>
      <c r="AN89" s="25" t="s">
        <v>167</v>
      </c>
      <c r="AO89" s="25" t="s">
        <v>167</v>
      </c>
      <c r="AP89" s="25" t="s">
        <v>167</v>
      </c>
      <c r="AQ89" s="25" t="s">
        <v>167</v>
      </c>
      <c r="AR89" s="25" t="s">
        <v>167</v>
      </c>
      <c r="AS89" s="25" t="s">
        <v>167</v>
      </c>
      <c r="AT89" s="25" t="s">
        <v>167</v>
      </c>
      <c r="AU89" s="25" t="s">
        <v>167</v>
      </c>
      <c r="AV89" s="4"/>
      <c r="AW89" s="4"/>
      <c r="AX89" s="4"/>
      <c r="AY89" s="4"/>
      <c r="AZ89" s="4"/>
      <c r="BN89"/>
    </row>
    <row r="90" spans="1:78" x14ac:dyDescent="0.25">
      <c r="A90"/>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4"/>
      <c r="AW90" s="4"/>
      <c r="AX90" s="4"/>
      <c r="AY90" s="4"/>
      <c r="AZ90" s="4"/>
      <c r="BN90"/>
    </row>
    <row r="91" spans="1:78" x14ac:dyDescent="0.25">
      <c r="A91" t="s">
        <v>48</v>
      </c>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4"/>
      <c r="AW91" s="4"/>
      <c r="AX91" s="4"/>
      <c r="AY91" s="4"/>
      <c r="AZ91" s="4"/>
      <c r="BN91"/>
    </row>
    <row r="92" spans="1:78" x14ac:dyDescent="0.25">
      <c r="A92" s="26" t="s">
        <v>110</v>
      </c>
      <c r="C92" s="25">
        <v>0.5</v>
      </c>
      <c r="D92" s="25">
        <v>0.5</v>
      </c>
      <c r="E92" s="25">
        <v>0.5</v>
      </c>
      <c r="F92" s="25">
        <v>0.5</v>
      </c>
      <c r="G92" s="25">
        <v>0.5</v>
      </c>
      <c r="H92" s="25">
        <v>0.5</v>
      </c>
      <c r="I92" s="25">
        <v>0.5</v>
      </c>
      <c r="J92" s="25">
        <v>0.5</v>
      </c>
      <c r="K92" s="25">
        <v>0.5</v>
      </c>
      <c r="L92" s="25">
        <v>0.5</v>
      </c>
      <c r="M92" s="25">
        <v>0.5</v>
      </c>
      <c r="N92" s="25">
        <v>0.5</v>
      </c>
      <c r="O92" s="25">
        <v>0.5</v>
      </c>
      <c r="P92" s="25">
        <v>0.5</v>
      </c>
      <c r="Q92" s="25">
        <v>0.5</v>
      </c>
      <c r="R92" s="30">
        <v>0.5</v>
      </c>
      <c r="S92" s="30">
        <v>0.5</v>
      </c>
      <c r="T92" s="30">
        <v>0.5</v>
      </c>
      <c r="U92" s="30">
        <v>0.5</v>
      </c>
      <c r="V92" s="30">
        <v>0.5</v>
      </c>
      <c r="W92" s="30">
        <v>0.5</v>
      </c>
      <c r="X92" s="30">
        <v>0.5</v>
      </c>
      <c r="Y92" s="30">
        <v>0.5</v>
      </c>
      <c r="Z92" s="30">
        <v>0.5</v>
      </c>
      <c r="AA92" s="30">
        <v>0.5</v>
      </c>
      <c r="AB92" s="30">
        <v>0.5</v>
      </c>
      <c r="AC92" s="30">
        <v>0.5</v>
      </c>
      <c r="AD92" s="30">
        <v>0.5</v>
      </c>
      <c r="AE92" s="30">
        <v>0.5</v>
      </c>
      <c r="AF92" s="30">
        <v>0.5</v>
      </c>
      <c r="AG92" s="29">
        <v>0.5</v>
      </c>
      <c r="AH92" s="29">
        <v>0.5</v>
      </c>
      <c r="AI92" s="29">
        <v>0.5</v>
      </c>
      <c r="AJ92" s="29">
        <v>0.5</v>
      </c>
      <c r="AK92" s="29">
        <v>0.5</v>
      </c>
      <c r="AL92" s="29">
        <v>0.5</v>
      </c>
      <c r="AM92" s="29">
        <v>0.5</v>
      </c>
      <c r="AN92" s="29">
        <v>0.5</v>
      </c>
      <c r="AO92" s="29">
        <v>0.5</v>
      </c>
      <c r="AP92" s="29">
        <v>0.5</v>
      </c>
      <c r="AQ92" s="29">
        <v>0.5</v>
      </c>
      <c r="AR92" s="29">
        <v>0.5</v>
      </c>
      <c r="AS92" s="29">
        <v>0.5</v>
      </c>
      <c r="AT92" s="29">
        <v>0.5</v>
      </c>
      <c r="AU92" s="29">
        <v>0.5</v>
      </c>
      <c r="AV92" s="4"/>
      <c r="AW92" s="4"/>
      <c r="AX92" s="4"/>
      <c r="AY92" s="4"/>
      <c r="AZ92" s="4"/>
      <c r="BN92"/>
    </row>
    <row r="93" spans="1:78" x14ac:dyDescent="0.25">
      <c r="A93" t="s">
        <v>49</v>
      </c>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4"/>
      <c r="AW93" s="4"/>
      <c r="AX93" s="4"/>
      <c r="AY93" s="4"/>
      <c r="AZ93" s="4"/>
      <c r="BN93"/>
    </row>
    <row r="94" spans="1:78" x14ac:dyDescent="0.25">
      <c r="A94" t="s">
        <v>50</v>
      </c>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4"/>
      <c r="AW94" s="4"/>
      <c r="AX94" s="4"/>
      <c r="AY94" s="4"/>
      <c r="AZ94" s="4"/>
      <c r="BN94"/>
    </row>
    <row r="95" spans="1:78" x14ac:dyDescent="0.25">
      <c r="A95" s="26" t="s">
        <v>111</v>
      </c>
      <c r="B95" t="s">
        <v>51</v>
      </c>
      <c r="C95" s="25">
        <v>2.5999999999999999E-2</v>
      </c>
      <c r="D95" s="25">
        <v>2.5999999999999999E-2</v>
      </c>
      <c r="E95" s="25">
        <v>2.5999999999999999E-2</v>
      </c>
      <c r="F95" s="25">
        <v>2.5999999999999999E-2</v>
      </c>
      <c r="G95" s="25">
        <v>2.5999999999999999E-2</v>
      </c>
      <c r="H95" s="25">
        <v>2.5999999999999999E-2</v>
      </c>
      <c r="I95" s="25">
        <v>2.5999999999999999E-2</v>
      </c>
      <c r="J95" s="25">
        <v>2.5999999999999999E-2</v>
      </c>
      <c r="K95" s="25">
        <v>2.5999999999999999E-2</v>
      </c>
      <c r="L95" s="25">
        <v>2.5999999999999999E-2</v>
      </c>
      <c r="M95" s="25">
        <v>2.5999999999999999E-2</v>
      </c>
      <c r="N95" s="25">
        <v>2.5999999999999999E-2</v>
      </c>
      <c r="O95" s="25">
        <v>2.5999999999999999E-2</v>
      </c>
      <c r="P95" s="25">
        <v>2.5999999999999999E-2</v>
      </c>
      <c r="Q95" s="25">
        <v>2.5999999999999999E-2</v>
      </c>
      <c r="R95" s="30">
        <v>2.5999999999999999E-2</v>
      </c>
      <c r="S95" s="30">
        <v>2.5999999999999999E-2</v>
      </c>
      <c r="T95" s="30">
        <v>2.5999999999999999E-2</v>
      </c>
      <c r="U95" s="30">
        <v>2.5999999999999999E-2</v>
      </c>
      <c r="V95" s="30">
        <v>2.5999999999999999E-2</v>
      </c>
      <c r="W95" s="30">
        <v>2.5999999999999999E-2</v>
      </c>
      <c r="X95" s="30">
        <v>2.5999999999999999E-2</v>
      </c>
      <c r="Y95" s="30">
        <v>2.5999999999999999E-2</v>
      </c>
      <c r="Z95" s="30">
        <v>2.5999999999999999E-2</v>
      </c>
      <c r="AA95" s="30">
        <v>2.5999999999999999E-2</v>
      </c>
      <c r="AB95" s="30">
        <v>2.5999999999999999E-2</v>
      </c>
      <c r="AC95" s="30">
        <v>2.5999999999999999E-2</v>
      </c>
      <c r="AD95" s="30">
        <v>2.5999999999999999E-2</v>
      </c>
      <c r="AE95" s="30">
        <v>2.5999999999999999E-2</v>
      </c>
      <c r="AF95" s="30">
        <v>2.5999999999999999E-2</v>
      </c>
      <c r="AG95" s="29">
        <v>2.5999999999999999E-2</v>
      </c>
      <c r="AH95" s="29">
        <v>2.5999999999999999E-2</v>
      </c>
      <c r="AI95" s="29">
        <v>2.5999999999999999E-2</v>
      </c>
      <c r="AJ95" s="29">
        <v>2.5999999999999999E-2</v>
      </c>
      <c r="AK95" s="29">
        <v>2.5999999999999999E-2</v>
      </c>
      <c r="AL95" s="29">
        <v>2.5999999999999999E-2</v>
      </c>
      <c r="AM95" s="29">
        <v>2.5999999999999999E-2</v>
      </c>
      <c r="AN95" s="29">
        <v>2.5999999999999999E-2</v>
      </c>
      <c r="AO95" s="29">
        <v>2.5999999999999999E-2</v>
      </c>
      <c r="AP95" s="29">
        <v>2.5999999999999999E-2</v>
      </c>
      <c r="AQ95" s="29">
        <v>2.5999999999999999E-2</v>
      </c>
      <c r="AR95" s="29">
        <v>2.5999999999999999E-2</v>
      </c>
      <c r="AS95" s="29">
        <v>2.5999999999999999E-2</v>
      </c>
      <c r="AT95" s="29">
        <v>2.5999999999999999E-2</v>
      </c>
      <c r="AU95" s="29">
        <v>2.5999999999999999E-2</v>
      </c>
      <c r="AV95" s="16"/>
      <c r="AW95" s="16"/>
      <c r="AX95" s="16"/>
      <c r="AY95" s="16"/>
      <c r="AZ95" s="16"/>
      <c r="BA95" s="16"/>
      <c r="BB95" s="16"/>
      <c r="BC95" s="16"/>
      <c r="BD95" s="16"/>
      <c r="BE95" s="16"/>
      <c r="BF95" s="16"/>
      <c r="BG95" s="16"/>
      <c r="BH95" s="16"/>
      <c r="BI95" s="16"/>
      <c r="BJ95" s="16"/>
      <c r="BK95" s="16"/>
      <c r="BL95" s="16"/>
      <c r="BM95" s="16"/>
      <c r="BN95" s="16"/>
      <c r="BO95" s="16"/>
      <c r="BP95" s="16"/>
      <c r="BQ95" s="16"/>
      <c r="BR95" s="16"/>
      <c r="BS95" s="16"/>
      <c r="BT95" s="16"/>
      <c r="BU95" s="16"/>
      <c r="BV95" s="16"/>
      <c r="BW95" s="16"/>
      <c r="BX95" s="16"/>
      <c r="BY95" s="16"/>
      <c r="BZ95" s="16"/>
    </row>
    <row r="96" spans="1:78" x14ac:dyDescent="0.25">
      <c r="A96" s="26" t="s">
        <v>112</v>
      </c>
      <c r="B96" t="s">
        <v>51</v>
      </c>
      <c r="C96" s="25">
        <v>2.5999999999999999E-2</v>
      </c>
      <c r="D96" s="25">
        <v>2.5999999999999999E-2</v>
      </c>
      <c r="E96" s="25">
        <v>2.5999999999999999E-2</v>
      </c>
      <c r="F96" s="25">
        <v>2.5999999999999999E-2</v>
      </c>
      <c r="G96" s="25">
        <v>2.5999999999999999E-2</v>
      </c>
      <c r="H96" s="25">
        <v>2.5999999999999999E-2</v>
      </c>
      <c r="I96" s="25">
        <v>2.5999999999999999E-2</v>
      </c>
      <c r="J96" s="25">
        <v>2.5999999999999999E-2</v>
      </c>
      <c r="K96" s="25">
        <v>2.5999999999999999E-2</v>
      </c>
      <c r="L96" s="25">
        <v>2.5999999999999999E-2</v>
      </c>
      <c r="M96" s="25">
        <v>2.5999999999999999E-2</v>
      </c>
      <c r="N96" s="25">
        <v>2.5999999999999999E-2</v>
      </c>
      <c r="O96" s="25">
        <v>2.5999999999999999E-2</v>
      </c>
      <c r="P96" s="25">
        <v>2.5999999999999999E-2</v>
      </c>
      <c r="Q96" s="25">
        <v>2.5999999999999999E-2</v>
      </c>
      <c r="R96" s="30">
        <v>2.5999999999999999E-2</v>
      </c>
      <c r="S96" s="30">
        <v>2.5999999999999999E-2</v>
      </c>
      <c r="T96" s="30">
        <v>2.5999999999999999E-2</v>
      </c>
      <c r="U96" s="30">
        <v>2.5999999999999999E-2</v>
      </c>
      <c r="V96" s="30">
        <v>2.5999999999999999E-2</v>
      </c>
      <c r="W96" s="30">
        <v>2.5999999999999999E-2</v>
      </c>
      <c r="X96" s="30">
        <v>2.5999999999999999E-2</v>
      </c>
      <c r="Y96" s="30">
        <v>2.5999999999999999E-2</v>
      </c>
      <c r="Z96" s="30">
        <v>2.5999999999999999E-2</v>
      </c>
      <c r="AA96" s="30">
        <v>2.5999999999999999E-2</v>
      </c>
      <c r="AB96" s="30">
        <v>2.5999999999999999E-2</v>
      </c>
      <c r="AC96" s="30">
        <v>2.5999999999999999E-2</v>
      </c>
      <c r="AD96" s="30">
        <v>2.5999999999999999E-2</v>
      </c>
      <c r="AE96" s="30">
        <v>2.5999999999999999E-2</v>
      </c>
      <c r="AF96" s="30">
        <v>2.5999999999999999E-2</v>
      </c>
      <c r="AG96" s="29">
        <v>2.5999999999999999E-2</v>
      </c>
      <c r="AH96" s="29">
        <v>2.5999999999999999E-2</v>
      </c>
      <c r="AI96" s="29">
        <v>2.5999999999999999E-2</v>
      </c>
      <c r="AJ96" s="29">
        <v>2.5999999999999999E-2</v>
      </c>
      <c r="AK96" s="29">
        <v>2.5999999999999999E-2</v>
      </c>
      <c r="AL96" s="29">
        <v>2.5999999999999999E-2</v>
      </c>
      <c r="AM96" s="29">
        <v>2.5999999999999999E-2</v>
      </c>
      <c r="AN96" s="29">
        <v>2.5999999999999999E-2</v>
      </c>
      <c r="AO96" s="29">
        <v>2.5999999999999999E-2</v>
      </c>
      <c r="AP96" s="29">
        <v>2.5999999999999999E-2</v>
      </c>
      <c r="AQ96" s="29">
        <v>2.5999999999999999E-2</v>
      </c>
      <c r="AR96" s="29">
        <v>2.5999999999999999E-2</v>
      </c>
      <c r="AS96" s="29">
        <v>2.5999999999999999E-2</v>
      </c>
      <c r="AT96" s="29">
        <v>2.5999999999999999E-2</v>
      </c>
      <c r="AU96" s="29">
        <v>2.5999999999999999E-2</v>
      </c>
      <c r="AV96" s="16"/>
      <c r="AW96" s="16"/>
      <c r="AX96" s="16"/>
      <c r="AY96" s="16"/>
      <c r="AZ96" s="16"/>
      <c r="BA96" s="16"/>
      <c r="BB96" s="16"/>
      <c r="BC96" s="16"/>
      <c r="BD96" s="16"/>
      <c r="BE96" s="16"/>
      <c r="BF96" s="16"/>
      <c r="BG96" s="16"/>
      <c r="BH96" s="16"/>
      <c r="BI96" s="16"/>
      <c r="BJ96" s="16"/>
      <c r="BK96" s="16"/>
      <c r="BL96" s="16"/>
      <c r="BM96" s="16"/>
      <c r="BN96" s="16"/>
      <c r="BO96" s="16"/>
      <c r="BP96" s="16"/>
      <c r="BQ96" s="16"/>
      <c r="BR96" s="16"/>
      <c r="BS96" s="16"/>
      <c r="BT96" s="16"/>
      <c r="BU96" s="16"/>
      <c r="BV96" s="16"/>
      <c r="BW96" s="16"/>
      <c r="BX96" s="16"/>
      <c r="BY96" s="16"/>
      <c r="BZ96" s="16"/>
    </row>
    <row r="97" spans="1:78" x14ac:dyDescent="0.25">
      <c r="A97" s="26" t="s">
        <v>113</v>
      </c>
      <c r="B97" t="s">
        <v>52</v>
      </c>
      <c r="C97" s="25">
        <v>2.5999999999999999E-2</v>
      </c>
      <c r="D97" s="25">
        <v>2.5999999999999999E-2</v>
      </c>
      <c r="E97" s="25">
        <v>2.5999999999999999E-2</v>
      </c>
      <c r="F97" s="25">
        <v>2.5999999999999999E-2</v>
      </c>
      <c r="G97" s="25">
        <v>2.5999999999999999E-2</v>
      </c>
      <c r="H97" s="25">
        <v>2.5999999999999999E-2</v>
      </c>
      <c r="I97" s="25">
        <v>2.5999999999999999E-2</v>
      </c>
      <c r="J97" s="25">
        <v>2.5999999999999999E-2</v>
      </c>
      <c r="K97" s="25">
        <v>2.5999999999999999E-2</v>
      </c>
      <c r="L97" s="25">
        <v>2.5999999999999999E-2</v>
      </c>
      <c r="M97" s="25">
        <v>2.5999999999999999E-2</v>
      </c>
      <c r="N97" s="25">
        <v>2.5999999999999999E-2</v>
      </c>
      <c r="O97" s="25">
        <v>2.5999999999999999E-2</v>
      </c>
      <c r="P97" s="25">
        <v>2.5999999999999999E-2</v>
      </c>
      <c r="Q97" s="25">
        <v>2.5999999999999999E-2</v>
      </c>
      <c r="R97" s="30">
        <v>2.5999999999999999E-2</v>
      </c>
      <c r="S97" s="30">
        <v>2.5999999999999999E-2</v>
      </c>
      <c r="T97" s="30">
        <v>2.5999999999999999E-2</v>
      </c>
      <c r="U97" s="30">
        <v>2.5999999999999999E-2</v>
      </c>
      <c r="V97" s="30">
        <v>2.5999999999999999E-2</v>
      </c>
      <c r="W97" s="30">
        <v>2.5999999999999999E-2</v>
      </c>
      <c r="X97" s="30">
        <v>2.5999999999999999E-2</v>
      </c>
      <c r="Y97" s="30">
        <v>2.5999999999999999E-2</v>
      </c>
      <c r="Z97" s="30">
        <v>2.5999999999999999E-2</v>
      </c>
      <c r="AA97" s="30">
        <v>2.5999999999999999E-2</v>
      </c>
      <c r="AB97" s="30">
        <v>2.5999999999999999E-2</v>
      </c>
      <c r="AC97" s="30">
        <v>2.5999999999999999E-2</v>
      </c>
      <c r="AD97" s="30">
        <v>2.5999999999999999E-2</v>
      </c>
      <c r="AE97" s="30">
        <v>2.5999999999999999E-2</v>
      </c>
      <c r="AF97" s="30">
        <v>2.5999999999999999E-2</v>
      </c>
      <c r="AG97" s="29">
        <v>2.5999999999999999E-2</v>
      </c>
      <c r="AH97" s="29">
        <v>2.5999999999999999E-2</v>
      </c>
      <c r="AI97" s="29">
        <v>2.5999999999999999E-2</v>
      </c>
      <c r="AJ97" s="29">
        <v>2.5999999999999999E-2</v>
      </c>
      <c r="AK97" s="29">
        <v>2.5999999999999999E-2</v>
      </c>
      <c r="AL97" s="29">
        <v>2.5999999999999999E-2</v>
      </c>
      <c r="AM97" s="29">
        <v>2.5999999999999999E-2</v>
      </c>
      <c r="AN97" s="29">
        <v>2.5999999999999999E-2</v>
      </c>
      <c r="AO97" s="29">
        <v>2.5999999999999999E-2</v>
      </c>
      <c r="AP97" s="29">
        <v>2.5999999999999999E-2</v>
      </c>
      <c r="AQ97" s="29">
        <v>2.5999999999999999E-2</v>
      </c>
      <c r="AR97" s="29">
        <v>2.5999999999999999E-2</v>
      </c>
      <c r="AS97" s="29">
        <v>2.5999999999999999E-2</v>
      </c>
      <c r="AT97" s="29">
        <v>2.5999999999999999E-2</v>
      </c>
      <c r="AU97" s="29">
        <v>2.5999999999999999E-2</v>
      </c>
      <c r="AV97" s="16"/>
      <c r="AW97" s="16"/>
      <c r="AX97" s="16"/>
      <c r="AY97" s="16"/>
      <c r="AZ97" s="16"/>
      <c r="BA97" s="16"/>
      <c r="BB97" s="16"/>
      <c r="BC97" s="16"/>
      <c r="BD97" s="16"/>
      <c r="BE97" s="16"/>
      <c r="BF97" s="16"/>
      <c r="BG97" s="16"/>
      <c r="BH97" s="16"/>
      <c r="BI97" s="16"/>
      <c r="BJ97" s="16"/>
      <c r="BK97" s="16"/>
      <c r="BL97" s="16"/>
      <c r="BM97" s="16"/>
      <c r="BN97" s="16"/>
      <c r="BO97" s="16"/>
      <c r="BP97" s="16"/>
      <c r="BQ97" s="16"/>
      <c r="BR97" s="16"/>
      <c r="BS97" s="16"/>
      <c r="BT97" s="16"/>
      <c r="BU97" s="16"/>
      <c r="BV97" s="16"/>
      <c r="BW97" s="16"/>
      <c r="BX97" s="16"/>
      <c r="BY97" s="16"/>
      <c r="BZ97" s="16"/>
    </row>
    <row r="98" spans="1:78" x14ac:dyDescent="0.25">
      <c r="A98" s="26" t="s">
        <v>114</v>
      </c>
      <c r="B98" t="s">
        <v>52</v>
      </c>
      <c r="C98" s="25">
        <v>2.5999999999999999E-2</v>
      </c>
      <c r="D98" s="25">
        <v>2.5999999999999999E-2</v>
      </c>
      <c r="E98" s="25">
        <v>2.5999999999999999E-2</v>
      </c>
      <c r="F98" s="25">
        <v>2.5999999999999999E-2</v>
      </c>
      <c r="G98" s="25">
        <v>2.5999999999999999E-2</v>
      </c>
      <c r="H98" s="25">
        <v>2.5999999999999999E-2</v>
      </c>
      <c r="I98" s="25">
        <v>2.5999999999999999E-2</v>
      </c>
      <c r="J98" s="25">
        <v>2.5999999999999999E-2</v>
      </c>
      <c r="K98" s="25">
        <v>2.5999999999999999E-2</v>
      </c>
      <c r="L98" s="25">
        <v>2.5999999999999999E-2</v>
      </c>
      <c r="M98" s="25">
        <v>2.5999999999999999E-2</v>
      </c>
      <c r="N98" s="25">
        <v>2.5999999999999999E-2</v>
      </c>
      <c r="O98" s="25">
        <v>2.5999999999999999E-2</v>
      </c>
      <c r="P98" s="25">
        <v>2.5999999999999999E-2</v>
      </c>
      <c r="Q98" s="25">
        <v>2.5999999999999999E-2</v>
      </c>
      <c r="R98" s="30">
        <v>2.5999999999999999E-2</v>
      </c>
      <c r="S98" s="30">
        <v>2.5999999999999999E-2</v>
      </c>
      <c r="T98" s="30">
        <v>2.5999999999999999E-2</v>
      </c>
      <c r="U98" s="30">
        <v>2.5999999999999999E-2</v>
      </c>
      <c r="V98" s="30">
        <v>2.5999999999999999E-2</v>
      </c>
      <c r="W98" s="30">
        <v>2.5999999999999999E-2</v>
      </c>
      <c r="X98" s="30">
        <v>2.5999999999999999E-2</v>
      </c>
      <c r="Y98" s="30">
        <v>2.5999999999999999E-2</v>
      </c>
      <c r="Z98" s="30">
        <v>2.5999999999999999E-2</v>
      </c>
      <c r="AA98" s="30">
        <v>2.5999999999999999E-2</v>
      </c>
      <c r="AB98" s="30">
        <v>2.5999999999999999E-2</v>
      </c>
      <c r="AC98" s="30">
        <v>2.5999999999999999E-2</v>
      </c>
      <c r="AD98" s="30">
        <v>2.5999999999999999E-2</v>
      </c>
      <c r="AE98" s="30">
        <v>2.5999999999999999E-2</v>
      </c>
      <c r="AF98" s="30">
        <v>2.5999999999999999E-2</v>
      </c>
      <c r="AG98" s="29">
        <v>2.5999999999999999E-2</v>
      </c>
      <c r="AH98" s="29">
        <v>2.5999999999999999E-2</v>
      </c>
      <c r="AI98" s="29">
        <v>2.5999999999999999E-2</v>
      </c>
      <c r="AJ98" s="29">
        <v>2.5999999999999999E-2</v>
      </c>
      <c r="AK98" s="29">
        <v>2.5999999999999999E-2</v>
      </c>
      <c r="AL98" s="29">
        <v>2.5999999999999999E-2</v>
      </c>
      <c r="AM98" s="29">
        <v>2.5999999999999999E-2</v>
      </c>
      <c r="AN98" s="29">
        <v>2.5999999999999999E-2</v>
      </c>
      <c r="AO98" s="29">
        <v>2.5999999999999999E-2</v>
      </c>
      <c r="AP98" s="29">
        <v>2.5999999999999999E-2</v>
      </c>
      <c r="AQ98" s="29">
        <v>2.5999999999999999E-2</v>
      </c>
      <c r="AR98" s="29">
        <v>2.5999999999999999E-2</v>
      </c>
      <c r="AS98" s="29">
        <v>2.5999999999999999E-2</v>
      </c>
      <c r="AT98" s="29">
        <v>2.5999999999999999E-2</v>
      </c>
      <c r="AU98" s="29">
        <v>2.5999999999999999E-2</v>
      </c>
      <c r="AV98" s="16"/>
      <c r="AW98" s="16"/>
      <c r="AX98" s="16"/>
      <c r="AY98" s="16"/>
      <c r="AZ98" s="16"/>
      <c r="BA98" s="16"/>
      <c r="BB98" s="16"/>
      <c r="BC98" s="16"/>
      <c r="BD98" s="16"/>
      <c r="BE98" s="16"/>
      <c r="BF98" s="16"/>
      <c r="BG98" s="16"/>
      <c r="BH98" s="16"/>
      <c r="BI98" s="16"/>
      <c r="BJ98" s="16"/>
      <c r="BK98" s="16"/>
      <c r="BL98" s="16"/>
      <c r="BM98" s="16"/>
      <c r="BN98" s="16"/>
      <c r="BO98" s="16"/>
      <c r="BP98" s="16"/>
      <c r="BQ98" s="16"/>
      <c r="BR98" s="16"/>
      <c r="BS98" s="16"/>
      <c r="BT98" s="16"/>
      <c r="BU98" s="16"/>
      <c r="BV98" s="16"/>
      <c r="BW98" s="16"/>
      <c r="BX98" s="16"/>
      <c r="BY98" s="16"/>
      <c r="BZ98" s="16"/>
    </row>
    <row r="99" spans="1:78" x14ac:dyDescent="0.25">
      <c r="A99" s="26" t="s">
        <v>115</v>
      </c>
      <c r="B99" t="s">
        <v>53</v>
      </c>
      <c r="C99" s="25">
        <v>2.5999999999999999E-2</v>
      </c>
      <c r="D99" s="25">
        <v>2.5999999999999999E-2</v>
      </c>
      <c r="E99" s="25">
        <v>2.5999999999999999E-2</v>
      </c>
      <c r="F99" s="25">
        <v>2.5999999999999999E-2</v>
      </c>
      <c r="G99" s="25">
        <v>2.5999999999999999E-2</v>
      </c>
      <c r="H99" s="25">
        <v>2.5999999999999999E-2</v>
      </c>
      <c r="I99" s="25">
        <v>2.5999999999999999E-2</v>
      </c>
      <c r="J99" s="25">
        <v>2.5999999999999999E-2</v>
      </c>
      <c r="K99" s="25">
        <v>2.5999999999999999E-2</v>
      </c>
      <c r="L99" s="25">
        <v>2.5999999999999999E-2</v>
      </c>
      <c r="M99" s="25">
        <v>2.5999999999999999E-2</v>
      </c>
      <c r="N99" s="25">
        <v>2.5999999999999999E-2</v>
      </c>
      <c r="O99" s="25">
        <v>2.5999999999999999E-2</v>
      </c>
      <c r="P99" s="25">
        <v>2.5999999999999999E-2</v>
      </c>
      <c r="Q99" s="25">
        <v>2.5999999999999999E-2</v>
      </c>
      <c r="R99" s="30">
        <v>2.5999999999999999E-2</v>
      </c>
      <c r="S99" s="30">
        <v>2.5999999999999999E-2</v>
      </c>
      <c r="T99" s="30">
        <v>2.5999999999999999E-2</v>
      </c>
      <c r="U99" s="30">
        <v>2.5999999999999999E-2</v>
      </c>
      <c r="V99" s="30">
        <v>2.5999999999999999E-2</v>
      </c>
      <c r="W99" s="30">
        <v>2.5999999999999999E-2</v>
      </c>
      <c r="X99" s="30">
        <v>2.5999999999999999E-2</v>
      </c>
      <c r="Y99" s="30">
        <v>2.5999999999999999E-2</v>
      </c>
      <c r="Z99" s="30">
        <v>2.5999999999999999E-2</v>
      </c>
      <c r="AA99" s="30">
        <v>2.5999999999999999E-2</v>
      </c>
      <c r="AB99" s="30">
        <v>2.5999999999999999E-2</v>
      </c>
      <c r="AC99" s="30">
        <v>2.5999999999999999E-2</v>
      </c>
      <c r="AD99" s="30">
        <v>2.5999999999999999E-2</v>
      </c>
      <c r="AE99" s="30">
        <v>2.5999999999999999E-2</v>
      </c>
      <c r="AF99" s="30">
        <v>2.5999999999999999E-2</v>
      </c>
      <c r="AG99" s="29">
        <v>2.5999999999999999E-2</v>
      </c>
      <c r="AH99" s="29">
        <v>2.5999999999999999E-2</v>
      </c>
      <c r="AI99" s="29">
        <v>2.5999999999999999E-2</v>
      </c>
      <c r="AJ99" s="29">
        <v>2.5999999999999999E-2</v>
      </c>
      <c r="AK99" s="29">
        <v>2.5999999999999999E-2</v>
      </c>
      <c r="AL99" s="29">
        <v>2.5999999999999999E-2</v>
      </c>
      <c r="AM99" s="29">
        <v>2.5999999999999999E-2</v>
      </c>
      <c r="AN99" s="29">
        <v>2.5999999999999999E-2</v>
      </c>
      <c r="AO99" s="29">
        <v>2.5999999999999999E-2</v>
      </c>
      <c r="AP99" s="29">
        <v>2.5999999999999999E-2</v>
      </c>
      <c r="AQ99" s="29">
        <v>2.5999999999999999E-2</v>
      </c>
      <c r="AR99" s="29">
        <v>2.5999999999999999E-2</v>
      </c>
      <c r="AS99" s="29">
        <v>2.5999999999999999E-2</v>
      </c>
      <c r="AT99" s="29">
        <v>2.5999999999999999E-2</v>
      </c>
      <c r="AU99" s="29">
        <v>2.5999999999999999E-2</v>
      </c>
      <c r="AV99" s="16"/>
      <c r="AW99" s="16"/>
      <c r="AX99" s="16"/>
      <c r="AY99" s="16"/>
      <c r="AZ99" s="16"/>
      <c r="BA99" s="16"/>
      <c r="BB99" s="16"/>
      <c r="BC99" s="16"/>
      <c r="BD99" s="16"/>
      <c r="BE99" s="16"/>
      <c r="BF99" s="16"/>
      <c r="BG99" s="16"/>
      <c r="BH99" s="16"/>
      <c r="BI99" s="16"/>
      <c r="BJ99" s="16"/>
      <c r="BK99" s="16"/>
      <c r="BL99" s="16"/>
      <c r="BM99" s="16"/>
      <c r="BN99" s="16"/>
      <c r="BO99" s="16"/>
      <c r="BP99" s="16"/>
      <c r="BQ99" s="16"/>
      <c r="BR99" s="16"/>
      <c r="BS99" s="16"/>
      <c r="BT99" s="16"/>
      <c r="BU99" s="16"/>
      <c r="BV99" s="16"/>
      <c r="BW99" s="16"/>
      <c r="BX99" s="16"/>
      <c r="BY99" s="16"/>
      <c r="BZ99" s="16"/>
    </row>
    <row r="100" spans="1:78" x14ac:dyDescent="0.25">
      <c r="A100" s="26" t="s">
        <v>116</v>
      </c>
      <c r="B100" t="s">
        <v>53</v>
      </c>
      <c r="C100" s="25">
        <v>2.5999999999999999E-2</v>
      </c>
      <c r="D100" s="25">
        <v>2.5999999999999999E-2</v>
      </c>
      <c r="E100" s="25">
        <v>2.5999999999999999E-2</v>
      </c>
      <c r="F100" s="25">
        <v>2.5999999999999999E-2</v>
      </c>
      <c r="G100" s="25">
        <v>2.5999999999999999E-2</v>
      </c>
      <c r="H100" s="25">
        <v>2.5999999999999999E-2</v>
      </c>
      <c r="I100" s="25">
        <v>2.5999999999999999E-2</v>
      </c>
      <c r="J100" s="25">
        <v>2.5999999999999999E-2</v>
      </c>
      <c r="K100" s="25">
        <v>2.5999999999999999E-2</v>
      </c>
      <c r="L100" s="25">
        <v>2.5999999999999999E-2</v>
      </c>
      <c r="M100" s="25">
        <v>2.5999999999999999E-2</v>
      </c>
      <c r="N100" s="25">
        <v>2.5999999999999999E-2</v>
      </c>
      <c r="O100" s="25">
        <v>2.5999999999999999E-2</v>
      </c>
      <c r="P100" s="25">
        <v>2.5999999999999999E-2</v>
      </c>
      <c r="Q100" s="25">
        <v>2.5999999999999999E-2</v>
      </c>
      <c r="R100" s="30">
        <v>2.5999999999999999E-2</v>
      </c>
      <c r="S100" s="30">
        <v>2.5999999999999999E-2</v>
      </c>
      <c r="T100" s="30">
        <v>2.5999999999999999E-2</v>
      </c>
      <c r="U100" s="30">
        <v>2.5999999999999999E-2</v>
      </c>
      <c r="V100" s="30">
        <v>2.5999999999999999E-2</v>
      </c>
      <c r="W100" s="30">
        <v>2.5999999999999999E-2</v>
      </c>
      <c r="X100" s="30">
        <v>2.5999999999999999E-2</v>
      </c>
      <c r="Y100" s="30">
        <v>2.5999999999999999E-2</v>
      </c>
      <c r="Z100" s="30">
        <v>2.5999999999999999E-2</v>
      </c>
      <c r="AA100" s="30">
        <v>2.5999999999999999E-2</v>
      </c>
      <c r="AB100" s="30">
        <v>2.5999999999999999E-2</v>
      </c>
      <c r="AC100" s="30">
        <v>2.5999999999999999E-2</v>
      </c>
      <c r="AD100" s="30">
        <v>2.5999999999999999E-2</v>
      </c>
      <c r="AE100" s="30">
        <v>2.5999999999999999E-2</v>
      </c>
      <c r="AF100" s="30">
        <v>2.5999999999999999E-2</v>
      </c>
      <c r="AG100" s="29">
        <v>2.5999999999999999E-2</v>
      </c>
      <c r="AH100" s="29">
        <v>2.5999999999999999E-2</v>
      </c>
      <c r="AI100" s="29">
        <v>2.5999999999999999E-2</v>
      </c>
      <c r="AJ100" s="29">
        <v>2.5999999999999999E-2</v>
      </c>
      <c r="AK100" s="29">
        <v>2.5999999999999999E-2</v>
      </c>
      <c r="AL100" s="29">
        <v>2.5999999999999999E-2</v>
      </c>
      <c r="AM100" s="29">
        <v>2.5999999999999999E-2</v>
      </c>
      <c r="AN100" s="29">
        <v>2.5999999999999999E-2</v>
      </c>
      <c r="AO100" s="29">
        <v>2.5999999999999999E-2</v>
      </c>
      <c r="AP100" s="29">
        <v>2.5999999999999999E-2</v>
      </c>
      <c r="AQ100" s="29">
        <v>2.5999999999999999E-2</v>
      </c>
      <c r="AR100" s="29">
        <v>2.5999999999999999E-2</v>
      </c>
      <c r="AS100" s="29">
        <v>2.5999999999999999E-2</v>
      </c>
      <c r="AT100" s="29">
        <v>2.5999999999999999E-2</v>
      </c>
      <c r="AU100" s="29">
        <v>2.5999999999999999E-2</v>
      </c>
      <c r="AV100" s="16"/>
      <c r="AW100" s="16"/>
      <c r="AX100" s="16"/>
      <c r="AY100" s="16"/>
      <c r="AZ100" s="16"/>
      <c r="BA100" s="16"/>
      <c r="BB100" s="16"/>
      <c r="BC100" s="16"/>
      <c r="BD100" s="16"/>
      <c r="BE100" s="16"/>
      <c r="BF100" s="16"/>
      <c r="BG100" s="16"/>
      <c r="BH100" s="16"/>
      <c r="BI100" s="16"/>
      <c r="BJ100" s="16"/>
      <c r="BK100" s="16"/>
      <c r="BL100" s="16"/>
      <c r="BM100" s="16"/>
      <c r="BN100" s="16"/>
      <c r="BO100" s="16"/>
      <c r="BP100" s="16"/>
      <c r="BQ100" s="16"/>
      <c r="BR100" s="16"/>
      <c r="BS100" s="16"/>
      <c r="BT100" s="16"/>
      <c r="BU100" s="16"/>
      <c r="BV100" s="16"/>
      <c r="BW100" s="16"/>
      <c r="BX100" s="16"/>
      <c r="BY100" s="16"/>
      <c r="BZ100" s="16"/>
    </row>
    <row r="101" spans="1:78" x14ac:dyDescent="0.25">
      <c r="A101" s="26" t="s">
        <v>145</v>
      </c>
      <c r="C101" s="25">
        <v>2.5999999999999999E-2</v>
      </c>
      <c r="D101" s="25">
        <v>2.5999999999999999E-2</v>
      </c>
      <c r="E101" s="25">
        <v>2.5999999999999999E-2</v>
      </c>
      <c r="F101" s="25">
        <v>2.5999999999999999E-2</v>
      </c>
      <c r="G101" s="25">
        <v>2.5999999999999999E-2</v>
      </c>
      <c r="H101" s="25">
        <v>2.5999999999999999E-2</v>
      </c>
      <c r="I101" s="25">
        <v>2.5999999999999999E-2</v>
      </c>
      <c r="J101" s="25">
        <v>2.5999999999999999E-2</v>
      </c>
      <c r="K101" s="25">
        <v>2.5999999999999999E-2</v>
      </c>
      <c r="L101" s="25">
        <v>2.5999999999999999E-2</v>
      </c>
      <c r="M101" s="25">
        <v>2.5999999999999999E-2</v>
      </c>
      <c r="N101" s="25">
        <v>2.5999999999999999E-2</v>
      </c>
      <c r="O101" s="25">
        <v>2.5999999999999999E-2</v>
      </c>
      <c r="P101" s="25">
        <v>2.5999999999999999E-2</v>
      </c>
      <c r="Q101" s="25">
        <v>2.5999999999999999E-2</v>
      </c>
      <c r="R101" s="30">
        <v>2.5999999999999999E-2</v>
      </c>
      <c r="S101" s="30">
        <v>2.5999999999999999E-2</v>
      </c>
      <c r="T101" s="30">
        <v>2.5999999999999999E-2</v>
      </c>
      <c r="U101" s="30">
        <v>2.5999999999999999E-2</v>
      </c>
      <c r="V101" s="30">
        <v>2.5999999999999999E-2</v>
      </c>
      <c r="W101" s="30">
        <v>2.5999999999999999E-2</v>
      </c>
      <c r="X101" s="30">
        <v>2.5999999999999999E-2</v>
      </c>
      <c r="Y101" s="30">
        <v>2.5999999999999999E-2</v>
      </c>
      <c r="Z101" s="30">
        <v>2.5999999999999999E-2</v>
      </c>
      <c r="AA101" s="30">
        <v>2.5999999999999999E-2</v>
      </c>
      <c r="AB101" s="30">
        <v>2.5999999999999999E-2</v>
      </c>
      <c r="AC101" s="30">
        <v>2.5999999999999999E-2</v>
      </c>
      <c r="AD101" s="30">
        <v>2.5999999999999999E-2</v>
      </c>
      <c r="AE101" s="30">
        <v>2.5999999999999999E-2</v>
      </c>
      <c r="AF101" s="30">
        <v>2.5999999999999999E-2</v>
      </c>
      <c r="AG101" s="29">
        <v>2.5999999999999999E-2</v>
      </c>
      <c r="AH101" s="29">
        <v>2.5999999999999999E-2</v>
      </c>
      <c r="AI101" s="29">
        <v>2.5999999999999999E-2</v>
      </c>
      <c r="AJ101" s="29">
        <v>2.5999999999999999E-2</v>
      </c>
      <c r="AK101" s="29">
        <v>2.5999999999999999E-2</v>
      </c>
      <c r="AL101" s="29">
        <v>2.5999999999999999E-2</v>
      </c>
      <c r="AM101" s="29">
        <v>2.5999999999999999E-2</v>
      </c>
      <c r="AN101" s="29">
        <v>2.5999999999999999E-2</v>
      </c>
      <c r="AO101" s="29">
        <v>2.5999999999999999E-2</v>
      </c>
      <c r="AP101" s="29">
        <v>2.5999999999999999E-2</v>
      </c>
      <c r="AQ101" s="29">
        <v>2.5999999999999999E-2</v>
      </c>
      <c r="AR101" s="29">
        <v>2.5999999999999999E-2</v>
      </c>
      <c r="AS101" s="29">
        <v>2.5999999999999999E-2</v>
      </c>
      <c r="AT101" s="29">
        <v>2.5999999999999999E-2</v>
      </c>
      <c r="AU101" s="29">
        <v>2.5999999999999999E-2</v>
      </c>
      <c r="AV101" s="16"/>
      <c r="AW101" s="16"/>
      <c r="AX101" s="16"/>
      <c r="AY101" s="16"/>
      <c r="AZ101" s="16"/>
      <c r="BA101" s="16"/>
      <c r="BB101" s="16"/>
      <c r="BC101" s="16"/>
      <c r="BD101" s="16"/>
      <c r="BE101" s="16"/>
      <c r="BF101" s="16"/>
      <c r="BG101" s="16"/>
      <c r="BH101" s="16"/>
      <c r="BI101" s="16"/>
      <c r="BJ101" s="16"/>
      <c r="BK101" s="16"/>
      <c r="BL101" s="16"/>
      <c r="BM101" s="16"/>
      <c r="BN101" s="16"/>
      <c r="BO101" s="16"/>
      <c r="BP101" s="16"/>
      <c r="BQ101" s="16"/>
      <c r="BR101" s="16"/>
      <c r="BS101" s="16"/>
      <c r="BT101" s="16"/>
      <c r="BU101" s="16"/>
      <c r="BV101" s="16"/>
      <c r="BW101" s="16"/>
      <c r="BX101" s="16"/>
      <c r="BY101" s="16"/>
      <c r="BZ101" s="16"/>
    </row>
    <row r="102" spans="1:78" x14ac:dyDescent="0.25">
      <c r="A102"/>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c r="AE102" s="28"/>
      <c r="AF102" s="28"/>
      <c r="AG102" s="28"/>
      <c r="AH102" s="28"/>
      <c r="AI102" s="28"/>
      <c r="AJ102" s="28"/>
      <c r="AK102" s="28"/>
      <c r="AL102" s="28"/>
      <c r="AM102" s="28"/>
      <c r="AN102" s="28"/>
      <c r="AO102" s="28"/>
      <c r="AP102" s="28"/>
      <c r="AQ102" s="28"/>
      <c r="AR102" s="28"/>
      <c r="AS102" s="28"/>
      <c r="AT102" s="28"/>
      <c r="AU102" s="28"/>
      <c r="AV102" s="4"/>
      <c r="AW102" s="4"/>
      <c r="AX102" s="4"/>
      <c r="AY102" s="4"/>
      <c r="AZ102" s="4"/>
      <c r="BA102" s="4"/>
      <c r="BB102" s="4"/>
      <c r="BC102" s="4"/>
      <c r="BD102" s="4"/>
      <c r="BE102" s="4"/>
      <c r="BF102" s="4"/>
      <c r="BG102" s="4"/>
      <c r="BH102" s="4"/>
      <c r="BI102" s="4"/>
      <c r="BJ102" s="4"/>
      <c r="BK102" s="4"/>
      <c r="BL102" s="4"/>
      <c r="BM102" s="4"/>
      <c r="BN102"/>
    </row>
    <row r="103" spans="1:78" x14ac:dyDescent="0.25">
      <c r="A103" t="s">
        <v>54</v>
      </c>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c r="AE103" s="28"/>
      <c r="AF103" s="28"/>
      <c r="AG103" s="28"/>
      <c r="AH103" s="28"/>
      <c r="AI103" s="28"/>
      <c r="AJ103" s="28"/>
      <c r="AK103" s="28"/>
      <c r="AL103" s="28"/>
      <c r="AM103" s="28"/>
      <c r="AN103" s="28"/>
      <c r="AO103" s="28"/>
      <c r="AP103" s="28"/>
      <c r="AQ103" s="28"/>
      <c r="AR103" s="28"/>
      <c r="AS103" s="28"/>
      <c r="AT103" s="28"/>
      <c r="AU103" s="28"/>
      <c r="AV103" s="4"/>
      <c r="AW103" s="4"/>
      <c r="AX103" s="4"/>
      <c r="AY103" s="4"/>
      <c r="AZ103" s="4"/>
      <c r="BN103"/>
    </row>
    <row r="104" spans="1:78" x14ac:dyDescent="0.25">
      <c r="A104" t="s">
        <v>55</v>
      </c>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c r="AE104" s="28"/>
      <c r="AF104" s="28"/>
      <c r="AG104" s="28"/>
      <c r="AH104" s="28"/>
      <c r="AI104" s="28"/>
      <c r="AJ104" s="28"/>
      <c r="AK104" s="28"/>
      <c r="AL104" s="28"/>
      <c r="AM104" s="28"/>
      <c r="AN104" s="28"/>
      <c r="AO104" s="28"/>
      <c r="AP104" s="28"/>
      <c r="AQ104" s="28"/>
      <c r="AR104" s="28"/>
      <c r="AS104" s="28"/>
      <c r="AT104" s="28"/>
      <c r="AU104" s="28"/>
      <c r="AV104" s="4"/>
      <c r="AW104" s="4"/>
      <c r="AX104" s="4"/>
      <c r="AY104" s="4"/>
      <c r="AZ104" s="4"/>
      <c r="BN104"/>
    </row>
    <row r="105" spans="1:78" x14ac:dyDescent="0.25">
      <c r="A105" t="s">
        <v>117</v>
      </c>
      <c r="C105" s="28">
        <v>0.3</v>
      </c>
      <c r="D105" s="25">
        <v>0.3</v>
      </c>
      <c r="E105" s="25">
        <v>0.3</v>
      </c>
      <c r="F105" s="25">
        <v>0.3</v>
      </c>
      <c r="G105" s="25">
        <v>0.3</v>
      </c>
      <c r="H105" s="25">
        <v>0.3</v>
      </c>
      <c r="I105" s="25">
        <v>0.3</v>
      </c>
      <c r="J105" s="25">
        <v>0.3</v>
      </c>
      <c r="K105" s="25">
        <v>0.3</v>
      </c>
      <c r="L105" s="25">
        <v>0.3</v>
      </c>
      <c r="M105" s="25">
        <v>0.3</v>
      </c>
      <c r="N105" s="25">
        <v>0.3</v>
      </c>
      <c r="O105" s="25">
        <v>0.3</v>
      </c>
      <c r="P105" s="25">
        <v>0.3</v>
      </c>
      <c r="Q105" s="25">
        <v>0.3</v>
      </c>
      <c r="R105" s="30">
        <v>0</v>
      </c>
      <c r="S105" s="30">
        <v>0</v>
      </c>
      <c r="T105" s="30">
        <v>0</v>
      </c>
      <c r="U105" s="30">
        <v>0</v>
      </c>
      <c r="V105" s="30">
        <v>0</v>
      </c>
      <c r="W105" s="30">
        <v>0</v>
      </c>
      <c r="X105" s="30">
        <v>0</v>
      </c>
      <c r="Y105" s="30">
        <v>0</v>
      </c>
      <c r="Z105" s="30">
        <v>0</v>
      </c>
      <c r="AA105" s="30">
        <v>0</v>
      </c>
      <c r="AB105" s="30">
        <v>0</v>
      </c>
      <c r="AC105" s="30">
        <v>0</v>
      </c>
      <c r="AD105" s="30">
        <v>0</v>
      </c>
      <c r="AE105" s="30">
        <v>0</v>
      </c>
      <c r="AF105" s="30">
        <v>0</v>
      </c>
      <c r="AG105" s="29">
        <v>1</v>
      </c>
      <c r="AH105" s="29">
        <v>1</v>
      </c>
      <c r="AI105" s="29">
        <v>1</v>
      </c>
      <c r="AJ105" s="29">
        <v>1</v>
      </c>
      <c r="AK105" s="29">
        <v>1</v>
      </c>
      <c r="AL105" s="29">
        <v>1</v>
      </c>
      <c r="AM105" s="29">
        <v>1</v>
      </c>
      <c r="AN105" s="29">
        <v>1</v>
      </c>
      <c r="AO105" s="29">
        <v>1</v>
      </c>
      <c r="AP105" s="29">
        <v>1</v>
      </c>
      <c r="AQ105" s="29">
        <v>1</v>
      </c>
      <c r="AR105" s="29">
        <v>1</v>
      </c>
      <c r="AS105" s="29">
        <v>1</v>
      </c>
      <c r="AT105" s="29">
        <v>1</v>
      </c>
      <c r="AU105" s="29">
        <v>1</v>
      </c>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row>
    <row r="106" spans="1:78" x14ac:dyDescent="0.25">
      <c r="A106"/>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8"/>
      <c r="AM106" s="28"/>
      <c r="AN106" s="28"/>
      <c r="AO106" s="28"/>
      <c r="AP106" s="28"/>
      <c r="AQ106" s="28"/>
      <c r="AR106" s="28"/>
      <c r="AS106" s="28"/>
      <c r="AT106" s="28"/>
      <c r="AU106" s="28"/>
      <c r="AV106" s="4"/>
      <c r="AW106" s="4"/>
      <c r="AX106" s="4"/>
      <c r="AY106" s="4"/>
      <c r="AZ106" s="4"/>
      <c r="BN106"/>
    </row>
    <row r="107" spans="1:78" x14ac:dyDescent="0.25">
      <c r="A107" t="s">
        <v>56</v>
      </c>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c r="AE107" s="28"/>
      <c r="AF107" s="28"/>
      <c r="AG107" s="28"/>
      <c r="AH107" s="28"/>
      <c r="AI107" s="28"/>
      <c r="AJ107" s="28"/>
      <c r="AK107" s="28"/>
      <c r="AL107" s="28"/>
      <c r="AM107" s="28"/>
      <c r="AN107" s="28"/>
      <c r="AO107" s="28"/>
      <c r="AP107" s="28"/>
      <c r="AQ107" s="28"/>
      <c r="AR107" s="28"/>
      <c r="AS107" s="28"/>
      <c r="AT107" s="28"/>
      <c r="AU107" s="28"/>
      <c r="AV107" s="4"/>
      <c r="AW107" s="4"/>
      <c r="AX107" s="4"/>
      <c r="AY107" s="4"/>
      <c r="AZ107" s="4"/>
      <c r="BN107"/>
    </row>
    <row r="108" spans="1:78" x14ac:dyDescent="0.25">
      <c r="A108" t="s">
        <v>55</v>
      </c>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c r="AD108" s="28"/>
      <c r="AE108" s="28"/>
      <c r="AF108" s="28"/>
      <c r="AG108" s="28"/>
      <c r="AH108" s="28"/>
      <c r="AI108" s="28"/>
      <c r="AJ108" s="28"/>
      <c r="AK108" s="28"/>
      <c r="AL108" s="28"/>
      <c r="AM108" s="28"/>
      <c r="AN108" s="28"/>
      <c r="AO108" s="28"/>
      <c r="AP108" s="28"/>
      <c r="AQ108" s="28"/>
      <c r="AR108" s="28"/>
      <c r="AS108" s="28"/>
      <c r="AT108" s="28"/>
      <c r="AU108" s="28"/>
      <c r="AV108" s="4"/>
      <c r="AW108" s="4"/>
      <c r="AX108" s="4"/>
      <c r="AY108" s="4"/>
      <c r="AZ108" s="4"/>
      <c r="BN108"/>
    </row>
    <row r="109" spans="1:78" x14ac:dyDescent="0.25">
      <c r="A109" t="s">
        <v>118</v>
      </c>
      <c r="C109" s="28">
        <v>0.5</v>
      </c>
      <c r="D109" s="25">
        <v>0.5</v>
      </c>
      <c r="E109" s="25">
        <v>0.5</v>
      </c>
      <c r="F109" s="25">
        <v>0.5</v>
      </c>
      <c r="G109" s="25">
        <v>0.5</v>
      </c>
      <c r="H109" s="25">
        <v>0.5</v>
      </c>
      <c r="I109" s="25">
        <v>0.5</v>
      </c>
      <c r="J109" s="25">
        <v>0.5</v>
      </c>
      <c r="K109" s="25">
        <v>0.5</v>
      </c>
      <c r="L109" s="25">
        <v>0.5</v>
      </c>
      <c r="M109" s="25">
        <v>0.5</v>
      </c>
      <c r="N109" s="25">
        <v>0.5</v>
      </c>
      <c r="O109" s="25">
        <v>0.5</v>
      </c>
      <c r="P109" s="25">
        <v>0.5</v>
      </c>
      <c r="Q109" s="25">
        <v>0.5</v>
      </c>
      <c r="R109" s="30">
        <v>0.5</v>
      </c>
      <c r="S109" s="30">
        <v>0.5</v>
      </c>
      <c r="T109" s="30">
        <v>0.5</v>
      </c>
      <c r="U109" s="30">
        <v>0.5</v>
      </c>
      <c r="V109" s="30">
        <v>0.5</v>
      </c>
      <c r="W109" s="30">
        <v>0.5</v>
      </c>
      <c r="X109" s="30">
        <v>0.5</v>
      </c>
      <c r="Y109" s="30">
        <v>0.5</v>
      </c>
      <c r="Z109" s="30">
        <v>0.5</v>
      </c>
      <c r="AA109" s="30">
        <v>0.5</v>
      </c>
      <c r="AB109" s="30">
        <v>0.5</v>
      </c>
      <c r="AC109" s="30">
        <v>0.5</v>
      </c>
      <c r="AD109" s="30">
        <v>0.5</v>
      </c>
      <c r="AE109" s="30">
        <v>0.5</v>
      </c>
      <c r="AF109" s="30">
        <v>0.5</v>
      </c>
      <c r="AG109" s="29">
        <v>0.5</v>
      </c>
      <c r="AH109" s="29">
        <v>0.5</v>
      </c>
      <c r="AI109" s="29">
        <v>0.5</v>
      </c>
      <c r="AJ109" s="29">
        <v>0.5</v>
      </c>
      <c r="AK109" s="29">
        <v>0.5</v>
      </c>
      <c r="AL109" s="29">
        <v>0.5</v>
      </c>
      <c r="AM109" s="29">
        <v>0.5</v>
      </c>
      <c r="AN109" s="29">
        <v>0.5</v>
      </c>
      <c r="AO109" s="29">
        <v>0.5</v>
      </c>
      <c r="AP109" s="29">
        <v>0.5</v>
      </c>
      <c r="AQ109" s="29">
        <v>0.5</v>
      </c>
      <c r="AR109" s="29">
        <v>0.5</v>
      </c>
      <c r="AS109" s="29">
        <v>0.5</v>
      </c>
      <c r="AT109" s="29">
        <v>0.5</v>
      </c>
      <c r="AU109" s="29">
        <v>0.5</v>
      </c>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row>
    <row r="110" spans="1:78" x14ac:dyDescent="0.25">
      <c r="A110"/>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c r="AD110" s="28"/>
      <c r="AE110" s="28"/>
      <c r="AF110" s="28"/>
      <c r="AG110" s="28"/>
      <c r="AH110" s="28"/>
      <c r="AI110" s="28"/>
      <c r="AJ110" s="28"/>
      <c r="AK110" s="28"/>
      <c r="AL110" s="28"/>
      <c r="AM110" s="28"/>
      <c r="AN110" s="28"/>
      <c r="AO110" s="28"/>
      <c r="AP110" s="28"/>
      <c r="AQ110" s="28"/>
      <c r="AR110" s="28"/>
      <c r="AS110" s="28"/>
      <c r="AT110" s="28"/>
      <c r="AU110" s="28"/>
      <c r="AV110" s="4"/>
      <c r="AW110" s="4"/>
      <c r="AX110" s="4"/>
      <c r="AY110" s="4"/>
      <c r="AZ110" s="4"/>
      <c r="BN110"/>
    </row>
    <row r="111" spans="1:78" x14ac:dyDescent="0.25">
      <c r="A111" t="s">
        <v>57</v>
      </c>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c r="AD111" s="28"/>
      <c r="AE111" s="28"/>
      <c r="AF111" s="28"/>
      <c r="AG111" s="28"/>
      <c r="AH111" s="28"/>
      <c r="AI111" s="28"/>
      <c r="AJ111" s="28"/>
      <c r="AK111" s="28"/>
      <c r="AL111" s="28"/>
      <c r="AM111" s="28"/>
      <c r="AN111" s="28"/>
      <c r="AO111" s="28"/>
      <c r="AP111" s="28"/>
      <c r="AQ111" s="28"/>
      <c r="AR111" s="28"/>
      <c r="AS111" s="28"/>
      <c r="AT111" s="28"/>
      <c r="AU111" s="28"/>
      <c r="AV111" s="4"/>
      <c r="AW111" s="4"/>
      <c r="AX111" s="4"/>
      <c r="AY111" s="4"/>
      <c r="AZ111" s="4"/>
      <c r="BN111"/>
    </row>
    <row r="112" spans="1:78" x14ac:dyDescent="0.25">
      <c r="A112" t="s">
        <v>119</v>
      </c>
      <c r="B112" t="s">
        <v>58</v>
      </c>
      <c r="C112" s="25" t="s">
        <v>300</v>
      </c>
      <c r="D112" s="25" t="s">
        <v>300</v>
      </c>
      <c r="E112" s="25" t="s">
        <v>300</v>
      </c>
      <c r="F112" s="25" t="s">
        <v>300</v>
      </c>
      <c r="G112" s="25" t="s">
        <v>300</v>
      </c>
      <c r="H112" s="25" t="s">
        <v>300</v>
      </c>
      <c r="I112" s="25" t="s">
        <v>300</v>
      </c>
      <c r="J112" s="25" t="s">
        <v>300</v>
      </c>
      <c r="K112" s="25" t="s">
        <v>300</v>
      </c>
      <c r="L112" s="25" t="s">
        <v>300</v>
      </c>
      <c r="M112" s="25" t="s">
        <v>300</v>
      </c>
      <c r="N112" s="25" t="s">
        <v>300</v>
      </c>
      <c r="O112" s="25" t="s">
        <v>300</v>
      </c>
      <c r="P112" s="25" t="s">
        <v>300</v>
      </c>
      <c r="Q112" s="25" t="s">
        <v>300</v>
      </c>
      <c r="R112" s="30" t="s">
        <v>300</v>
      </c>
      <c r="S112" s="30" t="s">
        <v>300</v>
      </c>
      <c r="T112" s="30" t="s">
        <v>300</v>
      </c>
      <c r="U112" s="30" t="s">
        <v>300</v>
      </c>
      <c r="V112" s="30" t="s">
        <v>300</v>
      </c>
      <c r="W112" s="30" t="s">
        <v>300</v>
      </c>
      <c r="X112" s="30" t="s">
        <v>300</v>
      </c>
      <c r="Y112" s="30" t="s">
        <v>300</v>
      </c>
      <c r="Z112" s="30" t="s">
        <v>300</v>
      </c>
      <c r="AA112" s="30" t="s">
        <v>300</v>
      </c>
      <c r="AB112" s="30" t="s">
        <v>300</v>
      </c>
      <c r="AC112" s="30" t="s">
        <v>300</v>
      </c>
      <c r="AD112" s="30" t="s">
        <v>300</v>
      </c>
      <c r="AE112" s="30" t="s">
        <v>300</v>
      </c>
      <c r="AF112" s="30" t="s">
        <v>300</v>
      </c>
      <c r="AG112" s="29" t="s">
        <v>300</v>
      </c>
      <c r="AH112" s="29" t="s">
        <v>300</v>
      </c>
      <c r="AI112" s="29" t="s">
        <v>300</v>
      </c>
      <c r="AJ112" s="29" t="s">
        <v>300</v>
      </c>
      <c r="AK112" s="29" t="s">
        <v>300</v>
      </c>
      <c r="AL112" s="29" t="s">
        <v>300</v>
      </c>
      <c r="AM112" s="29" t="s">
        <v>300</v>
      </c>
      <c r="AN112" s="29" t="s">
        <v>300</v>
      </c>
      <c r="AO112" s="29" t="s">
        <v>300</v>
      </c>
      <c r="AP112" s="29" t="s">
        <v>300</v>
      </c>
      <c r="AQ112" s="29" t="s">
        <v>300</v>
      </c>
      <c r="AR112" s="29" t="s">
        <v>300</v>
      </c>
      <c r="AS112" s="29" t="s">
        <v>300</v>
      </c>
      <c r="AT112" s="29" t="s">
        <v>300</v>
      </c>
      <c r="AU112" s="29" t="s">
        <v>300</v>
      </c>
      <c r="AV112" s="4"/>
      <c r="AW112" s="4"/>
      <c r="AX112" s="4"/>
      <c r="AY112" s="4"/>
      <c r="AZ112" s="4"/>
      <c r="BN112"/>
    </row>
    <row r="113" spans="1:78" x14ac:dyDescent="0.25">
      <c r="A113"/>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c r="AE113" s="28"/>
      <c r="AF113" s="28"/>
      <c r="AG113" s="28"/>
      <c r="AH113" s="28"/>
      <c r="AI113" s="28"/>
      <c r="AJ113" s="28"/>
      <c r="AK113" s="28"/>
      <c r="AL113" s="28"/>
      <c r="AM113" s="28"/>
      <c r="AN113" s="28"/>
      <c r="AO113" s="28"/>
      <c r="AP113" s="28"/>
      <c r="AQ113" s="28"/>
      <c r="AR113" s="28"/>
      <c r="AS113" s="28"/>
      <c r="AT113" s="28"/>
      <c r="AU113" s="28"/>
      <c r="AV113" s="4"/>
      <c r="AW113" s="4"/>
      <c r="AX113" s="4"/>
      <c r="AY113" s="4"/>
      <c r="AZ113" s="4"/>
      <c r="BN113"/>
    </row>
    <row r="114" spans="1:78" x14ac:dyDescent="0.25">
      <c r="A114" t="s">
        <v>59</v>
      </c>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c r="AD114" s="28"/>
      <c r="AE114" s="28"/>
      <c r="AF114" s="28"/>
      <c r="AG114" s="28"/>
      <c r="AH114" s="28"/>
      <c r="AI114" s="28"/>
      <c r="AJ114" s="28"/>
      <c r="AK114" s="28"/>
      <c r="AL114" s="28"/>
      <c r="AM114" s="28"/>
      <c r="AN114" s="28"/>
      <c r="AO114" s="28"/>
      <c r="AP114" s="28"/>
      <c r="AQ114" s="28"/>
      <c r="AR114" s="28"/>
      <c r="AS114" s="28"/>
      <c r="AT114" s="28"/>
      <c r="AU114" s="28"/>
      <c r="AV114" s="4"/>
      <c r="AW114" s="4"/>
      <c r="AX114" s="4"/>
      <c r="AY114" s="4"/>
      <c r="AZ114" s="4"/>
      <c r="BN114"/>
    </row>
    <row r="115" spans="1:78" x14ac:dyDescent="0.25">
      <c r="A115" t="s">
        <v>60</v>
      </c>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c r="AD115" s="28"/>
      <c r="AE115" s="28"/>
      <c r="AF115" s="28"/>
      <c r="AG115" s="28"/>
      <c r="AH115" s="28"/>
      <c r="AI115" s="28"/>
      <c r="AJ115" s="28"/>
      <c r="AK115" s="28"/>
      <c r="AL115" s="28"/>
      <c r="AM115" s="28"/>
      <c r="AN115" s="28"/>
      <c r="AO115" s="28"/>
      <c r="AP115" s="28"/>
      <c r="AQ115" s="28"/>
      <c r="AR115" s="28"/>
      <c r="AS115" s="28"/>
      <c r="AT115" s="28"/>
      <c r="AU115" s="28"/>
      <c r="AV115" s="4"/>
      <c r="AW115" s="4"/>
      <c r="AX115" s="4"/>
      <c r="AY115" s="4"/>
      <c r="AZ115" s="4"/>
      <c r="BN115"/>
    </row>
    <row r="116" spans="1:78" x14ac:dyDescent="0.25">
      <c r="A116" t="s">
        <v>61</v>
      </c>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c r="AE116" s="28"/>
      <c r="AF116" s="28"/>
      <c r="AG116" s="28"/>
      <c r="AH116" s="28"/>
      <c r="AI116" s="28"/>
      <c r="AJ116" s="28"/>
      <c r="AK116" s="28"/>
      <c r="AL116" s="28"/>
      <c r="AM116" s="28"/>
      <c r="AN116" s="28"/>
      <c r="AO116" s="28"/>
      <c r="AP116" s="28"/>
      <c r="AQ116" s="28"/>
      <c r="AR116" s="28"/>
      <c r="AS116" s="28"/>
      <c r="AT116" s="28"/>
      <c r="AU116" s="28"/>
      <c r="AV116" s="4"/>
      <c r="AW116" s="4"/>
      <c r="AX116" s="4"/>
      <c r="AY116" s="4"/>
      <c r="AZ116" s="4"/>
      <c r="BN116"/>
    </row>
    <row r="117" spans="1:78" x14ac:dyDescent="0.25">
      <c r="A117" s="26" t="s">
        <v>120</v>
      </c>
      <c r="B117" t="s">
        <v>62</v>
      </c>
      <c r="C117" s="25" t="s">
        <v>73</v>
      </c>
      <c r="D117" s="25" t="s">
        <v>73</v>
      </c>
      <c r="E117" s="25" t="s">
        <v>73</v>
      </c>
      <c r="F117" s="25" t="s">
        <v>73</v>
      </c>
      <c r="G117" s="25" t="s">
        <v>73</v>
      </c>
      <c r="H117" s="25" t="s">
        <v>73</v>
      </c>
      <c r="I117" s="25" t="s">
        <v>73</v>
      </c>
      <c r="J117" s="25" t="s">
        <v>73</v>
      </c>
      <c r="K117" s="25" t="s">
        <v>73</v>
      </c>
      <c r="L117" s="25" t="s">
        <v>73</v>
      </c>
      <c r="M117" s="25" t="s">
        <v>73</v>
      </c>
      <c r="N117" s="25" t="s">
        <v>73</v>
      </c>
      <c r="O117" s="25" t="s">
        <v>73</v>
      </c>
      <c r="P117" s="25" t="s">
        <v>73</v>
      </c>
      <c r="Q117" s="25" t="s">
        <v>73</v>
      </c>
      <c r="R117" s="30" t="s">
        <v>73</v>
      </c>
      <c r="S117" s="30" t="s">
        <v>73</v>
      </c>
      <c r="T117" s="30" t="s">
        <v>73</v>
      </c>
      <c r="U117" s="30" t="s">
        <v>73</v>
      </c>
      <c r="V117" s="30" t="s">
        <v>73</v>
      </c>
      <c r="W117" s="30" t="s">
        <v>73</v>
      </c>
      <c r="X117" s="30" t="s">
        <v>73</v>
      </c>
      <c r="Y117" s="30" t="s">
        <v>73</v>
      </c>
      <c r="Z117" s="30" t="s">
        <v>73</v>
      </c>
      <c r="AA117" s="30" t="s">
        <v>73</v>
      </c>
      <c r="AB117" s="30" t="s">
        <v>73</v>
      </c>
      <c r="AC117" s="30" t="s">
        <v>73</v>
      </c>
      <c r="AD117" s="30" t="s">
        <v>73</v>
      </c>
      <c r="AE117" s="30" t="s">
        <v>73</v>
      </c>
      <c r="AF117" s="30" t="s">
        <v>73</v>
      </c>
      <c r="AG117" s="29" t="s">
        <v>73</v>
      </c>
      <c r="AH117" s="29" t="s">
        <v>73</v>
      </c>
      <c r="AI117" s="29" t="s">
        <v>73</v>
      </c>
      <c r="AJ117" s="29" t="s">
        <v>73</v>
      </c>
      <c r="AK117" s="29" t="s">
        <v>73</v>
      </c>
      <c r="AL117" s="29" t="s">
        <v>73</v>
      </c>
      <c r="AM117" s="29" t="s">
        <v>73</v>
      </c>
      <c r="AN117" s="29" t="s">
        <v>73</v>
      </c>
      <c r="AO117" s="29" t="s">
        <v>73</v>
      </c>
      <c r="AP117" s="29" t="s">
        <v>73</v>
      </c>
      <c r="AQ117" s="29" t="s">
        <v>73</v>
      </c>
      <c r="AR117" s="29" t="s">
        <v>73</v>
      </c>
      <c r="AS117" s="29" t="s">
        <v>73</v>
      </c>
      <c r="AT117" s="29" t="s">
        <v>73</v>
      </c>
      <c r="AU117" s="29" t="s">
        <v>73</v>
      </c>
      <c r="AV117" s="4"/>
      <c r="AW117" s="4"/>
      <c r="AX117" s="4"/>
      <c r="AY117" s="4"/>
      <c r="AZ117" s="4"/>
      <c r="BN117"/>
    </row>
    <row r="118" spans="1:78" x14ac:dyDescent="0.25">
      <c r="A11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c r="AE118" s="28"/>
      <c r="AF118" s="28"/>
      <c r="AG118" s="28"/>
      <c r="AH118" s="28"/>
      <c r="AI118" s="28"/>
      <c r="AJ118" s="28"/>
      <c r="AK118" s="28"/>
      <c r="AL118" s="28"/>
      <c r="AM118" s="28"/>
      <c r="AN118" s="28"/>
      <c r="AO118" s="28"/>
      <c r="AP118" s="28"/>
      <c r="AQ118" s="28"/>
      <c r="AR118" s="28"/>
      <c r="AS118" s="28"/>
      <c r="AT118" s="28"/>
      <c r="AU118" s="28"/>
      <c r="AV118" s="4"/>
      <c r="AW118" s="4"/>
      <c r="AX118" s="4"/>
      <c r="AY118" s="4"/>
      <c r="AZ118" s="4"/>
      <c r="BN118"/>
    </row>
    <row r="119" spans="1:78" x14ac:dyDescent="0.25">
      <c r="A119" t="s">
        <v>63</v>
      </c>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c r="AD119" s="28"/>
      <c r="AE119" s="28"/>
      <c r="AF119" s="28"/>
      <c r="AG119" s="28"/>
      <c r="AH119" s="28"/>
      <c r="AI119" s="28"/>
      <c r="AJ119" s="28"/>
      <c r="AK119" s="28"/>
      <c r="AL119" s="28"/>
      <c r="AM119" s="28"/>
      <c r="AN119" s="28"/>
      <c r="AO119" s="28"/>
      <c r="AP119" s="28"/>
      <c r="AQ119" s="28"/>
      <c r="AR119" s="28"/>
      <c r="AS119" s="28"/>
      <c r="AT119" s="28"/>
      <c r="AU119" s="28"/>
      <c r="AV119" s="4"/>
      <c r="AW119" s="4"/>
      <c r="AX119" s="4"/>
      <c r="AY119" s="4"/>
      <c r="AZ119" s="4"/>
      <c r="BN119"/>
    </row>
    <row r="120" spans="1:78" x14ac:dyDescent="0.25">
      <c r="A120" t="s">
        <v>64</v>
      </c>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c r="AC120" s="28"/>
      <c r="AD120" s="28"/>
      <c r="AE120" s="28"/>
      <c r="AF120" s="28"/>
      <c r="AG120" s="28"/>
      <c r="AH120" s="28"/>
      <c r="AI120" s="28"/>
      <c r="AJ120" s="28"/>
      <c r="AK120" s="28"/>
      <c r="AL120" s="28"/>
      <c r="AM120" s="28"/>
      <c r="AN120" s="28"/>
      <c r="AO120" s="28"/>
      <c r="AP120" s="28"/>
      <c r="AQ120" s="28"/>
      <c r="AR120" s="28"/>
      <c r="AS120" s="28"/>
      <c r="AT120" s="28"/>
      <c r="AU120" s="28"/>
      <c r="AV120" s="4"/>
      <c r="AW120" s="4"/>
      <c r="AX120" s="4"/>
      <c r="AY120" s="4"/>
      <c r="AZ120" s="4"/>
      <c r="BN120"/>
    </row>
    <row r="121" spans="1:78" x14ac:dyDescent="0.25">
      <c r="A121" t="s">
        <v>65</v>
      </c>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c r="AC121" s="28"/>
      <c r="AD121" s="28"/>
      <c r="AE121" s="28"/>
      <c r="AF121" s="28"/>
      <c r="AG121" s="28"/>
      <c r="AH121" s="28"/>
      <c r="AI121" s="28"/>
      <c r="AJ121" s="28"/>
      <c r="AK121" s="28"/>
      <c r="AL121" s="28"/>
      <c r="AM121" s="28"/>
      <c r="AN121" s="28"/>
      <c r="AO121" s="28"/>
      <c r="AP121" s="28"/>
      <c r="AQ121" s="28"/>
      <c r="AR121" s="28"/>
      <c r="AS121" s="28"/>
      <c r="AT121" s="28"/>
      <c r="AU121" s="28"/>
      <c r="AV121" s="4"/>
      <c r="AW121" s="4"/>
      <c r="AX121" s="4"/>
      <c r="AY121" s="4"/>
      <c r="AZ121" s="4"/>
      <c r="BN121"/>
    </row>
    <row r="122" spans="1:78" x14ac:dyDescent="0.25">
      <c r="A122" s="26" t="s">
        <v>155</v>
      </c>
      <c r="C122" s="25" t="s">
        <v>317</v>
      </c>
      <c r="D122" s="25" t="s">
        <v>317</v>
      </c>
      <c r="E122" s="25" t="s">
        <v>317</v>
      </c>
      <c r="F122" s="25" t="s">
        <v>317</v>
      </c>
      <c r="G122" s="25" t="s">
        <v>317</v>
      </c>
      <c r="H122" s="25" t="s">
        <v>317</v>
      </c>
      <c r="I122" s="25" t="s">
        <v>317</v>
      </c>
      <c r="J122" s="25" t="s">
        <v>317</v>
      </c>
      <c r="K122" s="25" t="s">
        <v>317</v>
      </c>
      <c r="L122" s="25" t="s">
        <v>317</v>
      </c>
      <c r="M122" s="25" t="s">
        <v>317</v>
      </c>
      <c r="N122" s="25" t="s">
        <v>317</v>
      </c>
      <c r="O122" s="25" t="s">
        <v>317</v>
      </c>
      <c r="P122" s="25" t="s">
        <v>317</v>
      </c>
      <c r="Q122" s="25" t="s">
        <v>317</v>
      </c>
      <c r="R122" s="30" t="s">
        <v>301</v>
      </c>
      <c r="S122" s="30" t="s">
        <v>301</v>
      </c>
      <c r="T122" s="30" t="s">
        <v>301</v>
      </c>
      <c r="U122" s="30" t="s">
        <v>301</v>
      </c>
      <c r="V122" s="30" t="s">
        <v>301</v>
      </c>
      <c r="W122" s="30" t="s">
        <v>301</v>
      </c>
      <c r="X122" s="30" t="s">
        <v>301</v>
      </c>
      <c r="Y122" s="30" t="s">
        <v>301</v>
      </c>
      <c r="Z122" s="30" t="s">
        <v>301</v>
      </c>
      <c r="AA122" s="30" t="s">
        <v>301</v>
      </c>
      <c r="AB122" s="30" t="s">
        <v>301</v>
      </c>
      <c r="AC122" s="30" t="s">
        <v>301</v>
      </c>
      <c r="AD122" s="30" t="s">
        <v>301</v>
      </c>
      <c r="AE122" s="30" t="s">
        <v>301</v>
      </c>
      <c r="AF122" s="30" t="s">
        <v>301</v>
      </c>
      <c r="AG122" s="29" t="s">
        <v>317</v>
      </c>
      <c r="AH122" s="29" t="s">
        <v>317</v>
      </c>
      <c r="AI122" s="29" t="s">
        <v>317</v>
      </c>
      <c r="AJ122" s="29" t="s">
        <v>317</v>
      </c>
      <c r="AK122" s="29" t="s">
        <v>317</v>
      </c>
      <c r="AL122" s="29" t="s">
        <v>317</v>
      </c>
      <c r="AM122" s="29" t="s">
        <v>317</v>
      </c>
      <c r="AN122" s="29" t="s">
        <v>317</v>
      </c>
      <c r="AO122" s="29" t="s">
        <v>317</v>
      </c>
      <c r="AP122" s="29" t="s">
        <v>317</v>
      </c>
      <c r="AQ122" s="29" t="s">
        <v>317</v>
      </c>
      <c r="AR122" s="29" t="s">
        <v>317</v>
      </c>
      <c r="AS122" s="29" t="s">
        <v>317</v>
      </c>
      <c r="AT122" s="29" t="s">
        <v>317</v>
      </c>
      <c r="AU122" s="29" t="s">
        <v>317</v>
      </c>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4"/>
      <c r="BV122" s="4"/>
      <c r="BW122" s="4"/>
      <c r="BX122" s="4"/>
      <c r="BY122" s="4"/>
      <c r="BZ122" s="4"/>
    </row>
    <row r="123" spans="1:78" x14ac:dyDescent="0.25">
      <c r="A123" s="26" t="s">
        <v>121</v>
      </c>
      <c r="C123" s="25">
        <v>1</v>
      </c>
      <c r="D123" s="25">
        <v>1</v>
      </c>
      <c r="E123" s="70">
        <v>0.85</v>
      </c>
      <c r="F123" s="25">
        <v>1</v>
      </c>
      <c r="G123" s="25">
        <v>1</v>
      </c>
      <c r="H123" s="25">
        <v>1</v>
      </c>
      <c r="I123" s="25">
        <v>1</v>
      </c>
      <c r="J123" s="25">
        <v>1</v>
      </c>
      <c r="K123" s="25">
        <v>1</v>
      </c>
      <c r="L123" s="25">
        <v>1</v>
      </c>
      <c r="M123" s="25">
        <v>1</v>
      </c>
      <c r="N123" s="25">
        <v>1</v>
      </c>
      <c r="O123" s="25">
        <v>1</v>
      </c>
      <c r="P123" s="25">
        <v>1</v>
      </c>
      <c r="Q123" s="25">
        <v>1</v>
      </c>
      <c r="R123" s="30">
        <v>1</v>
      </c>
      <c r="S123" s="30">
        <v>1</v>
      </c>
      <c r="T123" s="38">
        <v>0.85</v>
      </c>
      <c r="U123" s="30">
        <v>1</v>
      </c>
      <c r="V123" s="30">
        <v>1</v>
      </c>
      <c r="W123" s="30">
        <v>1</v>
      </c>
      <c r="X123" s="30">
        <v>1</v>
      </c>
      <c r="Y123" s="30">
        <v>1</v>
      </c>
      <c r="Z123" s="30">
        <v>1</v>
      </c>
      <c r="AA123" s="30">
        <v>1</v>
      </c>
      <c r="AB123" s="30">
        <v>1</v>
      </c>
      <c r="AC123" s="30">
        <v>1</v>
      </c>
      <c r="AD123" s="30">
        <v>1</v>
      </c>
      <c r="AE123" s="30">
        <v>1</v>
      </c>
      <c r="AF123" s="30">
        <v>1</v>
      </c>
      <c r="AG123" s="29">
        <v>1</v>
      </c>
      <c r="AH123" s="29">
        <v>1</v>
      </c>
      <c r="AI123" s="59">
        <v>0.85</v>
      </c>
      <c r="AJ123" s="29">
        <v>1</v>
      </c>
      <c r="AK123" s="29">
        <v>1</v>
      </c>
      <c r="AL123" s="29">
        <v>1</v>
      </c>
      <c r="AM123" s="29">
        <v>1</v>
      </c>
      <c r="AN123" s="29">
        <v>1</v>
      </c>
      <c r="AO123" s="29">
        <v>1</v>
      </c>
      <c r="AP123" s="29">
        <v>1</v>
      </c>
      <c r="AQ123" s="29">
        <v>1</v>
      </c>
      <c r="AR123" s="29">
        <v>1</v>
      </c>
      <c r="AS123" s="29">
        <v>1</v>
      </c>
      <c r="AT123" s="29">
        <v>1</v>
      </c>
      <c r="AU123" s="29">
        <v>1</v>
      </c>
      <c r="AV123" s="4"/>
      <c r="AW123" s="4"/>
      <c r="AX123" s="4"/>
      <c r="AY123" s="4"/>
      <c r="AZ123" s="4"/>
      <c r="BA123" s="4"/>
      <c r="BB123" s="4"/>
      <c r="BC123" s="4"/>
      <c r="BN123"/>
    </row>
    <row r="124" spans="1:78" x14ac:dyDescent="0.25">
      <c r="A124" s="26" t="s">
        <v>146</v>
      </c>
      <c r="C124" s="25" t="s">
        <v>272</v>
      </c>
      <c r="D124" s="25" t="s">
        <v>272</v>
      </c>
      <c r="E124" s="25" t="s">
        <v>272</v>
      </c>
      <c r="F124" s="25" t="s">
        <v>272</v>
      </c>
      <c r="G124" s="25" t="s">
        <v>272</v>
      </c>
      <c r="H124" s="25" t="s">
        <v>272</v>
      </c>
      <c r="I124" s="25" t="s">
        <v>272</v>
      </c>
      <c r="J124" s="25" t="s">
        <v>272</v>
      </c>
      <c r="K124" s="25" t="s">
        <v>272</v>
      </c>
      <c r="L124" s="25" t="s">
        <v>272</v>
      </c>
      <c r="M124" s="25" t="s">
        <v>272</v>
      </c>
      <c r="N124" s="25" t="s">
        <v>272</v>
      </c>
      <c r="O124" s="25" t="s">
        <v>272</v>
      </c>
      <c r="P124" s="25" t="s">
        <v>272</v>
      </c>
      <c r="Q124" s="25" t="s">
        <v>272</v>
      </c>
      <c r="R124" s="30">
        <v>0</v>
      </c>
      <c r="S124" s="30">
        <v>0</v>
      </c>
      <c r="T124" s="30">
        <v>0</v>
      </c>
      <c r="U124" s="30">
        <v>0</v>
      </c>
      <c r="V124" s="30">
        <v>0</v>
      </c>
      <c r="W124" s="30">
        <v>0</v>
      </c>
      <c r="X124" s="30">
        <v>0</v>
      </c>
      <c r="Y124" s="30">
        <v>0</v>
      </c>
      <c r="Z124" s="30">
        <v>0</v>
      </c>
      <c r="AA124" s="30">
        <v>0</v>
      </c>
      <c r="AB124" s="30">
        <v>0</v>
      </c>
      <c r="AC124" s="30">
        <v>0</v>
      </c>
      <c r="AD124" s="30">
        <v>0</v>
      </c>
      <c r="AE124" s="30">
        <v>0</v>
      </c>
      <c r="AF124" s="30">
        <v>0</v>
      </c>
      <c r="AG124" s="29">
        <v>0</v>
      </c>
      <c r="AH124" s="29">
        <v>0</v>
      </c>
      <c r="AI124" s="29">
        <v>0</v>
      </c>
      <c r="AJ124" s="29">
        <v>0</v>
      </c>
      <c r="AK124" s="29">
        <v>0</v>
      </c>
      <c r="AL124" s="29">
        <v>0</v>
      </c>
      <c r="AM124" s="29">
        <v>0</v>
      </c>
      <c r="AN124" s="29">
        <v>0</v>
      </c>
      <c r="AO124" s="29">
        <v>0</v>
      </c>
      <c r="AP124" s="29">
        <v>0</v>
      </c>
      <c r="AQ124" s="29">
        <v>0</v>
      </c>
      <c r="AR124" s="29">
        <v>0</v>
      </c>
      <c r="AS124" s="29">
        <v>0</v>
      </c>
      <c r="AT124" s="29">
        <v>0</v>
      </c>
      <c r="AU124" s="29">
        <v>0</v>
      </c>
      <c r="AV124" s="4"/>
      <c r="AW124" s="4"/>
      <c r="AX124" s="4"/>
      <c r="AY124" s="4"/>
      <c r="AZ124" s="4"/>
      <c r="BA124" s="4"/>
      <c r="BB124" s="4"/>
      <c r="BC124" s="4"/>
      <c r="BN124"/>
    </row>
    <row r="125" spans="1:78" x14ac:dyDescent="0.25">
      <c r="A125" s="26" t="s">
        <v>147</v>
      </c>
      <c r="C125" s="25" t="s">
        <v>302</v>
      </c>
      <c r="D125" s="25" t="s">
        <v>302</v>
      </c>
      <c r="E125" s="25" t="s">
        <v>302</v>
      </c>
      <c r="F125" s="25" t="s">
        <v>302</v>
      </c>
      <c r="G125" s="25" t="s">
        <v>302</v>
      </c>
      <c r="H125" s="25" t="s">
        <v>302</v>
      </c>
      <c r="I125" s="25" t="s">
        <v>302</v>
      </c>
      <c r="J125" s="25" t="s">
        <v>302</v>
      </c>
      <c r="K125" s="25" t="s">
        <v>302</v>
      </c>
      <c r="L125" s="25" t="s">
        <v>302</v>
      </c>
      <c r="M125" s="25" t="s">
        <v>302</v>
      </c>
      <c r="N125" s="25" t="s">
        <v>302</v>
      </c>
      <c r="O125" s="25" t="s">
        <v>302</v>
      </c>
      <c r="P125" s="25" t="s">
        <v>302</v>
      </c>
      <c r="Q125" s="25" t="s">
        <v>302</v>
      </c>
      <c r="R125" s="30">
        <v>0</v>
      </c>
      <c r="S125" s="30">
        <v>0</v>
      </c>
      <c r="T125" s="30">
        <v>0</v>
      </c>
      <c r="U125" s="30">
        <v>0</v>
      </c>
      <c r="V125" s="30">
        <v>0</v>
      </c>
      <c r="W125" s="30">
        <v>0</v>
      </c>
      <c r="X125" s="30">
        <v>0</v>
      </c>
      <c r="Y125" s="30">
        <v>0</v>
      </c>
      <c r="Z125" s="30">
        <v>0</v>
      </c>
      <c r="AA125" s="30">
        <v>0</v>
      </c>
      <c r="AB125" s="30">
        <v>0</v>
      </c>
      <c r="AC125" s="30">
        <v>0</v>
      </c>
      <c r="AD125" s="30">
        <v>0</v>
      </c>
      <c r="AE125" s="30">
        <v>0</v>
      </c>
      <c r="AF125" s="30">
        <v>0</v>
      </c>
      <c r="AG125" s="25" t="s">
        <v>302</v>
      </c>
      <c r="AH125" s="25" t="s">
        <v>302</v>
      </c>
      <c r="AI125" s="25" t="s">
        <v>302</v>
      </c>
      <c r="AJ125" s="25" t="s">
        <v>302</v>
      </c>
      <c r="AK125" s="25" t="s">
        <v>302</v>
      </c>
      <c r="AL125" s="25" t="s">
        <v>302</v>
      </c>
      <c r="AM125" s="25" t="s">
        <v>302</v>
      </c>
      <c r="AN125" s="25" t="s">
        <v>302</v>
      </c>
      <c r="AO125" s="25" t="s">
        <v>302</v>
      </c>
      <c r="AP125" s="25" t="s">
        <v>302</v>
      </c>
      <c r="AQ125" s="25" t="s">
        <v>302</v>
      </c>
      <c r="AR125" s="25" t="s">
        <v>302</v>
      </c>
      <c r="AS125" s="25" t="s">
        <v>302</v>
      </c>
      <c r="AT125" s="25" t="s">
        <v>302</v>
      </c>
      <c r="AU125" s="25" t="s">
        <v>302</v>
      </c>
      <c r="AV125" s="4"/>
      <c r="AW125" s="4"/>
      <c r="AX125" s="4"/>
      <c r="AY125" s="4"/>
      <c r="AZ125" s="4"/>
      <c r="BN125"/>
    </row>
    <row r="126" spans="1:78" x14ac:dyDescent="0.25">
      <c r="A126"/>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c r="AC126" s="28"/>
      <c r="AD126" s="28"/>
      <c r="AE126" s="28"/>
      <c r="AF126" s="28"/>
      <c r="AG126" s="28"/>
      <c r="AH126" s="28"/>
      <c r="AI126" s="28"/>
      <c r="AJ126" s="28"/>
      <c r="AK126" s="28"/>
      <c r="AL126" s="28"/>
      <c r="AM126" s="28"/>
      <c r="AN126" s="28"/>
      <c r="AO126" s="28"/>
      <c r="AP126" s="28"/>
      <c r="AQ126" s="28"/>
      <c r="AR126" s="28"/>
      <c r="AS126" s="28"/>
      <c r="AT126" s="28"/>
      <c r="AU126" s="28"/>
      <c r="AV126" s="4"/>
      <c r="AW126" s="4"/>
      <c r="AX126" s="4"/>
      <c r="AY126" s="4"/>
      <c r="AZ126" s="4"/>
      <c r="BN126"/>
    </row>
    <row r="127" spans="1:78" x14ac:dyDescent="0.25">
      <c r="A127" t="s">
        <v>66</v>
      </c>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c r="AC127" s="28"/>
      <c r="AD127" s="28"/>
      <c r="AE127" s="28"/>
      <c r="AF127" s="28"/>
      <c r="AG127" s="28"/>
      <c r="AH127" s="28"/>
      <c r="AI127" s="28"/>
      <c r="AJ127" s="28"/>
      <c r="AK127" s="28"/>
      <c r="AL127" s="28"/>
      <c r="AM127" s="28"/>
      <c r="AN127" s="28"/>
      <c r="AO127" s="28"/>
      <c r="AP127" s="28"/>
      <c r="AQ127" s="28"/>
      <c r="AR127" s="28"/>
      <c r="AS127" s="28"/>
      <c r="AT127" s="28"/>
      <c r="AU127" s="28"/>
      <c r="AV127" s="4"/>
      <c r="AW127" s="4"/>
      <c r="AX127" s="4"/>
      <c r="AY127" s="4"/>
      <c r="AZ127" s="4"/>
      <c r="BN127"/>
    </row>
    <row r="128" spans="1:78" x14ac:dyDescent="0.25">
      <c r="A128" t="s">
        <v>64</v>
      </c>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c r="AC128" s="28"/>
      <c r="AD128" s="28"/>
      <c r="AE128" s="28"/>
      <c r="AF128" s="28"/>
      <c r="AG128" s="28"/>
      <c r="AH128" s="28"/>
      <c r="AI128" s="28"/>
      <c r="AJ128" s="28"/>
      <c r="AK128" s="28"/>
      <c r="AL128" s="28"/>
      <c r="AM128" s="28"/>
      <c r="AN128" s="28"/>
      <c r="AO128" s="28"/>
      <c r="AP128" s="28"/>
      <c r="AQ128" s="28"/>
      <c r="AR128" s="28"/>
      <c r="AS128" s="28"/>
      <c r="AT128" s="28"/>
      <c r="AU128" s="28"/>
      <c r="AV128" s="4"/>
      <c r="AW128" s="4"/>
      <c r="AX128" s="4"/>
      <c r="AY128" s="4"/>
      <c r="AZ128" s="4"/>
      <c r="BN128"/>
    </row>
    <row r="129" spans="1:73" x14ac:dyDescent="0.25">
      <c r="A129" t="s">
        <v>67</v>
      </c>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c r="AD129" s="28"/>
      <c r="AE129" s="28"/>
      <c r="AF129" s="28"/>
      <c r="AG129" s="28"/>
      <c r="AH129" s="28"/>
      <c r="AI129" s="28"/>
      <c r="AJ129" s="28"/>
      <c r="AK129" s="28"/>
      <c r="AL129" s="28"/>
      <c r="AM129" s="28"/>
      <c r="AN129" s="28"/>
      <c r="AO129" s="28"/>
      <c r="AP129" s="28"/>
      <c r="AQ129" s="28"/>
      <c r="AR129" s="28"/>
      <c r="AS129" s="28"/>
      <c r="AT129" s="28"/>
      <c r="AU129" s="28"/>
      <c r="AV129" s="4"/>
      <c r="AW129" s="4"/>
      <c r="AX129" s="4"/>
      <c r="AY129" s="4"/>
      <c r="AZ129" s="4"/>
      <c r="BN129"/>
    </row>
    <row r="130" spans="1:73" x14ac:dyDescent="0.25">
      <c r="A130" t="s">
        <v>68</v>
      </c>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c r="AC130" s="28"/>
      <c r="AD130" s="28"/>
      <c r="AE130" s="28"/>
      <c r="AF130" s="28"/>
      <c r="AG130" s="28"/>
      <c r="AH130" s="28"/>
      <c r="AI130" s="28"/>
      <c r="AJ130" s="28"/>
      <c r="AK130" s="28"/>
      <c r="AL130" s="28"/>
      <c r="AM130" s="28"/>
      <c r="AN130" s="28"/>
      <c r="AO130" s="28"/>
      <c r="AP130" s="28"/>
      <c r="AQ130" s="28"/>
      <c r="AR130" s="28"/>
      <c r="AS130" s="28"/>
      <c r="AT130" s="28"/>
      <c r="AU130" s="28"/>
      <c r="AV130" s="4"/>
      <c r="AW130" s="4"/>
      <c r="AX130" s="4"/>
      <c r="AY130" s="4"/>
      <c r="AZ130" s="4"/>
      <c r="BN130"/>
    </row>
    <row r="131" spans="1:73" x14ac:dyDescent="0.25">
      <c r="A131" s="26" t="s">
        <v>153</v>
      </c>
      <c r="B131" s="35" t="s">
        <v>69</v>
      </c>
      <c r="C131" s="25" t="s">
        <v>303</v>
      </c>
      <c r="D131" s="25" t="s">
        <v>303</v>
      </c>
      <c r="E131" s="60">
        <v>0</v>
      </c>
      <c r="F131" s="25" t="s">
        <v>303</v>
      </c>
      <c r="G131" s="25" t="s">
        <v>303</v>
      </c>
      <c r="H131" s="25" t="s">
        <v>303</v>
      </c>
      <c r="I131" s="25" t="s">
        <v>303</v>
      </c>
      <c r="J131" s="25" t="s">
        <v>303</v>
      </c>
      <c r="K131" s="25" t="s">
        <v>303</v>
      </c>
      <c r="L131" s="25" t="s">
        <v>303</v>
      </c>
      <c r="M131" s="25" t="s">
        <v>303</v>
      </c>
      <c r="N131" s="25" t="s">
        <v>303</v>
      </c>
      <c r="O131" s="25" t="s">
        <v>303</v>
      </c>
      <c r="P131" s="25" t="s">
        <v>303</v>
      </c>
      <c r="Q131" s="25" t="s">
        <v>303</v>
      </c>
      <c r="R131" s="30" t="s">
        <v>304</v>
      </c>
      <c r="S131" s="30" t="s">
        <v>304</v>
      </c>
      <c r="T131" s="30">
        <v>0</v>
      </c>
      <c r="U131" s="30" t="s">
        <v>304</v>
      </c>
      <c r="V131" s="30" t="s">
        <v>304</v>
      </c>
      <c r="W131" s="30" t="s">
        <v>304</v>
      </c>
      <c r="X131" s="30" t="s">
        <v>304</v>
      </c>
      <c r="Y131" s="30" t="s">
        <v>304</v>
      </c>
      <c r="Z131" s="30" t="s">
        <v>304</v>
      </c>
      <c r="AA131" s="30" t="s">
        <v>304</v>
      </c>
      <c r="AB131" s="30" t="s">
        <v>304</v>
      </c>
      <c r="AC131" s="30" t="s">
        <v>304</v>
      </c>
      <c r="AD131" s="30" t="s">
        <v>304</v>
      </c>
      <c r="AE131" s="30" t="s">
        <v>304</v>
      </c>
      <c r="AF131" s="30" t="s">
        <v>304</v>
      </c>
      <c r="AG131" s="29" t="s">
        <v>305</v>
      </c>
      <c r="AH131" s="29" t="s">
        <v>305</v>
      </c>
      <c r="AI131" s="29">
        <v>0</v>
      </c>
      <c r="AJ131" s="29" t="s">
        <v>305</v>
      </c>
      <c r="AK131" s="29" t="s">
        <v>305</v>
      </c>
      <c r="AL131" s="29" t="s">
        <v>305</v>
      </c>
      <c r="AM131" s="29" t="s">
        <v>305</v>
      </c>
      <c r="AN131" s="29" t="s">
        <v>305</v>
      </c>
      <c r="AO131" s="29" t="s">
        <v>305</v>
      </c>
      <c r="AP131" s="29" t="s">
        <v>305</v>
      </c>
      <c r="AQ131" s="29" t="s">
        <v>305</v>
      </c>
      <c r="AR131" s="29" t="s">
        <v>305</v>
      </c>
      <c r="AS131" s="29" t="s">
        <v>305</v>
      </c>
      <c r="AT131" s="29" t="s">
        <v>305</v>
      </c>
      <c r="AU131" s="29" t="s">
        <v>305</v>
      </c>
      <c r="BB131" s="4"/>
      <c r="BN131"/>
    </row>
    <row r="132" spans="1:73" x14ac:dyDescent="0.25">
      <c r="A132" s="26" t="s">
        <v>154</v>
      </c>
      <c r="B132" s="35"/>
      <c r="C132" s="25" t="s">
        <v>306</v>
      </c>
      <c r="D132" s="25" t="s">
        <v>306</v>
      </c>
      <c r="E132" s="60">
        <v>0</v>
      </c>
      <c r="F132" s="25" t="s">
        <v>306</v>
      </c>
      <c r="G132" s="25" t="s">
        <v>306</v>
      </c>
      <c r="H132" s="25" t="s">
        <v>306</v>
      </c>
      <c r="I132" s="25" t="s">
        <v>306</v>
      </c>
      <c r="J132" s="25" t="s">
        <v>306</v>
      </c>
      <c r="K132" s="25" t="s">
        <v>306</v>
      </c>
      <c r="L132" s="25" t="s">
        <v>306</v>
      </c>
      <c r="M132" s="25" t="s">
        <v>306</v>
      </c>
      <c r="N132" s="25" t="s">
        <v>306</v>
      </c>
      <c r="O132" s="25" t="s">
        <v>306</v>
      </c>
      <c r="P132" s="25" t="s">
        <v>306</v>
      </c>
      <c r="Q132" s="25" t="s">
        <v>306</v>
      </c>
      <c r="R132" s="30" t="s">
        <v>307</v>
      </c>
      <c r="S132" s="30" t="s">
        <v>307</v>
      </c>
      <c r="T132" s="30">
        <v>0</v>
      </c>
      <c r="U132" s="30" t="s">
        <v>307</v>
      </c>
      <c r="V132" s="30" t="s">
        <v>307</v>
      </c>
      <c r="W132" s="30" t="s">
        <v>307</v>
      </c>
      <c r="X132" s="30" t="s">
        <v>307</v>
      </c>
      <c r="Y132" s="30" t="s">
        <v>307</v>
      </c>
      <c r="Z132" s="30" t="s">
        <v>307</v>
      </c>
      <c r="AA132" s="30" t="s">
        <v>307</v>
      </c>
      <c r="AB132" s="30" t="s">
        <v>307</v>
      </c>
      <c r="AC132" s="30" t="s">
        <v>307</v>
      </c>
      <c r="AD132" s="30" t="s">
        <v>307</v>
      </c>
      <c r="AE132" s="30" t="s">
        <v>307</v>
      </c>
      <c r="AF132" s="30" t="s">
        <v>307</v>
      </c>
      <c r="AG132" s="29" t="s">
        <v>308</v>
      </c>
      <c r="AH132" s="29" t="s">
        <v>308</v>
      </c>
      <c r="AI132" s="29">
        <v>0</v>
      </c>
      <c r="AJ132" s="29" t="s">
        <v>305</v>
      </c>
      <c r="AK132" s="29" t="s">
        <v>305</v>
      </c>
      <c r="AL132" s="29" t="s">
        <v>305</v>
      </c>
      <c r="AM132" s="29" t="s">
        <v>305</v>
      </c>
      <c r="AN132" s="29" t="s">
        <v>305</v>
      </c>
      <c r="AO132" s="29" t="s">
        <v>305</v>
      </c>
      <c r="AP132" s="29" t="s">
        <v>305</v>
      </c>
      <c r="AQ132" s="29" t="s">
        <v>305</v>
      </c>
      <c r="AR132" s="29" t="s">
        <v>305</v>
      </c>
      <c r="AS132" s="29" t="s">
        <v>305</v>
      </c>
      <c r="AT132" s="29" t="s">
        <v>305</v>
      </c>
      <c r="AU132" s="29" t="s">
        <v>305</v>
      </c>
      <c r="AV132" s="4"/>
      <c r="AW132" s="4"/>
      <c r="AX132" s="4"/>
      <c r="AY132" s="4"/>
      <c r="AZ132" s="4"/>
      <c r="BN132"/>
    </row>
    <row r="133" spans="1:73" s="23" customFormat="1" x14ac:dyDescent="0.25">
      <c r="A133" s="35" t="s">
        <v>269</v>
      </c>
      <c r="B133" s="35"/>
      <c r="C133" s="25" t="s">
        <v>273</v>
      </c>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c r="AC133" s="28"/>
      <c r="AD133" s="28"/>
      <c r="AE133" s="28"/>
      <c r="AF133" s="28"/>
      <c r="AG133" s="28"/>
      <c r="AH133" s="28"/>
      <c r="AI133" s="28"/>
      <c r="AJ133" s="28"/>
      <c r="AK133" s="28"/>
      <c r="AL133" s="28"/>
      <c r="AM133" s="28"/>
      <c r="AN133" s="28"/>
      <c r="AO133" s="28"/>
      <c r="AP133" s="28"/>
      <c r="AQ133" s="28"/>
      <c r="AR133" s="28"/>
      <c r="AS133" s="28"/>
      <c r="AT133" s="28"/>
      <c r="AU133" s="28"/>
      <c r="AV133" s="24"/>
      <c r="AW133" s="24"/>
      <c r="AX133" s="24"/>
      <c r="AY133" s="24"/>
      <c r="AZ133" s="24"/>
    </row>
    <row r="134" spans="1:73" x14ac:dyDescent="0.25">
      <c r="A134" s="35" t="s">
        <v>70</v>
      </c>
      <c r="B134" s="35"/>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c r="AC134" s="28"/>
      <c r="AD134" s="28"/>
      <c r="AE134" s="28"/>
      <c r="AF134" s="28"/>
      <c r="AG134" s="28"/>
      <c r="AH134" s="28"/>
      <c r="AI134" s="28"/>
      <c r="AJ134" s="28"/>
      <c r="AK134" s="28"/>
      <c r="AL134" s="28"/>
      <c r="AM134" s="28"/>
      <c r="AN134" s="28"/>
      <c r="AO134" s="28"/>
      <c r="AP134" s="28"/>
      <c r="AQ134" s="28"/>
      <c r="AR134" s="28"/>
      <c r="AS134" s="28"/>
      <c r="AT134" s="28"/>
      <c r="AU134" s="28"/>
      <c r="AV134" s="4"/>
      <c r="AW134" s="4"/>
      <c r="AX134" s="4"/>
      <c r="AY134" s="4"/>
      <c r="AZ134" s="4"/>
      <c r="BN134"/>
    </row>
    <row r="135" spans="1:73" x14ac:dyDescent="0.25">
      <c r="A135" s="35" t="s">
        <v>71</v>
      </c>
      <c r="B135" s="35"/>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c r="AC135" s="28"/>
      <c r="AD135" s="28"/>
      <c r="AE135" s="28"/>
      <c r="AF135" s="28"/>
      <c r="AG135" s="28"/>
      <c r="AH135" s="28"/>
      <c r="AI135" s="28"/>
      <c r="AJ135" s="28"/>
      <c r="AK135" s="28"/>
      <c r="AL135" s="28"/>
      <c r="AM135" s="28"/>
      <c r="AN135" s="28"/>
      <c r="AO135" s="28"/>
      <c r="AP135" s="28"/>
      <c r="AQ135" s="28"/>
      <c r="AR135" s="28"/>
      <c r="AS135" s="28"/>
      <c r="AT135" s="28"/>
      <c r="AU135" s="28"/>
      <c r="AV135" s="4"/>
      <c r="AW135" s="4"/>
      <c r="AX135" s="4"/>
      <c r="AY135" s="4"/>
      <c r="AZ135" s="4"/>
      <c r="BN135"/>
    </row>
    <row r="136" spans="1:73" x14ac:dyDescent="0.25">
      <c r="A136" s="13" t="s">
        <v>122</v>
      </c>
      <c r="B136" s="35"/>
      <c r="C136" s="25">
        <v>0</v>
      </c>
      <c r="D136" s="25">
        <v>0</v>
      </c>
      <c r="E136" s="25">
        <v>0</v>
      </c>
      <c r="F136" s="25">
        <v>0</v>
      </c>
      <c r="G136" s="25">
        <v>0</v>
      </c>
      <c r="H136" s="25">
        <v>0</v>
      </c>
      <c r="I136" s="25">
        <v>0</v>
      </c>
      <c r="J136" s="25">
        <v>0</v>
      </c>
      <c r="K136" s="25">
        <v>0</v>
      </c>
      <c r="L136" s="25">
        <v>0</v>
      </c>
      <c r="M136" s="25">
        <v>0</v>
      </c>
      <c r="N136" s="25">
        <v>0</v>
      </c>
      <c r="O136" s="25">
        <v>0</v>
      </c>
      <c r="P136" s="25">
        <v>0</v>
      </c>
      <c r="Q136" s="25">
        <v>0</v>
      </c>
      <c r="R136" s="30">
        <v>0</v>
      </c>
      <c r="S136" s="30">
        <v>0</v>
      </c>
      <c r="T136" s="30">
        <v>0</v>
      </c>
      <c r="U136" s="30">
        <v>0</v>
      </c>
      <c r="V136" s="30">
        <v>0</v>
      </c>
      <c r="W136" s="30">
        <v>0</v>
      </c>
      <c r="X136" s="30">
        <v>0</v>
      </c>
      <c r="Y136" s="30">
        <v>0</v>
      </c>
      <c r="Z136" s="30">
        <v>0</v>
      </c>
      <c r="AA136" s="30">
        <v>0</v>
      </c>
      <c r="AB136" s="30">
        <v>0</v>
      </c>
      <c r="AC136" s="30">
        <v>0</v>
      </c>
      <c r="AD136" s="30">
        <v>0</v>
      </c>
      <c r="AE136" s="30">
        <v>0</v>
      </c>
      <c r="AF136" s="30">
        <v>0</v>
      </c>
      <c r="AG136" s="29">
        <v>0</v>
      </c>
      <c r="AH136" s="29">
        <v>0</v>
      </c>
      <c r="AI136" s="29">
        <v>0</v>
      </c>
      <c r="AJ136" s="29">
        <v>0</v>
      </c>
      <c r="AK136" s="29">
        <v>0</v>
      </c>
      <c r="AL136" s="29">
        <v>0</v>
      </c>
      <c r="AM136" s="29">
        <v>0</v>
      </c>
      <c r="AN136" s="29">
        <v>0</v>
      </c>
      <c r="AO136" s="29">
        <v>0</v>
      </c>
      <c r="AP136" s="29">
        <v>0</v>
      </c>
      <c r="AQ136" s="29">
        <v>0</v>
      </c>
      <c r="AR136" s="29">
        <v>0</v>
      </c>
      <c r="AS136" s="29">
        <v>0</v>
      </c>
      <c r="AT136" s="29">
        <v>0</v>
      </c>
      <c r="AU136" s="29">
        <v>0</v>
      </c>
      <c r="AV136" s="4"/>
      <c r="AW136" s="4"/>
      <c r="AX136" s="4"/>
      <c r="AY136" s="4"/>
      <c r="AZ136" s="4"/>
      <c r="BA136" s="4"/>
      <c r="BB136" s="4"/>
      <c r="BC136" s="4"/>
      <c r="BD136" s="4"/>
      <c r="BE136" s="4"/>
      <c r="BF136" s="4"/>
      <c r="BG136" s="4"/>
      <c r="BH136" s="4"/>
      <c r="BI136" s="4"/>
      <c r="BJ136" s="4"/>
      <c r="BK136" s="4"/>
      <c r="BL136" s="4"/>
      <c r="BM136" s="4"/>
      <c r="BN136"/>
      <c r="BO136" s="4"/>
      <c r="BP136" s="4"/>
      <c r="BQ136" s="4"/>
      <c r="BR136" s="4"/>
      <c r="BS136" s="4"/>
      <c r="BT136" s="4"/>
      <c r="BU136" s="4"/>
    </row>
    <row r="137" spans="1:73" x14ac:dyDescent="0.25">
      <c r="A137" s="13" t="s">
        <v>156</v>
      </c>
      <c r="B137" s="35"/>
      <c r="C137" s="25">
        <v>0</v>
      </c>
      <c r="D137" s="25">
        <v>0</v>
      </c>
      <c r="E137" s="25">
        <v>0</v>
      </c>
      <c r="F137" s="25">
        <v>0</v>
      </c>
      <c r="G137" s="25">
        <v>0</v>
      </c>
      <c r="H137" s="25">
        <v>0</v>
      </c>
      <c r="I137" s="25">
        <v>0</v>
      </c>
      <c r="J137" s="25">
        <v>0</v>
      </c>
      <c r="K137" s="25">
        <v>0</v>
      </c>
      <c r="L137" s="25">
        <v>0</v>
      </c>
      <c r="M137" s="25">
        <v>0</v>
      </c>
      <c r="N137" s="25">
        <v>0</v>
      </c>
      <c r="O137" s="25">
        <v>0</v>
      </c>
      <c r="P137" s="25">
        <v>0</v>
      </c>
      <c r="Q137" s="25">
        <v>0</v>
      </c>
      <c r="R137" s="30">
        <v>0</v>
      </c>
      <c r="S137" s="30">
        <v>0</v>
      </c>
      <c r="T137" s="30">
        <v>0</v>
      </c>
      <c r="U137" s="30">
        <v>0</v>
      </c>
      <c r="V137" s="30">
        <v>0</v>
      </c>
      <c r="W137" s="30">
        <v>0</v>
      </c>
      <c r="X137" s="30">
        <v>0</v>
      </c>
      <c r="Y137" s="30">
        <v>0</v>
      </c>
      <c r="Z137" s="30">
        <v>0</v>
      </c>
      <c r="AA137" s="30">
        <v>0</v>
      </c>
      <c r="AB137" s="30">
        <v>0</v>
      </c>
      <c r="AC137" s="30">
        <v>0</v>
      </c>
      <c r="AD137" s="30">
        <v>0</v>
      </c>
      <c r="AE137" s="30">
        <v>0</v>
      </c>
      <c r="AF137" s="30">
        <v>0</v>
      </c>
      <c r="AG137" s="29">
        <v>0</v>
      </c>
      <c r="AH137" s="29">
        <v>0</v>
      </c>
      <c r="AI137" s="29">
        <v>0</v>
      </c>
      <c r="AJ137" s="29">
        <v>0</v>
      </c>
      <c r="AK137" s="29">
        <v>0</v>
      </c>
      <c r="AL137" s="29">
        <v>0</v>
      </c>
      <c r="AM137" s="29">
        <v>0</v>
      </c>
      <c r="AN137" s="29">
        <v>0</v>
      </c>
      <c r="AO137" s="29">
        <v>0</v>
      </c>
      <c r="AP137" s="29">
        <v>0</v>
      </c>
      <c r="AQ137" s="29">
        <v>0</v>
      </c>
      <c r="AR137" s="29">
        <v>0</v>
      </c>
      <c r="AS137" s="29">
        <v>0</v>
      </c>
      <c r="AT137" s="29">
        <v>0</v>
      </c>
      <c r="AU137" s="29">
        <v>0</v>
      </c>
      <c r="AV137" s="4"/>
      <c r="AW137" s="4"/>
      <c r="AX137" s="4"/>
      <c r="AY137" s="4"/>
      <c r="AZ137" s="4"/>
      <c r="BN137"/>
    </row>
    <row r="138" spans="1:73" x14ac:dyDescent="0.25">
      <c r="A13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c r="AC138" s="28"/>
      <c r="AD138" s="28"/>
      <c r="AE138" s="28"/>
      <c r="AF138" s="28"/>
      <c r="AG138" s="28"/>
      <c r="AH138" s="28"/>
      <c r="AI138" s="28"/>
      <c r="AJ138" s="28"/>
      <c r="AK138" s="28"/>
      <c r="AL138" s="28"/>
      <c r="AM138" s="28"/>
      <c r="AN138" s="28"/>
      <c r="AO138" s="28"/>
      <c r="AP138" s="28"/>
      <c r="AQ138" s="28"/>
      <c r="AR138" s="28"/>
      <c r="AS138" s="28"/>
      <c r="AT138" s="28"/>
      <c r="AU138" s="28"/>
      <c r="AV138" s="4"/>
      <c r="AW138" s="4"/>
      <c r="AX138" s="4"/>
      <c r="AY138" s="4"/>
      <c r="AZ138" s="4"/>
      <c r="BN138"/>
    </row>
    <row r="139" spans="1:73" x14ac:dyDescent="0.25">
      <c r="A139"/>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c r="AC139" s="28"/>
      <c r="AD139" s="28"/>
      <c r="AE139" s="28"/>
      <c r="AF139" s="28"/>
      <c r="AG139" s="28"/>
      <c r="AH139" s="28"/>
      <c r="AI139" s="28"/>
      <c r="AJ139" s="28"/>
      <c r="AK139" s="28"/>
      <c r="AL139" s="28"/>
      <c r="AM139" s="28"/>
      <c r="AN139" s="28"/>
      <c r="AO139" s="28"/>
      <c r="AP139" s="28"/>
      <c r="AQ139" s="28"/>
      <c r="AR139" s="28"/>
      <c r="AS139" s="28"/>
      <c r="AT139" s="28"/>
      <c r="AU139" s="28"/>
      <c r="BN139"/>
    </row>
    <row r="140" spans="1:73" x14ac:dyDescent="0.25">
      <c r="A140"/>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c r="AC140" s="28"/>
      <c r="AD140" s="28"/>
      <c r="AE140" s="28"/>
      <c r="AF140" s="28"/>
      <c r="AG140" s="28"/>
      <c r="AH140" s="28"/>
      <c r="AI140" s="28"/>
      <c r="AJ140" s="28"/>
      <c r="AK140" s="28"/>
      <c r="AL140" s="28"/>
      <c r="AM140" s="28"/>
      <c r="AN140" s="28"/>
      <c r="AO140" s="28"/>
      <c r="AP140" s="28"/>
      <c r="AQ140" s="28"/>
      <c r="AR140" s="28"/>
      <c r="AS140" s="28"/>
      <c r="AT140" s="28"/>
      <c r="AU140" s="28"/>
      <c r="BN140"/>
    </row>
    <row r="141" spans="1:73" x14ac:dyDescent="0.25">
      <c r="A141"/>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c r="AC141" s="28"/>
      <c r="AD141" s="28"/>
      <c r="AE141" s="28"/>
      <c r="AF141" s="28"/>
      <c r="AG141" s="28"/>
      <c r="AH141" s="28"/>
      <c r="AI141" s="28"/>
      <c r="AJ141" s="28"/>
      <c r="AK141" s="28"/>
      <c r="AL141" s="28"/>
      <c r="AM141" s="28"/>
      <c r="AN141" s="28"/>
      <c r="AO141" s="28"/>
      <c r="AP141" s="28"/>
      <c r="AQ141" s="28"/>
      <c r="AR141" s="28"/>
      <c r="AS141" s="28"/>
      <c r="AT141" s="28"/>
      <c r="AU141" s="28"/>
      <c r="BN141"/>
    </row>
    <row r="142" spans="1:73" x14ac:dyDescent="0.25">
      <c r="A142"/>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c r="AC142" s="28"/>
      <c r="AD142" s="28"/>
      <c r="AE142" s="28"/>
      <c r="AF142" s="28"/>
      <c r="AG142" s="28"/>
      <c r="AH142" s="28"/>
      <c r="AI142" s="28"/>
      <c r="AJ142" s="28"/>
      <c r="AK142" s="28"/>
      <c r="AL142" s="28"/>
      <c r="AM142" s="28"/>
      <c r="AN142" s="28"/>
      <c r="AO142" s="28"/>
      <c r="AP142" s="28"/>
      <c r="AQ142" s="28"/>
      <c r="AR142" s="28"/>
      <c r="AS142" s="28"/>
      <c r="AT142" s="28"/>
      <c r="AU142" s="28"/>
      <c r="BN142"/>
    </row>
    <row r="143" spans="1:73" x14ac:dyDescent="0.25">
      <c r="A143"/>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c r="AC143" s="28"/>
      <c r="AD143" s="28"/>
      <c r="AE143" s="28"/>
      <c r="AF143" s="28"/>
      <c r="AG143" s="28"/>
      <c r="AH143" s="28"/>
      <c r="AI143" s="28"/>
      <c r="AJ143" s="28"/>
      <c r="AK143" s="28"/>
      <c r="AL143" s="28"/>
      <c r="AM143" s="28"/>
      <c r="AN143" s="28"/>
      <c r="AO143" s="28"/>
      <c r="AP143" s="28"/>
      <c r="AQ143" s="28"/>
      <c r="AR143" s="28"/>
      <c r="AS143" s="28"/>
      <c r="AT143" s="28"/>
      <c r="AU143" s="28"/>
      <c r="BN143"/>
    </row>
    <row r="144" spans="1:73" x14ac:dyDescent="0.25">
      <c r="A144"/>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c r="AC144" s="28"/>
      <c r="AD144" s="28"/>
      <c r="AE144" s="28"/>
      <c r="AF144" s="28"/>
      <c r="AG144" s="28"/>
      <c r="AH144" s="28"/>
      <c r="AI144" s="28"/>
      <c r="AJ144" s="28"/>
      <c r="AK144" s="28"/>
      <c r="AL144" s="28"/>
      <c r="AM144" s="28"/>
      <c r="AN144" s="28"/>
      <c r="AO144" s="28"/>
      <c r="AP144" s="28"/>
      <c r="AQ144" s="28"/>
      <c r="AR144" s="28"/>
      <c r="AS144" s="28"/>
      <c r="AT144" s="28"/>
      <c r="AU144" s="28"/>
      <c r="BN144"/>
    </row>
    <row r="145" spans="3:47" customFormat="1" x14ac:dyDescent="0.25">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c r="AD145" s="28"/>
      <c r="AE145" s="28"/>
      <c r="AF145" s="28"/>
      <c r="AG145" s="28"/>
      <c r="AH145" s="28"/>
      <c r="AI145" s="28"/>
      <c r="AJ145" s="28"/>
      <c r="AK145" s="28"/>
      <c r="AL145" s="28"/>
      <c r="AM145" s="28"/>
      <c r="AN145" s="28"/>
      <c r="AO145" s="28"/>
      <c r="AP145" s="28"/>
      <c r="AQ145" s="28"/>
      <c r="AR145" s="28"/>
      <c r="AS145" s="28"/>
      <c r="AT145" s="28"/>
      <c r="AU145" s="28"/>
    </row>
    <row r="146" spans="3:47" customFormat="1" x14ac:dyDescent="0.25">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c r="AC146" s="28"/>
      <c r="AD146" s="28"/>
      <c r="AE146" s="28"/>
      <c r="AF146" s="28"/>
      <c r="AG146" s="28"/>
      <c r="AH146" s="28"/>
      <c r="AI146" s="28"/>
      <c r="AJ146" s="28"/>
      <c r="AK146" s="28"/>
      <c r="AL146" s="28"/>
      <c r="AM146" s="28"/>
      <c r="AN146" s="28"/>
      <c r="AO146" s="28"/>
      <c r="AP146" s="28"/>
      <c r="AQ146" s="28"/>
      <c r="AR146" s="28"/>
      <c r="AS146" s="28"/>
      <c r="AT146" s="28"/>
      <c r="AU146" s="28"/>
    </row>
    <row r="147" spans="3:47" customFormat="1" x14ac:dyDescent="0.25">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c r="AC147" s="28"/>
      <c r="AD147" s="28"/>
      <c r="AE147" s="28"/>
      <c r="AF147" s="28"/>
      <c r="AG147" s="28"/>
      <c r="AH147" s="28"/>
      <c r="AI147" s="28"/>
      <c r="AJ147" s="28"/>
      <c r="AK147" s="28"/>
      <c r="AL147" s="28"/>
      <c r="AM147" s="28"/>
      <c r="AN147" s="28"/>
      <c r="AO147" s="28"/>
      <c r="AP147" s="28"/>
      <c r="AQ147" s="28"/>
      <c r="AR147" s="28"/>
      <c r="AS147" s="28"/>
      <c r="AT147" s="28"/>
      <c r="AU147" s="28"/>
    </row>
    <row r="148" spans="3:47" customFormat="1" x14ac:dyDescent="0.25">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c r="AC148" s="28"/>
      <c r="AD148" s="28"/>
      <c r="AE148" s="28"/>
      <c r="AF148" s="28"/>
      <c r="AG148" s="28"/>
      <c r="AH148" s="28"/>
      <c r="AI148" s="28"/>
      <c r="AJ148" s="28"/>
      <c r="AK148" s="28"/>
      <c r="AL148" s="28"/>
      <c r="AM148" s="28"/>
      <c r="AN148" s="28"/>
      <c r="AO148" s="28"/>
      <c r="AP148" s="28"/>
      <c r="AQ148" s="28"/>
      <c r="AR148" s="28"/>
      <c r="AS148" s="28"/>
      <c r="AT148" s="28"/>
      <c r="AU148" s="28"/>
    </row>
    <row r="149" spans="3:47" customFormat="1" x14ac:dyDescent="0.25">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c r="AC149" s="28"/>
      <c r="AD149" s="28"/>
      <c r="AE149" s="28"/>
      <c r="AF149" s="28"/>
      <c r="AG149" s="28"/>
      <c r="AH149" s="28"/>
      <c r="AI149" s="28"/>
      <c r="AJ149" s="28"/>
      <c r="AK149" s="28"/>
      <c r="AL149" s="28"/>
      <c r="AM149" s="28"/>
      <c r="AN149" s="28"/>
      <c r="AO149" s="28"/>
      <c r="AP149" s="28"/>
      <c r="AQ149" s="28"/>
      <c r="AR149" s="28"/>
      <c r="AS149" s="28"/>
      <c r="AT149" s="28"/>
      <c r="AU149" s="28"/>
    </row>
    <row r="150" spans="3:47" customFormat="1" x14ac:dyDescent="0.25">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c r="AC150" s="28"/>
      <c r="AD150" s="28"/>
      <c r="AE150" s="28"/>
      <c r="AF150" s="28"/>
      <c r="AG150" s="28"/>
      <c r="AH150" s="28"/>
      <c r="AI150" s="28"/>
      <c r="AJ150" s="28"/>
      <c r="AK150" s="28"/>
      <c r="AL150" s="28"/>
      <c r="AM150" s="28"/>
      <c r="AN150" s="28"/>
      <c r="AO150" s="28"/>
      <c r="AP150" s="28"/>
      <c r="AQ150" s="28"/>
      <c r="AR150" s="28"/>
      <c r="AS150" s="28"/>
      <c r="AT150" s="28"/>
      <c r="AU150" s="28"/>
    </row>
    <row r="151" spans="3:47" customFormat="1" x14ac:dyDescent="0.25">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c r="AC151" s="28"/>
      <c r="AD151" s="28"/>
      <c r="AE151" s="28"/>
      <c r="AF151" s="28"/>
      <c r="AG151" s="28"/>
      <c r="AH151" s="28"/>
      <c r="AI151" s="28"/>
      <c r="AJ151" s="28"/>
      <c r="AK151" s="28"/>
      <c r="AL151" s="28"/>
      <c r="AM151" s="28"/>
      <c r="AN151" s="28"/>
      <c r="AO151" s="28"/>
      <c r="AP151" s="28"/>
      <c r="AQ151" s="28"/>
      <c r="AR151" s="28"/>
      <c r="AS151" s="28"/>
      <c r="AT151" s="28"/>
      <c r="AU151" s="28"/>
    </row>
    <row r="152" spans="3:47" customFormat="1" x14ac:dyDescent="0.25">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c r="AC152" s="28"/>
      <c r="AD152" s="28"/>
      <c r="AE152" s="28"/>
      <c r="AF152" s="28"/>
      <c r="AG152" s="28"/>
      <c r="AH152" s="28"/>
      <c r="AI152" s="28"/>
      <c r="AJ152" s="28"/>
      <c r="AK152" s="28"/>
      <c r="AL152" s="28"/>
      <c r="AM152" s="28"/>
      <c r="AN152" s="28"/>
      <c r="AO152" s="28"/>
      <c r="AP152" s="28"/>
      <c r="AQ152" s="28"/>
      <c r="AR152" s="28"/>
      <c r="AS152" s="28"/>
      <c r="AT152" s="28"/>
      <c r="AU152" s="28"/>
    </row>
    <row r="153" spans="3:47" customFormat="1" x14ac:dyDescent="0.25">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c r="AC153" s="28"/>
      <c r="AD153" s="28"/>
      <c r="AE153" s="28"/>
      <c r="AF153" s="28"/>
      <c r="AG153" s="28"/>
      <c r="AH153" s="28"/>
      <c r="AI153" s="28"/>
      <c r="AJ153" s="28"/>
      <c r="AK153" s="28"/>
      <c r="AL153" s="28"/>
      <c r="AM153" s="28"/>
      <c r="AN153" s="28"/>
      <c r="AO153" s="28"/>
      <c r="AP153" s="28"/>
      <c r="AQ153" s="28"/>
      <c r="AR153" s="28"/>
      <c r="AS153" s="28"/>
      <c r="AT153" s="28"/>
      <c r="AU153" s="28"/>
    </row>
    <row r="154" spans="3:47" customFormat="1" x14ac:dyDescent="0.25">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c r="AC154" s="28"/>
      <c r="AD154" s="28"/>
      <c r="AE154" s="28"/>
      <c r="AF154" s="28"/>
      <c r="AG154" s="28"/>
      <c r="AH154" s="28"/>
      <c r="AI154" s="28"/>
      <c r="AJ154" s="28"/>
      <c r="AK154" s="28"/>
      <c r="AL154" s="28"/>
      <c r="AM154" s="28"/>
      <c r="AN154" s="28"/>
      <c r="AO154" s="28"/>
      <c r="AP154" s="28"/>
      <c r="AQ154" s="28"/>
      <c r="AR154" s="28"/>
      <c r="AS154" s="28"/>
      <c r="AT154" s="28"/>
      <c r="AU154" s="28"/>
    </row>
    <row r="155" spans="3:47" customFormat="1" x14ac:dyDescent="0.25">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c r="AC155" s="28"/>
      <c r="AD155" s="28"/>
      <c r="AE155" s="28"/>
      <c r="AF155" s="28"/>
      <c r="AG155" s="28"/>
      <c r="AH155" s="28"/>
      <c r="AI155" s="28"/>
      <c r="AJ155" s="28"/>
      <c r="AK155" s="28"/>
      <c r="AL155" s="28"/>
      <c r="AM155" s="28"/>
      <c r="AN155" s="28"/>
      <c r="AO155" s="28"/>
      <c r="AP155" s="28"/>
      <c r="AQ155" s="28"/>
      <c r="AR155" s="28"/>
      <c r="AS155" s="28"/>
      <c r="AT155" s="28"/>
      <c r="AU155" s="28"/>
    </row>
    <row r="156" spans="3:47" customFormat="1" x14ac:dyDescent="0.25">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c r="AC156" s="28"/>
      <c r="AD156" s="28"/>
      <c r="AE156" s="28"/>
      <c r="AF156" s="28"/>
      <c r="AG156" s="28"/>
      <c r="AH156" s="28"/>
      <c r="AI156" s="28"/>
      <c r="AJ156" s="28"/>
      <c r="AK156" s="28"/>
      <c r="AL156" s="28"/>
      <c r="AM156" s="28"/>
      <c r="AN156" s="28"/>
      <c r="AO156" s="28"/>
      <c r="AP156" s="28"/>
      <c r="AQ156" s="28"/>
      <c r="AR156" s="28"/>
      <c r="AS156" s="28"/>
      <c r="AT156" s="28"/>
      <c r="AU156" s="28"/>
    </row>
    <row r="157" spans="3:47" customFormat="1" x14ac:dyDescent="0.25">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c r="AC157" s="28"/>
      <c r="AD157" s="28"/>
      <c r="AE157" s="28"/>
      <c r="AF157" s="28"/>
      <c r="AG157" s="28"/>
      <c r="AH157" s="28"/>
      <c r="AI157" s="28"/>
      <c r="AJ157" s="28"/>
      <c r="AK157" s="28"/>
      <c r="AL157" s="28"/>
      <c r="AM157" s="28"/>
      <c r="AN157" s="28"/>
      <c r="AO157" s="28"/>
      <c r="AP157" s="28"/>
      <c r="AQ157" s="28"/>
      <c r="AR157" s="28"/>
      <c r="AS157" s="28"/>
      <c r="AT157" s="28"/>
      <c r="AU157" s="28"/>
    </row>
    <row r="158" spans="3:47" customFormat="1" x14ac:dyDescent="0.25">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c r="AC158" s="28"/>
      <c r="AD158" s="28"/>
      <c r="AE158" s="28"/>
      <c r="AF158" s="28"/>
      <c r="AG158" s="28"/>
      <c r="AH158" s="28"/>
      <c r="AI158" s="28"/>
      <c r="AJ158" s="28"/>
      <c r="AK158" s="28"/>
      <c r="AL158" s="28"/>
      <c r="AM158" s="28"/>
      <c r="AN158" s="28"/>
      <c r="AO158" s="28"/>
      <c r="AP158" s="28"/>
      <c r="AQ158" s="28"/>
      <c r="AR158" s="28"/>
      <c r="AS158" s="28"/>
      <c r="AT158" s="28"/>
      <c r="AU158" s="28"/>
    </row>
    <row r="159" spans="3:47" customFormat="1" x14ac:dyDescent="0.25">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c r="AC159" s="28"/>
      <c r="AD159" s="28"/>
      <c r="AE159" s="28"/>
      <c r="AF159" s="28"/>
      <c r="AG159" s="28"/>
      <c r="AH159" s="28"/>
      <c r="AI159" s="28"/>
      <c r="AJ159" s="28"/>
      <c r="AK159" s="28"/>
      <c r="AL159" s="28"/>
      <c r="AM159" s="28"/>
      <c r="AN159" s="28"/>
      <c r="AO159" s="28"/>
      <c r="AP159" s="28"/>
      <c r="AQ159" s="28"/>
      <c r="AR159" s="28"/>
      <c r="AS159" s="28"/>
      <c r="AT159" s="28"/>
      <c r="AU159" s="28"/>
    </row>
  </sheetData>
  <phoneticPr fontId="2"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J13" sqref="J13"/>
    </sheetView>
  </sheetViews>
  <sheetFormatPr defaultColWidth="8.85546875" defaultRowHeight="15" x14ac:dyDescent="0.25"/>
  <sheetData>
    <row r="1" spans="1:1" x14ac:dyDescent="0.25">
      <c r="A1" s="12" t="s">
        <v>133</v>
      </c>
    </row>
    <row r="2" spans="1:1" ht="15.75" x14ac:dyDescent="0.25">
      <c r="A2" s="11" t="s">
        <v>127</v>
      </c>
    </row>
    <row r="3" spans="1:1" ht="15.75" x14ac:dyDescent="0.25">
      <c r="A3" s="11" t="s">
        <v>128</v>
      </c>
    </row>
    <row r="4" spans="1:1" ht="15.75" x14ac:dyDescent="0.25">
      <c r="A4" s="11" t="s">
        <v>129</v>
      </c>
    </row>
    <row r="5" spans="1:1" ht="15.75" x14ac:dyDescent="0.25">
      <c r="A5" s="11" t="s">
        <v>130</v>
      </c>
    </row>
    <row r="6" spans="1:1" ht="15.75" x14ac:dyDescent="0.25">
      <c r="A6" s="11" t="s">
        <v>131</v>
      </c>
    </row>
    <row r="7" spans="1:1" ht="15.75" x14ac:dyDescent="0.25">
      <c r="A7" s="11" t="s">
        <v>132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Justin</cp:lastModifiedBy>
  <dcterms:created xsi:type="dcterms:W3CDTF">2022-07-18T15:46:49Z</dcterms:created>
  <dcterms:modified xsi:type="dcterms:W3CDTF">2023-05-09T18:26:54Z</dcterms:modified>
</cp:coreProperties>
</file>