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Subnational parameters\"/>
    </mc:Choice>
  </mc:AlternateContent>
  <xr:revisionPtr revIDLastSave="0" documentId="13_ncr:1_{66297785-519C-4C38-8F41-FB8545C41DBC}" xr6:coauthVersionLast="47" xr6:coauthVersionMax="47" xr10:uidLastSave="{00000000-0000-0000-0000-000000000000}"/>
  <bookViews>
    <workbookView xWindow="-108" yWindow="14292" windowWidth="23256" windowHeight="12720" xr2:uid="{00000000-000D-0000-FFFF-FFFF00000000}"/>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3" i="1" l="1"/>
  <c r="U13" i="1"/>
  <c r="V13" i="1"/>
  <c r="W13" i="1"/>
  <c r="X13" i="1"/>
  <c r="Y13" i="1"/>
  <c r="Z13" i="1"/>
  <c r="AA13" i="1"/>
  <c r="AB13" i="1"/>
  <c r="AC13" i="1"/>
  <c r="AD13" i="1"/>
  <c r="AE13" i="1"/>
  <c r="AF13" i="1"/>
  <c r="S13" i="1"/>
  <c r="D13" i="1"/>
  <c r="E13" i="1"/>
  <c r="F13" i="1"/>
  <c r="G13" i="1"/>
  <c r="H13" i="1"/>
  <c r="I13" i="1"/>
  <c r="J13" i="1"/>
  <c r="K13" i="1"/>
  <c r="L13" i="1"/>
  <c r="M13" i="1"/>
  <c r="N13" i="1"/>
  <c r="O13" i="1"/>
  <c r="P13" i="1"/>
  <c r="Q13" i="1"/>
  <c r="D14" i="1"/>
  <c r="E14" i="1"/>
  <c r="F14" i="1"/>
  <c r="G14" i="1"/>
  <c r="H14" i="1"/>
  <c r="I14" i="1"/>
  <c r="J14" i="1"/>
  <c r="K14" i="1"/>
  <c r="L14" i="1"/>
  <c r="M14" i="1"/>
  <c r="N14" i="1"/>
  <c r="O14" i="1"/>
  <c r="P14" i="1"/>
  <c r="Q14" i="1"/>
  <c r="D10" i="1"/>
  <c r="E10" i="1"/>
  <c r="F10" i="1"/>
  <c r="G10" i="1"/>
  <c r="H10" i="1"/>
  <c r="I10" i="1"/>
  <c r="J10" i="1"/>
  <c r="K10" i="1"/>
  <c r="L10" i="1"/>
  <c r="M10" i="1"/>
  <c r="N10" i="1"/>
  <c r="O10" i="1"/>
  <c r="P10" i="1"/>
  <c r="Q10" i="1"/>
  <c r="C10" i="1"/>
  <c r="C14" i="1" l="1"/>
  <c r="R13" i="1"/>
  <c r="C13" i="1"/>
  <c r="S50" i="1" l="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R51" i="1" l="1"/>
  <c r="R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00000000-0006-0000-0000-000001000000}">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00000000-0006-0000-0000-000002000000}">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00000000-0006-0000-0000-00000300000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00000000-0006-0000-0000-000004000000}">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B21" authorId="1" shapeId="0" xr:uid="{00000000-0006-0000-0000-000006000000}">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00000000-0006-0000-0000-000007000000}">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R37" authorId="1" shapeId="0" xr:uid="{00000000-0006-0000-0000-000008000000}">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00000000-0006-0000-0000-000009000000}">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xr:uid="{00000000-0006-0000-0000-00000A000000}">
      <text>
        <r>
          <rPr>
            <b/>
            <sz val="9"/>
            <color indexed="81"/>
            <rFont val="Tahoma"/>
            <family val="2"/>
          </rPr>
          <t>WT:</t>
        </r>
        <r>
          <rPr>
            <sz val="9"/>
            <color indexed="81"/>
            <rFont val="Tahoma"/>
            <family val="2"/>
          </rPr>
          <t xml:space="preserve">
it is 0.06 in yin data table from where other values are taken from</t>
        </r>
      </text>
    </comment>
    <comment ref="B50" authorId="1" shapeId="0" xr:uid="{00000000-0006-0000-0000-00000B000000}">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00000000-0006-0000-0000-00000C000000}">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00000000-0006-0000-0000-00000D000000}">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xr:uid="{00000000-0006-0000-0000-00000E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00000000-0006-0000-0000-00000F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E61" authorId="1" shapeId="0" xr:uid="{00000000-0006-0000-0000-000010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F61" authorId="1" shapeId="0" xr:uid="{00000000-0006-0000-0000-000011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00000000-0006-0000-0000-000012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H61" authorId="1" shapeId="0" xr:uid="{00000000-0006-0000-0000-000013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00000000-0006-0000-0000-000014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00000000-0006-0000-0000-000015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00000000-0006-0000-0000-000016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00000000-0006-0000-0000-000017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00000000-0006-0000-0000-000018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00000000-0006-0000-0000-000019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00000000-0006-0000-0000-00001A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00000000-0006-0000-0000-00001B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00000000-0006-0000-0000-00001C00000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00000000-0006-0000-0000-00001D000000}">
      <text>
        <r>
          <rPr>
            <b/>
            <sz val="9"/>
            <color indexed="81"/>
            <rFont val="Tahoma"/>
            <family val="2"/>
          </rPr>
          <t>WT:</t>
        </r>
        <r>
          <rPr>
            <sz val="9"/>
            <color indexed="81"/>
            <rFont val="Tahoma"/>
            <family val="2"/>
          </rPr>
          <t xml:space="preserve">
but we don’t need this in the AHLE model</t>
        </r>
      </text>
    </comment>
    <comment ref="C124" authorId="1" shapeId="0" xr:uid="{00000000-0006-0000-0000-00001E000000}">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00000000-0006-0000-0000-00001F00000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00000000-0006-0000-0000-000020000000}">
      <text>
        <r>
          <rPr>
            <b/>
            <sz val="9"/>
            <color indexed="81"/>
            <rFont val="Tahoma"/>
            <family val="2"/>
          </rPr>
          <t>WT:</t>
        </r>
        <r>
          <rPr>
            <sz val="9"/>
            <color indexed="81"/>
            <rFont val="Tahoma"/>
            <family val="2"/>
          </rPr>
          <t xml:space="preserve">
15 is (max) setiamted from vaccine and drug improt and producion and 13.5 (min) dervied from LFSDP</t>
        </r>
      </text>
    </comment>
    <comment ref="C137" authorId="1" shapeId="0" xr:uid="{00000000-0006-0000-0000-000021000000}">
      <text>
        <r>
          <rPr>
            <b/>
            <sz val="9"/>
            <color indexed="81"/>
            <rFont val="Tahoma"/>
            <family val="2"/>
          </rPr>
          <t>WT:</t>
        </r>
        <r>
          <rPr>
            <sz val="9"/>
            <color indexed="81"/>
            <rFont val="Tahoma"/>
            <family val="2"/>
          </rPr>
          <t xml:space="preserve">
1 birr per month? Could be uderestination. But the thing is are we aminingnet profit?</t>
        </r>
      </text>
    </comment>
  </commentList>
</comments>
</file>

<file path=xl/sharedStrings.xml><?xml version="1.0" encoding="utf-8"?>
<sst xmlns="http://schemas.openxmlformats.org/spreadsheetml/2006/main" count="1208" uniqueCount="281">
  <si>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</si>
  <si>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</si>
  <si>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</si>
  <si>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</si>
  <si>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</si>
  <si>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</si>
  <si>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</si>
  <si>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</si>
  <si>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</si>
  <si>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</si>
  <si>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</si>
  <si>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</si>
  <si>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</si>
  <si>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</si>
  <si>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</si>
  <si>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</si>
  <si>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</si>
  <si>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</si>
  <si>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</si>
  <si>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</si>
  <si>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</si>
  <si>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</si>
  <si>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</si>
  <si>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</si>
  <si>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</si>
  <si>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</si>
  <si>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</si>
  <si>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</si>
  <si>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</si>
  <si>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</si>
  <si>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</si>
  <si>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</si>
  <si>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</si>
  <si>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</si>
  <si>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</si>
  <si>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</si>
  <si>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</si>
  <si>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</si>
  <si>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</si>
  <si>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</si>
  <si>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</si>
  <si>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</si>
  <si>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</si>
  <si>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</si>
  <si>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</si>
  <si>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</si>
  <si>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</si>
  <si>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</si>
  <si>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</si>
  <si>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</si>
  <si>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</si>
  <si>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</si>
  <si>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</si>
  <si>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</si>
  <si>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</si>
  <si>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</si>
  <si>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</si>
  <si>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</si>
  <si>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</si>
  <si>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</si>
  <si>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</si>
  <si>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</si>
  <si>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</si>
  <si>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</si>
  <si>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</si>
  <si>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</si>
  <si>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</si>
  <si>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</si>
  <si>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</si>
  <si>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</si>
  <si>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</si>
  <si>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</si>
  <si>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</si>
  <si>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</si>
  <si>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</si>
  <si>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</si>
  <si>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</si>
  <si>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</si>
  <si>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</si>
  <si>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</si>
  <si>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</si>
  <si>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</si>
  <si>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</si>
  <si>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</si>
  <si>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</si>
  <si>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</si>
  <si>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</si>
  <si>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</si>
  <si>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</si>
  <si>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</si>
  <si>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</si>
  <si>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</si>
  <si>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</si>
  <si>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</si>
  <si>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</si>
  <si>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</si>
  <si>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</si>
  <si>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</si>
  <si>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</si>
  <si>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</si>
  <si>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</si>
  <si>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</si>
  <si>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</si>
  <si>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</si>
  <si>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</si>
  <si>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</si>
  <si>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</si>
  <si>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</si>
  <si>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</si>
  <si>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</si>
  <si>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</si>
  <si>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</si>
  <si>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</si>
  <si>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</si>
  <si>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</si>
  <si>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</si>
  <si>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</si>
  <si>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</si>
  <si>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</si>
  <si>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</si>
  <si>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</si>
  <si>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</si>
  <si>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</si>
  <si>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</si>
  <si>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</si>
  <si>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</si>
  <si>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</si>
  <si>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</si>
  <si>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</si>
  <si>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</si>
  <si>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</si>
  <si>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</si>
  <si>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</si>
  <si>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</si>
  <si>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</si>
  <si>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</si>
  <si>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</si>
  <si>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</si>
  <si>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</si>
  <si>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</si>
  <si>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</si>
  <si>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</si>
  <si>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</si>
  <si>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</si>
  <si>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</si>
  <si>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</si>
  <si>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</si>
  <si>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</si>
  <si>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</si>
  <si>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</si>
  <si>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</si>
  <si>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Health_exp_prev</t>
  </si>
  <si>
    <t>Health_exp_treatment</t>
  </si>
  <si>
    <t>Labour_cattle</t>
  </si>
  <si>
    <t>Infrastructure_per_head</t>
  </si>
  <si>
    <t>#Proportion of adult females milked</t>
  </si>
  <si>
    <t>GammaNF</t>
  </si>
  <si>
    <t>GammaNM</t>
  </si>
  <si>
    <t>GammaJF</t>
  </si>
  <si>
    <t>GammaAF</t>
  </si>
  <si>
    <t>GammaJM</t>
  </si>
  <si>
    <t xml:space="preserve">GammaAM </t>
  </si>
  <si>
    <t>rpert(10000, 0.06/12, 0.09/12, 0.075/12)</t>
  </si>
  <si>
    <t>rpert(10000, 0.5, 0.8, 0.65)</t>
  </si>
  <si>
    <t>rpert(10000,  1.5,2.3, 1.9)</t>
  </si>
  <si>
    <t>this is the prop of oxen in adult males, divided by nmonths*duration adult male life</t>
  </si>
  <si>
    <t>rpert(10000, 0.02/12, 0.02/12, 0.02/12)</t>
  </si>
  <si>
    <t>rpert(10000, 0.01/12, 0.01/12, 0.01/12)</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</si>
  <si>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</si>
  <si>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</si>
  <si>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</si>
  <si>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</si>
  <si>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</si>
  <si>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</si>
  <si>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</si>
  <si>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</si>
  <si>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</si>
  <si>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</si>
  <si>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</si>
  <si>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</si>
  <si>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</si>
  <si>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</si>
  <si>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</si>
  <si>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</si>
  <si>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</si>
  <si>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</si>
  <si>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</si>
  <si>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</si>
  <si>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</si>
  <si>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</si>
  <si>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</si>
  <si>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</si>
  <si>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</si>
  <si>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</si>
  <si>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</si>
  <si>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</si>
  <si>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</si>
  <si>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</si>
  <si>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</si>
  <si>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</si>
  <si>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</si>
  <si>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</si>
  <si>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</si>
  <si>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</si>
  <si>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</si>
  <si>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</si>
  <si>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</si>
  <si>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0.28/12</t>
  </si>
  <si>
    <t>0.05/12</t>
  </si>
  <si>
    <t>0/12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</si>
  <si>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</si>
  <si>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</si>
  <si>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</si>
  <si>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</si>
  <si>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</si>
  <si>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</si>
  <si>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</si>
  <si>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</si>
  <si>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</si>
  <si>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</si>
  <si>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</si>
  <si>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</si>
  <si>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</si>
  <si>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</si>
  <si>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</si>
  <si>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</si>
  <si>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</si>
  <si>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</si>
  <si>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</si>
  <si>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</si>
  <si>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</si>
  <si>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</si>
  <si>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</si>
  <si>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</si>
  <si>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</si>
  <si>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</si>
  <si>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</si>
  <si>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</si>
  <si>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</si>
  <si>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</si>
  <si>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</si>
  <si>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</si>
  <si>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</si>
  <si>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0.093/12</t>
  </si>
  <si>
    <t>0.0/12</t>
  </si>
  <si>
    <t>##Health_exp_total</t>
  </si>
  <si>
    <t>0.9/(12*12)</t>
  </si>
  <si>
    <t>rpert(10000, (2.19*12.5*0.9515), (9*12.5*0.9515), (5.4*12.5*0.9515))</t>
  </si>
  <si>
    <t>rpert(10000,0,0,0)</t>
  </si>
  <si>
    <t>runif(10000, (13.5/12), (15/12))</t>
  </si>
  <si>
    <t>rpert(10000, 0.09/12, 0.26/12, 0.105/12)</t>
  </si>
  <si>
    <t>rpert(10000, 0.139/12, 0.139/12, 0.139/12)</t>
  </si>
  <si>
    <t>rpert(10000, 3680, 11425, 6118)</t>
  </si>
  <si>
    <t>rpert(10000, 4285, 29200, 10941)</t>
  </si>
  <si>
    <t>rpert(10000,  10948,  30000,  15548)</t>
  </si>
  <si>
    <t>rpert(10000, 3650, 22480, 10511)</t>
  </si>
  <si>
    <t>rpert(10000, 6000, 26750, 15591)</t>
  </si>
  <si>
    <t>rpert(10000, 5960,  48000, 32995)</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</si>
  <si>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</si>
  <si>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</si>
  <si>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</si>
  <si>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</si>
  <si>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</si>
  <si>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6000, 12000, 7675)</t>
  </si>
  <si>
    <t>rpert(10000, 15840,  49104, 33475)</t>
  </si>
  <si>
    <t>rpert(10000, (15840+(0.2*15840)), (49104+(0.2*49104)), (33475+(0.2*33475)))</t>
  </si>
  <si>
    <t>rpert(10000, 2.5, 6.5, 3.46)</t>
  </si>
  <si>
    <t>runif(10000, (5968/12), (9116/12))</t>
  </si>
  <si>
    <t>runif(10000, (13.5*0.22/12), (15*0.22/12))</t>
  </si>
  <si>
    <t>runif(10000, (454*0.22/12), (739*0.22/12))</t>
  </si>
  <si>
    <t>runif(10000, (13.5*0.78/12), (15*0.78/12))</t>
  </si>
  <si>
    <t>runif(10000, (454*0.78/12), (739*0.78/12))</t>
  </si>
  <si>
    <t>draft animal</t>
  </si>
  <si>
    <t>rpert(10000, 1.66,1.66, 1.66)</t>
  </si>
  <si>
    <t>rpert(10000, 1.48,1.48, 1.48)</t>
  </si>
  <si>
    <t>0.032/12</t>
  </si>
  <si>
    <t>0.055/12</t>
  </si>
  <si>
    <t>rpert(10000, 0.50,0.50,0.50)</t>
  </si>
  <si>
    <t>rpert(10000, (920.52/12), (920.52/12), (920.52/12))</t>
  </si>
  <si>
    <t>rpert(10000, 0.062/12, 0.062/12, 0.062/12)</t>
  </si>
  <si>
    <t>rpert(10000, (6000), (26750), (15591))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</si>
</sst>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59">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2" fontId="4" fillId="8" borderId="0" xfId="0" applyNumberFormat="1" applyFont="1" applyFill="1"/>
    <xf numFmtId="0" fontId="10" fillId="6" borderId="0" xfId="0" applyFont="1" applyFill="1"/>
    <xf numFmtId="0" fontId="0" fillId="14" borderId="0" xfId="0" applyFill="1"/>
    <xf numFmtId="165" fontId="10" fillId="6" borderId="0" xfId="0" applyNumberFormat="1" applyFont="1" applyFill="1"/>
    <xf numFmtId="0" fontId="10" fillId="0" borderId="0" xfId="0" applyFont="1"/>
    <xf numFmtId="0" fontId="10" fillId="2" borderId="0" xfId="0" applyFont="1" applyFill="1"/>
    <xf numFmtId="2" fontId="10" fillId="0" borderId="0" xfId="0" applyNumberFormat="1" applyFont="1"/>
    <xf numFmtId="0" fontId="10" fillId="12" borderId="0" xfId="0" applyFont="1" applyFill="1"/>
    <xf numFmtId="0" fontId="10" fillId="15" borderId="0" xfId="0" applyFont="1" applyFill="1"/>
    <xf numFmtId="0" fontId="0" fillId="15" borderId="0" xfId="0" applyFill="1"/>
    <xf numFmtId="0" fontId="0" fillId="16" borderId="0" xfId="0" applyFill="1"/>
    <xf numFmtId="2" fontId="10" fillId="2" borderId="0" xfId="0" applyNumberFormat="1" applyFont="1" applyFill="1"/>
    <xf numFmtId="2" fontId="10" fillId="10" borderId="0" xfId="0" applyNumberFormat="1" applyFont="1" applyFill="1"/>
    <xf numFmtId="0" fontId="0" fillId="13" borderId="0" xfId="0" applyFill="1"/>
    <xf numFmtId="0" fontId="11" fillId="6" borderId="1" xfId="0" applyFont="1" applyFill="1" applyBorder="1" applyAlignment="1">
      <alignment wrapText="1"/>
    </xf>
    <xf numFmtId="0" fontId="11" fillId="2" borderId="1" xfId="0" applyFont="1" applyFill="1" applyBorder="1" applyAlignment="1">
      <alignment wrapText="1"/>
    </xf>
    <xf numFmtId="0" fontId="11" fillId="6" borderId="0" xfId="0" quotePrefix="1"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0" fontId="10" fillId="6" borderId="0" xfId="0" applyFont="1" applyFill="1" applyAlignment="1">
      <alignment wrapText="1"/>
    </xf>
    <xf numFmtId="0" fontId="10" fillId="2" borderId="0" xfId="0" applyFont="1" applyFill="1" applyAlignment="1">
      <alignment wrapText="1"/>
    </xf>
    <xf numFmtId="1" fontId="10" fillId="2" borderId="0" xfId="0" applyNumberFormat="1" applyFont="1" applyFill="1"/>
    <xf numFmtId="1" fontId="10" fillId="6" borderId="0" xfId="0" applyNumberFormat="1" applyFont="1" applyFill="1"/>
    <xf numFmtId="2" fontId="10" fillId="6" borderId="0" xfId="0" applyNumberFormat="1" applyFont="1" applyFill="1"/>
    <xf numFmtId="0" fontId="10" fillId="11" borderId="0" xfId="0" applyFont="1" applyFill="1"/>
    <xf numFmtId="0" fontId="10" fillId="10" borderId="0" xfId="0" applyFont="1" applyFill="1"/>
    <xf numFmtId="0" fontId="10" fillId="7" borderId="0" xfId="0" applyFont="1" applyFill="1"/>
    <xf numFmtId="0" fontId="10" fillId="6" borderId="0" xfId="0" applyFont="1" applyFill="1" applyAlignment="1">
      <alignment vertical="center" wrapText="1"/>
    </xf>
    <xf numFmtId="164" fontId="10" fillId="2" borderId="0" xfId="0" applyNumberFormat="1" applyFont="1" applyFill="1"/>
    <xf numFmtId="165" fontId="10" fillId="7" borderId="0" xfId="0" applyNumberFormat="1" applyFont="1" applyFill="1"/>
    <xf numFmtId="3" fontId="10" fillId="10" borderId="0" xfId="0" applyNumberFormat="1" applyFont="1" applyFill="1"/>
    <xf numFmtId="3" fontId="10" fillId="6" borderId="0" xfId="0" applyNumberFormat="1" applyFont="1" applyFill="1"/>
    <xf numFmtId="3" fontId="10" fillId="11" borderId="0" xfId="0" applyNumberFormat="1" applyFont="1" applyFill="1"/>
    <xf numFmtId="0" fontId="10" fillId="9"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59"/>
  <sheetViews>
    <sheetView tabSelected="1" zoomScale="75" zoomScaleNormal="85" workbookViewId="0">
      <pane xSplit="6" ySplit="9" topLeftCell="G10" activePane="bottomRight" state="frozen"/>
      <selection pane="topRight" activeCell="G1" sqref="G1"/>
      <selection pane="bottomLeft" activeCell="A10" sqref="A10"/>
      <selection pane="bottomRight" activeCell="H29" sqref="H29"/>
    </sheetView>
  </sheetViews>
  <sheetFormatPr defaultColWidth="8.85546875" defaultRowHeight="15" x14ac:dyDescent="0.25"/>
  <cols>
    <col min="1" max="1" width="23.85546875" style="11" customWidth="1"/>
    <col min="2" max="2" width="14.42578125" customWidth="1"/>
    <col min="3" max="3" width="47.28515625" style="26" customWidth="1"/>
    <col min="4" max="4" width="16.85546875" style="26" customWidth="1"/>
    <col min="5" max="5" width="26.28515625" style="26" customWidth="1"/>
    <col min="6" max="6" width="20.140625" style="26" customWidth="1"/>
    <col min="7" max="7" width="16.5703125" style="26" customWidth="1"/>
    <col min="8" max="8" width="16.140625" style="26" customWidth="1"/>
    <col min="9" max="9" width="19" style="26" customWidth="1"/>
    <col min="10" max="10" width="17" style="26" customWidth="1"/>
    <col min="11" max="11" width="16" style="26" customWidth="1"/>
    <col min="12" max="12" width="16.5703125" style="26" customWidth="1"/>
    <col min="13" max="13" width="16.42578125" style="26" customWidth="1"/>
    <col min="14" max="14" width="16.5703125" style="26" customWidth="1"/>
    <col min="15" max="15" width="15.85546875" style="26" customWidth="1"/>
    <col min="16" max="16" width="16.85546875" style="26" customWidth="1"/>
    <col min="17" max="17" width="25.42578125" style="26" customWidth="1"/>
    <col min="18" max="18" width="23.140625" style="30" customWidth="1"/>
    <col min="19" max="19" width="14.5703125" style="30" customWidth="1"/>
    <col min="20" max="20" width="14.42578125" style="30" customWidth="1"/>
    <col min="21" max="21" width="16.140625" style="30" customWidth="1"/>
    <col min="22" max="22" width="14.7109375" style="30" customWidth="1"/>
    <col min="23" max="23" width="18.140625" style="30" customWidth="1"/>
    <col min="24" max="24" width="20.42578125" style="30" customWidth="1"/>
    <col min="25" max="25" width="17.85546875" style="30" customWidth="1"/>
    <col min="26" max="26" width="18.5703125" style="30" customWidth="1"/>
    <col min="27" max="27" width="19.140625" style="30" customWidth="1"/>
    <col min="28" max="28" width="18.5703125" style="30" customWidth="1"/>
    <col min="29" max="29" width="16.42578125" style="30" customWidth="1"/>
    <col min="30" max="30" width="14.28515625" style="30" customWidth="1"/>
    <col min="31" max="31" width="16.5703125" style="30" customWidth="1"/>
    <col min="32" max="32" width="18.5703125" style="30" customWidth="1"/>
    <col min="33" max="37" width="42.140625" bestFit="1" customWidth="1"/>
    <col min="38" max="38" width="43.140625" bestFit="1" customWidth="1"/>
    <col min="39" max="39" width="36.140625" bestFit="1" customWidth="1"/>
    <col min="40" max="40" width="21" customWidth="1"/>
    <col min="41" max="41" width="46.140625" bestFit="1" customWidth="1"/>
    <col min="42" max="42" width="20" customWidth="1"/>
    <col min="43" max="43" width="21.5703125" customWidth="1"/>
    <col min="44" max="44" width="22.42578125" customWidth="1"/>
    <col min="45" max="45" width="13.42578125" bestFit="1" customWidth="1"/>
    <col min="46" max="46" width="14.42578125" bestFit="1" customWidth="1"/>
    <col min="47" max="47" width="13" bestFit="1" customWidth="1"/>
    <col min="48" max="48" width="28" bestFit="1" customWidth="1"/>
    <col min="49" max="49" width="13.42578125" bestFit="1" customWidth="1"/>
    <col min="50" max="50" width="43.140625" bestFit="1" customWidth="1"/>
    <col min="51" max="51" width="42.140625" style="7" bestFit="1" customWidth="1"/>
    <col min="52" max="52" width="34.140625" bestFit="1" customWidth="1"/>
    <col min="53" max="53" width="21.42578125" bestFit="1" customWidth="1"/>
    <col min="54" max="55" width="45.140625" bestFit="1" customWidth="1"/>
    <col min="56" max="63" width="42.140625" bestFit="1" customWidth="1"/>
  </cols>
  <sheetData>
    <row r="1" spans="1:63" s="1" customFormat="1" ht="28.5" customHeight="1" x14ac:dyDescent="0.25">
      <c r="A1" s="9" t="s">
        <v>72</v>
      </c>
      <c r="B1" s="1" t="s">
        <v>126</v>
      </c>
      <c r="C1" s="39" t="s">
        <v>150</v>
      </c>
      <c r="D1" s="39" t="s">
        <v>180</v>
      </c>
      <c r="E1" s="39" t="s">
        <v>177</v>
      </c>
      <c r="F1" s="39" t="s">
        <v>181</v>
      </c>
      <c r="G1" s="39" t="s">
        <v>182</v>
      </c>
      <c r="H1" s="39" t="s">
        <v>183</v>
      </c>
      <c r="I1" s="39" t="s">
        <v>184</v>
      </c>
      <c r="J1" s="39" t="s">
        <v>185</v>
      </c>
      <c r="K1" s="39" t="s">
        <v>186</v>
      </c>
      <c r="L1" s="39" t="s">
        <v>187</v>
      </c>
      <c r="M1" s="39" t="s">
        <v>188</v>
      </c>
      <c r="N1" s="39" t="s">
        <v>189</v>
      </c>
      <c r="O1" s="39" t="s">
        <v>190</v>
      </c>
      <c r="P1" s="39" t="s">
        <v>191</v>
      </c>
      <c r="Q1" s="39" t="s">
        <v>192</v>
      </c>
      <c r="R1" s="40" t="s">
        <v>175</v>
      </c>
      <c r="S1" s="40" t="s">
        <v>176</v>
      </c>
      <c r="T1" s="40" t="s">
        <v>179</v>
      </c>
      <c r="U1" s="40" t="s">
        <v>193</v>
      </c>
      <c r="V1" s="40" t="s">
        <v>194</v>
      </c>
      <c r="W1" s="40" t="s">
        <v>195</v>
      </c>
      <c r="X1" s="40" t="s">
        <v>196</v>
      </c>
      <c r="Y1" s="40" t="s">
        <v>197</v>
      </c>
      <c r="Z1" s="40" t="s">
        <v>198</v>
      </c>
      <c r="AA1" s="40" t="s">
        <v>199</v>
      </c>
      <c r="AB1" s="40" t="s">
        <v>200</v>
      </c>
      <c r="AC1" s="40" t="s">
        <v>201</v>
      </c>
      <c r="AD1" s="40" t="s">
        <v>202</v>
      </c>
      <c r="AE1" s="40" t="s">
        <v>203</v>
      </c>
      <c r="AF1" s="40" t="s">
        <v>204</v>
      </c>
      <c r="AI1" s="3"/>
      <c r="AJ1" s="3"/>
      <c r="AK1" s="3"/>
      <c r="AM1" s="2"/>
      <c r="AN1" s="2"/>
      <c r="AQ1" s="3"/>
      <c r="AR1" s="3"/>
      <c r="AV1" s="3"/>
      <c r="AW1" s="3"/>
      <c r="AX1" s="3"/>
      <c r="AY1" s="6"/>
      <c r="AZ1" s="2"/>
      <c r="BA1" s="2"/>
      <c r="BD1" s="3"/>
      <c r="BE1" s="3"/>
      <c r="BI1" s="3"/>
      <c r="BJ1" s="3"/>
      <c r="BK1" s="3"/>
    </row>
    <row r="2" spans="1:63" s="20" customFormat="1" ht="28.5" customHeight="1" x14ac:dyDescent="0.25">
      <c r="A2" s="19" t="s">
        <v>178</v>
      </c>
      <c r="C2" s="41"/>
      <c r="D2" s="42"/>
      <c r="E2" s="42"/>
      <c r="F2" s="42"/>
      <c r="G2" s="42"/>
      <c r="H2" s="42"/>
      <c r="I2" s="42"/>
      <c r="J2" s="42"/>
      <c r="K2" s="42"/>
      <c r="L2" s="42"/>
      <c r="M2" s="42"/>
      <c r="N2" s="42"/>
      <c r="O2" s="42"/>
      <c r="P2" s="42"/>
      <c r="Q2" s="42"/>
      <c r="R2" s="43"/>
      <c r="S2" s="43"/>
      <c r="T2" s="43"/>
      <c r="U2" s="43"/>
      <c r="V2" s="43"/>
      <c r="W2" s="43"/>
      <c r="X2" s="43"/>
      <c r="Y2" s="43"/>
      <c r="Z2" s="43"/>
      <c r="AA2" s="43"/>
      <c r="AB2" s="43"/>
      <c r="AC2" s="43"/>
      <c r="AD2" s="43"/>
      <c r="AE2" s="43"/>
      <c r="AF2" s="43"/>
      <c r="AI2" s="22"/>
      <c r="AJ2" s="22"/>
      <c r="AK2" s="22"/>
      <c r="AM2" s="21"/>
      <c r="AN2" s="21"/>
      <c r="AQ2" s="22"/>
      <c r="AR2" s="22"/>
      <c r="AV2" s="22"/>
      <c r="AW2" s="22"/>
      <c r="AX2" s="22"/>
      <c r="AY2" s="23"/>
      <c r="AZ2" s="21"/>
      <c r="BA2" s="21"/>
      <c r="BD2" s="22"/>
      <c r="BE2" s="22"/>
      <c r="BI2" s="22"/>
      <c r="BJ2" s="22"/>
      <c r="BK2" s="22"/>
    </row>
    <row r="3" spans="1:63" s="8" customFormat="1" ht="18.75" customHeight="1" x14ac:dyDescent="0.25">
      <c r="A3" s="10" t="s">
        <v>74</v>
      </c>
      <c r="C3" s="44">
        <v>12</v>
      </c>
      <c r="D3" s="44">
        <v>12</v>
      </c>
      <c r="E3" s="44">
        <v>12</v>
      </c>
      <c r="F3" s="44">
        <v>12</v>
      </c>
      <c r="G3" s="44">
        <v>12</v>
      </c>
      <c r="H3" s="44">
        <v>12</v>
      </c>
      <c r="I3" s="44">
        <v>12</v>
      </c>
      <c r="J3" s="44">
        <v>12</v>
      </c>
      <c r="K3" s="44">
        <v>12</v>
      </c>
      <c r="L3" s="44">
        <v>12</v>
      </c>
      <c r="M3" s="44">
        <v>12</v>
      </c>
      <c r="N3" s="44">
        <v>12</v>
      </c>
      <c r="O3" s="44">
        <v>12</v>
      </c>
      <c r="P3" s="44">
        <v>12</v>
      </c>
      <c r="Q3" s="44">
        <v>12</v>
      </c>
      <c r="R3" s="45">
        <v>12</v>
      </c>
      <c r="S3" s="45">
        <v>12</v>
      </c>
      <c r="T3" s="45">
        <v>12</v>
      </c>
      <c r="U3" s="45">
        <v>12</v>
      </c>
      <c r="V3" s="45">
        <v>12</v>
      </c>
      <c r="W3" s="45">
        <v>12</v>
      </c>
      <c r="X3" s="45">
        <v>12</v>
      </c>
      <c r="Y3" s="45">
        <v>12</v>
      </c>
      <c r="Z3" s="45">
        <v>12</v>
      </c>
      <c r="AA3" s="45">
        <v>12</v>
      </c>
      <c r="AB3" s="45">
        <v>12</v>
      </c>
      <c r="AC3" s="45">
        <v>12</v>
      </c>
      <c r="AD3" s="45">
        <v>12</v>
      </c>
      <c r="AE3" s="45">
        <v>12</v>
      </c>
      <c r="AF3" s="45">
        <v>12</v>
      </c>
    </row>
    <row r="4" spans="1:63" x14ac:dyDescent="0.25">
      <c r="A4" t="s">
        <v>0</v>
      </c>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5"/>
      <c r="AH4" s="5"/>
      <c r="AI4" s="5"/>
      <c r="AJ4" s="5"/>
      <c r="AK4" s="5"/>
      <c r="AY4"/>
    </row>
    <row r="5" spans="1:63" x14ac:dyDescent="0.25">
      <c r="A5" s="11" t="s">
        <v>75</v>
      </c>
      <c r="B5" t="s">
        <v>1</v>
      </c>
      <c r="C5" s="26">
        <v>482075</v>
      </c>
      <c r="D5" s="26">
        <v>482075</v>
      </c>
      <c r="E5" s="26">
        <v>482075</v>
      </c>
      <c r="F5" s="26">
        <v>482075</v>
      </c>
      <c r="G5" s="26">
        <v>482075</v>
      </c>
      <c r="H5" s="26">
        <v>482075</v>
      </c>
      <c r="I5" s="26">
        <v>482075</v>
      </c>
      <c r="J5" s="26">
        <v>482075</v>
      </c>
      <c r="K5" s="26">
        <v>482075</v>
      </c>
      <c r="L5" s="26">
        <v>482075</v>
      </c>
      <c r="M5" s="26">
        <v>482075</v>
      </c>
      <c r="N5" s="26">
        <v>482075</v>
      </c>
      <c r="O5" s="26">
        <v>482075</v>
      </c>
      <c r="P5" s="26">
        <v>482075</v>
      </c>
      <c r="Q5" s="26">
        <v>482075</v>
      </c>
      <c r="R5" s="46">
        <v>23268.836017496254</v>
      </c>
      <c r="S5" s="46">
        <v>23268.836017496254</v>
      </c>
      <c r="T5" s="46">
        <v>23268.836017496254</v>
      </c>
      <c r="U5" s="46">
        <v>23268.836017496254</v>
      </c>
      <c r="V5" s="46">
        <v>23268.836017496254</v>
      </c>
      <c r="W5" s="46">
        <v>23268.836017496254</v>
      </c>
      <c r="X5" s="46">
        <v>23268.836017496254</v>
      </c>
      <c r="Y5" s="46">
        <v>23268.836017496254</v>
      </c>
      <c r="Z5" s="46">
        <v>23268.836017496254</v>
      </c>
      <c r="AA5" s="46">
        <v>23268.836017496254</v>
      </c>
      <c r="AB5" s="46">
        <v>23268.836017496254</v>
      </c>
      <c r="AC5" s="46">
        <v>23268.836017496254</v>
      </c>
      <c r="AD5" s="46">
        <v>23268.836017496254</v>
      </c>
      <c r="AE5" s="46">
        <v>23268.836017496254</v>
      </c>
      <c r="AF5" s="46">
        <v>23268.836017496254</v>
      </c>
      <c r="AG5" s="4"/>
      <c r="AH5" s="4"/>
      <c r="AI5" s="4"/>
      <c r="AJ5" s="4"/>
      <c r="AK5" s="4"/>
      <c r="AZ5" s="7"/>
      <c r="BA5" s="7"/>
      <c r="BB5" s="7"/>
      <c r="BC5" s="7"/>
      <c r="BD5" s="7"/>
      <c r="BE5" s="7"/>
      <c r="BF5" s="7"/>
      <c r="BG5" s="7"/>
      <c r="BH5" s="7"/>
      <c r="BI5" s="7"/>
      <c r="BJ5" s="7"/>
      <c r="BK5" s="7"/>
    </row>
    <row r="6" spans="1:63" x14ac:dyDescent="0.25">
      <c r="A6" s="11" t="s">
        <v>123</v>
      </c>
      <c r="B6" t="s">
        <v>2</v>
      </c>
      <c r="C6" s="26">
        <v>345127</v>
      </c>
      <c r="D6" s="26">
        <v>345127</v>
      </c>
      <c r="E6" s="26">
        <v>345127</v>
      </c>
      <c r="F6" s="26">
        <v>345127</v>
      </c>
      <c r="G6" s="26">
        <v>345127</v>
      </c>
      <c r="H6" s="26">
        <v>345127</v>
      </c>
      <c r="I6" s="26">
        <v>345127</v>
      </c>
      <c r="J6" s="26">
        <v>345127</v>
      </c>
      <c r="K6" s="26">
        <v>345127</v>
      </c>
      <c r="L6" s="26">
        <v>345127</v>
      </c>
      <c r="M6" s="26">
        <v>345127</v>
      </c>
      <c r="N6" s="26">
        <v>345127</v>
      </c>
      <c r="O6" s="26">
        <v>345127</v>
      </c>
      <c r="P6" s="26">
        <v>345127</v>
      </c>
      <c r="Q6" s="26">
        <v>345127</v>
      </c>
      <c r="R6" s="46">
        <v>6648.2499425398901</v>
      </c>
      <c r="S6" s="46">
        <v>6648.2499425398901</v>
      </c>
      <c r="T6" s="46">
        <v>6648.2499425398901</v>
      </c>
      <c r="U6" s="46">
        <v>6648.2499425398901</v>
      </c>
      <c r="V6" s="46">
        <v>6648.2499425398901</v>
      </c>
      <c r="W6" s="46">
        <v>6648.2499425398901</v>
      </c>
      <c r="X6" s="46">
        <v>6648.2499425398901</v>
      </c>
      <c r="Y6" s="46">
        <v>6648.2499425398901</v>
      </c>
      <c r="Z6" s="46">
        <v>6648.2499425398901</v>
      </c>
      <c r="AA6" s="46">
        <v>6648.2499425398901</v>
      </c>
      <c r="AB6" s="46">
        <v>6648.2499425398901</v>
      </c>
      <c r="AC6" s="46">
        <v>6648.2499425398901</v>
      </c>
      <c r="AD6" s="46">
        <v>6648.2499425398901</v>
      </c>
      <c r="AE6" s="46">
        <v>6648.2499425398901</v>
      </c>
      <c r="AF6" s="46">
        <v>6648.2499425398901</v>
      </c>
      <c r="AG6" s="4"/>
      <c r="AH6" s="4"/>
      <c r="AI6" s="4"/>
      <c r="AJ6" s="4"/>
      <c r="AK6" s="4"/>
      <c r="AZ6" s="7"/>
      <c r="BA6" s="7"/>
      <c r="BB6" s="7"/>
      <c r="BC6" s="7"/>
      <c r="BD6" s="7"/>
      <c r="BE6" s="7"/>
      <c r="BF6" s="7"/>
      <c r="BG6" s="7"/>
      <c r="BH6" s="7"/>
      <c r="BI6" s="7"/>
      <c r="BJ6" s="7"/>
      <c r="BK6" s="7"/>
    </row>
    <row r="7" spans="1:63" x14ac:dyDescent="0.25">
      <c r="A7" s="11" t="s">
        <v>76</v>
      </c>
      <c r="B7" t="s">
        <v>3</v>
      </c>
      <c r="C7" s="26">
        <v>452172</v>
      </c>
      <c r="D7" s="26">
        <v>452172</v>
      </c>
      <c r="E7" s="26">
        <v>452172</v>
      </c>
      <c r="F7" s="26">
        <v>452172</v>
      </c>
      <c r="G7" s="26">
        <v>452172</v>
      </c>
      <c r="H7" s="26">
        <v>452172</v>
      </c>
      <c r="I7" s="26">
        <v>452172</v>
      </c>
      <c r="J7" s="26">
        <v>452172</v>
      </c>
      <c r="K7" s="26">
        <v>452172</v>
      </c>
      <c r="L7" s="26">
        <v>452172</v>
      </c>
      <c r="M7" s="26">
        <v>452172</v>
      </c>
      <c r="N7" s="26">
        <v>452172</v>
      </c>
      <c r="O7" s="26">
        <v>452172</v>
      </c>
      <c r="P7" s="26">
        <v>452172</v>
      </c>
      <c r="Q7" s="26">
        <v>452172</v>
      </c>
      <c r="R7" s="46">
        <v>31543.122531848348</v>
      </c>
      <c r="S7" s="46">
        <v>31543.122531848348</v>
      </c>
      <c r="T7" s="46">
        <v>31543.122531848348</v>
      </c>
      <c r="U7" s="46">
        <v>31543.122531848348</v>
      </c>
      <c r="V7" s="46">
        <v>31543.122531848348</v>
      </c>
      <c r="W7" s="46">
        <v>31543.122531848348</v>
      </c>
      <c r="X7" s="46">
        <v>31543.122531848348</v>
      </c>
      <c r="Y7" s="46">
        <v>31543.122531848348</v>
      </c>
      <c r="Z7" s="46">
        <v>31543.122531848348</v>
      </c>
      <c r="AA7" s="46">
        <v>31543.122531848348</v>
      </c>
      <c r="AB7" s="46">
        <v>31543.122531848348</v>
      </c>
      <c r="AC7" s="46">
        <v>31543.122531848348</v>
      </c>
      <c r="AD7" s="46">
        <v>31543.122531848348</v>
      </c>
      <c r="AE7" s="46">
        <v>31543.122531848348</v>
      </c>
      <c r="AF7" s="46">
        <v>31543.122531848348</v>
      </c>
      <c r="AG7" s="4"/>
      <c r="AH7" s="4"/>
      <c r="AI7" s="4"/>
      <c r="AJ7" s="4"/>
      <c r="AK7" s="4"/>
      <c r="AY7"/>
    </row>
    <row r="8" spans="1:63" x14ac:dyDescent="0.25">
      <c r="A8" s="11" t="s">
        <v>77</v>
      </c>
      <c r="B8" t="s">
        <v>4</v>
      </c>
      <c r="C8" s="47">
        <v>318496</v>
      </c>
      <c r="D8" s="47">
        <v>318496</v>
      </c>
      <c r="E8" s="47">
        <v>318496</v>
      </c>
      <c r="F8" s="47">
        <v>318496</v>
      </c>
      <c r="G8" s="47">
        <v>318496</v>
      </c>
      <c r="H8" s="47">
        <v>318496</v>
      </c>
      <c r="I8" s="47">
        <v>318496</v>
      </c>
      <c r="J8" s="47">
        <v>318496</v>
      </c>
      <c r="K8" s="47">
        <v>318496</v>
      </c>
      <c r="L8" s="47">
        <v>318496</v>
      </c>
      <c r="M8" s="47">
        <v>318496</v>
      </c>
      <c r="N8" s="47">
        <v>318496</v>
      </c>
      <c r="O8" s="47">
        <v>318496</v>
      </c>
      <c r="P8" s="47">
        <v>318496</v>
      </c>
      <c r="Q8" s="47">
        <v>318496</v>
      </c>
      <c r="R8" s="46">
        <v>3399.9081323882856</v>
      </c>
      <c r="S8" s="46">
        <v>3399.9081323882856</v>
      </c>
      <c r="T8" s="46">
        <v>3399.9081323882856</v>
      </c>
      <c r="U8" s="46">
        <v>3399.9081323882856</v>
      </c>
      <c r="V8" s="46">
        <v>3399.9081323882856</v>
      </c>
      <c r="W8" s="46">
        <v>3399.9081323882856</v>
      </c>
      <c r="X8" s="46">
        <v>3399.9081323882856</v>
      </c>
      <c r="Y8" s="46">
        <v>3399.9081323882856</v>
      </c>
      <c r="Z8" s="46">
        <v>3399.9081323882856</v>
      </c>
      <c r="AA8" s="46">
        <v>3399.9081323882856</v>
      </c>
      <c r="AB8" s="46">
        <v>3399.9081323882856</v>
      </c>
      <c r="AC8" s="46">
        <v>3399.9081323882856</v>
      </c>
      <c r="AD8" s="46">
        <v>3399.9081323882856</v>
      </c>
      <c r="AE8" s="46">
        <v>3399.9081323882856</v>
      </c>
      <c r="AF8" s="46">
        <v>3399.9081323882856</v>
      </c>
      <c r="AG8" s="4"/>
      <c r="AH8" s="4"/>
      <c r="AI8" s="4"/>
      <c r="AJ8" s="4"/>
      <c r="AK8" s="4"/>
      <c r="AY8"/>
    </row>
    <row r="9" spans="1:63" x14ac:dyDescent="0.25">
      <c r="A9" s="11" t="s">
        <v>78</v>
      </c>
      <c r="B9" t="s">
        <v>5</v>
      </c>
      <c r="C9" s="26">
        <v>1625779</v>
      </c>
      <c r="D9" s="26">
        <v>1625779</v>
      </c>
      <c r="E9" s="26">
        <v>1625779</v>
      </c>
      <c r="F9" s="26">
        <v>1625779</v>
      </c>
      <c r="G9" s="26">
        <v>1625779</v>
      </c>
      <c r="H9" s="26">
        <v>1625779</v>
      </c>
      <c r="I9" s="26">
        <v>1625779</v>
      </c>
      <c r="J9" s="26">
        <v>1625779</v>
      </c>
      <c r="K9" s="26">
        <v>1625779</v>
      </c>
      <c r="L9" s="26">
        <v>1625779</v>
      </c>
      <c r="M9" s="26">
        <v>1625779</v>
      </c>
      <c r="N9" s="26">
        <v>1625779</v>
      </c>
      <c r="O9" s="26">
        <v>1625779</v>
      </c>
      <c r="P9" s="26">
        <v>1625779</v>
      </c>
      <c r="Q9" s="26">
        <v>1625779</v>
      </c>
      <c r="R9" s="46">
        <v>64908.01508374211</v>
      </c>
      <c r="S9" s="46">
        <v>64908.01508374211</v>
      </c>
      <c r="T9" s="46">
        <v>64908.01508374211</v>
      </c>
      <c r="U9" s="46">
        <v>64908.01508374211</v>
      </c>
      <c r="V9" s="46">
        <v>64908.01508374211</v>
      </c>
      <c r="W9" s="46">
        <v>64908.01508374211</v>
      </c>
      <c r="X9" s="46">
        <v>64908.01508374211</v>
      </c>
      <c r="Y9" s="46">
        <v>64908.01508374211</v>
      </c>
      <c r="Z9" s="46">
        <v>64908.01508374211</v>
      </c>
      <c r="AA9" s="46">
        <v>64908.01508374211</v>
      </c>
      <c r="AB9" s="46">
        <v>64908.01508374211</v>
      </c>
      <c r="AC9" s="46">
        <v>64908.01508374211</v>
      </c>
      <c r="AD9" s="46">
        <v>64908.01508374211</v>
      </c>
      <c r="AE9" s="46">
        <v>64908.01508374211</v>
      </c>
      <c r="AF9" s="46">
        <v>64908.01508374211</v>
      </c>
      <c r="AG9" s="4"/>
      <c r="AH9" s="4"/>
      <c r="AI9" s="4"/>
      <c r="AJ9" s="4"/>
      <c r="AK9" s="4"/>
      <c r="AY9"/>
    </row>
    <row r="10" spans="1:63" x14ac:dyDescent="0.25">
      <c r="A10" s="11" t="s">
        <v>79</v>
      </c>
      <c r="B10" t="s">
        <v>6</v>
      </c>
      <c r="C10" s="26">
        <f>1685316-C11</f>
        <v>198279</v>
      </c>
      <c r="D10" s="26">
        <f t="shared" ref="D10:Q10" si="0">1685316-D11</f>
        <v>198278</v>
      </c>
      <c r="E10" s="26">
        <f t="shared" si="0"/>
        <v>198277</v>
      </c>
      <c r="F10" s="26">
        <f t="shared" si="0"/>
        <v>198276</v>
      </c>
      <c r="G10" s="26">
        <f t="shared" si="0"/>
        <v>198275</v>
      </c>
      <c r="H10" s="26">
        <f t="shared" si="0"/>
        <v>198274</v>
      </c>
      <c r="I10" s="26">
        <f t="shared" si="0"/>
        <v>198273</v>
      </c>
      <c r="J10" s="26">
        <f t="shared" si="0"/>
        <v>198272</v>
      </c>
      <c r="K10" s="26">
        <f t="shared" si="0"/>
        <v>198271</v>
      </c>
      <c r="L10" s="26">
        <f t="shared" si="0"/>
        <v>198270</v>
      </c>
      <c r="M10" s="26">
        <f t="shared" si="0"/>
        <v>198269</v>
      </c>
      <c r="N10" s="26">
        <f t="shared" si="0"/>
        <v>198268</v>
      </c>
      <c r="O10" s="26">
        <f t="shared" si="0"/>
        <v>198267</v>
      </c>
      <c r="P10" s="26">
        <f t="shared" si="0"/>
        <v>198266</v>
      </c>
      <c r="Q10" s="26">
        <f t="shared" si="0"/>
        <v>198265</v>
      </c>
      <c r="R10" s="46">
        <v>2773.9232919851192</v>
      </c>
      <c r="S10" s="46">
        <v>2773.9232919851192</v>
      </c>
      <c r="T10" s="46">
        <v>2773.9232919851192</v>
      </c>
      <c r="U10" s="46">
        <v>2773.9232919851192</v>
      </c>
      <c r="V10" s="46">
        <v>2773.9232919851192</v>
      </c>
      <c r="W10" s="46">
        <v>2773.9232919851192</v>
      </c>
      <c r="X10" s="46">
        <v>2773.9232919851192</v>
      </c>
      <c r="Y10" s="46">
        <v>2773.9232919851192</v>
      </c>
      <c r="Z10" s="46">
        <v>2773.9232919851192</v>
      </c>
      <c r="AA10" s="46">
        <v>2773.9232919851192</v>
      </c>
      <c r="AB10" s="46">
        <v>2773.9232919851192</v>
      </c>
      <c r="AC10" s="46">
        <v>2773.9232919851192</v>
      </c>
      <c r="AD10" s="46">
        <v>2773.9232919851192</v>
      </c>
      <c r="AE10" s="46">
        <v>2773.9232919851192</v>
      </c>
      <c r="AF10" s="46">
        <v>2773.9232919851192</v>
      </c>
      <c r="AG10" s="4"/>
      <c r="AH10" s="4"/>
      <c r="AI10" s="4"/>
      <c r="AJ10" s="4"/>
      <c r="AK10" s="4"/>
      <c r="AY10"/>
    </row>
    <row r="11" spans="1:63" x14ac:dyDescent="0.25">
      <c r="A11" s="11" t="s">
        <v>134</v>
      </c>
      <c r="B11" t="s">
        <v>272</v>
      </c>
      <c r="C11" s="26">
        <v>1487037</v>
      </c>
      <c r="D11" s="26">
        <v>1487038</v>
      </c>
      <c r="E11" s="26">
        <v>1487039</v>
      </c>
      <c r="F11" s="26">
        <v>1487040</v>
      </c>
      <c r="G11" s="26">
        <v>1487041</v>
      </c>
      <c r="H11" s="26">
        <v>1487042</v>
      </c>
      <c r="I11" s="26">
        <v>1487043</v>
      </c>
      <c r="J11" s="26">
        <v>1487044</v>
      </c>
      <c r="K11" s="26">
        <v>1487045</v>
      </c>
      <c r="L11" s="26">
        <v>1487046</v>
      </c>
      <c r="M11" s="26">
        <v>1487047</v>
      </c>
      <c r="N11" s="26">
        <v>1487048</v>
      </c>
      <c r="O11" s="26">
        <v>1487049</v>
      </c>
      <c r="P11" s="26">
        <v>1487050</v>
      </c>
      <c r="Q11" s="26">
        <v>1487051</v>
      </c>
      <c r="R11" s="30">
        <v>0</v>
      </c>
      <c r="S11" s="30">
        <v>0</v>
      </c>
      <c r="T11" s="30">
        <v>0</v>
      </c>
      <c r="U11" s="30">
        <v>0</v>
      </c>
      <c r="V11" s="30">
        <v>0</v>
      </c>
      <c r="W11" s="30">
        <v>0</v>
      </c>
      <c r="X11" s="30">
        <v>0</v>
      </c>
      <c r="Y11" s="30">
        <v>0</v>
      </c>
      <c r="Z11" s="30">
        <v>0</v>
      </c>
      <c r="AA11" s="30">
        <v>0</v>
      </c>
      <c r="AB11" s="30">
        <v>0</v>
      </c>
      <c r="AC11" s="30">
        <v>0</v>
      </c>
      <c r="AD11" s="30">
        <v>0</v>
      </c>
      <c r="AE11" s="30">
        <v>0</v>
      </c>
      <c r="AF11" s="30">
        <v>0</v>
      </c>
      <c r="AG11" s="4"/>
      <c r="AH11" s="4"/>
      <c r="AI11" s="4"/>
      <c r="AJ11" s="4"/>
      <c r="AK11" s="4"/>
      <c r="AY11"/>
    </row>
    <row r="12" spans="1:63" x14ac:dyDescent="0.25">
      <c r="A12" t="s">
        <v>7</v>
      </c>
      <c r="B12" s="4"/>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4"/>
      <c r="AH12" s="4"/>
      <c r="AI12" s="4"/>
      <c r="AJ12" s="4"/>
      <c r="AK12" s="4"/>
      <c r="AY12"/>
    </row>
    <row r="13" spans="1:63" x14ac:dyDescent="0.25">
      <c r="A13" s="11" t="s">
        <v>135</v>
      </c>
      <c r="C13" s="48">
        <f>1/12</f>
        <v>8.3333333333333329E-2</v>
      </c>
      <c r="D13" s="48">
        <f t="shared" ref="D13:Q13" si="1">1/12</f>
        <v>8.3333333333333329E-2</v>
      </c>
      <c r="E13" s="48">
        <f t="shared" si="1"/>
        <v>8.3333333333333329E-2</v>
      </c>
      <c r="F13" s="48">
        <f t="shared" si="1"/>
        <v>8.3333333333333329E-2</v>
      </c>
      <c r="G13" s="48">
        <f t="shared" si="1"/>
        <v>8.3333333333333329E-2</v>
      </c>
      <c r="H13" s="48">
        <f t="shared" si="1"/>
        <v>8.3333333333333329E-2</v>
      </c>
      <c r="I13" s="48">
        <f t="shared" si="1"/>
        <v>8.3333333333333329E-2</v>
      </c>
      <c r="J13" s="48">
        <f t="shared" si="1"/>
        <v>8.3333333333333329E-2</v>
      </c>
      <c r="K13" s="48">
        <f t="shared" si="1"/>
        <v>8.3333333333333329E-2</v>
      </c>
      <c r="L13" s="48">
        <f t="shared" si="1"/>
        <v>8.3333333333333329E-2</v>
      </c>
      <c r="M13" s="48">
        <f t="shared" si="1"/>
        <v>8.3333333333333329E-2</v>
      </c>
      <c r="N13" s="48">
        <f t="shared" si="1"/>
        <v>8.3333333333333329E-2</v>
      </c>
      <c r="O13" s="48">
        <f t="shared" si="1"/>
        <v>8.3333333333333329E-2</v>
      </c>
      <c r="P13" s="48">
        <f t="shared" si="1"/>
        <v>8.3333333333333329E-2</v>
      </c>
      <c r="Q13" s="48">
        <f t="shared" si="1"/>
        <v>8.3333333333333329E-2</v>
      </c>
      <c r="R13" s="36">
        <f>1/12</f>
        <v>8.3333333333333329E-2</v>
      </c>
      <c r="S13" s="36">
        <f t="shared" ref="S13:AF13" si="2">1/12</f>
        <v>8.3333333333333329E-2</v>
      </c>
      <c r="T13" s="36">
        <f t="shared" si="2"/>
        <v>8.3333333333333329E-2</v>
      </c>
      <c r="U13" s="36">
        <f t="shared" si="2"/>
        <v>8.3333333333333329E-2</v>
      </c>
      <c r="V13" s="36">
        <f t="shared" si="2"/>
        <v>8.3333333333333329E-2</v>
      </c>
      <c r="W13" s="36">
        <f t="shared" si="2"/>
        <v>8.3333333333333329E-2</v>
      </c>
      <c r="X13" s="36">
        <f t="shared" si="2"/>
        <v>8.3333333333333329E-2</v>
      </c>
      <c r="Y13" s="36">
        <f t="shared" si="2"/>
        <v>8.3333333333333329E-2</v>
      </c>
      <c r="Z13" s="36">
        <f t="shared" si="2"/>
        <v>8.3333333333333329E-2</v>
      </c>
      <c r="AA13" s="36">
        <f t="shared" si="2"/>
        <v>8.3333333333333329E-2</v>
      </c>
      <c r="AB13" s="36">
        <f t="shared" si="2"/>
        <v>8.3333333333333329E-2</v>
      </c>
      <c r="AC13" s="36">
        <f t="shared" si="2"/>
        <v>8.3333333333333329E-2</v>
      </c>
      <c r="AD13" s="36">
        <f t="shared" si="2"/>
        <v>8.3333333333333329E-2</v>
      </c>
      <c r="AE13" s="36">
        <f t="shared" si="2"/>
        <v>8.3333333333333329E-2</v>
      </c>
      <c r="AF13" s="36">
        <f t="shared" si="2"/>
        <v>8.3333333333333329E-2</v>
      </c>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row>
    <row r="14" spans="1:63" x14ac:dyDescent="0.25">
      <c r="A14" s="11" t="s">
        <v>136</v>
      </c>
      <c r="C14" s="48">
        <f>1/24</f>
        <v>4.1666666666666664E-2</v>
      </c>
      <c r="D14" s="48">
        <f t="shared" ref="D14:Q14" si="3">1/24</f>
        <v>4.1666666666666664E-2</v>
      </c>
      <c r="E14" s="48">
        <f t="shared" si="3"/>
        <v>4.1666666666666664E-2</v>
      </c>
      <c r="F14" s="48">
        <f t="shared" si="3"/>
        <v>4.1666666666666664E-2</v>
      </c>
      <c r="G14" s="48">
        <f t="shared" si="3"/>
        <v>4.1666666666666664E-2</v>
      </c>
      <c r="H14" s="48">
        <f t="shared" si="3"/>
        <v>4.1666666666666664E-2</v>
      </c>
      <c r="I14" s="48">
        <f t="shared" si="3"/>
        <v>4.1666666666666664E-2</v>
      </c>
      <c r="J14" s="48">
        <f t="shared" si="3"/>
        <v>4.1666666666666664E-2</v>
      </c>
      <c r="K14" s="48">
        <f t="shared" si="3"/>
        <v>4.1666666666666664E-2</v>
      </c>
      <c r="L14" s="48">
        <f t="shared" si="3"/>
        <v>4.1666666666666664E-2</v>
      </c>
      <c r="M14" s="48">
        <f t="shared" si="3"/>
        <v>4.1666666666666664E-2</v>
      </c>
      <c r="N14" s="48">
        <f t="shared" si="3"/>
        <v>4.1666666666666664E-2</v>
      </c>
      <c r="O14" s="48">
        <f t="shared" si="3"/>
        <v>4.1666666666666664E-2</v>
      </c>
      <c r="P14" s="48">
        <f t="shared" si="3"/>
        <v>4.1666666666666664E-2</v>
      </c>
      <c r="Q14" s="48">
        <f t="shared" si="3"/>
        <v>4.1666666666666664E-2</v>
      </c>
      <c r="R14" s="36">
        <v>4.1666666666666664E-2</v>
      </c>
      <c r="S14" s="36">
        <v>0.04</v>
      </c>
      <c r="T14" s="36">
        <v>3.8333333333333303E-2</v>
      </c>
      <c r="U14" s="36">
        <v>0.04</v>
      </c>
      <c r="V14" s="36">
        <v>3.5000000000000003E-2</v>
      </c>
      <c r="W14" s="36">
        <v>0.04</v>
      </c>
      <c r="X14" s="36">
        <v>4.0555555555555498E-2</v>
      </c>
      <c r="Y14" s="36">
        <v>4.4074074074074002E-2</v>
      </c>
      <c r="Z14" s="36">
        <v>0.04</v>
      </c>
      <c r="AA14" s="36">
        <v>0.04</v>
      </c>
      <c r="AB14" s="36">
        <v>0.04</v>
      </c>
      <c r="AC14" s="36">
        <v>0.04</v>
      </c>
      <c r="AD14" s="36">
        <v>0.04</v>
      </c>
      <c r="AE14" s="36">
        <v>6.0740740740740498E-2</v>
      </c>
      <c r="AF14" s="36">
        <v>0.04</v>
      </c>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row>
    <row r="15" spans="1:63" x14ac:dyDescent="0.25">
      <c r="A15"/>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4"/>
      <c r="AH15" s="4"/>
      <c r="AI15" s="4"/>
      <c r="AJ15" s="4"/>
      <c r="AK15" s="4"/>
      <c r="AY15"/>
    </row>
    <row r="16" spans="1:63" x14ac:dyDescent="0.25">
      <c r="A16" t="s">
        <v>8</v>
      </c>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4"/>
      <c r="AH16" s="4"/>
      <c r="AI16" s="4"/>
      <c r="AJ16" s="4"/>
      <c r="AK16" s="4"/>
      <c r="AY16"/>
    </row>
    <row r="17" spans="1:51" x14ac:dyDescent="0.25">
      <c r="A17" s="11" t="s">
        <v>80</v>
      </c>
      <c r="C17" s="26" t="s">
        <v>277</v>
      </c>
      <c r="D17" s="26" t="s">
        <v>277</v>
      </c>
      <c r="E17" s="49" t="s">
        <v>210</v>
      </c>
      <c r="F17" s="26" t="s">
        <v>277</v>
      </c>
      <c r="G17" s="26" t="s">
        <v>277</v>
      </c>
      <c r="H17" s="26" t="s">
        <v>277</v>
      </c>
      <c r="I17" s="26" t="s">
        <v>277</v>
      </c>
      <c r="J17" s="26" t="s">
        <v>277</v>
      </c>
      <c r="K17" s="26" t="s">
        <v>277</v>
      </c>
      <c r="L17" s="26" t="s">
        <v>277</v>
      </c>
      <c r="M17" s="26" t="s">
        <v>277</v>
      </c>
      <c r="N17" s="26" t="s">
        <v>277</v>
      </c>
      <c r="O17" s="26" t="s">
        <v>277</v>
      </c>
      <c r="P17" s="26" t="s">
        <v>277</v>
      </c>
      <c r="Q17" s="26" t="s">
        <v>277</v>
      </c>
      <c r="R17" s="30">
        <v>0.87</v>
      </c>
      <c r="S17" s="30">
        <v>0.87</v>
      </c>
      <c r="T17" s="50">
        <v>1</v>
      </c>
      <c r="U17" s="30">
        <v>0.87</v>
      </c>
      <c r="V17" s="30">
        <v>0.87</v>
      </c>
      <c r="W17" s="30">
        <v>0.87</v>
      </c>
      <c r="X17" s="30">
        <v>0.87</v>
      </c>
      <c r="Y17" s="30">
        <v>0.87</v>
      </c>
      <c r="Z17" s="30">
        <v>0.87</v>
      </c>
      <c r="AA17" s="30">
        <v>0.87</v>
      </c>
      <c r="AB17" s="30">
        <v>0.87</v>
      </c>
      <c r="AC17" s="30">
        <v>0.87</v>
      </c>
      <c r="AD17" s="50">
        <v>1</v>
      </c>
      <c r="AE17" s="30">
        <v>0.87</v>
      </c>
      <c r="AF17" s="30">
        <v>0.87</v>
      </c>
      <c r="AG17" s="4"/>
      <c r="AH17" s="4"/>
      <c r="AI17" s="4"/>
      <c r="AJ17" s="4"/>
      <c r="AK17" s="4"/>
      <c r="AL17" s="4"/>
      <c r="AM17" s="4"/>
      <c r="AN17" s="4"/>
      <c r="AO17" s="4"/>
      <c r="AP17" s="4"/>
      <c r="AQ17" s="4"/>
      <c r="AR17" s="4"/>
      <c r="AS17" s="4"/>
      <c r="AT17" s="4"/>
      <c r="AU17" s="4"/>
      <c r="AV17" s="4"/>
      <c r="AW17" s="4"/>
      <c r="AX17" s="4"/>
      <c r="AY17"/>
    </row>
    <row r="18" spans="1:51" x14ac:dyDescent="0.25">
      <c r="A18" s="11" t="s">
        <v>81</v>
      </c>
      <c r="C18" s="26" t="s">
        <v>149</v>
      </c>
      <c r="D18" s="26" t="s">
        <v>149</v>
      </c>
      <c r="E18" s="49" t="s">
        <v>211</v>
      </c>
      <c r="F18" s="26" t="s">
        <v>149</v>
      </c>
      <c r="G18" s="26" t="s">
        <v>149</v>
      </c>
      <c r="H18" s="26" t="s">
        <v>149</v>
      </c>
      <c r="I18" s="26" t="s">
        <v>149</v>
      </c>
      <c r="J18" s="26" t="s">
        <v>149</v>
      </c>
      <c r="K18" s="26" t="s">
        <v>149</v>
      </c>
      <c r="L18" s="26" t="s">
        <v>149</v>
      </c>
      <c r="M18" s="26" t="s">
        <v>149</v>
      </c>
      <c r="N18" s="26" t="s">
        <v>149</v>
      </c>
      <c r="O18" s="49" t="s">
        <v>225</v>
      </c>
      <c r="P18" s="26" t="s">
        <v>149</v>
      </c>
      <c r="Q18" s="26" t="s">
        <v>149</v>
      </c>
      <c r="R18" s="30" t="s">
        <v>149</v>
      </c>
      <c r="S18" s="30" t="s">
        <v>149</v>
      </c>
      <c r="T18" s="50" t="s">
        <v>225</v>
      </c>
      <c r="U18" s="30" t="s">
        <v>149</v>
      </c>
      <c r="V18" s="30" t="s">
        <v>149</v>
      </c>
      <c r="W18" s="30" t="s">
        <v>149</v>
      </c>
      <c r="X18" s="30" t="s">
        <v>149</v>
      </c>
      <c r="Y18" s="30" t="s">
        <v>149</v>
      </c>
      <c r="Z18" s="30" t="s">
        <v>149</v>
      </c>
      <c r="AA18" s="30" t="s">
        <v>149</v>
      </c>
      <c r="AB18" s="30" t="s">
        <v>149</v>
      </c>
      <c r="AC18" s="30" t="s">
        <v>149</v>
      </c>
      <c r="AD18" s="50" t="s">
        <v>225</v>
      </c>
      <c r="AE18" s="30" t="s">
        <v>149</v>
      </c>
      <c r="AF18" s="30" t="s">
        <v>149</v>
      </c>
      <c r="AG18" s="4"/>
      <c r="AH18" s="4"/>
      <c r="AI18" s="4"/>
      <c r="AJ18" s="4"/>
      <c r="AK18" s="4"/>
      <c r="AY18"/>
    </row>
    <row r="19" spans="1:51" x14ac:dyDescent="0.25">
      <c r="A1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4"/>
      <c r="AH19" s="4"/>
      <c r="AI19" s="4"/>
      <c r="AJ19" s="4"/>
      <c r="AK19" s="4"/>
      <c r="AY19"/>
    </row>
    <row r="20" spans="1:51" x14ac:dyDescent="0.25">
      <c r="A20" t="s">
        <v>9</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4"/>
      <c r="AH20" s="4"/>
      <c r="AI20" s="4"/>
      <c r="AJ20" s="4"/>
      <c r="AK20" s="4"/>
      <c r="AY20"/>
    </row>
    <row r="21" spans="1:51" x14ac:dyDescent="0.25">
      <c r="A21" s="27" t="s">
        <v>82</v>
      </c>
      <c r="B21" s="38" t="s">
        <v>155</v>
      </c>
      <c r="C21" s="26">
        <v>1</v>
      </c>
      <c r="D21" s="26">
        <v>1</v>
      </c>
      <c r="E21" s="26">
        <v>1</v>
      </c>
      <c r="F21" s="26">
        <v>1</v>
      </c>
      <c r="G21" s="26">
        <v>1</v>
      </c>
      <c r="H21" s="26">
        <v>1</v>
      </c>
      <c r="I21" s="26">
        <v>1</v>
      </c>
      <c r="J21" s="26">
        <v>1</v>
      </c>
      <c r="K21" s="26">
        <v>1</v>
      </c>
      <c r="L21" s="26">
        <v>1</v>
      </c>
      <c r="M21" s="26">
        <v>1</v>
      </c>
      <c r="N21" s="26">
        <v>1</v>
      </c>
      <c r="O21" s="26">
        <v>1</v>
      </c>
      <c r="P21" s="26">
        <v>1</v>
      </c>
      <c r="Q21" s="26">
        <v>1</v>
      </c>
      <c r="R21" s="30">
        <v>1</v>
      </c>
      <c r="S21" s="30">
        <v>1</v>
      </c>
      <c r="T21" s="30">
        <v>1</v>
      </c>
      <c r="U21" s="30">
        <v>1</v>
      </c>
      <c r="V21" s="30">
        <v>1</v>
      </c>
      <c r="W21" s="30">
        <v>1</v>
      </c>
      <c r="X21" s="30">
        <v>1</v>
      </c>
      <c r="Y21" s="30">
        <v>1</v>
      </c>
      <c r="Z21" s="30">
        <v>1</v>
      </c>
      <c r="AA21" s="30">
        <v>1</v>
      </c>
      <c r="AB21" s="30">
        <v>1</v>
      </c>
      <c r="AC21" s="30">
        <v>1</v>
      </c>
      <c r="AD21" s="30">
        <v>1</v>
      </c>
      <c r="AE21" s="30">
        <v>1</v>
      </c>
      <c r="AF21" s="30">
        <v>1</v>
      </c>
      <c r="AG21" s="4"/>
      <c r="AH21" s="4"/>
      <c r="AI21" s="4"/>
      <c r="AJ21" s="4"/>
      <c r="AK21" s="4"/>
      <c r="AL21" s="4"/>
      <c r="AM21" s="4"/>
      <c r="AN21" s="4"/>
      <c r="AO21" s="4"/>
      <c r="AP21" s="4"/>
      <c r="AQ21" s="4"/>
      <c r="AR21" s="4"/>
      <c r="AS21" s="4"/>
      <c r="AT21" s="4"/>
      <c r="AU21" s="4"/>
      <c r="AV21" s="4"/>
      <c r="AW21" s="4"/>
      <c r="AX21" s="4"/>
      <c r="AY21"/>
    </row>
    <row r="22" spans="1:51" x14ac:dyDescent="0.25">
      <c r="A22" s="11" t="s">
        <v>124</v>
      </c>
      <c r="B22" t="s">
        <v>125</v>
      </c>
      <c r="C22" s="26">
        <v>210</v>
      </c>
      <c r="D22" s="26">
        <v>211</v>
      </c>
      <c r="E22" s="49" t="s">
        <v>240</v>
      </c>
      <c r="F22" s="26">
        <v>210</v>
      </c>
      <c r="G22" s="26">
        <v>210</v>
      </c>
      <c r="H22" s="26">
        <v>210</v>
      </c>
      <c r="I22" s="26">
        <v>210</v>
      </c>
      <c r="J22" s="26">
        <v>210</v>
      </c>
      <c r="K22" s="26">
        <v>210</v>
      </c>
      <c r="L22" s="26">
        <v>210</v>
      </c>
      <c r="M22" s="26">
        <v>210</v>
      </c>
      <c r="N22" s="26">
        <v>210</v>
      </c>
      <c r="O22" s="49" t="s">
        <v>240</v>
      </c>
      <c r="P22" s="26">
        <v>210</v>
      </c>
      <c r="Q22" s="26">
        <v>210</v>
      </c>
      <c r="R22" s="30" t="s">
        <v>241</v>
      </c>
      <c r="S22" s="30" t="s">
        <v>241</v>
      </c>
      <c r="T22" s="50" t="s">
        <v>242</v>
      </c>
      <c r="U22" s="30" t="s">
        <v>241</v>
      </c>
      <c r="V22" s="30" t="s">
        <v>241</v>
      </c>
      <c r="W22" s="30" t="s">
        <v>241</v>
      </c>
      <c r="X22" s="30" t="s">
        <v>241</v>
      </c>
      <c r="Y22" s="30" t="s">
        <v>241</v>
      </c>
      <c r="Z22" s="30" t="s">
        <v>241</v>
      </c>
      <c r="AA22" s="30" t="s">
        <v>241</v>
      </c>
      <c r="AB22" s="30" t="s">
        <v>241</v>
      </c>
      <c r="AC22" s="30" t="s">
        <v>241</v>
      </c>
      <c r="AD22" s="50" t="s">
        <v>242</v>
      </c>
      <c r="AE22" s="30" t="s">
        <v>241</v>
      </c>
      <c r="AF22" s="30" t="s">
        <v>241</v>
      </c>
      <c r="AG22" s="4"/>
      <c r="AH22" s="4"/>
      <c r="AI22" s="4"/>
      <c r="AJ22" s="4"/>
      <c r="AK22" s="4"/>
      <c r="AL22" s="4"/>
      <c r="AM22" s="4"/>
      <c r="AN22" s="4"/>
      <c r="AO22" s="4"/>
      <c r="AP22" s="4"/>
      <c r="AQ22" s="4"/>
      <c r="AR22" s="4"/>
      <c r="AS22" s="4"/>
      <c r="AT22" s="4"/>
      <c r="AU22" s="4"/>
      <c r="AV22" s="4"/>
      <c r="AW22" s="4"/>
      <c r="AX22" s="4"/>
      <c r="AY22"/>
    </row>
    <row r="23" spans="1:51" x14ac:dyDescent="0.25">
      <c r="A23" s="11" t="s">
        <v>83</v>
      </c>
      <c r="C23" s="26" t="s">
        <v>274</v>
      </c>
      <c r="D23" s="26" t="s">
        <v>274</v>
      </c>
      <c r="E23" s="49" t="s">
        <v>212</v>
      </c>
      <c r="F23" s="26" t="s">
        <v>273</v>
      </c>
      <c r="G23" s="26" t="s">
        <v>273</v>
      </c>
      <c r="H23" s="26" t="s">
        <v>273</v>
      </c>
      <c r="I23" s="26" t="s">
        <v>273</v>
      </c>
      <c r="J23" s="26" t="s">
        <v>273</v>
      </c>
      <c r="K23" s="26" t="s">
        <v>273</v>
      </c>
      <c r="L23" s="26" t="s">
        <v>273</v>
      </c>
      <c r="M23" s="26" t="s">
        <v>273</v>
      </c>
      <c r="N23" s="26" t="s">
        <v>273</v>
      </c>
      <c r="O23" s="49" t="s">
        <v>212</v>
      </c>
      <c r="P23" s="26" t="s">
        <v>273</v>
      </c>
      <c r="Q23" s="26" t="s">
        <v>273</v>
      </c>
      <c r="R23" s="30" t="s">
        <v>239</v>
      </c>
      <c r="S23" s="30" t="s">
        <v>239</v>
      </c>
      <c r="T23" s="50" t="s">
        <v>226</v>
      </c>
      <c r="U23" s="30" t="s">
        <v>239</v>
      </c>
      <c r="V23" s="30" t="s">
        <v>239</v>
      </c>
      <c r="W23" s="30" t="s">
        <v>239</v>
      </c>
      <c r="X23" s="30" t="s">
        <v>239</v>
      </c>
      <c r="Y23" s="30" t="s">
        <v>239</v>
      </c>
      <c r="Z23" s="30" t="s">
        <v>239</v>
      </c>
      <c r="AA23" s="30" t="s">
        <v>239</v>
      </c>
      <c r="AB23" s="30" t="s">
        <v>239</v>
      </c>
      <c r="AC23" s="30" t="s">
        <v>239</v>
      </c>
      <c r="AD23" s="50" t="s">
        <v>226</v>
      </c>
      <c r="AE23" s="30" t="s">
        <v>239</v>
      </c>
      <c r="AF23" s="30" t="s">
        <v>239</v>
      </c>
      <c r="AG23" s="4"/>
      <c r="AH23" s="4"/>
      <c r="AI23" s="4"/>
      <c r="AJ23" s="4"/>
      <c r="AK23" s="4"/>
      <c r="AL23" s="4"/>
      <c r="AM23" s="4"/>
      <c r="AN23" s="4"/>
      <c r="AO23" s="4"/>
      <c r="AP23" s="4"/>
      <c r="AQ23" s="4"/>
      <c r="AR23" s="4"/>
      <c r="AS23" s="4"/>
      <c r="AT23" s="4"/>
      <c r="AU23" s="4"/>
      <c r="AV23" s="4"/>
      <c r="AW23" s="4"/>
      <c r="AX23" s="4"/>
      <c r="AY23"/>
    </row>
    <row r="24" spans="1:51" x14ac:dyDescent="0.25">
      <c r="A24" s="11" t="s">
        <v>84</v>
      </c>
      <c r="C24" s="26">
        <v>31</v>
      </c>
      <c r="D24" s="26">
        <v>31</v>
      </c>
      <c r="E24" s="26">
        <v>31</v>
      </c>
      <c r="F24" s="26">
        <v>31</v>
      </c>
      <c r="G24" s="26">
        <v>31</v>
      </c>
      <c r="H24" s="26">
        <v>31</v>
      </c>
      <c r="I24" s="26">
        <v>31</v>
      </c>
      <c r="J24" s="26">
        <v>31</v>
      </c>
      <c r="K24" s="26">
        <v>31</v>
      </c>
      <c r="L24" s="26">
        <v>31</v>
      </c>
      <c r="M24" s="26">
        <v>31</v>
      </c>
      <c r="N24" s="26">
        <v>31</v>
      </c>
      <c r="O24" s="26">
        <v>31</v>
      </c>
      <c r="P24" s="26">
        <v>31</v>
      </c>
      <c r="Q24" s="26">
        <v>31</v>
      </c>
      <c r="R24" s="30">
        <v>31</v>
      </c>
      <c r="S24" s="30">
        <v>31</v>
      </c>
      <c r="T24" s="30">
        <v>31</v>
      </c>
      <c r="U24" s="30">
        <v>31</v>
      </c>
      <c r="V24" s="30">
        <v>31</v>
      </c>
      <c r="W24" s="30">
        <v>31</v>
      </c>
      <c r="X24" s="30">
        <v>31</v>
      </c>
      <c r="Y24" s="30">
        <v>31</v>
      </c>
      <c r="Z24" s="30">
        <v>31</v>
      </c>
      <c r="AA24" s="30">
        <v>31</v>
      </c>
      <c r="AB24" s="30">
        <v>31</v>
      </c>
      <c r="AC24" s="30">
        <v>31</v>
      </c>
      <c r="AD24" s="30">
        <v>31</v>
      </c>
      <c r="AE24" s="30">
        <v>31</v>
      </c>
      <c r="AF24" s="30">
        <v>31</v>
      </c>
      <c r="AG24" s="4"/>
      <c r="AH24" s="4"/>
      <c r="AI24" s="4"/>
      <c r="AJ24" s="4"/>
      <c r="AK24" s="4"/>
      <c r="AL24" s="4"/>
      <c r="AM24" s="4"/>
      <c r="AN24" s="4"/>
      <c r="AO24" s="4"/>
      <c r="AP24" s="4"/>
      <c r="AQ24" s="4"/>
      <c r="AR24" s="4"/>
      <c r="AS24" s="4"/>
      <c r="AT24" s="4"/>
      <c r="AU24" s="4"/>
      <c r="AV24" s="4"/>
      <c r="AW24" s="4"/>
      <c r="AX24" s="4"/>
      <c r="AY24"/>
    </row>
    <row r="25" spans="1:51" x14ac:dyDescent="0.25">
      <c r="A25"/>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4"/>
      <c r="AH25" s="4"/>
      <c r="AI25" s="4"/>
      <c r="AJ25" s="4"/>
      <c r="AK25" s="4"/>
      <c r="AL25" s="4"/>
      <c r="AM25" s="4"/>
      <c r="AN25" s="4"/>
      <c r="AO25" s="4"/>
      <c r="AP25" s="4"/>
      <c r="AQ25" s="4"/>
      <c r="AR25" s="4"/>
      <c r="AS25" s="4"/>
      <c r="AT25" s="4"/>
      <c r="AU25" s="4"/>
      <c r="AV25" s="4"/>
      <c r="AW25" s="4"/>
      <c r="AX25" s="4"/>
      <c r="AY25"/>
    </row>
    <row r="26" spans="1:51" x14ac:dyDescent="0.25">
      <c r="A26" t="s">
        <v>137</v>
      </c>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4"/>
      <c r="AH26" s="4"/>
      <c r="AI26" s="4"/>
      <c r="AJ26" s="4"/>
      <c r="AK26" s="4"/>
      <c r="AL26" s="4"/>
      <c r="AM26" s="4"/>
      <c r="AN26" s="4"/>
      <c r="AO26" s="4"/>
      <c r="AP26" s="4"/>
      <c r="AQ26" s="4"/>
      <c r="AR26" s="4"/>
      <c r="AS26" s="4"/>
      <c r="AT26" s="4"/>
      <c r="AU26" s="4"/>
      <c r="AV26" s="4"/>
      <c r="AW26" s="4"/>
      <c r="AX26" s="4"/>
      <c r="AY26"/>
    </row>
    <row r="27" spans="1:51" x14ac:dyDescent="0.25">
      <c r="A27" t="s">
        <v>138</v>
      </c>
      <c r="B27" t="s">
        <v>165</v>
      </c>
      <c r="C27" s="29" t="s">
        <v>246</v>
      </c>
      <c r="D27" s="29" t="s">
        <v>246</v>
      </c>
      <c r="E27" s="29" t="s">
        <v>246</v>
      </c>
      <c r="F27" s="29" t="s">
        <v>246</v>
      </c>
      <c r="G27" s="29" t="s">
        <v>246</v>
      </c>
      <c r="H27" s="29" t="s">
        <v>246</v>
      </c>
      <c r="I27" s="29" t="s">
        <v>246</v>
      </c>
      <c r="J27" s="29" t="s">
        <v>246</v>
      </c>
      <c r="K27" s="29" t="s">
        <v>246</v>
      </c>
      <c r="L27" s="29" t="s">
        <v>246</v>
      </c>
      <c r="M27" s="29" t="s">
        <v>246</v>
      </c>
      <c r="N27" s="29" t="s">
        <v>246</v>
      </c>
      <c r="O27" s="29" t="s">
        <v>246</v>
      </c>
      <c r="P27" s="29" t="s">
        <v>246</v>
      </c>
      <c r="Q27" s="29" t="s">
        <v>246</v>
      </c>
      <c r="R27" s="29">
        <v>0</v>
      </c>
      <c r="S27" s="29">
        <v>0</v>
      </c>
      <c r="T27" s="29">
        <v>0</v>
      </c>
      <c r="U27" s="29">
        <v>0</v>
      </c>
      <c r="V27" s="29">
        <v>0</v>
      </c>
      <c r="W27" s="29">
        <v>0</v>
      </c>
      <c r="X27" s="29">
        <v>0</v>
      </c>
      <c r="Y27" s="29">
        <v>0</v>
      </c>
      <c r="Z27" s="29">
        <v>0</v>
      </c>
      <c r="AA27" s="29">
        <v>0</v>
      </c>
      <c r="AB27" s="29">
        <v>0</v>
      </c>
      <c r="AC27" s="29">
        <v>0</v>
      </c>
      <c r="AD27" s="29">
        <v>0</v>
      </c>
      <c r="AE27" s="29">
        <v>0</v>
      </c>
      <c r="AF27" s="29">
        <v>0</v>
      </c>
      <c r="AG27" s="4"/>
      <c r="AH27" s="4"/>
      <c r="AI27" s="4"/>
      <c r="AJ27" s="4"/>
      <c r="AK27" s="4"/>
      <c r="AL27" s="4"/>
      <c r="AM27" s="4"/>
      <c r="AN27" s="4"/>
      <c r="AO27" s="4"/>
      <c r="AP27" s="4"/>
      <c r="AQ27" s="4"/>
      <c r="AR27" s="4"/>
      <c r="AS27" s="4"/>
      <c r="AT27" s="4"/>
      <c r="AU27" s="4"/>
      <c r="AV27" s="4"/>
      <c r="AW27" s="4"/>
      <c r="AX27" s="4"/>
      <c r="AY27"/>
    </row>
    <row r="28" spans="1:51" x14ac:dyDescent="0.25">
      <c r="A28" s="27" t="s">
        <v>139</v>
      </c>
      <c r="C28" s="26">
        <f>80/365</f>
        <v>0.21917808219178081</v>
      </c>
      <c r="D28" s="26">
        <f>80/365</f>
        <v>0.21917808219178081</v>
      </c>
      <c r="E28" s="51">
        <f>100/365</f>
        <v>0.27397260273972601</v>
      </c>
      <c r="F28" s="26">
        <f t="shared" ref="F28:P28" si="4">80/365</f>
        <v>0.21917808219178081</v>
      </c>
      <c r="G28" s="26">
        <f t="shared" si="4"/>
        <v>0.21917808219178081</v>
      </c>
      <c r="H28" s="26">
        <f t="shared" si="4"/>
        <v>0.21917808219178081</v>
      </c>
      <c r="I28" s="26">
        <f t="shared" si="4"/>
        <v>0.21917808219178081</v>
      </c>
      <c r="J28" s="26">
        <f t="shared" si="4"/>
        <v>0.21917808219178081</v>
      </c>
      <c r="K28" s="26">
        <f t="shared" si="4"/>
        <v>0.21917808219178081</v>
      </c>
      <c r="L28" s="26">
        <f t="shared" si="4"/>
        <v>0.21917808219178081</v>
      </c>
      <c r="M28" s="26">
        <f t="shared" si="4"/>
        <v>0.21917808219178081</v>
      </c>
      <c r="N28" s="26">
        <f t="shared" si="4"/>
        <v>0.21917808219178081</v>
      </c>
      <c r="O28" s="26">
        <f t="shared" si="4"/>
        <v>0.21917808219178081</v>
      </c>
      <c r="P28" s="26">
        <f t="shared" si="4"/>
        <v>0.21917808219178081</v>
      </c>
      <c r="Q28" s="51">
        <f>100/365</f>
        <v>0.27397260273972601</v>
      </c>
      <c r="R28" s="30">
        <v>0</v>
      </c>
      <c r="S28" s="30">
        <v>0</v>
      </c>
      <c r="T28" s="30">
        <v>0</v>
      </c>
      <c r="U28" s="30">
        <v>0</v>
      </c>
      <c r="V28" s="30">
        <v>0</v>
      </c>
      <c r="W28" s="30">
        <v>0</v>
      </c>
      <c r="X28" s="30">
        <v>0</v>
      </c>
      <c r="Y28" s="30">
        <v>0</v>
      </c>
      <c r="Z28" s="30">
        <v>0</v>
      </c>
      <c r="AA28" s="30">
        <v>0</v>
      </c>
      <c r="AB28" s="30">
        <v>0</v>
      </c>
      <c r="AC28" s="30">
        <v>0</v>
      </c>
      <c r="AD28" s="30">
        <v>0</v>
      </c>
      <c r="AE28" s="30">
        <v>0</v>
      </c>
      <c r="AF28" s="30">
        <v>0</v>
      </c>
      <c r="AG28" s="4"/>
      <c r="AH28" s="4"/>
      <c r="AI28" s="4"/>
      <c r="AJ28" s="4"/>
      <c r="AK28" s="4"/>
      <c r="AL28" s="4"/>
      <c r="AM28" s="4"/>
      <c r="AN28" s="4"/>
      <c r="AO28" s="4"/>
      <c r="AP28" s="4"/>
      <c r="AQ28" s="4"/>
      <c r="AR28" s="4"/>
      <c r="AS28" s="4"/>
      <c r="AT28" s="4"/>
      <c r="AU28" s="4"/>
      <c r="AV28" s="4"/>
      <c r="AW28" s="4"/>
      <c r="AX28" s="4"/>
      <c r="AY28"/>
    </row>
    <row r="29" spans="1:51" x14ac:dyDescent="0.25">
      <c r="A29" s="27" t="s">
        <v>140</v>
      </c>
      <c r="C29" s="26">
        <v>136.69999999999999</v>
      </c>
      <c r="D29" s="26">
        <v>136.69999999999999</v>
      </c>
      <c r="E29" s="51">
        <v>150</v>
      </c>
      <c r="F29" s="26">
        <v>136.69999999999999</v>
      </c>
      <c r="G29" s="26">
        <v>136.69999999999999</v>
      </c>
      <c r="H29" s="26">
        <v>136.69999999999999</v>
      </c>
      <c r="I29" s="26">
        <v>136.69999999999999</v>
      </c>
      <c r="J29" s="26">
        <v>136.69999999999999</v>
      </c>
      <c r="K29" s="26">
        <v>136.69999999999999</v>
      </c>
      <c r="L29" s="26">
        <v>136.69999999999999</v>
      </c>
      <c r="M29" s="26">
        <v>136.69999999999999</v>
      </c>
      <c r="N29" s="26">
        <v>136.69999999999999</v>
      </c>
      <c r="O29" s="26">
        <v>136.69999999999999</v>
      </c>
      <c r="P29" s="26">
        <v>136.69999999999999</v>
      </c>
      <c r="Q29" s="51">
        <v>150</v>
      </c>
      <c r="R29" s="30">
        <v>0</v>
      </c>
      <c r="S29" s="30">
        <v>0</v>
      </c>
      <c r="T29" s="30">
        <v>0</v>
      </c>
      <c r="U29" s="30">
        <v>0</v>
      </c>
      <c r="V29" s="30">
        <v>0</v>
      </c>
      <c r="W29" s="30">
        <v>0</v>
      </c>
      <c r="X29" s="30">
        <v>0</v>
      </c>
      <c r="Y29" s="30">
        <v>0</v>
      </c>
      <c r="Z29" s="30">
        <v>0</v>
      </c>
      <c r="AA29" s="30">
        <v>0</v>
      </c>
      <c r="AB29" s="30">
        <v>0</v>
      </c>
      <c r="AC29" s="30">
        <v>0</v>
      </c>
      <c r="AD29" s="30">
        <v>0</v>
      </c>
      <c r="AE29" s="30">
        <v>0</v>
      </c>
      <c r="AF29" s="30">
        <v>0</v>
      </c>
      <c r="AG29" s="4"/>
      <c r="AH29" s="4"/>
      <c r="AI29" s="4"/>
      <c r="AJ29" s="4"/>
      <c r="AK29" s="4"/>
      <c r="AL29" s="4"/>
      <c r="AM29" s="4"/>
      <c r="AN29" s="4"/>
      <c r="AO29" s="4"/>
      <c r="AP29" s="4"/>
      <c r="AQ29" s="4"/>
      <c r="AR29" s="4"/>
      <c r="AS29" s="4"/>
      <c r="AT29" s="4"/>
      <c r="AU29" s="4"/>
      <c r="AV29" s="4"/>
      <c r="AW29" s="4"/>
      <c r="AX29" s="4"/>
      <c r="AY29"/>
    </row>
    <row r="30" spans="1:51" x14ac:dyDescent="0.25">
      <c r="A30"/>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4"/>
      <c r="AH30" s="4"/>
      <c r="AI30" s="4"/>
      <c r="AJ30" s="4"/>
      <c r="AK30" s="4"/>
      <c r="AY30"/>
    </row>
    <row r="31" spans="1:51" x14ac:dyDescent="0.25">
      <c r="A31" t="s">
        <v>10</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4"/>
      <c r="AH31" s="4"/>
      <c r="AI31" s="4"/>
      <c r="AJ31" s="4"/>
      <c r="AK31" s="4"/>
      <c r="AY31"/>
    </row>
    <row r="32" spans="1:51" x14ac:dyDescent="0.25">
      <c r="A32" t="s">
        <v>11</v>
      </c>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4"/>
      <c r="AH32" s="4"/>
      <c r="AI32" s="4"/>
      <c r="AJ32" s="4"/>
      <c r="AK32" s="4"/>
      <c r="AY32"/>
    </row>
    <row r="33" spans="1:51" x14ac:dyDescent="0.25">
      <c r="A33" t="s">
        <v>12</v>
      </c>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4"/>
      <c r="AH33" s="4"/>
      <c r="AI33" s="4"/>
      <c r="AJ33" s="4"/>
      <c r="AK33" s="4"/>
      <c r="AY33"/>
    </row>
    <row r="34" spans="1:51" x14ac:dyDescent="0.25">
      <c r="A34" s="11" t="s">
        <v>156</v>
      </c>
      <c r="C34" s="26">
        <v>0</v>
      </c>
      <c r="D34" s="26">
        <v>0</v>
      </c>
      <c r="E34" s="26">
        <v>0</v>
      </c>
      <c r="F34" s="26">
        <v>0</v>
      </c>
      <c r="G34" s="26">
        <v>0</v>
      </c>
      <c r="H34" s="26">
        <v>0</v>
      </c>
      <c r="I34" s="26">
        <v>0</v>
      </c>
      <c r="J34" s="26">
        <v>0</v>
      </c>
      <c r="K34" s="26">
        <v>0</v>
      </c>
      <c r="L34" s="26">
        <v>0</v>
      </c>
      <c r="M34" s="26">
        <v>0</v>
      </c>
      <c r="N34" s="26">
        <v>0</v>
      </c>
      <c r="O34" s="26">
        <v>0</v>
      </c>
      <c r="P34" s="26">
        <v>0</v>
      </c>
      <c r="Q34" s="26">
        <v>0</v>
      </c>
      <c r="R34" s="30" t="s">
        <v>205</v>
      </c>
      <c r="S34" s="30" t="s">
        <v>205</v>
      </c>
      <c r="T34" s="30" t="s">
        <v>205</v>
      </c>
      <c r="U34" s="30" t="s">
        <v>205</v>
      </c>
      <c r="V34" s="30" t="s">
        <v>205</v>
      </c>
      <c r="W34" s="30" t="s">
        <v>205</v>
      </c>
      <c r="X34" s="30" t="s">
        <v>205</v>
      </c>
      <c r="Y34" s="30" t="s">
        <v>205</v>
      </c>
      <c r="Z34" s="30" t="s">
        <v>205</v>
      </c>
      <c r="AA34" s="30" t="s">
        <v>205</v>
      </c>
      <c r="AB34" s="30" t="s">
        <v>205</v>
      </c>
      <c r="AC34" s="30" t="s">
        <v>205</v>
      </c>
      <c r="AD34" s="30" t="s">
        <v>205</v>
      </c>
      <c r="AE34" s="30" t="s">
        <v>205</v>
      </c>
      <c r="AF34" s="30" t="s">
        <v>205</v>
      </c>
      <c r="AG34" s="4"/>
      <c r="AH34" s="4"/>
      <c r="AI34" s="4"/>
      <c r="AJ34" s="4"/>
      <c r="AK34" s="4"/>
      <c r="AY34"/>
    </row>
    <row r="35" spans="1:51" x14ac:dyDescent="0.25">
      <c r="A35" s="11" t="s">
        <v>157</v>
      </c>
      <c r="C35" s="26">
        <v>0</v>
      </c>
      <c r="D35" s="26">
        <v>0</v>
      </c>
      <c r="E35" s="26">
        <v>0</v>
      </c>
      <c r="F35" s="26">
        <v>0</v>
      </c>
      <c r="G35" s="26">
        <v>0</v>
      </c>
      <c r="H35" s="26">
        <v>0</v>
      </c>
      <c r="I35" s="26">
        <v>0</v>
      </c>
      <c r="J35" s="26">
        <v>0</v>
      </c>
      <c r="K35" s="26">
        <v>0</v>
      </c>
      <c r="L35" s="26">
        <v>0</v>
      </c>
      <c r="M35" s="26">
        <v>0</v>
      </c>
      <c r="N35" s="26">
        <v>0</v>
      </c>
      <c r="O35" s="26">
        <v>0</v>
      </c>
      <c r="P35" s="26">
        <v>0</v>
      </c>
      <c r="Q35" s="26">
        <v>0</v>
      </c>
      <c r="R35" s="30" t="s">
        <v>206</v>
      </c>
      <c r="S35" s="30" t="s">
        <v>206</v>
      </c>
      <c r="T35" s="30" t="s">
        <v>206</v>
      </c>
      <c r="U35" s="30" t="s">
        <v>206</v>
      </c>
      <c r="V35" s="30" t="s">
        <v>206</v>
      </c>
      <c r="W35" s="30" t="s">
        <v>206</v>
      </c>
      <c r="X35" s="30" t="s">
        <v>206</v>
      </c>
      <c r="Y35" s="30" t="s">
        <v>206</v>
      </c>
      <c r="Z35" s="30" t="s">
        <v>206</v>
      </c>
      <c r="AA35" s="30" t="s">
        <v>206</v>
      </c>
      <c r="AB35" s="30" t="s">
        <v>206</v>
      </c>
      <c r="AC35" s="30" t="s">
        <v>206</v>
      </c>
      <c r="AD35" s="30" t="s">
        <v>206</v>
      </c>
      <c r="AE35" s="30" t="s">
        <v>206</v>
      </c>
      <c r="AF35" s="30" t="s">
        <v>206</v>
      </c>
      <c r="AG35" s="4"/>
      <c r="AH35" s="4"/>
      <c r="AI35" s="4"/>
      <c r="AJ35" s="4"/>
      <c r="AK35" s="4"/>
      <c r="AY35"/>
    </row>
    <row r="36" spans="1:51" x14ac:dyDescent="0.25">
      <c r="A36" s="11" t="s">
        <v>158</v>
      </c>
      <c r="B36" t="s">
        <v>13</v>
      </c>
      <c r="C36" s="52" t="s">
        <v>275</v>
      </c>
      <c r="D36" s="52" t="s">
        <v>275</v>
      </c>
      <c r="E36" s="52" t="s">
        <v>275</v>
      </c>
      <c r="F36" s="52" t="s">
        <v>275</v>
      </c>
      <c r="G36" s="52" t="s">
        <v>275</v>
      </c>
      <c r="H36" s="52" t="s">
        <v>275</v>
      </c>
      <c r="I36" s="52" t="s">
        <v>275</v>
      </c>
      <c r="J36" s="52" t="s">
        <v>275</v>
      </c>
      <c r="K36" s="52" t="s">
        <v>275</v>
      </c>
      <c r="L36" s="52" t="s">
        <v>275</v>
      </c>
      <c r="M36" s="52" t="s">
        <v>275</v>
      </c>
      <c r="N36" s="52" t="s">
        <v>275</v>
      </c>
      <c r="O36" s="52" t="s">
        <v>275</v>
      </c>
      <c r="P36" s="52" t="s">
        <v>275</v>
      </c>
      <c r="Q36" s="52" t="s">
        <v>275</v>
      </c>
      <c r="R36" s="30" t="s">
        <v>207</v>
      </c>
      <c r="S36" s="30" t="s">
        <v>207</v>
      </c>
      <c r="T36" s="30" t="s">
        <v>207</v>
      </c>
      <c r="U36" s="30" t="s">
        <v>207</v>
      </c>
      <c r="V36" s="30" t="s">
        <v>207</v>
      </c>
      <c r="W36" s="30" t="s">
        <v>207</v>
      </c>
      <c r="X36" s="30" t="s">
        <v>207</v>
      </c>
      <c r="Y36" s="30" t="s">
        <v>207</v>
      </c>
      <c r="Z36" s="30" t="s">
        <v>207</v>
      </c>
      <c r="AA36" s="30" t="s">
        <v>207</v>
      </c>
      <c r="AB36" s="30" t="s">
        <v>207</v>
      </c>
      <c r="AC36" s="30" t="s">
        <v>207</v>
      </c>
      <c r="AD36" s="30" t="s">
        <v>207</v>
      </c>
      <c r="AE36" s="30" t="s">
        <v>207</v>
      </c>
      <c r="AF36" s="30" t="s">
        <v>207</v>
      </c>
      <c r="AG36" s="4"/>
      <c r="AH36" s="4"/>
      <c r="AI36" s="4"/>
      <c r="AJ36" s="4"/>
      <c r="AK36" s="4"/>
      <c r="AY36"/>
    </row>
    <row r="37" spans="1:51" x14ac:dyDescent="0.25">
      <c r="A37" s="11" t="s">
        <v>160</v>
      </c>
      <c r="B37" t="s">
        <v>13</v>
      </c>
      <c r="C37" s="52" t="s">
        <v>276</v>
      </c>
      <c r="D37" s="52" t="s">
        <v>276</v>
      </c>
      <c r="E37" s="52" t="s">
        <v>276</v>
      </c>
      <c r="F37" s="52" t="s">
        <v>276</v>
      </c>
      <c r="G37" s="52" t="s">
        <v>276</v>
      </c>
      <c r="H37" s="52" t="s">
        <v>276</v>
      </c>
      <c r="I37" s="52" t="s">
        <v>276</v>
      </c>
      <c r="J37" s="52" t="s">
        <v>276</v>
      </c>
      <c r="K37" s="52" t="s">
        <v>276</v>
      </c>
      <c r="L37" s="52" t="s">
        <v>276</v>
      </c>
      <c r="M37" s="52" t="s">
        <v>276</v>
      </c>
      <c r="N37" s="52" t="s">
        <v>276</v>
      </c>
      <c r="O37" s="52" t="s">
        <v>276</v>
      </c>
      <c r="P37" s="52" t="s">
        <v>276</v>
      </c>
      <c r="Q37" s="52" t="s">
        <v>276</v>
      </c>
      <c r="R37" s="30" t="s">
        <v>209</v>
      </c>
      <c r="S37" s="30" t="s">
        <v>209</v>
      </c>
      <c r="T37" s="30" t="s">
        <v>209</v>
      </c>
      <c r="U37" s="30" t="s">
        <v>209</v>
      </c>
      <c r="V37" s="30" t="s">
        <v>209</v>
      </c>
      <c r="W37" s="30" t="s">
        <v>209</v>
      </c>
      <c r="X37" s="30" t="s">
        <v>209</v>
      </c>
      <c r="Y37" s="30" t="s">
        <v>209</v>
      </c>
      <c r="Z37" s="30" t="s">
        <v>209</v>
      </c>
      <c r="AA37" s="30" t="s">
        <v>209</v>
      </c>
      <c r="AB37" s="30" t="s">
        <v>209</v>
      </c>
      <c r="AC37" s="30" t="s">
        <v>209</v>
      </c>
      <c r="AD37" s="30" t="s">
        <v>209</v>
      </c>
      <c r="AE37" s="30" t="s">
        <v>209</v>
      </c>
      <c r="AF37" s="30" t="s">
        <v>209</v>
      </c>
      <c r="AG37" s="4"/>
      <c r="AH37" s="4"/>
      <c r="AI37" s="4"/>
      <c r="AJ37" s="4"/>
      <c r="AK37" s="4"/>
      <c r="AY37"/>
    </row>
    <row r="38" spans="1:51" x14ac:dyDescent="0.25">
      <c r="A38" s="11" t="s">
        <v>159</v>
      </c>
      <c r="B38" t="s">
        <v>13</v>
      </c>
      <c r="C38" s="52" t="s">
        <v>275</v>
      </c>
      <c r="D38" s="52" t="s">
        <v>275</v>
      </c>
      <c r="E38" s="52" t="s">
        <v>275</v>
      </c>
      <c r="F38" s="52" t="s">
        <v>275</v>
      </c>
      <c r="G38" s="52" t="s">
        <v>275</v>
      </c>
      <c r="H38" s="52" t="s">
        <v>275</v>
      </c>
      <c r="I38" s="52" t="s">
        <v>275</v>
      </c>
      <c r="J38" s="52" t="s">
        <v>275</v>
      </c>
      <c r="K38" s="52" t="s">
        <v>275</v>
      </c>
      <c r="L38" s="52" t="s">
        <v>275</v>
      </c>
      <c r="M38" s="52" t="s">
        <v>275</v>
      </c>
      <c r="N38" s="52" t="s">
        <v>275</v>
      </c>
      <c r="O38" s="52" t="s">
        <v>275</v>
      </c>
      <c r="P38" s="52" t="s">
        <v>275</v>
      </c>
      <c r="Q38" s="52" t="s">
        <v>275</v>
      </c>
      <c r="R38" s="53" t="s">
        <v>207</v>
      </c>
      <c r="S38" s="53" t="s">
        <v>207</v>
      </c>
      <c r="T38" s="53" t="s">
        <v>207</v>
      </c>
      <c r="U38" s="53" t="s">
        <v>207</v>
      </c>
      <c r="V38" s="53" t="s">
        <v>207</v>
      </c>
      <c r="W38" s="53" t="s">
        <v>207</v>
      </c>
      <c r="X38" s="53" t="s">
        <v>207</v>
      </c>
      <c r="Y38" s="53" t="s">
        <v>207</v>
      </c>
      <c r="Z38" s="53" t="s">
        <v>207</v>
      </c>
      <c r="AA38" s="53" t="s">
        <v>207</v>
      </c>
      <c r="AB38" s="53" t="s">
        <v>207</v>
      </c>
      <c r="AC38" s="53" t="s">
        <v>207</v>
      </c>
      <c r="AD38" s="53" t="s">
        <v>207</v>
      </c>
      <c r="AE38" s="53" t="s">
        <v>207</v>
      </c>
      <c r="AF38" s="53" t="s">
        <v>207</v>
      </c>
      <c r="AG38" s="4"/>
      <c r="AH38" s="4"/>
      <c r="AI38" s="4"/>
      <c r="AJ38" s="4"/>
      <c r="AK38" s="4"/>
      <c r="AY38"/>
    </row>
    <row r="39" spans="1:51" x14ac:dyDescent="0.25">
      <c r="A39" s="11" t="s">
        <v>161</v>
      </c>
      <c r="B39" t="s">
        <v>14</v>
      </c>
      <c r="C39" s="52" t="s">
        <v>276</v>
      </c>
      <c r="D39" s="52" t="s">
        <v>276</v>
      </c>
      <c r="E39" s="52" t="s">
        <v>276</v>
      </c>
      <c r="F39" s="52" t="s">
        <v>276</v>
      </c>
      <c r="G39" s="52" t="s">
        <v>276</v>
      </c>
      <c r="H39" s="52" t="s">
        <v>276</v>
      </c>
      <c r="I39" s="52" t="s">
        <v>276</v>
      </c>
      <c r="J39" s="52" t="s">
        <v>276</v>
      </c>
      <c r="K39" s="52" t="s">
        <v>276</v>
      </c>
      <c r="L39" s="52" t="s">
        <v>276</v>
      </c>
      <c r="M39" s="52" t="s">
        <v>276</v>
      </c>
      <c r="N39" s="52" t="s">
        <v>276</v>
      </c>
      <c r="O39" s="52" t="s">
        <v>276</v>
      </c>
      <c r="P39" s="52" t="s">
        <v>276</v>
      </c>
      <c r="Q39" s="52" t="s">
        <v>276</v>
      </c>
      <c r="R39" s="53" t="s">
        <v>208</v>
      </c>
      <c r="S39" s="53" t="s">
        <v>208</v>
      </c>
      <c r="T39" s="53" t="s">
        <v>208</v>
      </c>
      <c r="U39" s="53" t="s">
        <v>208</v>
      </c>
      <c r="V39" s="53" t="s">
        <v>208</v>
      </c>
      <c r="W39" s="53" t="s">
        <v>208</v>
      </c>
      <c r="X39" s="53" t="s">
        <v>208</v>
      </c>
      <c r="Y39" s="53" t="s">
        <v>208</v>
      </c>
      <c r="Z39" s="53" t="s">
        <v>208</v>
      </c>
      <c r="AA39" s="53" t="s">
        <v>208</v>
      </c>
      <c r="AB39" s="53" t="s">
        <v>208</v>
      </c>
      <c r="AC39" s="53" t="s">
        <v>208</v>
      </c>
      <c r="AD39" s="53" t="s">
        <v>208</v>
      </c>
      <c r="AE39" s="53" t="s">
        <v>208</v>
      </c>
      <c r="AF39" s="53" t="s">
        <v>208</v>
      </c>
      <c r="AG39" s="4"/>
      <c r="AH39" s="4"/>
      <c r="AI39" s="4"/>
      <c r="AJ39" s="4"/>
      <c r="AK39" s="4"/>
      <c r="AY39"/>
    </row>
    <row r="40" spans="1:51" x14ac:dyDescent="0.25">
      <c r="A40" s="11" t="s">
        <v>141</v>
      </c>
      <c r="C40" s="52" t="s">
        <v>276</v>
      </c>
      <c r="D40" s="52" t="s">
        <v>276</v>
      </c>
      <c r="E40" s="52" t="s">
        <v>276</v>
      </c>
      <c r="F40" s="52" t="s">
        <v>276</v>
      </c>
      <c r="G40" s="52" t="s">
        <v>276</v>
      </c>
      <c r="H40" s="52" t="s">
        <v>276</v>
      </c>
      <c r="I40" s="52" t="s">
        <v>276</v>
      </c>
      <c r="J40" s="52" t="s">
        <v>276</v>
      </c>
      <c r="K40" s="52" t="s">
        <v>276</v>
      </c>
      <c r="L40" s="52" t="s">
        <v>276</v>
      </c>
      <c r="M40" s="52" t="s">
        <v>276</v>
      </c>
      <c r="N40" s="52" t="s">
        <v>276</v>
      </c>
      <c r="O40" s="52" t="s">
        <v>276</v>
      </c>
      <c r="P40" s="52" t="s">
        <v>276</v>
      </c>
      <c r="Q40" s="52" t="s">
        <v>276</v>
      </c>
      <c r="R40" s="30" t="s">
        <v>209</v>
      </c>
      <c r="S40" s="30" t="s">
        <v>209</v>
      </c>
      <c r="T40" s="30" t="s">
        <v>209</v>
      </c>
      <c r="U40" s="30" t="s">
        <v>209</v>
      </c>
      <c r="V40" s="30" t="s">
        <v>209</v>
      </c>
      <c r="W40" s="30" t="s">
        <v>209</v>
      </c>
      <c r="X40" s="30" t="s">
        <v>209</v>
      </c>
      <c r="Y40" s="30" t="s">
        <v>209</v>
      </c>
      <c r="Z40" s="30" t="s">
        <v>209</v>
      </c>
      <c r="AA40" s="30" t="s">
        <v>209</v>
      </c>
      <c r="AB40" s="30" t="s">
        <v>209</v>
      </c>
      <c r="AC40" s="30" t="s">
        <v>209</v>
      </c>
      <c r="AD40" s="30" t="s">
        <v>209</v>
      </c>
      <c r="AE40" s="30" t="s">
        <v>209</v>
      </c>
      <c r="AF40" s="30" t="s">
        <v>209</v>
      </c>
      <c r="AG40" s="4"/>
      <c r="AH40" s="4"/>
      <c r="AI40" s="4"/>
      <c r="AJ40" s="4"/>
      <c r="AK40" s="4"/>
      <c r="AY40"/>
    </row>
    <row r="41" spans="1:51" x14ac:dyDescent="0.25">
      <c r="A41"/>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5"/>
      <c r="AH41" s="5"/>
      <c r="AI41" s="5"/>
      <c r="AJ41" s="5"/>
      <c r="AK41" s="5"/>
      <c r="AY41"/>
    </row>
    <row r="42" spans="1:51" x14ac:dyDescent="0.25">
      <c r="A42" t="s">
        <v>15</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5"/>
      <c r="AH42" s="5"/>
      <c r="AI42" s="5"/>
      <c r="AJ42" s="5"/>
      <c r="AK42" s="5"/>
      <c r="AY42"/>
    </row>
    <row r="43" spans="1:51" x14ac:dyDescent="0.25">
      <c r="A43" s="11" t="s">
        <v>85</v>
      </c>
      <c r="B43" t="s">
        <v>16</v>
      </c>
      <c r="C43" s="28" t="s">
        <v>250</v>
      </c>
      <c r="D43" s="54">
        <v>0</v>
      </c>
      <c r="E43" s="54">
        <v>0</v>
      </c>
      <c r="F43" s="54">
        <v>0</v>
      </c>
      <c r="G43" s="28" t="s">
        <v>250</v>
      </c>
      <c r="H43" s="28" t="s">
        <v>250</v>
      </c>
      <c r="I43" s="28" t="s">
        <v>250</v>
      </c>
      <c r="J43" s="28" t="s">
        <v>250</v>
      </c>
      <c r="K43" s="54">
        <v>0</v>
      </c>
      <c r="L43" s="54">
        <v>0</v>
      </c>
      <c r="M43" s="28" t="s">
        <v>250</v>
      </c>
      <c r="N43" s="28" t="s">
        <v>250</v>
      </c>
      <c r="O43" s="28" t="s">
        <v>250</v>
      </c>
      <c r="P43" s="28" t="s">
        <v>250</v>
      </c>
      <c r="Q43" s="28" t="s">
        <v>250</v>
      </c>
      <c r="R43" s="36" t="s">
        <v>251</v>
      </c>
      <c r="S43" s="37">
        <v>0</v>
      </c>
      <c r="T43" s="37">
        <v>0</v>
      </c>
      <c r="U43" s="37">
        <v>0</v>
      </c>
      <c r="V43" s="36" t="s">
        <v>251</v>
      </c>
      <c r="W43" s="36" t="s">
        <v>251</v>
      </c>
      <c r="X43" s="36" t="s">
        <v>251</v>
      </c>
      <c r="Y43" s="36" t="s">
        <v>251</v>
      </c>
      <c r="Z43" s="37">
        <v>0</v>
      </c>
      <c r="AA43" s="37">
        <v>0</v>
      </c>
      <c r="AB43" s="36" t="s">
        <v>251</v>
      </c>
      <c r="AC43" s="36" t="s">
        <v>251</v>
      </c>
      <c r="AD43" s="36" t="s">
        <v>251</v>
      </c>
      <c r="AE43" s="36" t="s">
        <v>251</v>
      </c>
      <c r="AF43" s="36" t="s">
        <v>251</v>
      </c>
      <c r="AG43" s="5"/>
      <c r="AH43" s="5"/>
      <c r="AI43" s="5"/>
      <c r="AJ43" s="5"/>
      <c r="AK43" s="5"/>
      <c r="AY43"/>
    </row>
    <row r="44" spans="1:51" x14ac:dyDescent="0.25">
      <c r="A44" s="11" t="s">
        <v>86</v>
      </c>
      <c r="B44" t="s">
        <v>17</v>
      </c>
      <c r="C44" s="28" t="s">
        <v>162</v>
      </c>
      <c r="D44" s="54">
        <v>0</v>
      </c>
      <c r="E44" s="54">
        <v>0</v>
      </c>
      <c r="F44" s="28" t="s">
        <v>162</v>
      </c>
      <c r="G44" s="54">
        <v>0</v>
      </c>
      <c r="H44" s="28" t="s">
        <v>162</v>
      </c>
      <c r="I44" s="28" t="s">
        <v>162</v>
      </c>
      <c r="J44" s="28" t="s">
        <v>162</v>
      </c>
      <c r="K44" s="28" t="s">
        <v>162</v>
      </c>
      <c r="L44" s="28" t="s">
        <v>162</v>
      </c>
      <c r="M44" s="54">
        <v>0</v>
      </c>
      <c r="N44" s="54">
        <v>0</v>
      </c>
      <c r="O44" s="28" t="s">
        <v>162</v>
      </c>
      <c r="P44" s="28" t="s">
        <v>162</v>
      </c>
      <c r="Q44" s="28" t="s">
        <v>162</v>
      </c>
      <c r="R44" s="36" t="s">
        <v>279</v>
      </c>
      <c r="S44" s="37">
        <v>0</v>
      </c>
      <c r="T44" s="37">
        <v>0</v>
      </c>
      <c r="U44" s="36" t="s">
        <v>279</v>
      </c>
      <c r="V44" s="37">
        <v>0</v>
      </c>
      <c r="W44" s="36" t="s">
        <v>279</v>
      </c>
      <c r="X44" s="36" t="s">
        <v>279</v>
      </c>
      <c r="Y44" s="36" t="s">
        <v>279</v>
      </c>
      <c r="Z44" s="36" t="s">
        <v>279</v>
      </c>
      <c r="AA44" s="36" t="s">
        <v>279</v>
      </c>
      <c r="AB44" s="37">
        <v>0</v>
      </c>
      <c r="AC44" s="37">
        <v>0</v>
      </c>
      <c r="AD44" s="36" t="s">
        <v>279</v>
      </c>
      <c r="AE44" s="36" t="s">
        <v>279</v>
      </c>
      <c r="AF44" s="36" t="s">
        <v>279</v>
      </c>
      <c r="AG44" s="5"/>
      <c r="AH44" s="5"/>
      <c r="AI44" s="5"/>
      <c r="AJ44" s="5"/>
      <c r="AK44" s="5"/>
      <c r="AY44"/>
    </row>
    <row r="45" spans="1:51" x14ac:dyDescent="0.25">
      <c r="A45" s="11" t="s">
        <v>87</v>
      </c>
      <c r="B45" t="s">
        <v>18</v>
      </c>
      <c r="C45" s="28" t="s">
        <v>166</v>
      </c>
      <c r="D45" s="54">
        <v>0</v>
      </c>
      <c r="E45" s="54">
        <v>0</v>
      </c>
      <c r="F45" s="28" t="s">
        <v>166</v>
      </c>
      <c r="G45" s="28" t="s">
        <v>166</v>
      </c>
      <c r="H45" s="54">
        <v>0</v>
      </c>
      <c r="I45" s="28" t="s">
        <v>166</v>
      </c>
      <c r="J45" s="28" t="s">
        <v>166</v>
      </c>
      <c r="K45" s="28" t="s">
        <v>166</v>
      </c>
      <c r="L45" s="28" t="s">
        <v>166</v>
      </c>
      <c r="M45" s="28" t="s">
        <v>166</v>
      </c>
      <c r="N45" s="28" t="s">
        <v>166</v>
      </c>
      <c r="O45" s="54">
        <v>0</v>
      </c>
      <c r="P45" s="28" t="s">
        <v>166</v>
      </c>
      <c r="Q45" s="28" t="s">
        <v>166</v>
      </c>
      <c r="R45" s="36" t="s">
        <v>243</v>
      </c>
      <c r="S45" s="37">
        <v>0</v>
      </c>
      <c r="T45" s="37">
        <v>0</v>
      </c>
      <c r="U45" s="36" t="s">
        <v>243</v>
      </c>
      <c r="V45" s="36" t="s">
        <v>243</v>
      </c>
      <c r="W45" s="36" t="s">
        <v>243</v>
      </c>
      <c r="X45" s="36" t="s">
        <v>243</v>
      </c>
      <c r="Y45" s="36" t="s">
        <v>243</v>
      </c>
      <c r="Z45" s="36" t="s">
        <v>243</v>
      </c>
      <c r="AA45" s="36" t="s">
        <v>243</v>
      </c>
      <c r="AB45" s="36" t="s">
        <v>243</v>
      </c>
      <c r="AC45" s="36" t="s">
        <v>243</v>
      </c>
      <c r="AD45" s="37">
        <v>0</v>
      </c>
      <c r="AE45" s="36" t="s">
        <v>243</v>
      </c>
      <c r="AF45" s="36" t="s">
        <v>243</v>
      </c>
      <c r="AG45" s="5"/>
      <c r="AH45" s="5"/>
      <c r="AI45" s="5"/>
      <c r="AJ45" s="5"/>
      <c r="AK45" s="5"/>
      <c r="AY45"/>
    </row>
    <row r="46" spans="1:51" x14ac:dyDescent="0.25">
      <c r="A46" s="11" t="s">
        <v>88</v>
      </c>
      <c r="B46" t="s">
        <v>19</v>
      </c>
      <c r="C46" s="28" t="s">
        <v>167</v>
      </c>
      <c r="D46" s="54">
        <v>0</v>
      </c>
      <c r="E46" s="54">
        <v>0</v>
      </c>
      <c r="F46" s="28" t="s">
        <v>167</v>
      </c>
      <c r="G46" s="28" t="s">
        <v>167</v>
      </c>
      <c r="H46" s="28" t="s">
        <v>167</v>
      </c>
      <c r="I46" s="54">
        <v>0</v>
      </c>
      <c r="J46" s="28" t="s">
        <v>167</v>
      </c>
      <c r="K46" s="28" t="s">
        <v>167</v>
      </c>
      <c r="L46" s="28" t="s">
        <v>167</v>
      </c>
      <c r="M46" s="28" t="s">
        <v>167</v>
      </c>
      <c r="N46" s="28" t="s">
        <v>167</v>
      </c>
      <c r="O46" s="28" t="s">
        <v>167</v>
      </c>
      <c r="P46" s="54">
        <v>0</v>
      </c>
      <c r="Q46" s="28" t="s">
        <v>167</v>
      </c>
      <c r="R46" s="36" t="s">
        <v>244</v>
      </c>
      <c r="S46" s="37">
        <v>0</v>
      </c>
      <c r="T46" s="37">
        <v>0</v>
      </c>
      <c r="U46" s="36" t="s">
        <v>244</v>
      </c>
      <c r="V46" s="36" t="s">
        <v>244</v>
      </c>
      <c r="W46" s="36" t="s">
        <v>244</v>
      </c>
      <c r="X46" s="37">
        <v>0</v>
      </c>
      <c r="Y46" s="36" t="s">
        <v>244</v>
      </c>
      <c r="Z46" s="36" t="s">
        <v>244</v>
      </c>
      <c r="AA46" s="36" t="s">
        <v>244</v>
      </c>
      <c r="AB46" s="36" t="s">
        <v>244</v>
      </c>
      <c r="AC46" s="36" t="s">
        <v>244</v>
      </c>
      <c r="AD46" s="36" t="s">
        <v>244</v>
      </c>
      <c r="AE46" s="37">
        <v>0</v>
      </c>
      <c r="AF46" s="36" t="s">
        <v>244</v>
      </c>
      <c r="AG46" s="5"/>
      <c r="AH46" s="5"/>
      <c r="AI46" s="5"/>
      <c r="AJ46" s="5"/>
      <c r="AK46" s="5"/>
      <c r="AY46"/>
    </row>
    <row r="47" spans="1:51" x14ac:dyDescent="0.25">
      <c r="A47" s="11" t="s">
        <v>142</v>
      </c>
      <c r="C47" s="28" t="s">
        <v>167</v>
      </c>
      <c r="D47" s="54">
        <v>0</v>
      </c>
      <c r="E47" s="54">
        <v>0</v>
      </c>
      <c r="F47" s="28" t="s">
        <v>167</v>
      </c>
      <c r="G47" s="28" t="s">
        <v>167</v>
      </c>
      <c r="H47" s="28" t="s">
        <v>167</v>
      </c>
      <c r="I47" s="28" t="s">
        <v>167</v>
      </c>
      <c r="J47" s="54">
        <v>0</v>
      </c>
      <c r="K47" s="28" t="s">
        <v>167</v>
      </c>
      <c r="L47" s="28" t="s">
        <v>167</v>
      </c>
      <c r="M47" s="28" t="s">
        <v>167</v>
      </c>
      <c r="N47" s="28" t="s">
        <v>167</v>
      </c>
      <c r="O47" s="28" t="s">
        <v>167</v>
      </c>
      <c r="P47" s="28" t="s">
        <v>167</v>
      </c>
      <c r="Q47" s="54">
        <v>0</v>
      </c>
      <c r="R47" s="36">
        <v>0</v>
      </c>
      <c r="S47" s="37">
        <v>0</v>
      </c>
      <c r="T47" s="37">
        <v>0</v>
      </c>
      <c r="U47" s="36">
        <v>0</v>
      </c>
      <c r="V47" s="36">
        <v>0</v>
      </c>
      <c r="W47" s="36">
        <v>0</v>
      </c>
      <c r="X47" s="36">
        <v>0</v>
      </c>
      <c r="Y47" s="37">
        <v>0</v>
      </c>
      <c r="Z47" s="36">
        <v>0</v>
      </c>
      <c r="AA47" s="36">
        <v>0</v>
      </c>
      <c r="AB47" s="36">
        <v>0</v>
      </c>
      <c r="AC47" s="36">
        <v>0</v>
      </c>
      <c r="AD47" s="36">
        <v>0</v>
      </c>
      <c r="AE47" s="36">
        <v>0</v>
      </c>
      <c r="AF47" s="37">
        <v>0</v>
      </c>
      <c r="AG47" s="5"/>
      <c r="AH47" s="5"/>
      <c r="AI47" s="5"/>
      <c r="AJ47" s="5"/>
      <c r="AK47" s="5"/>
      <c r="AY47"/>
    </row>
    <row r="48" spans="1:51" x14ac:dyDescent="0.25">
      <c r="A4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5"/>
      <c r="AH48" s="5"/>
      <c r="AI48" s="5"/>
      <c r="AJ48" s="5"/>
      <c r="AK48" s="5"/>
      <c r="AY48"/>
    </row>
    <row r="49" spans="1:63" x14ac:dyDescent="0.25">
      <c r="A49" t="s">
        <v>20</v>
      </c>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5"/>
      <c r="AH49" s="5"/>
      <c r="AI49" s="5"/>
      <c r="AJ49" s="5"/>
      <c r="AK49" s="5"/>
      <c r="AY49"/>
    </row>
    <row r="50" spans="1:63" x14ac:dyDescent="0.25">
      <c r="A50" t="s">
        <v>89</v>
      </c>
      <c r="B50" t="s">
        <v>21</v>
      </c>
      <c r="C50" s="32">
        <f>1/144</f>
        <v>6.9444444444444441E-3</v>
      </c>
      <c r="D50" s="32">
        <f t="shared" ref="D50:Q50" si="5">1/144</f>
        <v>6.9444444444444441E-3</v>
      </c>
      <c r="E50" s="32">
        <f t="shared" si="5"/>
        <v>6.9444444444444441E-3</v>
      </c>
      <c r="F50" s="32">
        <f t="shared" si="5"/>
        <v>6.9444444444444441E-3</v>
      </c>
      <c r="G50" s="32">
        <f t="shared" si="5"/>
        <v>6.9444444444444441E-3</v>
      </c>
      <c r="H50" s="32">
        <f t="shared" si="5"/>
        <v>6.9444444444444441E-3</v>
      </c>
      <c r="I50" s="32">
        <f t="shared" si="5"/>
        <v>6.9444444444444441E-3</v>
      </c>
      <c r="J50" s="32">
        <f t="shared" si="5"/>
        <v>6.9444444444444441E-3</v>
      </c>
      <c r="K50" s="32">
        <f t="shared" si="5"/>
        <v>6.9444444444444441E-3</v>
      </c>
      <c r="L50" s="32">
        <f t="shared" si="5"/>
        <v>6.9444444444444441E-3</v>
      </c>
      <c r="M50" s="32">
        <f t="shared" si="5"/>
        <v>6.9444444444444441E-3</v>
      </c>
      <c r="N50" s="32">
        <f t="shared" si="5"/>
        <v>6.9444444444444441E-3</v>
      </c>
      <c r="O50" s="32">
        <f t="shared" si="5"/>
        <v>6.9444444444444441E-3</v>
      </c>
      <c r="P50" s="32">
        <f t="shared" si="5"/>
        <v>6.9444444444444441E-3</v>
      </c>
      <c r="Q50" s="32">
        <f t="shared" si="5"/>
        <v>6.9444444444444441E-3</v>
      </c>
      <c r="R50" s="30">
        <f>1/84</f>
        <v>1.1904761904761904E-2</v>
      </c>
      <c r="S50" s="30">
        <f t="shared" ref="S50:AF51" si="6">1/84</f>
        <v>1.1904761904761904E-2</v>
      </c>
      <c r="T50" s="30">
        <f t="shared" si="6"/>
        <v>1.1904761904761904E-2</v>
      </c>
      <c r="U50" s="30">
        <f t="shared" si="6"/>
        <v>1.1904761904761904E-2</v>
      </c>
      <c r="V50" s="30">
        <f t="shared" si="6"/>
        <v>1.1904761904761904E-2</v>
      </c>
      <c r="W50" s="30">
        <f t="shared" si="6"/>
        <v>1.1904761904761904E-2</v>
      </c>
      <c r="X50" s="30">
        <f t="shared" si="6"/>
        <v>1.1904761904761904E-2</v>
      </c>
      <c r="Y50" s="30">
        <f t="shared" si="6"/>
        <v>1.1904761904761904E-2</v>
      </c>
      <c r="Z50" s="30">
        <f t="shared" si="6"/>
        <v>1.1904761904761904E-2</v>
      </c>
      <c r="AA50" s="30">
        <f t="shared" si="6"/>
        <v>1.1904761904761904E-2</v>
      </c>
      <c r="AB50" s="30">
        <f t="shared" si="6"/>
        <v>1.1904761904761904E-2</v>
      </c>
      <c r="AC50" s="30">
        <f t="shared" si="6"/>
        <v>1.1904761904761904E-2</v>
      </c>
      <c r="AD50" s="30">
        <f t="shared" si="6"/>
        <v>1.1904761904761904E-2</v>
      </c>
      <c r="AE50" s="30">
        <f t="shared" si="6"/>
        <v>1.1904761904761904E-2</v>
      </c>
      <c r="AF50" s="30">
        <f t="shared" si="6"/>
        <v>1.1904761904761904E-2</v>
      </c>
      <c r="AG50" s="15"/>
      <c r="AH50" s="15"/>
      <c r="AI50" s="15"/>
      <c r="AJ50" s="15"/>
      <c r="AK50" s="15"/>
      <c r="AY50"/>
    </row>
    <row r="51" spans="1:63" x14ac:dyDescent="0.25">
      <c r="A51" t="s">
        <v>90</v>
      </c>
      <c r="B51" t="s">
        <v>22</v>
      </c>
      <c r="C51" s="32">
        <f t="shared" ref="C51:Q52" si="7">1/144</f>
        <v>6.9444444444444441E-3</v>
      </c>
      <c r="D51" s="32">
        <f t="shared" si="7"/>
        <v>6.9444444444444441E-3</v>
      </c>
      <c r="E51" s="32">
        <f t="shared" si="7"/>
        <v>6.9444444444444441E-3</v>
      </c>
      <c r="F51" s="32">
        <f t="shared" si="7"/>
        <v>6.9444444444444441E-3</v>
      </c>
      <c r="G51" s="32">
        <f t="shared" si="7"/>
        <v>6.9444444444444441E-3</v>
      </c>
      <c r="H51" s="32">
        <f t="shared" si="7"/>
        <v>6.9444444444444441E-3</v>
      </c>
      <c r="I51" s="32">
        <f t="shared" si="7"/>
        <v>6.9444444444444441E-3</v>
      </c>
      <c r="J51" s="32">
        <f t="shared" si="7"/>
        <v>6.9444444444444441E-3</v>
      </c>
      <c r="K51" s="32">
        <f t="shared" si="7"/>
        <v>6.9444444444444441E-3</v>
      </c>
      <c r="L51" s="32">
        <f t="shared" si="7"/>
        <v>6.9444444444444441E-3</v>
      </c>
      <c r="M51" s="32">
        <f t="shared" si="7"/>
        <v>6.9444444444444441E-3</v>
      </c>
      <c r="N51" s="32">
        <f t="shared" si="7"/>
        <v>6.9444444444444441E-3</v>
      </c>
      <c r="O51" s="32">
        <f t="shared" si="7"/>
        <v>6.9444444444444441E-3</v>
      </c>
      <c r="P51" s="32">
        <f t="shared" si="7"/>
        <v>6.9444444444444441E-3</v>
      </c>
      <c r="Q51" s="32">
        <f t="shared" si="7"/>
        <v>6.9444444444444441E-3</v>
      </c>
      <c r="R51" s="30">
        <f>1/84</f>
        <v>1.1904761904761904E-2</v>
      </c>
      <c r="S51" s="30">
        <f t="shared" si="6"/>
        <v>1.1904761904761904E-2</v>
      </c>
      <c r="T51" s="30">
        <f t="shared" si="6"/>
        <v>1.1904761904761904E-2</v>
      </c>
      <c r="U51" s="30">
        <f t="shared" si="6"/>
        <v>1.1904761904761904E-2</v>
      </c>
      <c r="V51" s="30">
        <f t="shared" si="6"/>
        <v>1.1904761904761904E-2</v>
      </c>
      <c r="W51" s="30">
        <f t="shared" si="6"/>
        <v>1.1904761904761904E-2</v>
      </c>
      <c r="X51" s="30">
        <f t="shared" si="6"/>
        <v>1.1904761904761904E-2</v>
      </c>
      <c r="Y51" s="30">
        <f t="shared" si="6"/>
        <v>1.1904761904761904E-2</v>
      </c>
      <c r="Z51" s="30">
        <f t="shared" si="6"/>
        <v>1.1904761904761904E-2</v>
      </c>
      <c r="AA51" s="30">
        <f t="shared" si="6"/>
        <v>1.1904761904761904E-2</v>
      </c>
      <c r="AB51" s="30">
        <f t="shared" si="6"/>
        <v>1.1904761904761904E-2</v>
      </c>
      <c r="AC51" s="30">
        <f t="shared" si="6"/>
        <v>1.1904761904761904E-2</v>
      </c>
      <c r="AD51" s="30">
        <f t="shared" si="6"/>
        <v>1.1904761904761904E-2</v>
      </c>
      <c r="AE51" s="30">
        <f t="shared" si="6"/>
        <v>1.1904761904761904E-2</v>
      </c>
      <c r="AF51" s="30">
        <f t="shared" si="6"/>
        <v>1.1904761904761904E-2</v>
      </c>
      <c r="AG51" s="15"/>
      <c r="AH51" s="15"/>
      <c r="AI51" s="15"/>
      <c r="AJ51" s="15"/>
      <c r="AK51" s="15"/>
      <c r="AL51" s="16"/>
      <c r="AM51" s="16"/>
      <c r="AN51" s="16"/>
      <c r="AO51" s="16"/>
      <c r="AP51" s="16"/>
      <c r="AQ51" s="16"/>
      <c r="AR51" s="16"/>
      <c r="AS51" s="16"/>
      <c r="AT51" s="16"/>
      <c r="AU51" s="16"/>
      <c r="AV51" s="16"/>
      <c r="AW51" s="16"/>
      <c r="AX51" s="16"/>
      <c r="AY51" s="18"/>
      <c r="AZ51" s="18"/>
      <c r="BA51" s="18"/>
      <c r="BB51" s="18"/>
      <c r="BC51" s="18"/>
      <c r="BD51" s="18"/>
      <c r="BE51" s="18"/>
      <c r="BF51" s="18"/>
      <c r="BG51" s="18"/>
      <c r="BH51" s="18"/>
      <c r="BI51" s="18"/>
      <c r="BJ51" s="18"/>
      <c r="BK51" s="18"/>
    </row>
    <row r="52" spans="1:63" x14ac:dyDescent="0.25">
      <c r="A52" t="s">
        <v>148</v>
      </c>
      <c r="C52" s="32">
        <f t="shared" si="7"/>
        <v>6.9444444444444441E-3</v>
      </c>
      <c r="D52" s="32">
        <f t="shared" si="7"/>
        <v>6.9444444444444441E-3</v>
      </c>
      <c r="E52" s="32">
        <f t="shared" si="7"/>
        <v>6.9444444444444441E-3</v>
      </c>
      <c r="F52" s="32">
        <f t="shared" si="7"/>
        <v>6.9444444444444441E-3</v>
      </c>
      <c r="G52" s="32">
        <f t="shared" si="7"/>
        <v>6.9444444444444441E-3</v>
      </c>
      <c r="H52" s="32">
        <f t="shared" si="7"/>
        <v>6.9444444444444441E-3</v>
      </c>
      <c r="I52" s="32">
        <f t="shared" si="7"/>
        <v>6.9444444444444441E-3</v>
      </c>
      <c r="J52" s="32">
        <f t="shared" si="7"/>
        <v>6.9444444444444441E-3</v>
      </c>
      <c r="K52" s="32">
        <f t="shared" si="7"/>
        <v>6.9444444444444441E-3</v>
      </c>
      <c r="L52" s="32">
        <f t="shared" si="7"/>
        <v>6.9444444444444441E-3</v>
      </c>
      <c r="M52" s="32">
        <f t="shared" si="7"/>
        <v>6.9444444444444441E-3</v>
      </c>
      <c r="N52" s="32">
        <f t="shared" si="7"/>
        <v>6.9444444444444441E-3</v>
      </c>
      <c r="O52" s="32">
        <f t="shared" si="7"/>
        <v>6.9444444444444441E-3</v>
      </c>
      <c r="P52" s="32">
        <f t="shared" si="7"/>
        <v>6.9444444444444441E-3</v>
      </c>
      <c r="Q52" s="32">
        <f t="shared" si="7"/>
        <v>6.9444444444444441E-3</v>
      </c>
      <c r="R52" s="30">
        <v>0</v>
      </c>
      <c r="S52" s="30">
        <v>0</v>
      </c>
      <c r="T52" s="30">
        <v>0</v>
      </c>
      <c r="U52" s="30">
        <v>0</v>
      </c>
      <c r="V52" s="30">
        <v>0</v>
      </c>
      <c r="W52" s="30">
        <v>0</v>
      </c>
      <c r="X52" s="30">
        <v>0</v>
      </c>
      <c r="Y52" s="30">
        <v>0</v>
      </c>
      <c r="Z52" s="30">
        <v>0</v>
      </c>
      <c r="AA52" s="30">
        <v>0</v>
      </c>
      <c r="AB52" s="30">
        <v>0</v>
      </c>
      <c r="AC52" s="30">
        <v>0</v>
      </c>
      <c r="AD52" s="30">
        <v>0</v>
      </c>
      <c r="AE52" s="30">
        <v>0</v>
      </c>
      <c r="AF52" s="30">
        <v>0</v>
      </c>
      <c r="AG52" s="5"/>
      <c r="AH52" s="5"/>
      <c r="AI52" s="5"/>
      <c r="AJ52" s="5"/>
      <c r="AK52" s="5"/>
      <c r="AY52"/>
    </row>
    <row r="53" spans="1:63" x14ac:dyDescent="0.25">
      <c r="A53" t="s">
        <v>23</v>
      </c>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5"/>
      <c r="AH53" s="5"/>
      <c r="AI53" s="5"/>
      <c r="AJ53" s="5"/>
      <c r="AK53" s="5"/>
      <c r="AY53"/>
    </row>
    <row r="54" spans="1:63" x14ac:dyDescent="0.25">
      <c r="A54"/>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5"/>
      <c r="AH54" s="5"/>
      <c r="AI54" s="5"/>
      <c r="AJ54" s="5"/>
      <c r="AK54" s="5"/>
      <c r="AY54"/>
    </row>
    <row r="55" spans="1:63" x14ac:dyDescent="0.25">
      <c r="A55" s="27" t="s">
        <v>24</v>
      </c>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
      <c r="AH55" s="5"/>
      <c r="AI55" s="5"/>
      <c r="AJ55" s="5"/>
      <c r="AK55" s="5"/>
      <c r="AY55"/>
    </row>
    <row r="56" spans="1:63" x14ac:dyDescent="0.25">
      <c r="A56" s="11" t="s">
        <v>91</v>
      </c>
      <c r="B56" t="s">
        <v>25</v>
      </c>
      <c r="C56" s="26" t="s">
        <v>219</v>
      </c>
      <c r="D56" s="26" t="s">
        <v>219</v>
      </c>
      <c r="E56" s="49" t="s">
        <v>213</v>
      </c>
      <c r="F56" s="26" t="s">
        <v>219</v>
      </c>
      <c r="G56" s="26" t="s">
        <v>219</v>
      </c>
      <c r="H56" s="26" t="s">
        <v>219</v>
      </c>
      <c r="I56" s="26" t="s">
        <v>219</v>
      </c>
      <c r="J56" s="26" t="s">
        <v>219</v>
      </c>
      <c r="K56" s="49" t="s">
        <v>213</v>
      </c>
      <c r="L56" s="26" t="s">
        <v>219</v>
      </c>
      <c r="M56" s="26" t="s">
        <v>219</v>
      </c>
      <c r="N56" s="26" t="s">
        <v>219</v>
      </c>
      <c r="O56" s="26" t="s">
        <v>219</v>
      </c>
      <c r="P56" s="26" t="s">
        <v>219</v>
      </c>
      <c r="Q56" s="26" t="s">
        <v>219</v>
      </c>
      <c r="R56" s="30">
        <v>147</v>
      </c>
      <c r="S56" s="30">
        <v>147</v>
      </c>
      <c r="T56" s="55" t="s">
        <v>227</v>
      </c>
      <c r="U56" s="30">
        <v>147</v>
      </c>
      <c r="V56" s="30">
        <v>147</v>
      </c>
      <c r="W56" s="30">
        <v>147</v>
      </c>
      <c r="X56" s="30">
        <v>147</v>
      </c>
      <c r="Y56" s="30">
        <v>147</v>
      </c>
      <c r="Z56" s="55" t="s">
        <v>227</v>
      </c>
      <c r="AA56" s="30">
        <v>147</v>
      </c>
      <c r="AB56" s="30">
        <v>147</v>
      </c>
      <c r="AC56" s="30">
        <v>147</v>
      </c>
      <c r="AD56" s="30">
        <v>147</v>
      </c>
      <c r="AE56" s="30">
        <v>147</v>
      </c>
      <c r="AF56" s="30">
        <v>147</v>
      </c>
      <c r="AG56" s="5"/>
      <c r="AH56" s="5"/>
      <c r="AI56" s="5"/>
      <c r="AJ56" s="5"/>
      <c r="AK56" s="5"/>
      <c r="AY56"/>
    </row>
    <row r="57" spans="1:63" x14ac:dyDescent="0.25">
      <c r="A57" s="11" t="s">
        <v>92</v>
      </c>
      <c r="B57" t="s">
        <v>26</v>
      </c>
      <c r="C57" s="56" t="s">
        <v>220</v>
      </c>
      <c r="D57" s="56" t="s">
        <v>220</v>
      </c>
      <c r="E57" s="57" t="s">
        <v>214</v>
      </c>
      <c r="F57" s="56" t="s">
        <v>220</v>
      </c>
      <c r="G57" s="56" t="s">
        <v>220</v>
      </c>
      <c r="H57" s="56" t="s">
        <v>220</v>
      </c>
      <c r="I57" s="56" t="s">
        <v>220</v>
      </c>
      <c r="J57" s="56" t="s">
        <v>220</v>
      </c>
      <c r="K57" s="56" t="s">
        <v>220</v>
      </c>
      <c r="L57" s="57" t="s">
        <v>214</v>
      </c>
      <c r="M57" s="56" t="s">
        <v>220</v>
      </c>
      <c r="N57" s="56" t="s">
        <v>220</v>
      </c>
      <c r="O57" s="56" t="s">
        <v>220</v>
      </c>
      <c r="P57" s="56" t="s">
        <v>220</v>
      </c>
      <c r="Q57" s="56" t="s">
        <v>220</v>
      </c>
      <c r="R57" s="30">
        <v>147</v>
      </c>
      <c r="S57" s="30">
        <v>147</v>
      </c>
      <c r="T57" s="55" t="s">
        <v>228</v>
      </c>
      <c r="U57" s="30">
        <v>147</v>
      </c>
      <c r="V57" s="30">
        <v>147</v>
      </c>
      <c r="W57" s="30">
        <v>147</v>
      </c>
      <c r="X57" s="30">
        <v>147</v>
      </c>
      <c r="Y57" s="30">
        <v>147</v>
      </c>
      <c r="Z57" s="30">
        <v>147</v>
      </c>
      <c r="AA57" s="55" t="s">
        <v>228</v>
      </c>
      <c r="AB57" s="30">
        <v>147</v>
      </c>
      <c r="AC57" s="30">
        <v>147</v>
      </c>
      <c r="AD57" s="30">
        <v>147</v>
      </c>
      <c r="AE57" s="30">
        <v>147</v>
      </c>
      <c r="AF57" s="30">
        <v>147</v>
      </c>
      <c r="AG57" s="5"/>
      <c r="AH57" s="5"/>
      <c r="AI57" s="5"/>
      <c r="AJ57" s="5"/>
      <c r="AK57" s="5"/>
      <c r="AY57"/>
    </row>
    <row r="58" spans="1:63" x14ac:dyDescent="0.25">
      <c r="A58" s="11" t="s">
        <v>93</v>
      </c>
      <c r="B58" t="s">
        <v>27</v>
      </c>
      <c r="C58" s="56" t="s">
        <v>224</v>
      </c>
      <c r="D58" s="56" t="s">
        <v>224</v>
      </c>
      <c r="E58" s="57" t="s">
        <v>215</v>
      </c>
      <c r="F58" s="56" t="s">
        <v>224</v>
      </c>
      <c r="G58" s="56" t="s">
        <v>224</v>
      </c>
      <c r="H58" s="56" t="s">
        <v>224</v>
      </c>
      <c r="I58" s="56" t="s">
        <v>224</v>
      </c>
      <c r="J58" s="56" t="s">
        <v>224</v>
      </c>
      <c r="K58" s="56" t="s">
        <v>224</v>
      </c>
      <c r="L58" s="56" t="s">
        <v>224</v>
      </c>
      <c r="M58" s="57" t="s">
        <v>215</v>
      </c>
      <c r="N58" s="56" t="s">
        <v>224</v>
      </c>
      <c r="O58" s="56" t="s">
        <v>224</v>
      </c>
      <c r="P58" s="56" t="s">
        <v>224</v>
      </c>
      <c r="Q58" s="56" t="s">
        <v>224</v>
      </c>
      <c r="R58" s="30">
        <v>375</v>
      </c>
      <c r="S58" s="30">
        <v>375</v>
      </c>
      <c r="T58" s="55" t="s">
        <v>229</v>
      </c>
      <c r="U58" s="30">
        <v>375</v>
      </c>
      <c r="V58" s="30">
        <v>375</v>
      </c>
      <c r="W58" s="30">
        <v>375</v>
      </c>
      <c r="X58" s="30">
        <v>375</v>
      </c>
      <c r="Y58" s="30">
        <v>375</v>
      </c>
      <c r="Z58" s="30">
        <v>375</v>
      </c>
      <c r="AA58" s="30">
        <v>375</v>
      </c>
      <c r="AB58" s="55" t="s">
        <v>229</v>
      </c>
      <c r="AC58" s="30">
        <v>375</v>
      </c>
      <c r="AD58" s="30">
        <v>375</v>
      </c>
      <c r="AE58" s="30">
        <v>375</v>
      </c>
      <c r="AF58" s="30">
        <v>375</v>
      </c>
      <c r="AG58" s="5"/>
      <c r="AH58" s="5"/>
      <c r="AI58" s="5"/>
      <c r="AJ58" s="5"/>
      <c r="AK58" s="5"/>
      <c r="AY58"/>
    </row>
    <row r="59" spans="1:63" x14ac:dyDescent="0.25">
      <c r="A59" s="11" t="s">
        <v>94</v>
      </c>
      <c r="B59" t="s">
        <v>28</v>
      </c>
      <c r="C59" s="56" t="s">
        <v>221</v>
      </c>
      <c r="D59" s="56" t="s">
        <v>221</v>
      </c>
      <c r="E59" s="57" t="s">
        <v>216</v>
      </c>
      <c r="F59" s="56" t="s">
        <v>221</v>
      </c>
      <c r="G59" s="56" t="s">
        <v>221</v>
      </c>
      <c r="H59" s="56" t="s">
        <v>221</v>
      </c>
      <c r="I59" s="56" t="s">
        <v>221</v>
      </c>
      <c r="J59" s="56" t="s">
        <v>221</v>
      </c>
      <c r="K59" s="56" t="s">
        <v>221</v>
      </c>
      <c r="L59" s="56" t="s">
        <v>221</v>
      </c>
      <c r="M59" s="56" t="s">
        <v>221</v>
      </c>
      <c r="N59" s="57" t="s">
        <v>216</v>
      </c>
      <c r="O59" s="56" t="s">
        <v>221</v>
      </c>
      <c r="P59" s="56" t="s">
        <v>221</v>
      </c>
      <c r="Q59" s="56" t="s">
        <v>221</v>
      </c>
      <c r="R59" s="30">
        <v>375</v>
      </c>
      <c r="S59" s="30">
        <v>375</v>
      </c>
      <c r="T59" s="55" t="s">
        <v>230</v>
      </c>
      <c r="U59" s="30">
        <v>375</v>
      </c>
      <c r="V59" s="30">
        <v>375</v>
      </c>
      <c r="W59" s="30">
        <v>375</v>
      </c>
      <c r="X59" s="30">
        <v>375</v>
      </c>
      <c r="Y59" s="30">
        <v>375</v>
      </c>
      <c r="Z59" s="30">
        <v>375</v>
      </c>
      <c r="AA59" s="30">
        <v>375</v>
      </c>
      <c r="AB59" s="30">
        <v>375</v>
      </c>
      <c r="AC59" s="55" t="s">
        <v>230</v>
      </c>
      <c r="AD59" s="30">
        <v>375</v>
      </c>
      <c r="AE59" s="30">
        <v>375</v>
      </c>
      <c r="AF59" s="30">
        <v>375</v>
      </c>
      <c r="AG59" s="5"/>
      <c r="AH59" s="5"/>
      <c r="AI59" s="5"/>
      <c r="AJ59" s="5"/>
      <c r="AK59" s="5"/>
      <c r="AY59"/>
    </row>
    <row r="60" spans="1:63" x14ac:dyDescent="0.25">
      <c r="A60" s="11" t="s">
        <v>95</v>
      </c>
      <c r="B60" t="s">
        <v>29</v>
      </c>
      <c r="C60" s="56" t="s">
        <v>222</v>
      </c>
      <c r="D60" s="56" t="s">
        <v>222</v>
      </c>
      <c r="E60" s="57" t="s">
        <v>217</v>
      </c>
      <c r="F60" s="56" t="s">
        <v>222</v>
      </c>
      <c r="G60" s="56" t="s">
        <v>222</v>
      </c>
      <c r="H60" s="56" t="s">
        <v>222</v>
      </c>
      <c r="I60" s="56" t="s">
        <v>222</v>
      </c>
      <c r="J60" s="56" t="s">
        <v>222</v>
      </c>
      <c r="K60" s="56" t="s">
        <v>222</v>
      </c>
      <c r="L60" s="56" t="s">
        <v>222</v>
      </c>
      <c r="M60" s="56" t="s">
        <v>222</v>
      </c>
      <c r="N60" s="56" t="s">
        <v>222</v>
      </c>
      <c r="O60" s="57" t="s">
        <v>217</v>
      </c>
      <c r="P60" s="56" t="s">
        <v>222</v>
      </c>
      <c r="Q60" s="56" t="s">
        <v>222</v>
      </c>
      <c r="R60" s="30">
        <v>550</v>
      </c>
      <c r="S60" s="30">
        <v>550</v>
      </c>
      <c r="T60" s="55" t="s">
        <v>231</v>
      </c>
      <c r="U60" s="30">
        <v>550</v>
      </c>
      <c r="V60" s="30">
        <v>550</v>
      </c>
      <c r="W60" s="30">
        <v>550</v>
      </c>
      <c r="X60" s="30">
        <v>550</v>
      </c>
      <c r="Y60" s="30">
        <v>550</v>
      </c>
      <c r="Z60" s="30">
        <v>550</v>
      </c>
      <c r="AA60" s="30">
        <v>550</v>
      </c>
      <c r="AB60" s="30">
        <v>550</v>
      </c>
      <c r="AC60" s="30">
        <v>550</v>
      </c>
      <c r="AD60" s="55" t="s">
        <v>231</v>
      </c>
      <c r="AE60" s="30">
        <v>550</v>
      </c>
      <c r="AF60" s="30">
        <v>550</v>
      </c>
      <c r="AG60" s="5"/>
      <c r="AH60" s="5"/>
      <c r="AI60" s="5"/>
      <c r="AJ60" s="5"/>
      <c r="AK60" s="5"/>
      <c r="AY60"/>
    </row>
    <row r="61" spans="1:63" x14ac:dyDescent="0.25">
      <c r="A61" s="11" t="s">
        <v>96</v>
      </c>
      <c r="B61" t="s">
        <v>29</v>
      </c>
      <c r="C61" s="56" t="s">
        <v>223</v>
      </c>
      <c r="D61" s="56" t="s">
        <v>223</v>
      </c>
      <c r="E61" s="57" t="s">
        <v>218</v>
      </c>
      <c r="F61" s="56" t="s">
        <v>223</v>
      </c>
      <c r="G61" s="56" t="s">
        <v>223</v>
      </c>
      <c r="H61" s="56" t="s">
        <v>223</v>
      </c>
      <c r="I61" s="56" t="s">
        <v>223</v>
      </c>
      <c r="J61" s="56" t="s">
        <v>223</v>
      </c>
      <c r="K61" s="56" t="s">
        <v>223</v>
      </c>
      <c r="L61" s="56" t="s">
        <v>223</v>
      </c>
      <c r="M61" s="56" t="s">
        <v>223</v>
      </c>
      <c r="N61" s="56" t="s">
        <v>223</v>
      </c>
      <c r="O61" s="56" t="s">
        <v>223</v>
      </c>
      <c r="P61" s="57" t="s">
        <v>218</v>
      </c>
      <c r="Q61" s="56" t="s">
        <v>223</v>
      </c>
      <c r="R61" s="30">
        <v>550</v>
      </c>
      <c r="S61" s="30">
        <v>550</v>
      </c>
      <c r="T61" s="55" t="s">
        <v>232</v>
      </c>
      <c r="U61" s="30">
        <v>550</v>
      </c>
      <c r="V61" s="30">
        <v>550</v>
      </c>
      <c r="W61" s="30">
        <v>550</v>
      </c>
      <c r="X61" s="30">
        <v>550</v>
      </c>
      <c r="Y61" s="30">
        <v>550</v>
      </c>
      <c r="Z61" s="30">
        <v>550</v>
      </c>
      <c r="AA61" s="30">
        <v>550</v>
      </c>
      <c r="AB61" s="30">
        <v>550</v>
      </c>
      <c r="AC61" s="30">
        <v>550</v>
      </c>
      <c r="AD61" s="30">
        <v>550</v>
      </c>
      <c r="AE61" s="55" t="s">
        <v>232</v>
      </c>
      <c r="AF61" s="30">
        <v>550</v>
      </c>
      <c r="AG61" s="5"/>
      <c r="AH61" s="5"/>
      <c r="AI61" s="5"/>
      <c r="AJ61" s="5"/>
      <c r="AK61" s="5"/>
      <c r="AY61"/>
    </row>
    <row r="62" spans="1:63" x14ac:dyDescent="0.25">
      <c r="A62" s="11" t="s">
        <v>143</v>
      </c>
      <c r="C62" s="56" t="s">
        <v>223</v>
      </c>
      <c r="D62" s="56" t="s">
        <v>223</v>
      </c>
      <c r="E62" s="57" t="s">
        <v>218</v>
      </c>
      <c r="F62" s="56" t="s">
        <v>223</v>
      </c>
      <c r="G62" s="56" t="s">
        <v>223</v>
      </c>
      <c r="H62" s="56" t="s">
        <v>223</v>
      </c>
      <c r="I62" s="56" t="s">
        <v>223</v>
      </c>
      <c r="J62" s="56" t="s">
        <v>223</v>
      </c>
      <c r="K62" s="56" t="s">
        <v>223</v>
      </c>
      <c r="L62" s="56" t="s">
        <v>223</v>
      </c>
      <c r="M62" s="56" t="s">
        <v>223</v>
      </c>
      <c r="N62" s="56" t="s">
        <v>223</v>
      </c>
      <c r="O62" s="56" t="s">
        <v>223</v>
      </c>
      <c r="P62" s="56" t="s">
        <v>223</v>
      </c>
      <c r="Q62" s="57" t="s">
        <v>218</v>
      </c>
      <c r="R62" s="30">
        <v>0</v>
      </c>
      <c r="S62" s="30">
        <v>0</v>
      </c>
      <c r="T62" s="50">
        <v>0</v>
      </c>
      <c r="U62" s="30">
        <v>0</v>
      </c>
      <c r="V62" s="30">
        <v>0</v>
      </c>
      <c r="W62" s="30">
        <v>0</v>
      </c>
      <c r="X62" s="30">
        <v>0</v>
      </c>
      <c r="Y62" s="30">
        <v>0</v>
      </c>
      <c r="Z62" s="30">
        <v>0</v>
      </c>
      <c r="AA62" s="30">
        <v>0</v>
      </c>
      <c r="AB62" s="30">
        <v>0</v>
      </c>
      <c r="AC62" s="30">
        <v>0</v>
      </c>
      <c r="AD62" s="30">
        <v>0</v>
      </c>
      <c r="AE62" s="30">
        <v>0</v>
      </c>
      <c r="AF62" s="30">
        <v>0</v>
      </c>
      <c r="AG62" s="5"/>
      <c r="AH62" s="5"/>
      <c r="AI62" s="5"/>
      <c r="AJ62" s="5"/>
      <c r="AK62" s="5"/>
      <c r="AY62"/>
    </row>
    <row r="63" spans="1:63" x14ac:dyDescent="0.25">
      <c r="A63"/>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5"/>
      <c r="AH63" s="5"/>
      <c r="AI63" s="5"/>
      <c r="AJ63" s="5"/>
      <c r="AK63" s="5"/>
      <c r="AY63"/>
    </row>
    <row r="64" spans="1:63" x14ac:dyDescent="0.25">
      <c r="A64" t="s">
        <v>30</v>
      </c>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5"/>
      <c r="AH64" s="5"/>
      <c r="AI64" s="5"/>
      <c r="AJ64" s="5"/>
      <c r="AK64" s="5"/>
      <c r="AY64"/>
    </row>
    <row r="65" spans="1:63" x14ac:dyDescent="0.25">
      <c r="A65" t="s">
        <v>97</v>
      </c>
      <c r="B65" t="s">
        <v>31</v>
      </c>
      <c r="C65" s="26">
        <v>0.5</v>
      </c>
      <c r="D65" s="26">
        <v>0.5</v>
      </c>
      <c r="E65" s="26">
        <v>0.5</v>
      </c>
      <c r="F65" s="26">
        <v>0.5</v>
      </c>
      <c r="G65" s="26">
        <v>0.5</v>
      </c>
      <c r="H65" s="26">
        <v>0.5</v>
      </c>
      <c r="I65" s="26">
        <v>0.5</v>
      </c>
      <c r="J65" s="26">
        <v>0.5</v>
      </c>
      <c r="K65" s="26">
        <v>0.5</v>
      </c>
      <c r="L65" s="26">
        <v>0.5</v>
      </c>
      <c r="M65" s="26">
        <v>0.5</v>
      </c>
      <c r="N65" s="26">
        <v>0.5</v>
      </c>
      <c r="O65" s="26">
        <v>0.5</v>
      </c>
      <c r="P65" s="26">
        <v>0.5</v>
      </c>
      <c r="Q65" s="26">
        <v>0.5</v>
      </c>
      <c r="R65" s="30">
        <v>0.5</v>
      </c>
      <c r="S65" s="30">
        <v>0.5</v>
      </c>
      <c r="T65" s="30">
        <v>0.5</v>
      </c>
      <c r="U65" s="30">
        <v>0.5</v>
      </c>
      <c r="V65" s="30">
        <v>0.5</v>
      </c>
      <c r="W65" s="30">
        <v>0.5</v>
      </c>
      <c r="X65" s="30">
        <v>0.5</v>
      </c>
      <c r="Y65" s="30">
        <v>0.5</v>
      </c>
      <c r="Z65" s="30">
        <v>0.5</v>
      </c>
      <c r="AA65" s="30">
        <v>0.5</v>
      </c>
      <c r="AB65" s="30">
        <v>0.5</v>
      </c>
      <c r="AC65" s="30">
        <v>0.5</v>
      </c>
      <c r="AD65" s="30">
        <v>0.5</v>
      </c>
      <c r="AE65" s="30">
        <v>0.5</v>
      </c>
      <c r="AF65" s="30">
        <v>0.5</v>
      </c>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row>
    <row r="66" spans="1:63" x14ac:dyDescent="0.25">
      <c r="A66"/>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5"/>
      <c r="AH66" s="5"/>
      <c r="AI66" s="5"/>
      <c r="AJ66" s="5"/>
      <c r="AK66" s="5"/>
      <c r="AY66"/>
    </row>
    <row r="67" spans="1:63" x14ac:dyDescent="0.25">
      <c r="A67" t="s">
        <v>32</v>
      </c>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5"/>
      <c r="AH67" s="5"/>
      <c r="AI67" s="5"/>
      <c r="AJ67" s="5"/>
      <c r="AK67" s="5"/>
      <c r="AY67"/>
    </row>
    <row r="68" spans="1:63" x14ac:dyDescent="0.25">
      <c r="A68" t="s">
        <v>33</v>
      </c>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5"/>
      <c r="AH68" s="5"/>
      <c r="AI68" s="5"/>
      <c r="AJ68" s="5"/>
      <c r="AK68" s="5"/>
      <c r="AY68"/>
    </row>
    <row r="69" spans="1:63" x14ac:dyDescent="0.25">
      <c r="A69" s="34" t="s">
        <v>98</v>
      </c>
      <c r="B69" t="s">
        <v>34</v>
      </c>
      <c r="C69" s="26" t="s">
        <v>252</v>
      </c>
      <c r="D69" s="26" t="s">
        <v>252</v>
      </c>
      <c r="E69" s="49" t="s">
        <v>258</v>
      </c>
      <c r="F69" s="26" t="s">
        <v>252</v>
      </c>
      <c r="G69" s="26" t="s">
        <v>252</v>
      </c>
      <c r="H69" s="26" t="s">
        <v>252</v>
      </c>
      <c r="I69" s="26" t="s">
        <v>252</v>
      </c>
      <c r="J69" s="26" t="s">
        <v>252</v>
      </c>
      <c r="K69" s="49" t="s">
        <v>258</v>
      </c>
      <c r="L69" s="26" t="s">
        <v>252</v>
      </c>
      <c r="M69" s="26" t="s">
        <v>252</v>
      </c>
      <c r="N69" s="26" t="s">
        <v>252</v>
      </c>
      <c r="O69" s="26" t="s">
        <v>252</v>
      </c>
      <c r="P69" s="26" t="s">
        <v>252</v>
      </c>
      <c r="Q69" s="26" t="s">
        <v>252</v>
      </c>
      <c r="R69" s="30" t="s">
        <v>263</v>
      </c>
      <c r="S69" s="30" t="s">
        <v>168</v>
      </c>
      <c r="T69" s="50" t="s">
        <v>233</v>
      </c>
      <c r="U69" s="30" t="s">
        <v>168</v>
      </c>
      <c r="V69" s="30" t="s">
        <v>168</v>
      </c>
      <c r="W69" s="30" t="s">
        <v>168</v>
      </c>
      <c r="X69" s="30" t="s">
        <v>168</v>
      </c>
      <c r="Y69" s="30" t="s">
        <v>168</v>
      </c>
      <c r="Z69" s="50" t="s">
        <v>233</v>
      </c>
      <c r="AA69" s="30" t="s">
        <v>168</v>
      </c>
      <c r="AB69" s="30" t="s">
        <v>168</v>
      </c>
      <c r="AC69" s="30" t="s">
        <v>168</v>
      </c>
      <c r="AD69" s="30" t="s">
        <v>168</v>
      </c>
      <c r="AE69" s="30" t="s">
        <v>168</v>
      </c>
      <c r="AF69" s="30" t="s">
        <v>168</v>
      </c>
      <c r="AG69" s="5"/>
      <c r="AH69" s="5"/>
      <c r="AI69" s="5"/>
      <c r="AJ69" s="5"/>
      <c r="AK69" s="5"/>
      <c r="AM69" s="5"/>
      <c r="AS69" s="5"/>
      <c r="AY69"/>
    </row>
    <row r="70" spans="1:63" x14ac:dyDescent="0.25">
      <c r="A70" s="33" t="s">
        <v>99</v>
      </c>
      <c r="B70" t="s">
        <v>35</v>
      </c>
      <c r="C70" s="26" t="s">
        <v>253</v>
      </c>
      <c r="D70" s="26" t="s">
        <v>253</v>
      </c>
      <c r="E70" s="49" t="s">
        <v>259</v>
      </c>
      <c r="F70" s="26" t="s">
        <v>253</v>
      </c>
      <c r="G70" s="26" t="s">
        <v>253</v>
      </c>
      <c r="H70" s="26" t="s">
        <v>253</v>
      </c>
      <c r="I70" s="26" t="s">
        <v>253</v>
      </c>
      <c r="J70" s="26" t="s">
        <v>253</v>
      </c>
      <c r="K70" s="26" t="s">
        <v>253</v>
      </c>
      <c r="L70" s="26" t="s">
        <v>253</v>
      </c>
      <c r="M70" s="49" t="s">
        <v>259</v>
      </c>
      <c r="N70" s="26" t="s">
        <v>253</v>
      </c>
      <c r="O70" s="26" t="s">
        <v>253</v>
      </c>
      <c r="P70" s="26" t="s">
        <v>253</v>
      </c>
      <c r="Q70" s="26" t="s">
        <v>253</v>
      </c>
      <c r="R70" s="30" t="s">
        <v>169</v>
      </c>
      <c r="S70" s="30" t="s">
        <v>169</v>
      </c>
      <c r="T70" s="50" t="s">
        <v>234</v>
      </c>
      <c r="U70" s="30" t="s">
        <v>169</v>
      </c>
      <c r="V70" s="30" t="s">
        <v>169</v>
      </c>
      <c r="W70" s="30" t="s">
        <v>169</v>
      </c>
      <c r="X70" s="30" t="s">
        <v>169</v>
      </c>
      <c r="Y70" s="30" t="s">
        <v>169</v>
      </c>
      <c r="Z70" s="30" t="s">
        <v>169</v>
      </c>
      <c r="AA70" s="30" t="s">
        <v>169</v>
      </c>
      <c r="AB70" s="50" t="s">
        <v>234</v>
      </c>
      <c r="AC70" s="30" t="s">
        <v>169</v>
      </c>
      <c r="AD70" s="30" t="s">
        <v>169</v>
      </c>
      <c r="AE70" s="30" t="s">
        <v>169</v>
      </c>
      <c r="AF70" s="30" t="s">
        <v>169</v>
      </c>
      <c r="AG70" s="5"/>
      <c r="AH70" s="5"/>
      <c r="AI70" s="5"/>
      <c r="AJ70" s="5"/>
      <c r="AK70" s="5"/>
      <c r="AM70" s="5"/>
      <c r="AT70" s="5"/>
      <c r="AY70"/>
    </row>
    <row r="71" spans="1:63" x14ac:dyDescent="0.25">
      <c r="A71" s="33" t="s">
        <v>100</v>
      </c>
      <c r="B71" t="s">
        <v>36</v>
      </c>
      <c r="C71" s="26" t="s">
        <v>254</v>
      </c>
      <c r="D71" s="26" t="s">
        <v>254</v>
      </c>
      <c r="E71" s="49" t="s">
        <v>260</v>
      </c>
      <c r="F71" s="26" t="s">
        <v>254</v>
      </c>
      <c r="G71" s="26" t="s">
        <v>254</v>
      </c>
      <c r="H71" s="26" t="s">
        <v>254</v>
      </c>
      <c r="I71" s="26" t="s">
        <v>254</v>
      </c>
      <c r="J71" s="26" t="s">
        <v>254</v>
      </c>
      <c r="K71" s="26" t="s">
        <v>254</v>
      </c>
      <c r="L71" s="26" t="s">
        <v>254</v>
      </c>
      <c r="M71" s="26" t="s">
        <v>254</v>
      </c>
      <c r="N71" s="26" t="s">
        <v>254</v>
      </c>
      <c r="O71" s="49" t="s">
        <v>260</v>
      </c>
      <c r="P71" s="26" t="s">
        <v>254</v>
      </c>
      <c r="Q71" s="26" t="s">
        <v>254</v>
      </c>
      <c r="R71" s="30" t="s">
        <v>170</v>
      </c>
      <c r="S71" s="30" t="s">
        <v>170</v>
      </c>
      <c r="T71" s="50" t="s">
        <v>235</v>
      </c>
      <c r="U71" s="30" t="s">
        <v>170</v>
      </c>
      <c r="V71" s="30" t="s">
        <v>170</v>
      </c>
      <c r="W71" s="30" t="s">
        <v>170</v>
      </c>
      <c r="X71" s="30" t="s">
        <v>170</v>
      </c>
      <c r="Y71" s="30" t="s">
        <v>170</v>
      </c>
      <c r="Z71" s="30" t="s">
        <v>170</v>
      </c>
      <c r="AA71" s="30" t="s">
        <v>170</v>
      </c>
      <c r="AB71" s="30" t="s">
        <v>170</v>
      </c>
      <c r="AC71" s="30" t="s">
        <v>170</v>
      </c>
      <c r="AD71" s="50" t="s">
        <v>235</v>
      </c>
      <c r="AE71" s="30" t="s">
        <v>170</v>
      </c>
      <c r="AF71" s="30" t="s">
        <v>170</v>
      </c>
      <c r="AG71" s="5"/>
      <c r="AH71" s="5"/>
      <c r="AI71" s="5"/>
      <c r="AJ71" s="5"/>
      <c r="AK71" s="5"/>
      <c r="AL71" s="5"/>
      <c r="AM71" s="5"/>
      <c r="AN71" s="5"/>
      <c r="AO71" s="5"/>
      <c r="AP71" s="5"/>
      <c r="AQ71" s="5"/>
      <c r="AR71" s="5"/>
      <c r="AS71" s="5"/>
      <c r="AT71" s="5"/>
      <c r="AU71" s="5"/>
      <c r="AV71" s="5"/>
      <c r="AW71" s="5"/>
      <c r="AX71" s="5"/>
      <c r="AY71"/>
      <c r="AZ71" s="5"/>
      <c r="BH71" s="5"/>
    </row>
    <row r="72" spans="1:63" x14ac:dyDescent="0.25">
      <c r="A72" s="33" t="s">
        <v>101</v>
      </c>
      <c r="B72" t="s">
        <v>37</v>
      </c>
      <c r="C72" s="26" t="s">
        <v>255</v>
      </c>
      <c r="D72" s="26" t="s">
        <v>255</v>
      </c>
      <c r="E72" s="49" t="s">
        <v>261</v>
      </c>
      <c r="F72" s="26" t="s">
        <v>255</v>
      </c>
      <c r="G72" s="26" t="s">
        <v>255</v>
      </c>
      <c r="H72" s="26" t="s">
        <v>255</v>
      </c>
      <c r="I72" s="26" t="s">
        <v>255</v>
      </c>
      <c r="J72" s="26" t="s">
        <v>255</v>
      </c>
      <c r="K72" s="26" t="s">
        <v>255</v>
      </c>
      <c r="L72" s="49" t="s">
        <v>261</v>
      </c>
      <c r="M72" s="26" t="s">
        <v>255</v>
      </c>
      <c r="N72" s="26" t="s">
        <v>255</v>
      </c>
      <c r="O72" s="26" t="s">
        <v>255</v>
      </c>
      <c r="P72" s="26" t="s">
        <v>255</v>
      </c>
      <c r="Q72" s="26" t="s">
        <v>255</v>
      </c>
      <c r="R72" s="30" t="s">
        <v>171</v>
      </c>
      <c r="S72" s="30" t="s">
        <v>171</v>
      </c>
      <c r="T72" s="50" t="s">
        <v>236</v>
      </c>
      <c r="U72" s="30" t="s">
        <v>171</v>
      </c>
      <c r="V72" s="30" t="s">
        <v>171</v>
      </c>
      <c r="W72" s="30" t="s">
        <v>171</v>
      </c>
      <c r="X72" s="30" t="s">
        <v>171</v>
      </c>
      <c r="Y72" s="30" t="s">
        <v>171</v>
      </c>
      <c r="Z72" s="30" t="s">
        <v>171</v>
      </c>
      <c r="AA72" s="50" t="s">
        <v>236</v>
      </c>
      <c r="AB72" s="30" t="s">
        <v>171</v>
      </c>
      <c r="AC72" s="30" t="s">
        <v>171</v>
      </c>
      <c r="AD72" s="30" t="s">
        <v>171</v>
      </c>
      <c r="AE72" s="30" t="s">
        <v>171</v>
      </c>
      <c r="AF72" s="30" t="s">
        <v>171</v>
      </c>
      <c r="AG72" s="5"/>
      <c r="AH72" s="5"/>
      <c r="AI72" s="5"/>
      <c r="AJ72" s="5"/>
      <c r="AK72" s="5"/>
      <c r="AM72" s="5"/>
      <c r="AV72" s="5"/>
      <c r="AY72"/>
    </row>
    <row r="73" spans="1:63" x14ac:dyDescent="0.25">
      <c r="A73" s="33" t="s">
        <v>102</v>
      </c>
      <c r="B73" t="s">
        <v>38</v>
      </c>
      <c r="C73" s="26" t="s">
        <v>256</v>
      </c>
      <c r="D73" s="26" t="s">
        <v>256</v>
      </c>
      <c r="E73" s="49" t="s">
        <v>280</v>
      </c>
      <c r="F73" s="26" t="s">
        <v>256</v>
      </c>
      <c r="G73" s="26" t="s">
        <v>256</v>
      </c>
      <c r="H73" s="26" t="s">
        <v>256</v>
      </c>
      <c r="I73" s="26" t="s">
        <v>256</v>
      </c>
      <c r="J73" s="26" t="s">
        <v>256</v>
      </c>
      <c r="K73" s="26" t="s">
        <v>256</v>
      </c>
      <c r="L73" s="26" t="s">
        <v>256</v>
      </c>
      <c r="M73" s="26" t="s">
        <v>256</v>
      </c>
      <c r="N73" s="49" t="s">
        <v>280</v>
      </c>
      <c r="O73" s="26" t="s">
        <v>256</v>
      </c>
      <c r="P73" s="26" t="s">
        <v>256</v>
      </c>
      <c r="Q73" s="26" t="s">
        <v>256</v>
      </c>
      <c r="R73" s="30" t="s">
        <v>172</v>
      </c>
      <c r="S73" s="30" t="s">
        <v>172</v>
      </c>
      <c r="T73" s="50" t="s">
        <v>237</v>
      </c>
      <c r="U73" s="30" t="s">
        <v>172</v>
      </c>
      <c r="V73" s="30" t="s">
        <v>172</v>
      </c>
      <c r="W73" s="30" t="s">
        <v>172</v>
      </c>
      <c r="X73" s="30" t="s">
        <v>172</v>
      </c>
      <c r="Y73" s="30" t="s">
        <v>172</v>
      </c>
      <c r="Z73" s="30" t="s">
        <v>172</v>
      </c>
      <c r="AA73" s="30" t="s">
        <v>172</v>
      </c>
      <c r="AB73" s="30" t="s">
        <v>172</v>
      </c>
      <c r="AC73" s="50" t="s">
        <v>237</v>
      </c>
      <c r="AD73" s="30" t="s">
        <v>172</v>
      </c>
      <c r="AE73" s="30" t="s">
        <v>172</v>
      </c>
      <c r="AF73" s="30" t="s">
        <v>172</v>
      </c>
      <c r="AG73" s="5"/>
      <c r="AH73" s="5"/>
      <c r="AI73" s="5"/>
      <c r="AJ73" s="5"/>
      <c r="AK73" s="5"/>
      <c r="AM73" s="5"/>
      <c r="AW73" s="5"/>
      <c r="AY73"/>
    </row>
    <row r="74" spans="1:63" x14ac:dyDescent="0.25">
      <c r="A74" s="33" t="s">
        <v>103</v>
      </c>
      <c r="B74" t="s">
        <v>39</v>
      </c>
      <c r="C74" s="26" t="s">
        <v>257</v>
      </c>
      <c r="D74" s="26" t="s">
        <v>257</v>
      </c>
      <c r="E74" s="49" t="s">
        <v>262</v>
      </c>
      <c r="F74" s="26" t="s">
        <v>257</v>
      </c>
      <c r="G74" s="26" t="s">
        <v>257</v>
      </c>
      <c r="H74" s="26" t="s">
        <v>257</v>
      </c>
      <c r="I74" s="26" t="s">
        <v>257</v>
      </c>
      <c r="J74" s="26" t="s">
        <v>257</v>
      </c>
      <c r="K74" s="26" t="s">
        <v>257</v>
      </c>
      <c r="L74" s="26" t="s">
        <v>257</v>
      </c>
      <c r="M74" s="26" t="s">
        <v>257</v>
      </c>
      <c r="N74" s="26" t="s">
        <v>257</v>
      </c>
      <c r="O74" s="26" t="s">
        <v>257</v>
      </c>
      <c r="P74" s="49" t="s">
        <v>262</v>
      </c>
      <c r="Q74" s="26" t="s">
        <v>257</v>
      </c>
      <c r="R74" s="30" t="s">
        <v>173</v>
      </c>
      <c r="S74" s="30" t="s">
        <v>173</v>
      </c>
      <c r="T74" s="50" t="s">
        <v>238</v>
      </c>
      <c r="U74" s="30" t="s">
        <v>173</v>
      </c>
      <c r="V74" s="30" t="s">
        <v>173</v>
      </c>
      <c r="W74" s="30" t="s">
        <v>173</v>
      </c>
      <c r="X74" s="30" t="s">
        <v>173</v>
      </c>
      <c r="Y74" s="30" t="s">
        <v>173</v>
      </c>
      <c r="Z74" s="30" t="s">
        <v>173</v>
      </c>
      <c r="AA74" s="30" t="s">
        <v>173</v>
      </c>
      <c r="AB74" s="30" t="s">
        <v>173</v>
      </c>
      <c r="AC74" s="30" t="s">
        <v>173</v>
      </c>
      <c r="AD74" s="30" t="s">
        <v>173</v>
      </c>
      <c r="AE74" s="50" t="s">
        <v>238</v>
      </c>
      <c r="AF74" s="30" t="s">
        <v>173</v>
      </c>
      <c r="AG74" s="5"/>
      <c r="AH74" s="5"/>
      <c r="AI74" s="5"/>
      <c r="AJ74" s="5"/>
      <c r="AK74" s="5"/>
      <c r="AM74" s="5"/>
      <c r="AX74" s="5"/>
      <c r="AY74"/>
    </row>
    <row r="75" spans="1:63" x14ac:dyDescent="0.25">
      <c r="A75" s="33" t="s">
        <v>144</v>
      </c>
      <c r="C75" s="26" t="s">
        <v>257</v>
      </c>
      <c r="D75" s="26" t="s">
        <v>257</v>
      </c>
      <c r="E75" s="49" t="s">
        <v>262</v>
      </c>
      <c r="F75" s="26" t="s">
        <v>264</v>
      </c>
      <c r="G75" s="26" t="s">
        <v>264</v>
      </c>
      <c r="H75" s="26" t="s">
        <v>264</v>
      </c>
      <c r="I75" s="26" t="s">
        <v>264</v>
      </c>
      <c r="J75" s="26" t="s">
        <v>264</v>
      </c>
      <c r="K75" s="26" t="s">
        <v>264</v>
      </c>
      <c r="L75" s="26" t="s">
        <v>264</v>
      </c>
      <c r="M75" s="26" t="s">
        <v>264</v>
      </c>
      <c r="N75" s="26" t="s">
        <v>264</v>
      </c>
      <c r="O75" s="26" t="s">
        <v>264</v>
      </c>
      <c r="P75" s="26" t="s">
        <v>264</v>
      </c>
      <c r="Q75" s="49" t="s">
        <v>265</v>
      </c>
      <c r="R75" s="30">
        <v>0</v>
      </c>
      <c r="S75" s="30">
        <v>0</v>
      </c>
      <c r="T75" s="50">
        <v>0</v>
      </c>
      <c r="U75" s="30">
        <v>0</v>
      </c>
      <c r="V75" s="30">
        <v>0</v>
      </c>
      <c r="W75" s="30">
        <v>0</v>
      </c>
      <c r="X75" s="30">
        <v>0</v>
      </c>
      <c r="Y75" s="30">
        <v>0</v>
      </c>
      <c r="Z75" s="30">
        <v>0</v>
      </c>
      <c r="AA75" s="30">
        <v>0</v>
      </c>
      <c r="AB75" s="30">
        <v>0</v>
      </c>
      <c r="AC75" s="30">
        <v>0</v>
      </c>
      <c r="AD75" s="30">
        <v>0</v>
      </c>
      <c r="AE75" s="30">
        <v>0</v>
      </c>
      <c r="AF75" s="50">
        <v>0</v>
      </c>
      <c r="AG75" s="5"/>
      <c r="AH75" s="5"/>
      <c r="AI75" s="5"/>
      <c r="AJ75" s="5"/>
      <c r="AK75" s="5"/>
      <c r="AY75"/>
    </row>
    <row r="76" spans="1:63" x14ac:dyDescent="0.25">
      <c r="A76"/>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5"/>
      <c r="AH76" s="5"/>
      <c r="AI76" s="5"/>
      <c r="AJ76" s="5"/>
      <c r="AK76" s="5"/>
      <c r="AY76"/>
    </row>
    <row r="77" spans="1:63" x14ac:dyDescent="0.25">
      <c r="A77"/>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5"/>
      <c r="AH77" s="5"/>
      <c r="AI77" s="5"/>
      <c r="AJ77" s="5"/>
      <c r="AK77" s="5"/>
      <c r="AY77"/>
    </row>
    <row r="78" spans="1:63" x14ac:dyDescent="0.25">
      <c r="A78" t="s">
        <v>40</v>
      </c>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5"/>
      <c r="AH78" s="5"/>
      <c r="AI78" s="5"/>
      <c r="AJ78" s="5"/>
      <c r="AK78" s="5"/>
      <c r="AY78"/>
    </row>
    <row r="79" spans="1:63" x14ac:dyDescent="0.25">
      <c r="A79" t="s">
        <v>41</v>
      </c>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5"/>
      <c r="AH79" s="5"/>
      <c r="AI79" s="5"/>
      <c r="AJ79" s="5"/>
      <c r="AK79" s="5"/>
      <c r="AY79"/>
    </row>
    <row r="80" spans="1:63" x14ac:dyDescent="0.25">
      <c r="A80" s="34" t="s">
        <v>104</v>
      </c>
      <c r="B80" t="s">
        <v>42</v>
      </c>
      <c r="C80" s="26">
        <v>1</v>
      </c>
      <c r="D80" s="26">
        <v>1</v>
      </c>
      <c r="E80" s="26">
        <v>1</v>
      </c>
      <c r="F80" s="26">
        <v>1</v>
      </c>
      <c r="G80" s="26">
        <v>1</v>
      </c>
      <c r="H80" s="26">
        <v>1</v>
      </c>
      <c r="I80" s="26">
        <v>1</v>
      </c>
      <c r="J80" s="26">
        <v>1</v>
      </c>
      <c r="K80" s="26">
        <v>1</v>
      </c>
      <c r="L80" s="26">
        <v>1</v>
      </c>
      <c r="M80" s="26">
        <v>1</v>
      </c>
      <c r="N80" s="26">
        <v>1</v>
      </c>
      <c r="O80" s="26">
        <v>1</v>
      </c>
      <c r="P80" s="26">
        <v>1</v>
      </c>
      <c r="Q80" s="26">
        <v>1</v>
      </c>
      <c r="R80" s="30">
        <v>1</v>
      </c>
      <c r="S80" s="30">
        <v>1</v>
      </c>
      <c r="T80" s="30">
        <v>1</v>
      </c>
      <c r="U80" s="30">
        <v>1</v>
      </c>
      <c r="V80" s="30">
        <v>1</v>
      </c>
      <c r="W80" s="30">
        <v>1</v>
      </c>
      <c r="X80" s="30">
        <v>1</v>
      </c>
      <c r="Y80" s="30">
        <v>1</v>
      </c>
      <c r="Z80" s="30">
        <v>1</v>
      </c>
      <c r="AA80" s="30">
        <v>1</v>
      </c>
      <c r="AB80" s="30">
        <v>1</v>
      </c>
      <c r="AC80" s="30">
        <v>1</v>
      </c>
      <c r="AD80" s="30">
        <v>1</v>
      </c>
      <c r="AE80" s="30">
        <v>1</v>
      </c>
      <c r="AF80" s="30">
        <v>1</v>
      </c>
      <c r="AG80" s="5"/>
      <c r="AH80" s="5"/>
      <c r="AI80" s="5"/>
      <c r="AJ80" s="5"/>
      <c r="AK80" s="5"/>
      <c r="AL80" s="5"/>
      <c r="AM80" s="5"/>
      <c r="AN80" s="5"/>
      <c r="AO80" s="5"/>
      <c r="AP80" s="5"/>
      <c r="AQ80" s="5"/>
      <c r="AR80" s="5"/>
      <c r="AS80" s="5"/>
      <c r="AT80" s="5"/>
      <c r="AU80" s="5"/>
      <c r="AV80" s="5"/>
      <c r="AW80" s="5"/>
      <c r="AX80" s="5"/>
      <c r="AY80"/>
    </row>
    <row r="81" spans="1:63" x14ac:dyDescent="0.25">
      <c r="A81" s="34" t="s">
        <v>105</v>
      </c>
      <c r="C81" s="26">
        <v>0.5</v>
      </c>
      <c r="D81" s="26">
        <v>0.5</v>
      </c>
      <c r="E81" s="26">
        <v>0.5</v>
      </c>
      <c r="F81" s="26">
        <v>0.5</v>
      </c>
      <c r="G81" s="26">
        <v>0.5</v>
      </c>
      <c r="H81" s="26">
        <v>0.5</v>
      </c>
      <c r="I81" s="26">
        <v>0.5</v>
      </c>
      <c r="J81" s="26">
        <v>0.5</v>
      </c>
      <c r="K81" s="26">
        <v>0.5</v>
      </c>
      <c r="L81" s="26">
        <v>0.5</v>
      </c>
      <c r="M81" s="26">
        <v>0.5</v>
      </c>
      <c r="N81" s="26">
        <v>0.5</v>
      </c>
      <c r="O81" s="26">
        <v>0.5</v>
      </c>
      <c r="P81" s="26">
        <v>0.5</v>
      </c>
      <c r="Q81" s="26">
        <v>0.5</v>
      </c>
      <c r="R81" s="30">
        <v>0.5</v>
      </c>
      <c r="S81" s="30">
        <v>0.5</v>
      </c>
      <c r="T81" s="30">
        <v>0.5</v>
      </c>
      <c r="U81" s="30">
        <v>0.5</v>
      </c>
      <c r="V81" s="30">
        <v>0.5</v>
      </c>
      <c r="W81" s="30">
        <v>0.5</v>
      </c>
      <c r="X81" s="30">
        <v>0.5</v>
      </c>
      <c r="Y81" s="30">
        <v>0.5</v>
      </c>
      <c r="Z81" s="30">
        <v>0.5</v>
      </c>
      <c r="AA81" s="30">
        <v>0.5</v>
      </c>
      <c r="AB81" s="30">
        <v>0.5</v>
      </c>
      <c r="AC81" s="30">
        <v>0.5</v>
      </c>
      <c r="AD81" s="30">
        <v>0.5</v>
      </c>
      <c r="AE81" s="30">
        <v>0.5</v>
      </c>
      <c r="AF81" s="30">
        <v>0.5</v>
      </c>
      <c r="AG81" s="5"/>
      <c r="AH81" s="5"/>
      <c r="AI81" s="5"/>
      <c r="AJ81" s="5"/>
      <c r="AK81" s="5"/>
      <c r="AL81" s="5"/>
      <c r="AM81" s="5"/>
      <c r="AN81" s="5"/>
      <c r="AO81" s="5"/>
      <c r="AP81" s="5"/>
      <c r="AQ81" s="5"/>
      <c r="AR81" s="5"/>
      <c r="AS81" s="5"/>
      <c r="AT81" s="5"/>
      <c r="AU81" s="5"/>
      <c r="AV81" s="5"/>
      <c r="AW81" s="5"/>
      <c r="AX81" s="5"/>
      <c r="AY81"/>
    </row>
    <row r="82" spans="1:63" x14ac:dyDescent="0.25">
      <c r="A82"/>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5"/>
      <c r="AH82" s="5"/>
      <c r="AI82" s="5"/>
      <c r="AJ82" s="5"/>
      <c r="AK82" s="5"/>
      <c r="AY82"/>
    </row>
    <row r="83" spans="1:63" x14ac:dyDescent="0.25">
      <c r="A83" t="s">
        <v>43</v>
      </c>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5"/>
      <c r="AH83" s="5"/>
      <c r="AI83" s="5"/>
      <c r="AJ83" s="5"/>
      <c r="AK83" s="5"/>
      <c r="AY83"/>
    </row>
    <row r="84" spans="1:63" x14ac:dyDescent="0.25">
      <c r="A84" s="27" t="s">
        <v>106</v>
      </c>
      <c r="C84" s="26" t="s">
        <v>247</v>
      </c>
      <c r="D84" s="26" t="s">
        <v>247</v>
      </c>
      <c r="E84" s="26" t="s">
        <v>247</v>
      </c>
      <c r="F84" s="26" t="s">
        <v>247</v>
      </c>
      <c r="G84" s="26" t="s">
        <v>247</v>
      </c>
      <c r="H84" s="26" t="s">
        <v>247</v>
      </c>
      <c r="I84" s="26" t="s">
        <v>247</v>
      </c>
      <c r="J84" s="26" t="s">
        <v>247</v>
      </c>
      <c r="K84" s="26" t="s">
        <v>247</v>
      </c>
      <c r="L84" s="26" t="s">
        <v>247</v>
      </c>
      <c r="M84" s="26" t="s">
        <v>247</v>
      </c>
      <c r="N84" s="26" t="s">
        <v>247</v>
      </c>
      <c r="O84" s="26" t="s">
        <v>247</v>
      </c>
      <c r="P84" s="26" t="s">
        <v>247</v>
      </c>
      <c r="Q84" s="26" t="s">
        <v>247</v>
      </c>
      <c r="R84" s="30" t="s">
        <v>247</v>
      </c>
      <c r="S84" s="30" t="s">
        <v>247</v>
      </c>
      <c r="T84" s="30" t="s">
        <v>247</v>
      </c>
      <c r="U84" s="30" t="s">
        <v>247</v>
      </c>
      <c r="V84" s="30" t="s">
        <v>247</v>
      </c>
      <c r="W84" s="30" t="s">
        <v>247</v>
      </c>
      <c r="X84" s="30" t="s">
        <v>247</v>
      </c>
      <c r="Y84" s="30" t="s">
        <v>247</v>
      </c>
      <c r="Z84" s="30" t="s">
        <v>247</v>
      </c>
      <c r="AA84" s="30" t="s">
        <v>247</v>
      </c>
      <c r="AB84" s="30" t="s">
        <v>247</v>
      </c>
      <c r="AC84" s="30" t="s">
        <v>247</v>
      </c>
      <c r="AD84" s="30" t="s">
        <v>247</v>
      </c>
      <c r="AE84" s="30" t="s">
        <v>247</v>
      </c>
      <c r="AF84" s="30" t="s">
        <v>247</v>
      </c>
      <c r="AG84" s="5"/>
      <c r="AH84" s="5"/>
      <c r="AI84" s="5"/>
      <c r="AJ84" s="5"/>
      <c r="AK84" s="5"/>
      <c r="AL84" s="5"/>
      <c r="AM84" s="5"/>
      <c r="AN84" s="5"/>
      <c r="AO84" s="5"/>
      <c r="AP84" s="5"/>
      <c r="AQ84" s="5"/>
      <c r="AR84" s="5"/>
      <c r="AS84" s="5"/>
      <c r="AT84" s="5"/>
      <c r="AU84" s="5"/>
      <c r="AV84" s="5"/>
      <c r="AW84" s="5"/>
      <c r="AX84" s="5"/>
      <c r="AY84"/>
    </row>
    <row r="85" spans="1:63" x14ac:dyDescent="0.25">
      <c r="A85"/>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5"/>
      <c r="AH85" s="5"/>
      <c r="AI85" s="5"/>
      <c r="AJ85" s="5"/>
      <c r="AK85" s="5"/>
      <c r="AY85"/>
    </row>
    <row r="86" spans="1:63" x14ac:dyDescent="0.25">
      <c r="A86" t="s">
        <v>44</v>
      </c>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5"/>
      <c r="AH86" s="5"/>
      <c r="AI86" s="5"/>
      <c r="AJ86" s="5"/>
      <c r="AK86" s="5"/>
      <c r="AY86"/>
    </row>
    <row r="87" spans="1:63" x14ac:dyDescent="0.25">
      <c r="A87" s="27" t="s">
        <v>107</v>
      </c>
      <c r="B87" t="s">
        <v>45</v>
      </c>
      <c r="C87" s="26" t="s">
        <v>163</v>
      </c>
      <c r="D87" s="26" t="s">
        <v>163</v>
      </c>
      <c r="E87" s="26" t="s">
        <v>163</v>
      </c>
      <c r="F87" s="26" t="s">
        <v>163</v>
      </c>
      <c r="G87" s="26" t="s">
        <v>163</v>
      </c>
      <c r="H87" s="26" t="s">
        <v>163</v>
      </c>
      <c r="I87" s="26" t="s">
        <v>163</v>
      </c>
      <c r="J87" s="26" t="s">
        <v>163</v>
      </c>
      <c r="K87" s="26" t="s">
        <v>163</v>
      </c>
      <c r="L87" s="26" t="s">
        <v>163</v>
      </c>
      <c r="M87" s="26" t="s">
        <v>163</v>
      </c>
      <c r="N87" s="26" t="s">
        <v>163</v>
      </c>
      <c r="O87" s="26" t="s">
        <v>163</v>
      </c>
      <c r="P87" s="26" t="s">
        <v>163</v>
      </c>
      <c r="Q87" s="26" t="s">
        <v>163</v>
      </c>
      <c r="R87" s="26" t="s">
        <v>163</v>
      </c>
      <c r="S87" s="26" t="s">
        <v>163</v>
      </c>
      <c r="T87" s="26" t="s">
        <v>163</v>
      </c>
      <c r="U87" s="26" t="s">
        <v>163</v>
      </c>
      <c r="V87" s="26" t="s">
        <v>163</v>
      </c>
      <c r="W87" s="26" t="s">
        <v>163</v>
      </c>
      <c r="X87" s="26" t="s">
        <v>163</v>
      </c>
      <c r="Y87" s="26" t="s">
        <v>163</v>
      </c>
      <c r="Z87" s="26" t="s">
        <v>163</v>
      </c>
      <c r="AA87" s="26" t="s">
        <v>163</v>
      </c>
      <c r="AB87" s="26" t="s">
        <v>163</v>
      </c>
      <c r="AC87" s="26" t="s">
        <v>163</v>
      </c>
      <c r="AD87" s="26" t="s">
        <v>163</v>
      </c>
      <c r="AE87" s="26" t="s">
        <v>163</v>
      </c>
      <c r="AF87" s="26" t="s">
        <v>163</v>
      </c>
      <c r="AG87" s="5"/>
      <c r="AH87" s="5"/>
      <c r="AI87" s="5"/>
      <c r="AJ87" s="5"/>
      <c r="AK87" s="5"/>
      <c r="AY87"/>
    </row>
    <row r="88" spans="1:63" x14ac:dyDescent="0.25">
      <c r="A88" s="27" t="s">
        <v>108</v>
      </c>
      <c r="B88" t="s">
        <v>46</v>
      </c>
      <c r="C88" s="26" t="s">
        <v>174</v>
      </c>
      <c r="D88" s="26" t="s">
        <v>174</v>
      </c>
      <c r="E88" s="26" t="s">
        <v>174</v>
      </c>
      <c r="F88" s="26" t="s">
        <v>174</v>
      </c>
      <c r="G88" s="26" t="s">
        <v>174</v>
      </c>
      <c r="H88" s="26" t="s">
        <v>174</v>
      </c>
      <c r="I88" s="26" t="s">
        <v>174</v>
      </c>
      <c r="J88" s="26" t="s">
        <v>174</v>
      </c>
      <c r="K88" s="26" t="s">
        <v>174</v>
      </c>
      <c r="L88" s="26" t="s">
        <v>174</v>
      </c>
      <c r="M88" s="26" t="s">
        <v>174</v>
      </c>
      <c r="N88" s="26" t="s">
        <v>174</v>
      </c>
      <c r="O88" s="26" t="s">
        <v>174</v>
      </c>
      <c r="P88" s="26" t="s">
        <v>174</v>
      </c>
      <c r="Q88" s="26" t="s">
        <v>174</v>
      </c>
      <c r="R88" s="26" t="s">
        <v>174</v>
      </c>
      <c r="S88" s="26" t="s">
        <v>174</v>
      </c>
      <c r="T88" s="26" t="s">
        <v>174</v>
      </c>
      <c r="U88" s="26" t="s">
        <v>174</v>
      </c>
      <c r="V88" s="26" t="s">
        <v>174</v>
      </c>
      <c r="W88" s="26" t="s">
        <v>174</v>
      </c>
      <c r="X88" s="26" t="s">
        <v>174</v>
      </c>
      <c r="Y88" s="26" t="s">
        <v>174</v>
      </c>
      <c r="Z88" s="26" t="s">
        <v>174</v>
      </c>
      <c r="AA88" s="26" t="s">
        <v>174</v>
      </c>
      <c r="AB88" s="26" t="s">
        <v>174</v>
      </c>
      <c r="AC88" s="26" t="s">
        <v>174</v>
      </c>
      <c r="AD88" s="26" t="s">
        <v>174</v>
      </c>
      <c r="AE88" s="26" t="s">
        <v>174</v>
      </c>
      <c r="AF88" s="26" t="s">
        <v>174</v>
      </c>
      <c r="AG88" s="5"/>
      <c r="AH88" s="5"/>
      <c r="AI88" s="5"/>
      <c r="AJ88" s="5"/>
      <c r="AK88" s="5"/>
      <c r="AY88"/>
    </row>
    <row r="89" spans="1:63" x14ac:dyDescent="0.25">
      <c r="A89" s="27" t="s">
        <v>109</v>
      </c>
      <c r="B89" t="s">
        <v>47</v>
      </c>
      <c r="C89" s="26" t="s">
        <v>164</v>
      </c>
      <c r="D89" s="26" t="s">
        <v>164</v>
      </c>
      <c r="E89" s="26" t="s">
        <v>164</v>
      </c>
      <c r="F89" s="26" t="s">
        <v>164</v>
      </c>
      <c r="G89" s="26" t="s">
        <v>164</v>
      </c>
      <c r="H89" s="26" t="s">
        <v>164</v>
      </c>
      <c r="I89" s="26" t="s">
        <v>164</v>
      </c>
      <c r="J89" s="26" t="s">
        <v>164</v>
      </c>
      <c r="K89" s="26" t="s">
        <v>164</v>
      </c>
      <c r="L89" s="26" t="s">
        <v>164</v>
      </c>
      <c r="M89" s="26" t="s">
        <v>164</v>
      </c>
      <c r="N89" s="26" t="s">
        <v>164</v>
      </c>
      <c r="O89" s="26" t="s">
        <v>164</v>
      </c>
      <c r="P89" s="26" t="s">
        <v>164</v>
      </c>
      <c r="Q89" s="26" t="s">
        <v>164</v>
      </c>
      <c r="R89" s="26" t="s">
        <v>164</v>
      </c>
      <c r="S89" s="26" t="s">
        <v>164</v>
      </c>
      <c r="T89" s="26" t="s">
        <v>164</v>
      </c>
      <c r="U89" s="26" t="s">
        <v>164</v>
      </c>
      <c r="V89" s="26" t="s">
        <v>164</v>
      </c>
      <c r="W89" s="26" t="s">
        <v>164</v>
      </c>
      <c r="X89" s="26" t="s">
        <v>164</v>
      </c>
      <c r="Y89" s="26" t="s">
        <v>164</v>
      </c>
      <c r="Z89" s="26" t="s">
        <v>164</v>
      </c>
      <c r="AA89" s="26" t="s">
        <v>164</v>
      </c>
      <c r="AB89" s="26" t="s">
        <v>164</v>
      </c>
      <c r="AC89" s="26" t="s">
        <v>164</v>
      </c>
      <c r="AD89" s="26" t="s">
        <v>164</v>
      </c>
      <c r="AE89" s="26" t="s">
        <v>164</v>
      </c>
      <c r="AF89" s="26" t="s">
        <v>164</v>
      </c>
      <c r="AG89" s="5"/>
      <c r="AH89" s="5"/>
      <c r="AI89" s="5"/>
      <c r="AJ89" s="5"/>
      <c r="AK89" s="5"/>
      <c r="AY89"/>
    </row>
    <row r="90" spans="1:63" x14ac:dyDescent="0.25">
      <c r="A90"/>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5"/>
      <c r="AH90" s="5"/>
      <c r="AI90" s="5"/>
      <c r="AJ90" s="5"/>
      <c r="AK90" s="5"/>
      <c r="AY90"/>
    </row>
    <row r="91" spans="1:63" x14ac:dyDescent="0.25">
      <c r="A91" t="s">
        <v>48</v>
      </c>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5"/>
      <c r="AH91" s="5"/>
      <c r="AI91" s="5"/>
      <c r="AJ91" s="5"/>
      <c r="AK91" s="5"/>
      <c r="AY91"/>
    </row>
    <row r="92" spans="1:63" x14ac:dyDescent="0.25">
      <c r="A92" s="27" t="s">
        <v>110</v>
      </c>
      <c r="C92" s="26">
        <v>0.5</v>
      </c>
      <c r="D92" s="26">
        <v>0.5</v>
      </c>
      <c r="E92" s="26">
        <v>0.5</v>
      </c>
      <c r="F92" s="26">
        <v>0.5</v>
      </c>
      <c r="G92" s="26">
        <v>0.5</v>
      </c>
      <c r="H92" s="26">
        <v>0.5</v>
      </c>
      <c r="I92" s="26">
        <v>0.5</v>
      </c>
      <c r="J92" s="26">
        <v>0.5</v>
      </c>
      <c r="K92" s="26">
        <v>0.5</v>
      </c>
      <c r="L92" s="26">
        <v>0.5</v>
      </c>
      <c r="M92" s="26">
        <v>0.5</v>
      </c>
      <c r="N92" s="26">
        <v>0.5</v>
      </c>
      <c r="O92" s="26">
        <v>0.5</v>
      </c>
      <c r="P92" s="26">
        <v>0.5</v>
      </c>
      <c r="Q92" s="26">
        <v>0.5</v>
      </c>
      <c r="R92" s="30">
        <v>0.5</v>
      </c>
      <c r="S92" s="30">
        <v>0.5</v>
      </c>
      <c r="T92" s="30">
        <v>0.5</v>
      </c>
      <c r="U92" s="30">
        <v>0.5</v>
      </c>
      <c r="V92" s="30">
        <v>0.5</v>
      </c>
      <c r="W92" s="30">
        <v>0.5</v>
      </c>
      <c r="X92" s="30">
        <v>0.5</v>
      </c>
      <c r="Y92" s="30">
        <v>0.5</v>
      </c>
      <c r="Z92" s="30">
        <v>0.5</v>
      </c>
      <c r="AA92" s="30">
        <v>0.5</v>
      </c>
      <c r="AB92" s="30">
        <v>0.5</v>
      </c>
      <c r="AC92" s="30">
        <v>0.5</v>
      </c>
      <c r="AD92" s="30">
        <v>0.5</v>
      </c>
      <c r="AE92" s="30">
        <v>0.5</v>
      </c>
      <c r="AF92" s="30">
        <v>0.5</v>
      </c>
      <c r="AG92" s="5"/>
      <c r="AH92" s="5"/>
      <c r="AI92" s="5"/>
      <c r="AJ92" s="5"/>
      <c r="AK92" s="5"/>
      <c r="AY92"/>
    </row>
    <row r="93" spans="1:63" x14ac:dyDescent="0.25">
      <c r="A93" t="s">
        <v>49</v>
      </c>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5"/>
      <c r="AH93" s="5"/>
      <c r="AI93" s="5"/>
      <c r="AJ93" s="5"/>
      <c r="AK93" s="5"/>
      <c r="AY93"/>
    </row>
    <row r="94" spans="1:63" x14ac:dyDescent="0.25">
      <c r="A94" t="s">
        <v>50</v>
      </c>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5"/>
      <c r="AH94" s="5"/>
      <c r="AI94" s="5"/>
      <c r="AJ94" s="5"/>
      <c r="AK94" s="5"/>
      <c r="AY94"/>
    </row>
    <row r="95" spans="1:63" x14ac:dyDescent="0.25">
      <c r="A95" s="27" t="s">
        <v>111</v>
      </c>
      <c r="B95" t="s">
        <v>51</v>
      </c>
      <c r="C95" s="26">
        <v>2.5999999999999999E-2</v>
      </c>
      <c r="D95" s="26">
        <v>2.5999999999999999E-2</v>
      </c>
      <c r="E95" s="26">
        <v>2.5999999999999999E-2</v>
      </c>
      <c r="F95" s="26">
        <v>2.5999999999999999E-2</v>
      </c>
      <c r="G95" s="26">
        <v>2.5999999999999999E-2</v>
      </c>
      <c r="H95" s="26">
        <v>2.5999999999999999E-2</v>
      </c>
      <c r="I95" s="26">
        <v>2.5999999999999999E-2</v>
      </c>
      <c r="J95" s="26">
        <v>2.5999999999999999E-2</v>
      </c>
      <c r="K95" s="26">
        <v>2.5999999999999999E-2</v>
      </c>
      <c r="L95" s="26">
        <v>2.5999999999999999E-2</v>
      </c>
      <c r="M95" s="26">
        <v>2.5999999999999999E-2</v>
      </c>
      <c r="N95" s="26">
        <v>2.5999999999999999E-2</v>
      </c>
      <c r="O95" s="26">
        <v>2.5999999999999999E-2</v>
      </c>
      <c r="P95" s="26">
        <v>2.5999999999999999E-2</v>
      </c>
      <c r="Q95" s="26">
        <v>2.5999999999999999E-2</v>
      </c>
      <c r="R95" s="30">
        <v>2.5999999999999999E-2</v>
      </c>
      <c r="S95" s="30">
        <v>2.5999999999999999E-2</v>
      </c>
      <c r="T95" s="30">
        <v>2.5999999999999999E-2</v>
      </c>
      <c r="U95" s="30">
        <v>2.5999999999999999E-2</v>
      </c>
      <c r="V95" s="30">
        <v>2.5999999999999999E-2</v>
      </c>
      <c r="W95" s="30">
        <v>2.5999999999999999E-2</v>
      </c>
      <c r="X95" s="30">
        <v>2.5999999999999999E-2</v>
      </c>
      <c r="Y95" s="30">
        <v>2.5999999999999999E-2</v>
      </c>
      <c r="Z95" s="30">
        <v>2.5999999999999999E-2</v>
      </c>
      <c r="AA95" s="30">
        <v>2.5999999999999999E-2</v>
      </c>
      <c r="AB95" s="30">
        <v>2.5999999999999999E-2</v>
      </c>
      <c r="AC95" s="30">
        <v>2.5999999999999999E-2</v>
      </c>
      <c r="AD95" s="30">
        <v>2.5999999999999999E-2</v>
      </c>
      <c r="AE95" s="30">
        <v>2.5999999999999999E-2</v>
      </c>
      <c r="AF95" s="30">
        <v>2.5999999999999999E-2</v>
      </c>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row>
    <row r="96" spans="1:63" x14ac:dyDescent="0.25">
      <c r="A96" s="27" t="s">
        <v>112</v>
      </c>
      <c r="B96" t="s">
        <v>51</v>
      </c>
      <c r="C96" s="26">
        <v>2.5999999999999999E-2</v>
      </c>
      <c r="D96" s="26">
        <v>2.5999999999999999E-2</v>
      </c>
      <c r="E96" s="26">
        <v>2.5999999999999999E-2</v>
      </c>
      <c r="F96" s="26">
        <v>2.5999999999999999E-2</v>
      </c>
      <c r="G96" s="26">
        <v>2.5999999999999999E-2</v>
      </c>
      <c r="H96" s="26">
        <v>2.5999999999999999E-2</v>
      </c>
      <c r="I96" s="26">
        <v>2.5999999999999999E-2</v>
      </c>
      <c r="J96" s="26">
        <v>2.5999999999999999E-2</v>
      </c>
      <c r="K96" s="26">
        <v>2.5999999999999999E-2</v>
      </c>
      <c r="L96" s="26">
        <v>2.5999999999999999E-2</v>
      </c>
      <c r="M96" s="26">
        <v>2.5999999999999999E-2</v>
      </c>
      <c r="N96" s="26">
        <v>2.5999999999999999E-2</v>
      </c>
      <c r="O96" s="26">
        <v>2.5999999999999999E-2</v>
      </c>
      <c r="P96" s="26">
        <v>2.5999999999999999E-2</v>
      </c>
      <c r="Q96" s="26">
        <v>2.5999999999999999E-2</v>
      </c>
      <c r="R96" s="30">
        <v>2.5999999999999999E-2</v>
      </c>
      <c r="S96" s="30">
        <v>2.5999999999999999E-2</v>
      </c>
      <c r="T96" s="30">
        <v>2.5999999999999999E-2</v>
      </c>
      <c r="U96" s="30">
        <v>2.5999999999999999E-2</v>
      </c>
      <c r="V96" s="30">
        <v>2.5999999999999999E-2</v>
      </c>
      <c r="W96" s="30">
        <v>2.5999999999999999E-2</v>
      </c>
      <c r="X96" s="30">
        <v>2.5999999999999999E-2</v>
      </c>
      <c r="Y96" s="30">
        <v>2.5999999999999999E-2</v>
      </c>
      <c r="Z96" s="30">
        <v>2.5999999999999999E-2</v>
      </c>
      <c r="AA96" s="30">
        <v>2.5999999999999999E-2</v>
      </c>
      <c r="AB96" s="30">
        <v>2.5999999999999999E-2</v>
      </c>
      <c r="AC96" s="30">
        <v>2.5999999999999999E-2</v>
      </c>
      <c r="AD96" s="30">
        <v>2.5999999999999999E-2</v>
      </c>
      <c r="AE96" s="30">
        <v>2.5999999999999999E-2</v>
      </c>
      <c r="AF96" s="30">
        <v>2.5999999999999999E-2</v>
      </c>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row>
    <row r="97" spans="1:63" x14ac:dyDescent="0.25">
      <c r="A97" s="27" t="s">
        <v>113</v>
      </c>
      <c r="B97" t="s">
        <v>52</v>
      </c>
      <c r="C97" s="26">
        <v>2.5999999999999999E-2</v>
      </c>
      <c r="D97" s="26">
        <v>2.5999999999999999E-2</v>
      </c>
      <c r="E97" s="26">
        <v>2.5999999999999999E-2</v>
      </c>
      <c r="F97" s="26">
        <v>2.5999999999999999E-2</v>
      </c>
      <c r="G97" s="26">
        <v>2.5999999999999999E-2</v>
      </c>
      <c r="H97" s="26">
        <v>2.5999999999999999E-2</v>
      </c>
      <c r="I97" s="26">
        <v>2.5999999999999999E-2</v>
      </c>
      <c r="J97" s="26">
        <v>2.5999999999999999E-2</v>
      </c>
      <c r="K97" s="26">
        <v>2.5999999999999999E-2</v>
      </c>
      <c r="L97" s="26">
        <v>2.5999999999999999E-2</v>
      </c>
      <c r="M97" s="26">
        <v>2.5999999999999999E-2</v>
      </c>
      <c r="N97" s="26">
        <v>2.5999999999999999E-2</v>
      </c>
      <c r="O97" s="26">
        <v>2.5999999999999999E-2</v>
      </c>
      <c r="P97" s="26">
        <v>2.5999999999999999E-2</v>
      </c>
      <c r="Q97" s="26">
        <v>2.5999999999999999E-2</v>
      </c>
      <c r="R97" s="30">
        <v>2.5999999999999999E-2</v>
      </c>
      <c r="S97" s="30">
        <v>2.5999999999999999E-2</v>
      </c>
      <c r="T97" s="30">
        <v>2.5999999999999999E-2</v>
      </c>
      <c r="U97" s="30">
        <v>2.5999999999999999E-2</v>
      </c>
      <c r="V97" s="30">
        <v>2.5999999999999999E-2</v>
      </c>
      <c r="W97" s="30">
        <v>2.5999999999999999E-2</v>
      </c>
      <c r="X97" s="30">
        <v>2.5999999999999999E-2</v>
      </c>
      <c r="Y97" s="30">
        <v>2.5999999999999999E-2</v>
      </c>
      <c r="Z97" s="30">
        <v>2.5999999999999999E-2</v>
      </c>
      <c r="AA97" s="30">
        <v>2.5999999999999999E-2</v>
      </c>
      <c r="AB97" s="30">
        <v>2.5999999999999999E-2</v>
      </c>
      <c r="AC97" s="30">
        <v>2.5999999999999999E-2</v>
      </c>
      <c r="AD97" s="30">
        <v>2.5999999999999999E-2</v>
      </c>
      <c r="AE97" s="30">
        <v>2.5999999999999999E-2</v>
      </c>
      <c r="AF97" s="30">
        <v>2.5999999999999999E-2</v>
      </c>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row>
    <row r="98" spans="1:63" x14ac:dyDescent="0.25">
      <c r="A98" s="27" t="s">
        <v>114</v>
      </c>
      <c r="B98" t="s">
        <v>52</v>
      </c>
      <c r="C98" s="26">
        <v>2.5999999999999999E-2</v>
      </c>
      <c r="D98" s="26">
        <v>2.5999999999999999E-2</v>
      </c>
      <c r="E98" s="26">
        <v>2.5999999999999999E-2</v>
      </c>
      <c r="F98" s="26">
        <v>2.5999999999999999E-2</v>
      </c>
      <c r="G98" s="26">
        <v>2.5999999999999999E-2</v>
      </c>
      <c r="H98" s="26">
        <v>2.5999999999999999E-2</v>
      </c>
      <c r="I98" s="26">
        <v>2.5999999999999999E-2</v>
      </c>
      <c r="J98" s="26">
        <v>2.5999999999999999E-2</v>
      </c>
      <c r="K98" s="26">
        <v>2.5999999999999999E-2</v>
      </c>
      <c r="L98" s="26">
        <v>2.5999999999999999E-2</v>
      </c>
      <c r="M98" s="26">
        <v>2.5999999999999999E-2</v>
      </c>
      <c r="N98" s="26">
        <v>2.5999999999999999E-2</v>
      </c>
      <c r="O98" s="26">
        <v>2.5999999999999999E-2</v>
      </c>
      <c r="P98" s="26">
        <v>2.5999999999999999E-2</v>
      </c>
      <c r="Q98" s="26">
        <v>2.5999999999999999E-2</v>
      </c>
      <c r="R98" s="30">
        <v>2.5999999999999999E-2</v>
      </c>
      <c r="S98" s="30">
        <v>2.5999999999999999E-2</v>
      </c>
      <c r="T98" s="30">
        <v>2.5999999999999999E-2</v>
      </c>
      <c r="U98" s="30">
        <v>2.5999999999999999E-2</v>
      </c>
      <c r="V98" s="30">
        <v>2.5999999999999999E-2</v>
      </c>
      <c r="W98" s="30">
        <v>2.5999999999999999E-2</v>
      </c>
      <c r="X98" s="30">
        <v>2.5999999999999999E-2</v>
      </c>
      <c r="Y98" s="30">
        <v>2.5999999999999999E-2</v>
      </c>
      <c r="Z98" s="30">
        <v>2.5999999999999999E-2</v>
      </c>
      <c r="AA98" s="30">
        <v>2.5999999999999999E-2</v>
      </c>
      <c r="AB98" s="30">
        <v>2.5999999999999999E-2</v>
      </c>
      <c r="AC98" s="30">
        <v>2.5999999999999999E-2</v>
      </c>
      <c r="AD98" s="30">
        <v>2.5999999999999999E-2</v>
      </c>
      <c r="AE98" s="30">
        <v>2.5999999999999999E-2</v>
      </c>
      <c r="AF98" s="30">
        <v>2.5999999999999999E-2</v>
      </c>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row>
    <row r="99" spans="1:63" x14ac:dyDescent="0.25">
      <c r="A99" s="27" t="s">
        <v>115</v>
      </c>
      <c r="B99" t="s">
        <v>53</v>
      </c>
      <c r="C99" s="26">
        <v>2.5999999999999999E-2</v>
      </c>
      <c r="D99" s="26">
        <v>2.5999999999999999E-2</v>
      </c>
      <c r="E99" s="26">
        <v>2.5999999999999999E-2</v>
      </c>
      <c r="F99" s="26">
        <v>2.5999999999999999E-2</v>
      </c>
      <c r="G99" s="26">
        <v>2.5999999999999999E-2</v>
      </c>
      <c r="H99" s="26">
        <v>2.5999999999999999E-2</v>
      </c>
      <c r="I99" s="26">
        <v>2.5999999999999999E-2</v>
      </c>
      <c r="J99" s="26">
        <v>2.5999999999999999E-2</v>
      </c>
      <c r="K99" s="26">
        <v>2.5999999999999999E-2</v>
      </c>
      <c r="L99" s="26">
        <v>2.5999999999999999E-2</v>
      </c>
      <c r="M99" s="26">
        <v>2.5999999999999999E-2</v>
      </c>
      <c r="N99" s="26">
        <v>2.5999999999999999E-2</v>
      </c>
      <c r="O99" s="26">
        <v>2.5999999999999999E-2</v>
      </c>
      <c r="P99" s="26">
        <v>2.5999999999999999E-2</v>
      </c>
      <c r="Q99" s="26">
        <v>2.5999999999999999E-2</v>
      </c>
      <c r="R99" s="30">
        <v>2.5999999999999999E-2</v>
      </c>
      <c r="S99" s="30">
        <v>2.5999999999999999E-2</v>
      </c>
      <c r="T99" s="30">
        <v>2.5999999999999999E-2</v>
      </c>
      <c r="U99" s="30">
        <v>2.5999999999999999E-2</v>
      </c>
      <c r="V99" s="30">
        <v>2.5999999999999999E-2</v>
      </c>
      <c r="W99" s="30">
        <v>2.5999999999999999E-2</v>
      </c>
      <c r="X99" s="30">
        <v>2.5999999999999999E-2</v>
      </c>
      <c r="Y99" s="30">
        <v>2.5999999999999999E-2</v>
      </c>
      <c r="Z99" s="30">
        <v>2.5999999999999999E-2</v>
      </c>
      <c r="AA99" s="30">
        <v>2.5999999999999999E-2</v>
      </c>
      <c r="AB99" s="30">
        <v>2.5999999999999999E-2</v>
      </c>
      <c r="AC99" s="30">
        <v>2.5999999999999999E-2</v>
      </c>
      <c r="AD99" s="30">
        <v>2.5999999999999999E-2</v>
      </c>
      <c r="AE99" s="30">
        <v>2.5999999999999999E-2</v>
      </c>
      <c r="AF99" s="30">
        <v>2.5999999999999999E-2</v>
      </c>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row>
    <row r="100" spans="1:63" x14ac:dyDescent="0.25">
      <c r="A100" s="27" t="s">
        <v>116</v>
      </c>
      <c r="B100" t="s">
        <v>53</v>
      </c>
      <c r="C100" s="26">
        <v>2.5999999999999999E-2</v>
      </c>
      <c r="D100" s="26">
        <v>2.5999999999999999E-2</v>
      </c>
      <c r="E100" s="26">
        <v>2.5999999999999999E-2</v>
      </c>
      <c r="F100" s="26">
        <v>2.5999999999999999E-2</v>
      </c>
      <c r="G100" s="26">
        <v>2.5999999999999999E-2</v>
      </c>
      <c r="H100" s="26">
        <v>2.5999999999999999E-2</v>
      </c>
      <c r="I100" s="26">
        <v>2.5999999999999999E-2</v>
      </c>
      <c r="J100" s="26">
        <v>2.5999999999999999E-2</v>
      </c>
      <c r="K100" s="26">
        <v>2.5999999999999999E-2</v>
      </c>
      <c r="L100" s="26">
        <v>2.5999999999999999E-2</v>
      </c>
      <c r="M100" s="26">
        <v>2.5999999999999999E-2</v>
      </c>
      <c r="N100" s="26">
        <v>2.5999999999999999E-2</v>
      </c>
      <c r="O100" s="26">
        <v>2.5999999999999999E-2</v>
      </c>
      <c r="P100" s="26">
        <v>2.5999999999999999E-2</v>
      </c>
      <c r="Q100" s="26">
        <v>2.5999999999999999E-2</v>
      </c>
      <c r="R100" s="30">
        <v>2.5999999999999999E-2</v>
      </c>
      <c r="S100" s="30">
        <v>2.5999999999999999E-2</v>
      </c>
      <c r="T100" s="30">
        <v>2.5999999999999999E-2</v>
      </c>
      <c r="U100" s="30">
        <v>2.5999999999999999E-2</v>
      </c>
      <c r="V100" s="30">
        <v>2.5999999999999999E-2</v>
      </c>
      <c r="W100" s="30">
        <v>2.5999999999999999E-2</v>
      </c>
      <c r="X100" s="30">
        <v>2.5999999999999999E-2</v>
      </c>
      <c r="Y100" s="30">
        <v>2.5999999999999999E-2</v>
      </c>
      <c r="Z100" s="30">
        <v>2.5999999999999999E-2</v>
      </c>
      <c r="AA100" s="30">
        <v>2.5999999999999999E-2</v>
      </c>
      <c r="AB100" s="30">
        <v>2.5999999999999999E-2</v>
      </c>
      <c r="AC100" s="30">
        <v>2.5999999999999999E-2</v>
      </c>
      <c r="AD100" s="30">
        <v>2.5999999999999999E-2</v>
      </c>
      <c r="AE100" s="30">
        <v>2.5999999999999999E-2</v>
      </c>
      <c r="AF100" s="30">
        <v>2.5999999999999999E-2</v>
      </c>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row>
    <row r="101" spans="1:63" x14ac:dyDescent="0.25">
      <c r="A101" s="27" t="s">
        <v>145</v>
      </c>
      <c r="C101" s="26">
        <v>2.5999999999999999E-2</v>
      </c>
      <c r="D101" s="26">
        <v>2.5999999999999999E-2</v>
      </c>
      <c r="E101" s="26">
        <v>2.5999999999999999E-2</v>
      </c>
      <c r="F101" s="26">
        <v>2.5999999999999999E-2</v>
      </c>
      <c r="G101" s="26">
        <v>2.5999999999999999E-2</v>
      </c>
      <c r="H101" s="26">
        <v>2.5999999999999999E-2</v>
      </c>
      <c r="I101" s="26">
        <v>2.5999999999999999E-2</v>
      </c>
      <c r="J101" s="26">
        <v>2.5999999999999999E-2</v>
      </c>
      <c r="K101" s="26">
        <v>2.5999999999999999E-2</v>
      </c>
      <c r="L101" s="26">
        <v>2.5999999999999999E-2</v>
      </c>
      <c r="M101" s="26">
        <v>2.5999999999999999E-2</v>
      </c>
      <c r="N101" s="26">
        <v>2.5999999999999999E-2</v>
      </c>
      <c r="O101" s="26">
        <v>2.5999999999999999E-2</v>
      </c>
      <c r="P101" s="26">
        <v>2.5999999999999999E-2</v>
      </c>
      <c r="Q101" s="26">
        <v>2.5999999999999999E-2</v>
      </c>
      <c r="R101" s="30">
        <v>2.5999999999999999E-2</v>
      </c>
      <c r="S101" s="30">
        <v>2.5999999999999999E-2</v>
      </c>
      <c r="T101" s="30">
        <v>2.5999999999999999E-2</v>
      </c>
      <c r="U101" s="30">
        <v>2.5999999999999999E-2</v>
      </c>
      <c r="V101" s="30">
        <v>2.5999999999999999E-2</v>
      </c>
      <c r="W101" s="30">
        <v>2.5999999999999999E-2</v>
      </c>
      <c r="X101" s="30">
        <v>2.5999999999999999E-2</v>
      </c>
      <c r="Y101" s="30">
        <v>2.5999999999999999E-2</v>
      </c>
      <c r="Z101" s="30">
        <v>2.5999999999999999E-2</v>
      </c>
      <c r="AA101" s="30">
        <v>2.5999999999999999E-2</v>
      </c>
      <c r="AB101" s="30">
        <v>2.5999999999999999E-2</v>
      </c>
      <c r="AC101" s="30">
        <v>2.5999999999999999E-2</v>
      </c>
      <c r="AD101" s="30">
        <v>2.5999999999999999E-2</v>
      </c>
      <c r="AE101" s="30">
        <v>2.5999999999999999E-2</v>
      </c>
      <c r="AF101" s="30">
        <v>2.5999999999999999E-2</v>
      </c>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row>
    <row r="102" spans="1:63" x14ac:dyDescent="0.25">
      <c r="A102"/>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5"/>
      <c r="AH102" s="5"/>
      <c r="AI102" s="5"/>
      <c r="AJ102" s="5"/>
      <c r="AK102" s="5"/>
      <c r="AL102" s="5"/>
      <c r="AM102" s="5"/>
      <c r="AN102" s="5"/>
      <c r="AO102" s="5"/>
      <c r="AP102" s="5"/>
      <c r="AQ102" s="5"/>
      <c r="AR102" s="5"/>
      <c r="AS102" s="5"/>
      <c r="AT102" s="5"/>
      <c r="AU102" s="5"/>
      <c r="AV102" s="5"/>
      <c r="AW102" s="5"/>
      <c r="AX102" s="5"/>
      <c r="AY102"/>
    </row>
    <row r="103" spans="1:63" x14ac:dyDescent="0.25">
      <c r="A103" t="s">
        <v>54</v>
      </c>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5"/>
      <c r="AH103" s="5"/>
      <c r="AI103" s="5"/>
      <c r="AJ103" s="5"/>
      <c r="AK103" s="5"/>
      <c r="AY103"/>
    </row>
    <row r="104" spans="1:63" x14ac:dyDescent="0.25">
      <c r="A104" t="s">
        <v>55</v>
      </c>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5"/>
      <c r="AH104" s="5"/>
      <c r="AI104" s="5"/>
      <c r="AJ104" s="5"/>
      <c r="AK104" s="5"/>
      <c r="AY104"/>
    </row>
    <row r="105" spans="1:63" x14ac:dyDescent="0.25">
      <c r="A105" t="s">
        <v>117</v>
      </c>
      <c r="C105" s="29">
        <v>0.3</v>
      </c>
      <c r="D105" s="26">
        <v>0.3</v>
      </c>
      <c r="E105" s="26">
        <v>0.3</v>
      </c>
      <c r="F105" s="26">
        <v>0.3</v>
      </c>
      <c r="G105" s="26">
        <v>0.3</v>
      </c>
      <c r="H105" s="26">
        <v>0.3</v>
      </c>
      <c r="I105" s="26">
        <v>0.3</v>
      </c>
      <c r="J105" s="26">
        <v>0.3</v>
      </c>
      <c r="K105" s="26">
        <v>0.3</v>
      </c>
      <c r="L105" s="26">
        <v>0.3</v>
      </c>
      <c r="M105" s="26">
        <v>0.3</v>
      </c>
      <c r="N105" s="26">
        <v>0.3</v>
      </c>
      <c r="O105" s="26">
        <v>0.3</v>
      </c>
      <c r="P105" s="26">
        <v>0.3</v>
      </c>
      <c r="Q105" s="26">
        <v>0.3</v>
      </c>
      <c r="R105" s="30">
        <v>1</v>
      </c>
      <c r="S105" s="30">
        <v>1</v>
      </c>
      <c r="T105" s="30">
        <v>1</v>
      </c>
      <c r="U105" s="30">
        <v>1</v>
      </c>
      <c r="V105" s="30">
        <v>1</v>
      </c>
      <c r="W105" s="30">
        <v>1</v>
      </c>
      <c r="X105" s="30">
        <v>1</v>
      </c>
      <c r="Y105" s="30">
        <v>1</v>
      </c>
      <c r="Z105" s="30">
        <v>1</v>
      </c>
      <c r="AA105" s="30">
        <v>1</v>
      </c>
      <c r="AB105" s="30">
        <v>1</v>
      </c>
      <c r="AC105" s="30">
        <v>1</v>
      </c>
      <c r="AD105" s="30">
        <v>1</v>
      </c>
      <c r="AE105" s="30">
        <v>1</v>
      </c>
      <c r="AF105" s="30">
        <v>1</v>
      </c>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row>
    <row r="106" spans="1:63" x14ac:dyDescent="0.25">
      <c r="A106"/>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5"/>
      <c r="AH106" s="5"/>
      <c r="AI106" s="5"/>
      <c r="AJ106" s="5"/>
      <c r="AK106" s="5"/>
      <c r="AY106"/>
    </row>
    <row r="107" spans="1:63" x14ac:dyDescent="0.25">
      <c r="A107" t="s">
        <v>56</v>
      </c>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5"/>
      <c r="AH107" s="5"/>
      <c r="AI107" s="5"/>
      <c r="AJ107" s="5"/>
      <c r="AK107" s="5"/>
      <c r="AY107"/>
    </row>
    <row r="108" spans="1:63" x14ac:dyDescent="0.25">
      <c r="A108" t="s">
        <v>55</v>
      </c>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5"/>
      <c r="AH108" s="5"/>
      <c r="AI108" s="5"/>
      <c r="AJ108" s="5"/>
      <c r="AK108" s="5"/>
      <c r="AY108"/>
    </row>
    <row r="109" spans="1:63" x14ac:dyDescent="0.25">
      <c r="A109" t="s">
        <v>118</v>
      </c>
      <c r="C109" s="29">
        <v>0.5</v>
      </c>
      <c r="D109" s="26">
        <v>0.5</v>
      </c>
      <c r="E109" s="26">
        <v>0.5</v>
      </c>
      <c r="F109" s="26">
        <v>0.5</v>
      </c>
      <c r="G109" s="26">
        <v>0.5</v>
      </c>
      <c r="H109" s="26">
        <v>0.5</v>
      </c>
      <c r="I109" s="26">
        <v>0.5</v>
      </c>
      <c r="J109" s="26">
        <v>0.5</v>
      </c>
      <c r="K109" s="26">
        <v>0.5</v>
      </c>
      <c r="L109" s="26">
        <v>0.5</v>
      </c>
      <c r="M109" s="26">
        <v>0.5</v>
      </c>
      <c r="N109" s="26">
        <v>0.5</v>
      </c>
      <c r="O109" s="26">
        <v>0.5</v>
      </c>
      <c r="P109" s="26">
        <v>0.5</v>
      </c>
      <c r="Q109" s="26">
        <v>0.5</v>
      </c>
      <c r="R109" s="30">
        <v>0.5</v>
      </c>
      <c r="S109" s="30">
        <v>0.5</v>
      </c>
      <c r="T109" s="30">
        <v>0.5</v>
      </c>
      <c r="U109" s="30">
        <v>0.5</v>
      </c>
      <c r="V109" s="30">
        <v>0.5</v>
      </c>
      <c r="W109" s="30">
        <v>0.5</v>
      </c>
      <c r="X109" s="30">
        <v>0.5</v>
      </c>
      <c r="Y109" s="30">
        <v>0.5</v>
      </c>
      <c r="Z109" s="30">
        <v>0.5</v>
      </c>
      <c r="AA109" s="30">
        <v>0.5</v>
      </c>
      <c r="AB109" s="30">
        <v>0.5</v>
      </c>
      <c r="AC109" s="30">
        <v>0.5</v>
      </c>
      <c r="AD109" s="30">
        <v>0.5</v>
      </c>
      <c r="AE109" s="30">
        <v>0.5</v>
      </c>
      <c r="AF109" s="30">
        <v>0.5</v>
      </c>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row>
    <row r="110" spans="1:63" x14ac:dyDescent="0.25">
      <c r="A110"/>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5"/>
      <c r="AH110" s="5"/>
      <c r="AI110" s="5"/>
      <c r="AJ110" s="5"/>
      <c r="AK110" s="5"/>
      <c r="AY110"/>
    </row>
    <row r="111" spans="1:63" x14ac:dyDescent="0.25">
      <c r="A111" t="s">
        <v>57</v>
      </c>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5"/>
      <c r="AH111" s="5"/>
      <c r="AI111" s="5"/>
      <c r="AJ111" s="5"/>
      <c r="AK111" s="5"/>
      <c r="AY111"/>
    </row>
    <row r="112" spans="1:63" x14ac:dyDescent="0.25">
      <c r="A112" t="s">
        <v>119</v>
      </c>
      <c r="B112" t="s">
        <v>58</v>
      </c>
      <c r="C112" s="26" t="s">
        <v>266</v>
      </c>
      <c r="D112" s="26" t="s">
        <v>266</v>
      </c>
      <c r="E112" s="26" t="s">
        <v>266</v>
      </c>
      <c r="F112" s="26" t="s">
        <v>266</v>
      </c>
      <c r="G112" s="26" t="s">
        <v>266</v>
      </c>
      <c r="H112" s="26" t="s">
        <v>266</v>
      </c>
      <c r="I112" s="26" t="s">
        <v>266</v>
      </c>
      <c r="J112" s="26" t="s">
        <v>266</v>
      </c>
      <c r="K112" s="26" t="s">
        <v>266</v>
      </c>
      <c r="L112" s="26" t="s">
        <v>266</v>
      </c>
      <c r="M112" s="26" t="s">
        <v>266</v>
      </c>
      <c r="N112" s="26" t="s">
        <v>266</v>
      </c>
      <c r="O112" s="26" t="s">
        <v>266</v>
      </c>
      <c r="P112" s="26" t="s">
        <v>266</v>
      </c>
      <c r="Q112" s="26" t="s">
        <v>266</v>
      </c>
      <c r="R112" s="30" t="s">
        <v>266</v>
      </c>
      <c r="S112" s="30" t="s">
        <v>266</v>
      </c>
      <c r="T112" s="30" t="s">
        <v>266</v>
      </c>
      <c r="U112" s="30" t="s">
        <v>266</v>
      </c>
      <c r="V112" s="30" t="s">
        <v>266</v>
      </c>
      <c r="W112" s="30" t="s">
        <v>266</v>
      </c>
      <c r="X112" s="30" t="s">
        <v>266</v>
      </c>
      <c r="Y112" s="30" t="s">
        <v>266</v>
      </c>
      <c r="Z112" s="30" t="s">
        <v>266</v>
      </c>
      <c r="AA112" s="30" t="s">
        <v>266</v>
      </c>
      <c r="AB112" s="30" t="s">
        <v>266</v>
      </c>
      <c r="AC112" s="30" t="s">
        <v>266</v>
      </c>
      <c r="AD112" s="30" t="s">
        <v>266</v>
      </c>
      <c r="AE112" s="30" t="s">
        <v>266</v>
      </c>
      <c r="AF112" s="30" t="s">
        <v>266</v>
      </c>
      <c r="AG112" s="5"/>
      <c r="AH112" s="5"/>
      <c r="AI112" s="5"/>
      <c r="AJ112" s="5"/>
      <c r="AK112" s="5"/>
      <c r="AY112"/>
    </row>
    <row r="113" spans="1:63" x14ac:dyDescent="0.25">
      <c r="A113"/>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5"/>
      <c r="AH113" s="5"/>
      <c r="AI113" s="5"/>
      <c r="AJ113" s="5"/>
      <c r="AK113" s="5"/>
      <c r="AY113"/>
    </row>
    <row r="114" spans="1:63" x14ac:dyDescent="0.25">
      <c r="A114" t="s">
        <v>59</v>
      </c>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5"/>
      <c r="AH114" s="5"/>
      <c r="AI114" s="5"/>
      <c r="AJ114" s="5"/>
      <c r="AK114" s="5"/>
      <c r="AY114"/>
    </row>
    <row r="115" spans="1:63" x14ac:dyDescent="0.25">
      <c r="A115" t="s">
        <v>60</v>
      </c>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5"/>
      <c r="AH115" s="5"/>
      <c r="AI115" s="5"/>
      <c r="AJ115" s="5"/>
      <c r="AK115" s="5"/>
      <c r="AY115"/>
    </row>
    <row r="116" spans="1:63" x14ac:dyDescent="0.25">
      <c r="A116" t="s">
        <v>61</v>
      </c>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5"/>
      <c r="AH116" s="5"/>
      <c r="AI116" s="5"/>
      <c r="AJ116" s="5"/>
      <c r="AK116" s="5"/>
      <c r="AY116"/>
    </row>
    <row r="117" spans="1:63" x14ac:dyDescent="0.25">
      <c r="A117" s="27" t="s">
        <v>120</v>
      </c>
      <c r="B117" t="s">
        <v>62</v>
      </c>
      <c r="C117" s="26" t="s">
        <v>73</v>
      </c>
      <c r="D117" s="26" t="s">
        <v>73</v>
      </c>
      <c r="E117" s="26" t="s">
        <v>73</v>
      </c>
      <c r="F117" s="26" t="s">
        <v>73</v>
      </c>
      <c r="G117" s="26" t="s">
        <v>73</v>
      </c>
      <c r="H117" s="26" t="s">
        <v>73</v>
      </c>
      <c r="I117" s="26" t="s">
        <v>73</v>
      </c>
      <c r="J117" s="26" t="s">
        <v>73</v>
      </c>
      <c r="K117" s="26" t="s">
        <v>73</v>
      </c>
      <c r="L117" s="26" t="s">
        <v>73</v>
      </c>
      <c r="M117" s="26" t="s">
        <v>73</v>
      </c>
      <c r="N117" s="26" t="s">
        <v>73</v>
      </c>
      <c r="O117" s="26" t="s">
        <v>73</v>
      </c>
      <c r="P117" s="26" t="s">
        <v>73</v>
      </c>
      <c r="Q117" s="26" t="s">
        <v>73</v>
      </c>
      <c r="R117" s="30" t="s">
        <v>73</v>
      </c>
      <c r="S117" s="30" t="s">
        <v>73</v>
      </c>
      <c r="T117" s="30" t="s">
        <v>73</v>
      </c>
      <c r="U117" s="30" t="s">
        <v>73</v>
      </c>
      <c r="V117" s="30" t="s">
        <v>73</v>
      </c>
      <c r="W117" s="30" t="s">
        <v>73</v>
      </c>
      <c r="X117" s="30" t="s">
        <v>73</v>
      </c>
      <c r="Y117" s="30" t="s">
        <v>73</v>
      </c>
      <c r="Z117" s="30" t="s">
        <v>73</v>
      </c>
      <c r="AA117" s="30" t="s">
        <v>73</v>
      </c>
      <c r="AB117" s="30" t="s">
        <v>73</v>
      </c>
      <c r="AC117" s="30" t="s">
        <v>73</v>
      </c>
      <c r="AD117" s="30" t="s">
        <v>73</v>
      </c>
      <c r="AE117" s="30" t="s">
        <v>73</v>
      </c>
      <c r="AF117" s="30" t="s">
        <v>73</v>
      </c>
      <c r="AG117" s="5"/>
      <c r="AH117" s="5"/>
      <c r="AI117" s="5"/>
      <c r="AJ117" s="5"/>
      <c r="AK117" s="5"/>
      <c r="AY117"/>
    </row>
    <row r="118" spans="1:63" x14ac:dyDescent="0.25">
      <c r="A118"/>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5"/>
      <c r="AH118" s="5"/>
      <c r="AI118" s="5"/>
      <c r="AJ118" s="5"/>
      <c r="AK118" s="5"/>
      <c r="AY118"/>
    </row>
    <row r="119" spans="1:63" x14ac:dyDescent="0.25">
      <c r="A119" t="s">
        <v>63</v>
      </c>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5"/>
      <c r="AH119" s="5"/>
      <c r="AI119" s="5"/>
      <c r="AJ119" s="5"/>
      <c r="AK119" s="5"/>
      <c r="AY119"/>
    </row>
    <row r="120" spans="1:63" x14ac:dyDescent="0.25">
      <c r="A120" t="s">
        <v>64</v>
      </c>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5"/>
      <c r="AH120" s="5"/>
      <c r="AI120" s="5"/>
      <c r="AJ120" s="5"/>
      <c r="AK120" s="5"/>
      <c r="AY120"/>
    </row>
    <row r="121" spans="1:63" x14ac:dyDescent="0.25">
      <c r="A121" t="s">
        <v>65</v>
      </c>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5"/>
      <c r="AH121" s="5"/>
      <c r="AI121" s="5"/>
      <c r="AJ121" s="5"/>
      <c r="AK121" s="5"/>
      <c r="AY121"/>
    </row>
    <row r="122" spans="1:63" x14ac:dyDescent="0.25">
      <c r="A122" s="27" t="s">
        <v>153</v>
      </c>
      <c r="C122" s="26" t="s">
        <v>278</v>
      </c>
      <c r="D122" s="26" t="s">
        <v>278</v>
      </c>
      <c r="E122" s="26" t="s">
        <v>278</v>
      </c>
      <c r="F122" s="26" t="s">
        <v>278</v>
      </c>
      <c r="G122" s="26" t="s">
        <v>278</v>
      </c>
      <c r="H122" s="26" t="s">
        <v>278</v>
      </c>
      <c r="I122" s="26" t="s">
        <v>278</v>
      </c>
      <c r="J122" s="26" t="s">
        <v>278</v>
      </c>
      <c r="K122" s="26" t="s">
        <v>278</v>
      </c>
      <c r="L122" s="26" t="s">
        <v>278</v>
      </c>
      <c r="M122" s="26" t="s">
        <v>278</v>
      </c>
      <c r="N122" s="26" t="s">
        <v>278</v>
      </c>
      <c r="O122" s="26" t="s">
        <v>278</v>
      </c>
      <c r="P122" s="26" t="s">
        <v>278</v>
      </c>
      <c r="Q122" s="26" t="s">
        <v>278</v>
      </c>
      <c r="R122" s="30" t="s">
        <v>278</v>
      </c>
      <c r="S122" s="30" t="s">
        <v>278</v>
      </c>
      <c r="T122" s="30" t="s">
        <v>278</v>
      </c>
      <c r="U122" s="30" t="s">
        <v>278</v>
      </c>
      <c r="V122" s="30" t="s">
        <v>278</v>
      </c>
      <c r="W122" s="30" t="s">
        <v>278</v>
      </c>
      <c r="X122" s="30" t="s">
        <v>278</v>
      </c>
      <c r="Y122" s="30" t="s">
        <v>278</v>
      </c>
      <c r="Z122" s="30" t="s">
        <v>278</v>
      </c>
      <c r="AA122" s="30" t="s">
        <v>278</v>
      </c>
      <c r="AB122" s="30" t="s">
        <v>278</v>
      </c>
      <c r="AC122" s="30" t="s">
        <v>278</v>
      </c>
      <c r="AD122" s="30" t="s">
        <v>278</v>
      </c>
      <c r="AE122" s="30" t="s">
        <v>278</v>
      </c>
      <c r="AF122" s="30" t="s">
        <v>278</v>
      </c>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row>
    <row r="123" spans="1:63" x14ac:dyDescent="0.25">
      <c r="A123" s="27" t="s">
        <v>121</v>
      </c>
      <c r="C123" s="26">
        <v>1</v>
      </c>
      <c r="D123" s="26">
        <v>1</v>
      </c>
      <c r="E123" s="58">
        <v>0.85</v>
      </c>
      <c r="F123" s="26">
        <v>1</v>
      </c>
      <c r="G123" s="26">
        <v>1</v>
      </c>
      <c r="H123" s="26">
        <v>1</v>
      </c>
      <c r="I123" s="26">
        <v>1</v>
      </c>
      <c r="J123" s="26">
        <v>1</v>
      </c>
      <c r="K123" s="26">
        <v>1</v>
      </c>
      <c r="L123" s="26">
        <v>1</v>
      </c>
      <c r="M123" s="26">
        <v>1</v>
      </c>
      <c r="N123" s="26">
        <v>1</v>
      </c>
      <c r="O123" s="26">
        <v>1</v>
      </c>
      <c r="P123" s="26">
        <v>1</v>
      </c>
      <c r="Q123" s="26">
        <v>1</v>
      </c>
      <c r="R123" s="30">
        <v>1</v>
      </c>
      <c r="S123" s="30">
        <v>1</v>
      </c>
      <c r="T123" s="50">
        <v>0.85</v>
      </c>
      <c r="U123" s="30">
        <v>1</v>
      </c>
      <c r="V123" s="30">
        <v>1</v>
      </c>
      <c r="W123" s="30">
        <v>1</v>
      </c>
      <c r="X123" s="30">
        <v>1</v>
      </c>
      <c r="Y123" s="30">
        <v>1</v>
      </c>
      <c r="Z123" s="30">
        <v>1</v>
      </c>
      <c r="AA123" s="30">
        <v>1</v>
      </c>
      <c r="AB123" s="30">
        <v>1</v>
      </c>
      <c r="AC123" s="30">
        <v>1</v>
      </c>
      <c r="AD123" s="30">
        <v>1</v>
      </c>
      <c r="AE123" s="30">
        <v>1</v>
      </c>
      <c r="AF123" s="30">
        <v>1</v>
      </c>
      <c r="AG123" s="5"/>
      <c r="AH123" s="5"/>
      <c r="AI123" s="5"/>
      <c r="AJ123" s="5"/>
      <c r="AK123" s="5"/>
      <c r="AL123" s="5"/>
      <c r="AM123" s="5"/>
      <c r="AN123" s="5"/>
      <c r="AY123"/>
    </row>
    <row r="124" spans="1:63" x14ac:dyDescent="0.25">
      <c r="A124" s="27" t="s">
        <v>146</v>
      </c>
      <c r="C124" s="26" t="s">
        <v>248</v>
      </c>
      <c r="D124" s="26" t="s">
        <v>248</v>
      </c>
      <c r="E124" s="26" t="s">
        <v>248</v>
      </c>
      <c r="F124" s="26" t="s">
        <v>248</v>
      </c>
      <c r="G124" s="26" t="s">
        <v>248</v>
      </c>
      <c r="H124" s="26" t="s">
        <v>248</v>
      </c>
      <c r="I124" s="26" t="s">
        <v>248</v>
      </c>
      <c r="J124" s="26" t="s">
        <v>248</v>
      </c>
      <c r="K124" s="26" t="s">
        <v>248</v>
      </c>
      <c r="L124" s="26" t="s">
        <v>248</v>
      </c>
      <c r="M124" s="26" t="s">
        <v>248</v>
      </c>
      <c r="N124" s="26" t="s">
        <v>248</v>
      </c>
      <c r="O124" s="26" t="s">
        <v>248</v>
      </c>
      <c r="P124" s="26" t="s">
        <v>248</v>
      </c>
      <c r="Q124" s="26" t="s">
        <v>248</v>
      </c>
      <c r="R124" s="30">
        <v>0</v>
      </c>
      <c r="S124" s="30">
        <v>0</v>
      </c>
      <c r="T124" s="30">
        <v>0</v>
      </c>
      <c r="U124" s="30">
        <v>0</v>
      </c>
      <c r="V124" s="30">
        <v>0</v>
      </c>
      <c r="W124" s="30">
        <v>0</v>
      </c>
      <c r="X124" s="30">
        <v>0</v>
      </c>
      <c r="Y124" s="30">
        <v>0</v>
      </c>
      <c r="Z124" s="30">
        <v>0</v>
      </c>
      <c r="AA124" s="30">
        <v>0</v>
      </c>
      <c r="AB124" s="30">
        <v>0</v>
      </c>
      <c r="AC124" s="30">
        <v>0</v>
      </c>
      <c r="AD124" s="30">
        <v>0</v>
      </c>
      <c r="AE124" s="30">
        <v>0</v>
      </c>
      <c r="AF124" s="30">
        <v>0</v>
      </c>
      <c r="AG124" s="5"/>
      <c r="AH124" s="5"/>
      <c r="AI124" s="5"/>
      <c r="AJ124" s="5"/>
      <c r="AK124" s="5"/>
      <c r="AL124" s="5"/>
      <c r="AM124" s="5"/>
      <c r="AN124" s="5"/>
      <c r="AY124"/>
    </row>
    <row r="125" spans="1:63" x14ac:dyDescent="0.25">
      <c r="A125" s="27" t="s">
        <v>147</v>
      </c>
      <c r="C125" s="26" t="s">
        <v>267</v>
      </c>
      <c r="D125" s="26" t="s">
        <v>267</v>
      </c>
      <c r="E125" s="26" t="s">
        <v>267</v>
      </c>
      <c r="F125" s="26" t="s">
        <v>267</v>
      </c>
      <c r="G125" s="26" t="s">
        <v>267</v>
      </c>
      <c r="H125" s="26" t="s">
        <v>267</v>
      </c>
      <c r="I125" s="26" t="s">
        <v>267</v>
      </c>
      <c r="J125" s="26" t="s">
        <v>267</v>
      </c>
      <c r="K125" s="26" t="s">
        <v>267</v>
      </c>
      <c r="L125" s="26" t="s">
        <v>267</v>
      </c>
      <c r="M125" s="26" t="s">
        <v>267</v>
      </c>
      <c r="N125" s="26" t="s">
        <v>267</v>
      </c>
      <c r="O125" s="26" t="s">
        <v>267</v>
      </c>
      <c r="P125" s="26" t="s">
        <v>267</v>
      </c>
      <c r="Q125" s="26" t="s">
        <v>267</v>
      </c>
      <c r="R125" s="26" t="s">
        <v>267</v>
      </c>
      <c r="S125" s="26" t="s">
        <v>267</v>
      </c>
      <c r="T125" s="26" t="s">
        <v>267</v>
      </c>
      <c r="U125" s="26" t="s">
        <v>267</v>
      </c>
      <c r="V125" s="26" t="s">
        <v>267</v>
      </c>
      <c r="W125" s="26" t="s">
        <v>267</v>
      </c>
      <c r="X125" s="26" t="s">
        <v>267</v>
      </c>
      <c r="Y125" s="26" t="s">
        <v>267</v>
      </c>
      <c r="Z125" s="26" t="s">
        <v>267</v>
      </c>
      <c r="AA125" s="26" t="s">
        <v>267</v>
      </c>
      <c r="AB125" s="26" t="s">
        <v>267</v>
      </c>
      <c r="AC125" s="26" t="s">
        <v>267</v>
      </c>
      <c r="AD125" s="26" t="s">
        <v>267</v>
      </c>
      <c r="AE125" s="26" t="s">
        <v>267</v>
      </c>
      <c r="AF125" s="26" t="s">
        <v>267</v>
      </c>
      <c r="AG125" s="5"/>
      <c r="AH125" s="5"/>
      <c r="AI125" s="5"/>
      <c r="AJ125" s="5"/>
      <c r="AK125" s="5"/>
      <c r="AY125"/>
    </row>
    <row r="126" spans="1:63" x14ac:dyDescent="0.25">
      <c r="A126"/>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5"/>
      <c r="AH126" s="5"/>
      <c r="AI126" s="5"/>
      <c r="AJ126" s="5"/>
      <c r="AK126" s="5"/>
      <c r="AY126"/>
    </row>
    <row r="127" spans="1:63" x14ac:dyDescent="0.25">
      <c r="A127" t="s">
        <v>66</v>
      </c>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5"/>
      <c r="AH127" s="5"/>
      <c r="AI127" s="5"/>
      <c r="AJ127" s="5"/>
      <c r="AK127" s="5"/>
      <c r="AY127"/>
    </row>
    <row r="128" spans="1:63" x14ac:dyDescent="0.25">
      <c r="A128" t="s">
        <v>64</v>
      </c>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5"/>
      <c r="AH128" s="5"/>
      <c r="AI128" s="5"/>
      <c r="AJ128" s="5"/>
      <c r="AK128" s="5"/>
      <c r="AY128"/>
    </row>
    <row r="129" spans="1:58" x14ac:dyDescent="0.25">
      <c r="A129" t="s">
        <v>67</v>
      </c>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5"/>
      <c r="AH129" s="5"/>
      <c r="AI129" s="5"/>
      <c r="AJ129" s="5"/>
      <c r="AK129" s="5"/>
      <c r="AY129"/>
    </row>
    <row r="130" spans="1:58" x14ac:dyDescent="0.25">
      <c r="A130" t="s">
        <v>68</v>
      </c>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5"/>
      <c r="AH130" s="5"/>
      <c r="AI130" s="5"/>
      <c r="AJ130" s="5"/>
      <c r="AK130" s="5"/>
      <c r="AY130"/>
    </row>
    <row r="131" spans="1:58" x14ac:dyDescent="0.25">
      <c r="A131" s="27" t="s">
        <v>151</v>
      </c>
      <c r="B131" s="35" t="s">
        <v>69</v>
      </c>
      <c r="C131" s="26" t="s">
        <v>268</v>
      </c>
      <c r="D131" s="26" t="s">
        <v>268</v>
      </c>
      <c r="E131" s="51">
        <v>0</v>
      </c>
      <c r="F131" s="26" t="s">
        <v>268</v>
      </c>
      <c r="G131" s="26" t="s">
        <v>268</v>
      </c>
      <c r="H131" s="26" t="s">
        <v>268</v>
      </c>
      <c r="I131" s="26" t="s">
        <v>268</v>
      </c>
      <c r="J131" s="26" t="s">
        <v>268</v>
      </c>
      <c r="K131" s="26" t="s">
        <v>268</v>
      </c>
      <c r="L131" s="26" t="s">
        <v>268</v>
      </c>
      <c r="M131" s="26" t="s">
        <v>268</v>
      </c>
      <c r="N131" s="26" t="s">
        <v>268</v>
      </c>
      <c r="O131" s="26" t="s">
        <v>268</v>
      </c>
      <c r="P131" s="26" t="s">
        <v>268</v>
      </c>
      <c r="Q131" s="26" t="s">
        <v>268</v>
      </c>
      <c r="R131" s="30" t="s">
        <v>269</v>
      </c>
      <c r="S131" s="30" t="s">
        <v>269</v>
      </c>
      <c r="T131" s="30">
        <v>0</v>
      </c>
      <c r="U131" s="30" t="s">
        <v>269</v>
      </c>
      <c r="V131" s="30" t="s">
        <v>269</v>
      </c>
      <c r="W131" s="30" t="s">
        <v>269</v>
      </c>
      <c r="X131" s="30" t="s">
        <v>269</v>
      </c>
      <c r="Y131" s="30" t="s">
        <v>269</v>
      </c>
      <c r="Z131" s="30" t="s">
        <v>269</v>
      </c>
      <c r="AA131" s="30" t="s">
        <v>269</v>
      </c>
      <c r="AB131" s="30" t="s">
        <v>269</v>
      </c>
      <c r="AC131" s="30" t="s">
        <v>269</v>
      </c>
      <c r="AD131" s="30" t="s">
        <v>269</v>
      </c>
      <c r="AE131" s="30" t="s">
        <v>269</v>
      </c>
      <c r="AF131" s="30" t="s">
        <v>269</v>
      </c>
      <c r="AM131" s="5"/>
      <c r="AY131"/>
    </row>
    <row r="132" spans="1:58" x14ac:dyDescent="0.25">
      <c r="A132" s="27" t="s">
        <v>152</v>
      </c>
      <c r="B132" s="35"/>
      <c r="C132" s="26" t="s">
        <v>270</v>
      </c>
      <c r="D132" s="26" t="s">
        <v>270</v>
      </c>
      <c r="E132" s="51">
        <v>0</v>
      </c>
      <c r="F132" s="26" t="s">
        <v>270</v>
      </c>
      <c r="G132" s="26" t="s">
        <v>270</v>
      </c>
      <c r="H132" s="26" t="s">
        <v>270</v>
      </c>
      <c r="I132" s="26" t="s">
        <v>270</v>
      </c>
      <c r="J132" s="26" t="s">
        <v>270</v>
      </c>
      <c r="K132" s="26" t="s">
        <v>270</v>
      </c>
      <c r="L132" s="26" t="s">
        <v>270</v>
      </c>
      <c r="M132" s="26" t="s">
        <v>270</v>
      </c>
      <c r="N132" s="26" t="s">
        <v>270</v>
      </c>
      <c r="O132" s="26" t="s">
        <v>270</v>
      </c>
      <c r="P132" s="26" t="s">
        <v>270</v>
      </c>
      <c r="Q132" s="26" t="s">
        <v>270</v>
      </c>
      <c r="R132" s="30" t="s">
        <v>271</v>
      </c>
      <c r="S132" s="30" t="s">
        <v>271</v>
      </c>
      <c r="T132" s="30">
        <v>0</v>
      </c>
      <c r="U132" s="30" t="s">
        <v>269</v>
      </c>
      <c r="V132" s="30" t="s">
        <v>269</v>
      </c>
      <c r="W132" s="30" t="s">
        <v>269</v>
      </c>
      <c r="X132" s="30" t="s">
        <v>269</v>
      </c>
      <c r="Y132" s="30" t="s">
        <v>269</v>
      </c>
      <c r="Z132" s="30" t="s">
        <v>269</v>
      </c>
      <c r="AA132" s="30" t="s">
        <v>269</v>
      </c>
      <c r="AB132" s="30" t="s">
        <v>269</v>
      </c>
      <c r="AC132" s="30" t="s">
        <v>269</v>
      </c>
      <c r="AD132" s="30" t="s">
        <v>269</v>
      </c>
      <c r="AE132" s="30" t="s">
        <v>269</v>
      </c>
      <c r="AF132" s="30" t="s">
        <v>269</v>
      </c>
      <c r="AG132" s="5"/>
      <c r="AH132" s="5"/>
      <c r="AI132" s="5"/>
      <c r="AJ132" s="5"/>
      <c r="AK132" s="5"/>
      <c r="AY132"/>
    </row>
    <row r="133" spans="1:58" s="24" customFormat="1" x14ac:dyDescent="0.25">
      <c r="A133" s="35" t="s">
        <v>245</v>
      </c>
      <c r="B133" s="35"/>
      <c r="C133" s="26" t="s">
        <v>249</v>
      </c>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5"/>
      <c r="AH133" s="25"/>
      <c r="AI133" s="25"/>
      <c r="AJ133" s="25"/>
      <c r="AK133" s="25"/>
    </row>
    <row r="134" spans="1:58" x14ac:dyDescent="0.25">
      <c r="A134" s="35" t="s">
        <v>70</v>
      </c>
      <c r="B134" s="35"/>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5"/>
      <c r="AH134" s="5"/>
      <c r="AI134" s="5"/>
      <c r="AJ134" s="5"/>
      <c r="AK134" s="5"/>
      <c r="AY134"/>
    </row>
    <row r="135" spans="1:58" x14ac:dyDescent="0.25">
      <c r="A135" s="35" t="s">
        <v>71</v>
      </c>
      <c r="B135" s="35"/>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5"/>
      <c r="AH135" s="5"/>
      <c r="AI135" s="5"/>
      <c r="AJ135" s="5"/>
      <c r="AK135" s="5"/>
      <c r="AY135"/>
    </row>
    <row r="136" spans="1:58" x14ac:dyDescent="0.25">
      <c r="A136" s="14" t="s">
        <v>122</v>
      </c>
      <c r="B136" s="35"/>
      <c r="C136" s="26">
        <v>0</v>
      </c>
      <c r="D136" s="26">
        <v>0</v>
      </c>
      <c r="E136" s="26">
        <v>0</v>
      </c>
      <c r="F136" s="26">
        <v>0</v>
      </c>
      <c r="G136" s="26">
        <v>0</v>
      </c>
      <c r="H136" s="26">
        <v>0</v>
      </c>
      <c r="I136" s="26">
        <v>0</v>
      </c>
      <c r="J136" s="26">
        <v>0</v>
      </c>
      <c r="K136" s="26">
        <v>0</v>
      </c>
      <c r="L136" s="26">
        <v>0</v>
      </c>
      <c r="M136" s="26">
        <v>0</v>
      </c>
      <c r="N136" s="26">
        <v>0</v>
      </c>
      <c r="O136" s="26">
        <v>0</v>
      </c>
      <c r="P136" s="26">
        <v>0</v>
      </c>
      <c r="Q136" s="26">
        <v>0</v>
      </c>
      <c r="R136" s="30">
        <v>0</v>
      </c>
      <c r="S136" s="30">
        <v>0</v>
      </c>
      <c r="T136" s="30">
        <v>0</v>
      </c>
      <c r="U136" s="30">
        <v>0</v>
      </c>
      <c r="V136" s="30">
        <v>0</v>
      </c>
      <c r="W136" s="30">
        <v>0</v>
      </c>
      <c r="X136" s="30">
        <v>0</v>
      </c>
      <c r="Y136" s="30">
        <v>0</v>
      </c>
      <c r="Z136" s="30">
        <v>0</v>
      </c>
      <c r="AA136" s="30">
        <v>0</v>
      </c>
      <c r="AB136" s="30">
        <v>0</v>
      </c>
      <c r="AC136" s="30">
        <v>0</v>
      </c>
      <c r="AD136" s="30">
        <v>0</v>
      </c>
      <c r="AE136" s="30">
        <v>0</v>
      </c>
      <c r="AF136" s="30">
        <v>0</v>
      </c>
      <c r="AG136" s="5"/>
      <c r="AH136" s="5"/>
      <c r="AI136" s="5"/>
      <c r="AJ136" s="5"/>
      <c r="AK136" s="5"/>
      <c r="AL136" s="5"/>
      <c r="AM136" s="5"/>
      <c r="AN136" s="5"/>
      <c r="AO136" s="5"/>
      <c r="AP136" s="5"/>
      <c r="AQ136" s="5"/>
      <c r="AR136" s="5"/>
      <c r="AS136" s="5"/>
      <c r="AT136" s="5"/>
      <c r="AU136" s="5"/>
      <c r="AV136" s="5"/>
      <c r="AW136" s="5"/>
      <c r="AX136" s="5"/>
      <c r="AY136"/>
      <c r="AZ136" s="5"/>
      <c r="BA136" s="5"/>
      <c r="BB136" s="5"/>
      <c r="BC136" s="5"/>
      <c r="BD136" s="5"/>
      <c r="BE136" s="5"/>
      <c r="BF136" s="5"/>
    </row>
    <row r="137" spans="1:58" x14ac:dyDescent="0.25">
      <c r="A137" s="14" t="s">
        <v>154</v>
      </c>
      <c r="B137" s="35"/>
      <c r="C137" s="26">
        <v>0</v>
      </c>
      <c r="D137" s="26">
        <v>0</v>
      </c>
      <c r="E137" s="26">
        <v>0</v>
      </c>
      <c r="F137" s="26">
        <v>0</v>
      </c>
      <c r="G137" s="26">
        <v>0</v>
      </c>
      <c r="H137" s="26">
        <v>0</v>
      </c>
      <c r="I137" s="26">
        <v>0</v>
      </c>
      <c r="J137" s="26">
        <v>0</v>
      </c>
      <c r="K137" s="26">
        <v>0</v>
      </c>
      <c r="L137" s="26">
        <v>0</v>
      </c>
      <c r="M137" s="26">
        <v>0</v>
      </c>
      <c r="N137" s="26">
        <v>0</v>
      </c>
      <c r="O137" s="26">
        <v>0</v>
      </c>
      <c r="P137" s="26">
        <v>0</v>
      </c>
      <c r="Q137" s="26">
        <v>0</v>
      </c>
      <c r="R137" s="30">
        <v>0</v>
      </c>
      <c r="S137" s="30">
        <v>0</v>
      </c>
      <c r="T137" s="30">
        <v>0</v>
      </c>
      <c r="U137" s="30">
        <v>0</v>
      </c>
      <c r="V137" s="30">
        <v>0</v>
      </c>
      <c r="W137" s="30">
        <v>0</v>
      </c>
      <c r="X137" s="30">
        <v>0</v>
      </c>
      <c r="Y137" s="30">
        <v>0</v>
      </c>
      <c r="Z137" s="30">
        <v>0</v>
      </c>
      <c r="AA137" s="30">
        <v>0</v>
      </c>
      <c r="AB137" s="30">
        <v>0</v>
      </c>
      <c r="AC137" s="30">
        <v>0</v>
      </c>
      <c r="AD137" s="30">
        <v>0</v>
      </c>
      <c r="AE137" s="30">
        <v>0</v>
      </c>
      <c r="AF137" s="30">
        <v>0</v>
      </c>
      <c r="AG137" s="5"/>
      <c r="AH137" s="5"/>
      <c r="AI137" s="5"/>
      <c r="AJ137" s="5"/>
      <c r="AK137" s="5"/>
      <c r="AY137"/>
    </row>
    <row r="138" spans="1:58" x14ac:dyDescent="0.25">
      <c r="A138"/>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5"/>
      <c r="AH138" s="5"/>
      <c r="AI138" s="5"/>
      <c r="AJ138" s="5"/>
      <c r="AK138" s="5"/>
      <c r="AY138"/>
    </row>
    <row r="139" spans="1:58" x14ac:dyDescent="0.25">
      <c r="A13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Y139"/>
    </row>
    <row r="140" spans="1:58" x14ac:dyDescent="0.25">
      <c r="A140"/>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Y140"/>
    </row>
    <row r="141" spans="1:58" x14ac:dyDescent="0.25">
      <c r="A141"/>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Y141"/>
    </row>
    <row r="142" spans="1:58" x14ac:dyDescent="0.25">
      <c r="A142"/>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Y142"/>
    </row>
    <row r="143" spans="1:58" x14ac:dyDescent="0.25">
      <c r="A143"/>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Y143"/>
    </row>
    <row r="144" spans="1:58" x14ac:dyDescent="0.25">
      <c r="A144"/>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Y144"/>
    </row>
    <row r="145" spans="3:32" customFormat="1" x14ac:dyDescent="0.25">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row>
    <row r="146" spans="3:32" customFormat="1" x14ac:dyDescent="0.25">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row>
    <row r="147" spans="3:32" customFormat="1" x14ac:dyDescent="0.25">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row>
    <row r="148" spans="3:32" customFormat="1" x14ac:dyDescent="0.25">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row>
    <row r="149" spans="3:32" customFormat="1" x14ac:dyDescent="0.25">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row>
    <row r="150" spans="3:32" customFormat="1" x14ac:dyDescent="0.25">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row>
    <row r="151" spans="3:32" customFormat="1" x14ac:dyDescent="0.25">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row>
    <row r="152" spans="3:32" customFormat="1" x14ac:dyDescent="0.25">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row>
    <row r="153" spans="3:32" customFormat="1" x14ac:dyDescent="0.25">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row>
    <row r="154" spans="3:32" customFormat="1" x14ac:dyDescent="0.25">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row>
    <row r="155" spans="3:32" customFormat="1" x14ac:dyDescent="0.25">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row>
    <row r="156" spans="3:32" customFormat="1" x14ac:dyDescent="0.25">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row>
    <row r="157" spans="3:32" customFormat="1" x14ac:dyDescent="0.25">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row>
    <row r="158" spans="3:32" customFormat="1" x14ac:dyDescent="0.25">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row>
    <row r="159" spans="3:32" customFormat="1" x14ac:dyDescent="0.25">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J13" sqref="J13"/>
    </sheetView>
  </sheetViews>
  <sheetFormatPr defaultColWidth="8.85546875" defaultRowHeight="15" x14ac:dyDescent="0.25"/>
  <sheetData>
    <row r="1" spans="1:1" x14ac:dyDescent="0.25">
      <c r="A1" s="13" t="s">
        <v>133</v>
      </c>
    </row>
    <row r="2" spans="1:1" ht="15.75" x14ac:dyDescent="0.25">
      <c r="A2" s="12" t="s">
        <v>127</v>
      </c>
    </row>
    <row r="3" spans="1:1" ht="15.75" x14ac:dyDescent="0.25">
      <c r="A3" s="12" t="s">
        <v>128</v>
      </c>
    </row>
    <row r="4" spans="1:1" ht="15.75" x14ac:dyDescent="0.25">
      <c r="A4" s="12" t="s">
        <v>129</v>
      </c>
    </row>
    <row r="5" spans="1:1" ht="15.75" x14ac:dyDescent="0.25">
      <c r="A5" s="12" t="s">
        <v>130</v>
      </c>
    </row>
    <row r="6" spans="1:1" ht="15.75" x14ac:dyDescent="0.25">
      <c r="A6" s="12" t="s">
        <v>131</v>
      </c>
    </row>
    <row r="7" spans="1:1" ht="15.75" x14ac:dyDescent="0.25">
      <c r="A7" s="12"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2023-05-09T18:26:53Z</dcterms:modified>
</cp:coreProperties>
</file>