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oshiba\Desktop\User 2\Desktop\cattle data\"/>
    </mc:Choice>
  </mc:AlternateContent>
  <bookViews>
    <workbookView xWindow="0" yWindow="0" windowWidth="20490" windowHeight="7755"/>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7" i="1"/>
  <c r="E37" i="1"/>
  <c r="F37" i="1"/>
  <c r="G37" i="1"/>
  <c r="H37" i="1"/>
  <c r="I37" i="1"/>
  <c r="J37" i="1"/>
  <c r="K37" i="1"/>
  <c r="L37" i="1"/>
  <c r="M37" i="1"/>
  <c r="N37" i="1"/>
  <c r="O37" i="1"/>
  <c r="P37" i="1"/>
  <c r="Q37" i="1"/>
  <c r="D38" i="1"/>
  <c r="E38" i="1"/>
  <c r="F38" i="1"/>
  <c r="G38" i="1"/>
  <c r="H38" i="1"/>
  <c r="I38" i="1"/>
  <c r="J38" i="1"/>
  <c r="K38" i="1"/>
  <c r="L38" i="1"/>
  <c r="M38" i="1"/>
  <c r="N38" i="1"/>
  <c r="O38" i="1"/>
  <c r="P38" i="1"/>
  <c r="Q38" i="1"/>
  <c r="D39" i="1"/>
  <c r="E39" i="1"/>
  <c r="F39" i="1"/>
  <c r="G39" i="1"/>
  <c r="H39" i="1"/>
  <c r="I39" i="1"/>
  <c r="J39" i="1"/>
  <c r="K39" i="1"/>
  <c r="L39" i="1"/>
  <c r="M39" i="1"/>
  <c r="N39" i="1"/>
  <c r="O39" i="1"/>
  <c r="P39" i="1"/>
  <c r="Q39" i="1"/>
  <c r="D40" i="1"/>
  <c r="E40" i="1"/>
  <c r="F40" i="1"/>
  <c r="G40" i="1"/>
  <c r="H40" i="1"/>
  <c r="I40" i="1"/>
  <c r="J40" i="1"/>
  <c r="K40" i="1"/>
  <c r="L40" i="1"/>
  <c r="M40" i="1"/>
  <c r="N40" i="1"/>
  <c r="O40" i="1"/>
  <c r="P40" i="1"/>
  <c r="Q40" i="1"/>
  <c r="C37" i="1"/>
  <c r="C40" i="1"/>
  <c r="C39" i="1"/>
  <c r="C38" i="1"/>
  <c r="C36"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authors>
    <author>Justin</author>
    <author>WT</author>
  </authors>
  <commentList>
    <comment ref="A1" authorId="0" shapeId="0">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R17" authorId="1" shapeId="0">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C43" authorId="1" shapeId="0">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text>
        <r>
          <rPr>
            <b/>
            <sz val="9"/>
            <color indexed="81"/>
            <rFont val="Tahoma"/>
            <family val="2"/>
          </rPr>
          <t>WT:</t>
        </r>
        <r>
          <rPr>
            <sz val="9"/>
            <color indexed="81"/>
            <rFont val="Tahoma"/>
            <family val="2"/>
          </rPr>
          <t xml:space="preserve">
it is 0.06 in yin data table from where other values are taken from</t>
        </r>
      </text>
    </comment>
    <comment ref="B50" authorId="1" shapeId="0">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text>
        <r>
          <rPr>
            <b/>
            <sz val="9"/>
            <color indexed="81"/>
            <rFont val="Tahoma"/>
            <family val="2"/>
          </rPr>
          <t>WT:</t>
        </r>
        <r>
          <rPr>
            <sz val="9"/>
            <color indexed="81"/>
            <rFont val="Tahoma"/>
            <family val="2"/>
          </rPr>
          <t xml:space="preserve">
but we don’t need this in the AHLE model</t>
        </r>
      </text>
    </comment>
    <comment ref="C124" authorId="1" shapeId="0">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<sst xmlns="http://schemas.openxmlformats.org/spreadsheetml/2006/main" count="731" uniqueCount="254">
  <si>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</si>
  <si>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</si>
  <si>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</si>
  <si>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</si>
  <si>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</si>
  <si>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</si>
  <si>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</si>
  <si>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</si>
  <si>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</si>
  <si>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</si>
  <si>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</si>
  <si>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</si>
  <si>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</si>
  <si>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</si>
  <si>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</si>
  <si>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</si>
  <si>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</si>
  <si>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</si>
  <si>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</si>
  <si>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</si>
  <si>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</si>
  <si>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</si>
  <si>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</si>
  <si>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</si>
  <si>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</si>
  <si>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</si>
  <si>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</si>
  <si>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</si>
  <si>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</si>
  <si>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</si>
  <si>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</si>
  <si>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</si>
  <si>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</si>
  <si>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</si>
  <si>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</si>
  <si>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</si>
  <si>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</si>
  <si>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</si>
  <si>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</si>
  <si>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</si>
  <si>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</si>
  <si>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</si>
  <si>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</si>
  <si>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</si>
  <si>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</si>
  <si>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</si>
  <si>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</si>
  <si>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</si>
  <si>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</si>
  <si>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</si>
  <si>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</si>
  <si>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</si>
  <si>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</si>
  <si>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</si>
  <si>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</si>
  <si>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</si>
  <si>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</si>
  <si>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</si>
  <si>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</si>
  <si>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</si>
  <si>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</si>
  <si>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</si>
  <si>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</si>
  <si>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</si>
  <si>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</si>
  <si>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</si>
  <si>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</si>
  <si>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</si>
  <si>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</si>
  <si>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</si>
  <si>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</si>
  <si>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</si>
  <si>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</si>
  <si>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</si>
  <si>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</si>
  <si>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</si>
  <si>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</si>
  <si>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</si>
  <si>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</si>
  <si>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</si>
  <si>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</si>
  <si>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</si>
  <si>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</si>
  <si>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</si>
  <si>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</si>
  <si>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</si>
  <si>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</si>
  <si>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</si>
  <si>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</si>
  <si>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</si>
  <si>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</si>
  <si>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</si>
  <si>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</si>
  <si>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</si>
  <si>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</si>
  <si>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</si>
  <si>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</si>
  <si>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</si>
  <si>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</si>
  <si>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</si>
  <si>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</si>
  <si>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</si>
  <si>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</si>
  <si>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</si>
  <si>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</si>
  <si>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</si>
  <si>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</si>
  <si>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</si>
  <si>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</si>
  <si>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</si>
  <si>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</si>
  <si>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</si>
  <si>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</si>
  <si>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</si>
  <si>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</si>
  <si>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</si>
  <si>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</si>
  <si>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</si>
  <si>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</si>
  <si>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</si>
  <si>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</si>
  <si>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</si>
  <si>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</si>
  <si>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</si>
  <si>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</si>
  <si>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</si>
  <si>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</si>
  <si>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</si>
  <si>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</si>
  <si>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</si>
  <si>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</si>
  <si>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</si>
  <si>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</si>
  <si>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</si>
  <si>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</si>
  <si>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</si>
  <si>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</si>
  <si>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</si>
  <si>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</si>
  <si>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</si>
  <si>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</si>
  <si>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</si>
  <si>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</si>
  <si>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</si>
  <si>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</si>
  <si>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</si>
  <si>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</si>
  <si>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</si>
  <si>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</si>
  <si>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</si>
  <si>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</si>
  <si>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</si>
  <si>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</si>
  <si>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</si>
  <si>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</si>
  <si>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</si>
  <si>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</si>
  <si>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</si>
  <si>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</si>
  <si>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</si>
  <si>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</si>
  <si>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</si>
  <si>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</si>
  <si>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</si>
  <si>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</si>
  <si>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</si>
  <si>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</si>
  <si>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</si>
  <si>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0.8,  1.5, 1.15)</t>
  </si>
  <si>
    <t>cattle_trial_CLM_ideal</t>
  </si>
  <si>
    <t># for now ideal scenarios are just made up</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</si>
  <si>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</si>
  <si>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</si>
  <si>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</si>
  <si>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</si>
  <si>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</si>
  <si>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</si>
  <si>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</si>
  <si>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</si>
  <si>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</si>
  <si>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</si>
  <si>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</si>
  <si>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</si>
  <si>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</si>
  <si>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</si>
  <si>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</si>
  <si>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</si>
  <si>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</si>
  <si>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</si>
  <si>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</si>
  <si>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</si>
  <si>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</si>
  <si>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</si>
  <si>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</si>
  <si>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</si>
  <si>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</si>
  <si>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</si>
  <si>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</si>
  <si>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</si>
  <si>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</si>
  <si>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75, 540, 330)</t>
  </si>
  <si>
    <t>CSA, 2021b. Central statistical agency, Ethiopia  Ethiopia Socioeconomic Survey (ESS4) 2018-2019</t>
  </si>
  <si>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</si>
  <si>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</si>
  <si>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</si>
  <si>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</si>
  <si>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</si>
  <si>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</si>
  <si>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</si>
  <si>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</si>
  <si>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</si>
  <si>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</si>
  <si>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</si>
  <si>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</si>
  <si>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</si>
  <si>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</si>
  <si>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</si>
  <si>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</si>
  <si>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</si>
  <si>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Livestock an dfishery development project 2018 data set</t>
  </si>
  <si>
    <t xml:space="preserve">assumption </t>
  </si>
  <si>
    <t>##Health_exp_total</t>
  </si>
  <si>
    <t>0.9/(12*12)</t>
  </si>
  <si>
    <t>rpert(10000, (2.19*12.5*0.09515), (9*12.512.5*0.09515), (12.5*0.09515))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</si>
  <si>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</si>
  <si>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</si>
  <si>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</si>
  <si>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</si>
  <si>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CSA, 2020</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</si>
  <si>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</si>
  <si>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</si>
  <si>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</si>
  <si>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</si>
  <si>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</si>
  <si>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</si>
  <si>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</si>
  <si>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</si>
  <si>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</si>
  <si>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</si>
  <si>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</si>
  <si>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</si>
  <si>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15840,  49104, 33475)</t>
  </si>
  <si>
    <t>rpert(10000, (15840+(0.2*15840)), (49104+(0.2*49104)), (33475+(0.2*33475)))</t>
  </si>
  <si>
    <t>rpert(10000, 2.5, 6.5, 3.46)</t>
  </si>
  <si>
    <t>runif(10000, (5968/12), (9116/12))</t>
  </si>
  <si>
    <t>runif(10000, (13.5*0.22/12), (15*0.22/12))</t>
  </si>
  <si>
    <t>runif(10000, (13.5*0.78/12), (15*0.78/12))</t>
  </si>
  <si>
    <t>CSA 2020. Agricultural sample survey. Volume II. Report on livestock and livestock characteristics (private peasant holdings), Statistical Bulletin, 587. Central Statistical Agency (CSA), Addis Ababa. (2020)</t>
  </si>
  <si>
    <t>draft animal</t>
  </si>
  <si>
    <r>
      <t>(</t>
    </r>
    <r>
      <rPr>
        <sz val="11"/>
        <rFont val="Segoe UI"/>
        <family val="2"/>
      </rPr>
      <t>Baars RM. Costs and returns of camels, cattle and small ruminants in pastoral herds in eastern Ethiopia. Trop Anim Health Prod. 2000 Apr;32(2):113-26. doi: 10.1023/a:1005282719931. PMID: 10726300</t>
    </r>
  </si>
  <si>
    <t>rpert(10000, 1.38,1.38, 1.38)</t>
  </si>
  <si>
    <t>CLM data sources</t>
  </si>
  <si>
    <t>rpert(10000, 0.49,0.49,0.49)</t>
  </si>
  <si>
    <t>rpert(10000, (920.52/12), (920.52/12), (920.52/12))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</si>
</sst>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sz val="11"/>
      <name val="Calibri"/>
      <family val="2"/>
    </font>
    <font>
      <sz val="12"/>
      <name val="Times New Roman"/>
      <family val="1"/>
    </font>
    <font>
      <b/>
      <sz val="11"/>
      <name val="Calibri"/>
      <family val="2"/>
      <scheme val="minor"/>
    </font>
    <font>
      <sz val="11"/>
      <name val="Segoe UI"/>
      <family val="2"/>
    </font>
  </fonts>
  <fills count="1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1" fillId="4" borderId="1" xfId="0" applyFont="1" applyFill="1" applyBorder="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9" borderId="0" xfId="0" applyFill="1"/>
    <xf numFmtId="2" fontId="4" fillId="9" borderId="0" xfId="0" applyNumberFormat="1" applyFont="1" applyFill="1"/>
    <xf numFmtId="0" fontId="11" fillId="0" borderId="0" xfId="0" applyFont="1"/>
    <xf numFmtId="0" fontId="10" fillId="7" borderId="0" xfId="0" applyFont="1" applyFill="1"/>
    <xf numFmtId="0" fontId="0" fillId="14" borderId="0" xfId="0" applyFill="1"/>
    <xf numFmtId="165" fontId="10" fillId="7" borderId="0" xfId="0" applyNumberFormat="1" applyFont="1" applyFill="1"/>
    <xf numFmtId="0" fontId="10" fillId="0" borderId="0" xfId="0" applyFont="1"/>
    <xf numFmtId="0" fontId="10" fillId="6" borderId="0" xfId="0" applyFont="1" applyFill="1"/>
    <xf numFmtId="2" fontId="10" fillId="0" borderId="0" xfId="0" applyNumberFormat="1" applyFont="1"/>
    <xf numFmtId="0" fontId="10" fillId="12" borderId="0" xfId="0" applyFont="1" applyFill="1"/>
    <xf numFmtId="0" fontId="10" fillId="15" borderId="0" xfId="0" applyFont="1" applyFill="1"/>
    <xf numFmtId="0" fontId="0" fillId="16" borderId="0" xfId="0" applyFill="1"/>
    <xf numFmtId="0" fontId="10" fillId="4" borderId="0" xfId="0" applyFont="1" applyFill="1"/>
    <xf numFmtId="0" fontId="12" fillId="0" borderId="0" xfId="0" applyFont="1"/>
    <xf numFmtId="0" fontId="10" fillId="3" borderId="0" xfId="0" applyFont="1" applyFill="1"/>
    <xf numFmtId="0" fontId="10" fillId="11" borderId="0" xfId="0" applyFont="1" applyFill="1"/>
    <xf numFmtId="0" fontId="10" fillId="14" borderId="0" xfId="0" applyFont="1" applyFill="1"/>
    <xf numFmtId="0" fontId="10" fillId="13" borderId="0" xfId="0" applyFont="1" applyFill="1"/>
    <xf numFmtId="0" fontId="10" fillId="8" borderId="0" xfId="0" applyFont="1" applyFill="1"/>
    <xf numFmtId="165" fontId="10" fillId="8" borderId="0" xfId="0" applyNumberFormat="1" applyFont="1" applyFill="1"/>
    <xf numFmtId="167" fontId="10" fillId="0" borderId="0" xfId="0" applyNumberFormat="1" applyFont="1"/>
    <xf numFmtId="165" fontId="10" fillId="0" borderId="0" xfId="0" applyNumberFormat="1" applyFont="1"/>
    <xf numFmtId="166" fontId="10" fillId="0" borderId="0" xfId="0" applyNumberFormat="1" applyFont="1"/>
    <xf numFmtId="3" fontId="10" fillId="7" borderId="0" xfId="0" applyNumberFormat="1" applyFont="1" applyFill="1"/>
    <xf numFmtId="3" fontId="10" fillId="11" borderId="0" xfId="0" applyNumberFormat="1" applyFont="1" applyFill="1"/>
    <xf numFmtId="164" fontId="10" fillId="0" borderId="0" xfId="0" applyNumberFormat="1" applyFont="1"/>
    <xf numFmtId="0" fontId="13" fillId="4" borderId="0" xfId="0" applyFont="1" applyFill="1" applyAlignment="1">
      <alignment wrapText="1"/>
    </xf>
    <xf numFmtId="0" fontId="13" fillId="0" borderId="0" xfId="0" applyFont="1" applyAlignment="1">
      <alignment wrapText="1"/>
    </xf>
    <xf numFmtId="0" fontId="13" fillId="7" borderId="0" xfId="0" quotePrefix="1" applyFont="1" applyFill="1" applyAlignment="1">
      <alignment wrapText="1"/>
    </xf>
    <xf numFmtId="0" fontId="13" fillId="7" borderId="0" xfId="0" applyFont="1" applyFill="1" applyAlignment="1">
      <alignment wrapText="1"/>
    </xf>
    <xf numFmtId="0" fontId="13" fillId="2" borderId="0" xfId="0" applyFont="1" applyFill="1" applyAlignment="1">
      <alignment wrapText="1"/>
    </xf>
    <xf numFmtId="2" fontId="13" fillId="3" borderId="0" xfId="0" applyNumberFormat="1" applyFont="1" applyFill="1" applyAlignment="1">
      <alignment wrapText="1"/>
    </xf>
    <xf numFmtId="0" fontId="10" fillId="4" borderId="0" xfId="0" applyFont="1" applyFill="1" applyAlignment="1">
      <alignment wrapText="1"/>
    </xf>
    <xf numFmtId="0" fontId="10" fillId="0" borderId="0" xfId="0" applyFont="1" applyAlignment="1">
      <alignment wrapText="1"/>
    </xf>
    <xf numFmtId="0" fontId="10" fillId="7" borderId="0" xfId="0" applyFont="1" applyFill="1" applyAlignment="1">
      <alignment wrapText="1"/>
    </xf>
    <xf numFmtId="0" fontId="13" fillId="0" borderId="0" xfId="0" applyFont="1"/>
    <xf numFmtId="0" fontId="10" fillId="10" borderId="0" xfId="0" applyFont="1" applyFill="1"/>
    <xf numFmtId="0" fontId="10" fillId="16" borderId="0" xfId="0" applyFont="1" applyFill="1"/>
    <xf numFmtId="0" fontId="13" fillId="7" borderId="1" xfId="0" applyFont="1" applyFill="1" applyBorder="1" applyAlignment="1">
      <alignment wrapText="1"/>
    </xf>
    <xf numFmtId="1" fontId="10" fillId="7" borderId="0" xfId="0" applyNumberFormat="1" applyFont="1" applyFill="1"/>
    <xf numFmtId="2" fontId="10" fillId="7" borderId="0" xfId="0" applyNumberFormat="1" applyFont="1" applyFill="1"/>
    <xf numFmtId="164" fontId="10" fillId="7"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59"/>
  <sheetViews>
    <sheetView tabSelected="1" zoomScale="75" zoomScaleNormal="85" workbookViewId="0">
      <pane xSplit="6" ySplit="9" topLeftCell="M124" activePane="bottomRight" state="frozen"/>
      <selection pane="topRight" activeCell="G1" sqref="G1"/>
      <selection pane="bottomLeft" activeCell="A10" sqref="A10"/>
      <selection pane="bottomRight" activeCell="O131" sqref="O131"/>
    </sheetView>
  </sheetViews>
  <sheetFormatPr defaultColWidth="8.85546875" defaultRowHeight="15" x14ac:dyDescent="0.25"/>
  <cols>
    <col min="1" max="1" width="23.85546875" style="9" customWidth="1"/>
    <col min="2" max="2" width="14.42578125" customWidth="1"/>
    <col min="3" max="3" width="47.28515625" style="16" customWidth="1"/>
    <col min="4" max="4" width="16.85546875" style="16" customWidth="1"/>
    <col min="5" max="5" width="26.28515625" style="16" customWidth="1"/>
    <col min="6" max="6" width="15.7109375" style="16" customWidth="1"/>
    <col min="7" max="7" width="16.5703125" style="16" customWidth="1"/>
    <col min="8" max="8" width="16.140625" style="16" customWidth="1"/>
    <col min="9" max="9" width="19" style="16" customWidth="1"/>
    <col min="10" max="10" width="17" style="16" customWidth="1"/>
    <col min="11" max="11" width="16" style="16" customWidth="1"/>
    <col min="12" max="12" width="16.5703125" style="16" customWidth="1"/>
    <col min="13" max="13" width="16.42578125" style="16" customWidth="1"/>
    <col min="14" max="14" width="16.5703125" style="16" customWidth="1"/>
    <col min="15" max="15" width="15.85546875" style="16" customWidth="1"/>
    <col min="16" max="16" width="16.85546875" style="16" customWidth="1"/>
    <col min="17" max="17" width="25.42578125" style="16" customWidth="1"/>
    <col min="18" max="18" width="22" bestFit="1" customWidth="1"/>
    <col min="19" max="23" width="42.140625" bestFit="1" customWidth="1"/>
    <col min="24" max="24" width="43.140625" bestFit="1" customWidth="1"/>
    <col min="25" max="25" width="36.140625" bestFit="1" customWidth="1"/>
    <col min="26" max="26" width="21" customWidth="1"/>
    <col min="27" max="27" width="46.140625" bestFit="1" customWidth="1"/>
    <col min="28" max="28" width="20" customWidth="1"/>
    <col min="29" max="29" width="21.5703125" customWidth="1"/>
    <col min="30" max="30" width="22.42578125" customWidth="1"/>
    <col min="31" max="31" width="13.42578125" bestFit="1" customWidth="1"/>
    <col min="32" max="32" width="14.42578125" bestFit="1" customWidth="1"/>
    <col min="33" max="33" width="13" bestFit="1" customWidth="1"/>
    <col min="34" max="34" width="28" bestFit="1" customWidth="1"/>
    <col min="35" max="35" width="13.42578125" bestFit="1" customWidth="1"/>
    <col min="36" max="36" width="43.140625" bestFit="1" customWidth="1"/>
    <col min="37" max="37" width="42.140625" style="7" bestFit="1" customWidth="1"/>
    <col min="38" max="38" width="34.140625" bestFit="1" customWidth="1"/>
    <col min="39" max="39" width="21.42578125" bestFit="1" customWidth="1"/>
    <col min="40" max="41" width="45.140625" bestFit="1" customWidth="1"/>
    <col min="42" max="49" width="42.140625" bestFit="1" customWidth="1"/>
  </cols>
  <sheetData>
    <row r="1" spans="1:49" s="1" customFormat="1" ht="28.5" customHeight="1" x14ac:dyDescent="0.25">
      <c r="A1" s="8" t="s">
        <v>72</v>
      </c>
      <c r="B1" s="1" t="s">
        <v>126</v>
      </c>
      <c r="C1" s="51" t="s">
        <v>150</v>
      </c>
      <c r="D1" s="51" t="s">
        <v>171</v>
      </c>
      <c r="E1" s="51" t="s">
        <v>169</v>
      </c>
      <c r="F1" s="51" t="s">
        <v>172</v>
      </c>
      <c r="G1" s="51" t="s">
        <v>173</v>
      </c>
      <c r="H1" s="51" t="s">
        <v>174</v>
      </c>
      <c r="I1" s="51" t="s">
        <v>175</v>
      </c>
      <c r="J1" s="51" t="s">
        <v>176</v>
      </c>
      <c r="K1" s="51" t="s">
        <v>177</v>
      </c>
      <c r="L1" s="51" t="s">
        <v>178</v>
      </c>
      <c r="M1" s="51" t="s">
        <v>179</v>
      </c>
      <c r="N1" s="51" t="s">
        <v>180</v>
      </c>
      <c r="O1" s="51" t="s">
        <v>181</v>
      </c>
      <c r="P1" s="51" t="s">
        <v>182</v>
      </c>
      <c r="Q1" s="51" t="s">
        <v>183</v>
      </c>
      <c r="R1" s="3" t="s">
        <v>251</v>
      </c>
      <c r="U1" s="3"/>
      <c r="V1" s="3"/>
      <c r="W1" s="3"/>
      <c r="Y1" s="2"/>
      <c r="Z1" s="2"/>
      <c r="AC1" s="3"/>
      <c r="AD1" s="3"/>
      <c r="AH1" s="3"/>
      <c r="AI1" s="3"/>
      <c r="AJ1" s="3"/>
      <c r="AK1" s="6"/>
      <c r="AL1" s="2"/>
      <c r="AM1" s="2"/>
      <c r="AP1" s="3"/>
      <c r="AQ1" s="3"/>
      <c r="AU1" s="3"/>
      <c r="AV1" s="3"/>
      <c r="AW1" s="3"/>
    </row>
    <row r="2" spans="1:49" s="40" customFormat="1" ht="28.5" customHeight="1" x14ac:dyDescent="0.25">
      <c r="A2" s="39" t="s">
        <v>170</v>
      </c>
      <c r="C2" s="41"/>
      <c r="D2" s="42"/>
      <c r="E2" s="42"/>
      <c r="F2" s="42"/>
      <c r="G2" s="42"/>
      <c r="H2" s="42"/>
      <c r="I2" s="42"/>
      <c r="J2" s="42"/>
      <c r="K2" s="42"/>
      <c r="L2" s="42"/>
      <c r="M2" s="42"/>
      <c r="N2" s="42"/>
      <c r="O2" s="42"/>
      <c r="P2" s="42"/>
      <c r="Q2" s="42"/>
      <c r="Y2" s="43"/>
      <c r="Z2" s="43"/>
      <c r="AK2" s="44"/>
      <c r="AL2" s="43"/>
      <c r="AM2" s="43"/>
    </row>
    <row r="3" spans="1:49" s="46" customFormat="1" ht="18.75" customHeight="1" x14ac:dyDescent="0.25">
      <c r="A3" s="45" t="s">
        <v>74</v>
      </c>
      <c r="C3" s="47">
        <v>12</v>
      </c>
      <c r="D3" s="47">
        <v>12</v>
      </c>
      <c r="E3" s="47">
        <v>12</v>
      </c>
      <c r="F3" s="47">
        <v>12</v>
      </c>
      <c r="G3" s="47">
        <v>12</v>
      </c>
      <c r="H3" s="47">
        <v>12</v>
      </c>
      <c r="I3" s="47">
        <v>12</v>
      </c>
      <c r="J3" s="47">
        <v>12</v>
      </c>
      <c r="K3" s="47">
        <v>12</v>
      </c>
      <c r="L3" s="47">
        <v>12</v>
      </c>
      <c r="M3" s="47">
        <v>12</v>
      </c>
      <c r="N3" s="47">
        <v>12</v>
      </c>
      <c r="O3" s="47">
        <v>12</v>
      </c>
      <c r="P3" s="47">
        <v>12</v>
      </c>
      <c r="Q3" s="47">
        <v>12</v>
      </c>
      <c r="R3" s="19"/>
    </row>
    <row r="4" spans="1:49" s="19" customFormat="1" x14ac:dyDescent="0.25">
      <c r="A4" s="19" t="s">
        <v>0</v>
      </c>
      <c r="R4" s="21"/>
      <c r="S4" s="21"/>
      <c r="T4" s="21"/>
      <c r="U4" s="21"/>
      <c r="V4" s="21"/>
      <c r="W4" s="21"/>
    </row>
    <row r="5" spans="1:49" s="19" customFormat="1" ht="15.75" x14ac:dyDescent="0.25">
      <c r="A5" s="25" t="s">
        <v>75</v>
      </c>
      <c r="B5" s="19" t="s">
        <v>1</v>
      </c>
      <c r="C5" s="16">
        <v>61790</v>
      </c>
      <c r="D5" s="16">
        <v>61790</v>
      </c>
      <c r="E5" s="16">
        <v>61790</v>
      </c>
      <c r="F5" s="16">
        <v>61790</v>
      </c>
      <c r="G5" s="16">
        <v>61790</v>
      </c>
      <c r="H5" s="16">
        <v>61790</v>
      </c>
      <c r="I5" s="16">
        <v>61790</v>
      </c>
      <c r="J5" s="16">
        <v>61790</v>
      </c>
      <c r="K5" s="16">
        <v>61790</v>
      </c>
      <c r="L5" s="16">
        <v>61790</v>
      </c>
      <c r="M5" s="16">
        <v>61790</v>
      </c>
      <c r="N5" s="16">
        <v>61790</v>
      </c>
      <c r="O5" s="16">
        <v>61790</v>
      </c>
      <c r="P5" s="16">
        <v>61790</v>
      </c>
      <c r="Q5" s="16">
        <v>61790</v>
      </c>
      <c r="R5" s="26" t="s">
        <v>247</v>
      </c>
      <c r="S5" s="21"/>
      <c r="T5" s="21"/>
      <c r="U5" s="21"/>
      <c r="V5" s="21"/>
      <c r="W5" s="21"/>
      <c r="AK5" s="27"/>
      <c r="AL5" s="27"/>
      <c r="AM5" s="27"/>
      <c r="AN5" s="27"/>
      <c r="AO5" s="27"/>
      <c r="AP5" s="27"/>
      <c r="AQ5" s="27"/>
      <c r="AR5" s="27"/>
      <c r="AS5" s="27"/>
      <c r="AT5" s="27"/>
      <c r="AU5" s="27"/>
      <c r="AV5" s="27"/>
      <c r="AW5" s="27"/>
    </row>
    <row r="6" spans="1:49" s="19" customFormat="1" ht="15.75" x14ac:dyDescent="0.25">
      <c r="A6" s="25" t="s">
        <v>123</v>
      </c>
      <c r="B6" s="19" t="s">
        <v>2</v>
      </c>
      <c r="C6" s="16">
        <v>44310</v>
      </c>
      <c r="D6" s="16">
        <v>44310</v>
      </c>
      <c r="E6" s="16">
        <v>44310</v>
      </c>
      <c r="F6" s="16">
        <v>44310</v>
      </c>
      <c r="G6" s="16">
        <v>44310</v>
      </c>
      <c r="H6" s="16">
        <v>44310</v>
      </c>
      <c r="I6" s="16">
        <v>44310</v>
      </c>
      <c r="J6" s="16">
        <v>44310</v>
      </c>
      <c r="K6" s="16">
        <v>44310</v>
      </c>
      <c r="L6" s="16">
        <v>44310</v>
      </c>
      <c r="M6" s="16">
        <v>44310</v>
      </c>
      <c r="N6" s="16">
        <v>44310</v>
      </c>
      <c r="O6" s="16">
        <v>44310</v>
      </c>
      <c r="P6" s="16">
        <v>44310</v>
      </c>
      <c r="Q6" s="16">
        <v>44310</v>
      </c>
      <c r="R6" s="26" t="s">
        <v>247</v>
      </c>
      <c r="S6" s="21"/>
      <c r="T6" s="21"/>
      <c r="U6" s="21"/>
      <c r="V6" s="21"/>
      <c r="W6" s="21"/>
      <c r="AK6" s="27"/>
      <c r="AL6" s="27"/>
      <c r="AM6" s="27"/>
      <c r="AN6" s="27"/>
      <c r="AO6" s="27"/>
      <c r="AP6" s="27"/>
      <c r="AQ6" s="27"/>
      <c r="AR6" s="27"/>
      <c r="AS6" s="27"/>
      <c r="AT6" s="27"/>
      <c r="AU6" s="27"/>
      <c r="AV6" s="27"/>
      <c r="AW6" s="27"/>
    </row>
    <row r="7" spans="1:49" s="19" customFormat="1" ht="15.75" x14ac:dyDescent="0.25">
      <c r="A7" s="25" t="s">
        <v>76</v>
      </c>
      <c r="B7" s="19" t="s">
        <v>3</v>
      </c>
      <c r="C7" s="16">
        <v>67951</v>
      </c>
      <c r="D7" s="16">
        <v>67951</v>
      </c>
      <c r="E7" s="16">
        <v>67951</v>
      </c>
      <c r="F7" s="16">
        <v>67951</v>
      </c>
      <c r="G7" s="16">
        <v>67951</v>
      </c>
      <c r="H7" s="16">
        <v>67951</v>
      </c>
      <c r="I7" s="16">
        <v>67951</v>
      </c>
      <c r="J7" s="16">
        <v>67951</v>
      </c>
      <c r="K7" s="16">
        <v>67951</v>
      </c>
      <c r="L7" s="16">
        <v>67951</v>
      </c>
      <c r="M7" s="16">
        <v>67951</v>
      </c>
      <c r="N7" s="16">
        <v>67951</v>
      </c>
      <c r="O7" s="16">
        <v>67951</v>
      </c>
      <c r="P7" s="16">
        <v>67951</v>
      </c>
      <c r="Q7" s="16">
        <v>67951</v>
      </c>
      <c r="R7" s="26" t="s">
        <v>247</v>
      </c>
      <c r="S7" s="21"/>
      <c r="T7" s="21"/>
      <c r="U7" s="21"/>
      <c r="V7" s="21"/>
      <c r="W7" s="21"/>
    </row>
    <row r="8" spans="1:49" s="19" customFormat="1" ht="15.75" x14ac:dyDescent="0.25">
      <c r="A8" s="25" t="s">
        <v>77</v>
      </c>
      <c r="B8" s="19" t="s">
        <v>4</v>
      </c>
      <c r="C8" s="52">
        <v>53598</v>
      </c>
      <c r="D8" s="52">
        <v>53598</v>
      </c>
      <c r="E8" s="52">
        <v>53598</v>
      </c>
      <c r="F8" s="52">
        <v>53598</v>
      </c>
      <c r="G8" s="52">
        <v>53598</v>
      </c>
      <c r="H8" s="52">
        <v>53598</v>
      </c>
      <c r="I8" s="52">
        <v>53598</v>
      </c>
      <c r="J8" s="52">
        <v>53598</v>
      </c>
      <c r="K8" s="52">
        <v>53598</v>
      </c>
      <c r="L8" s="52">
        <v>53598</v>
      </c>
      <c r="M8" s="52">
        <v>53598</v>
      </c>
      <c r="N8" s="52">
        <v>53598</v>
      </c>
      <c r="O8" s="52">
        <v>53598</v>
      </c>
      <c r="P8" s="52">
        <v>53598</v>
      </c>
      <c r="Q8" s="52">
        <v>53598</v>
      </c>
      <c r="R8" s="26" t="s">
        <v>247</v>
      </c>
      <c r="S8" s="21"/>
      <c r="T8" s="21"/>
      <c r="U8" s="21"/>
      <c r="V8" s="21"/>
      <c r="W8" s="21"/>
    </row>
    <row r="9" spans="1:49" s="19" customFormat="1" ht="15.75" x14ac:dyDescent="0.25">
      <c r="A9" s="25" t="s">
        <v>78</v>
      </c>
      <c r="B9" s="19" t="s">
        <v>5</v>
      </c>
      <c r="C9" s="16">
        <v>218882</v>
      </c>
      <c r="D9" s="16">
        <v>218882</v>
      </c>
      <c r="E9" s="16">
        <v>218882</v>
      </c>
      <c r="F9" s="16">
        <v>218882</v>
      </c>
      <c r="G9" s="16">
        <v>218882</v>
      </c>
      <c r="H9" s="16">
        <v>218882</v>
      </c>
      <c r="I9" s="16">
        <v>218882</v>
      </c>
      <c r="J9" s="16">
        <v>218882</v>
      </c>
      <c r="K9" s="16">
        <v>218882</v>
      </c>
      <c r="L9" s="16">
        <v>218882</v>
      </c>
      <c r="M9" s="16">
        <v>218882</v>
      </c>
      <c r="N9" s="16">
        <v>218882</v>
      </c>
      <c r="O9" s="16">
        <v>218882</v>
      </c>
      <c r="P9" s="16">
        <v>218882</v>
      </c>
      <c r="Q9" s="16">
        <v>218882</v>
      </c>
      <c r="R9" s="26" t="s">
        <v>247</v>
      </c>
      <c r="S9" s="21"/>
      <c r="T9" s="21"/>
      <c r="U9" s="21"/>
      <c r="V9" s="21"/>
      <c r="W9" s="21"/>
    </row>
    <row r="10" spans="1:49" s="19" customFormat="1" ht="15.75" x14ac:dyDescent="0.25">
      <c r="A10" s="25" t="s">
        <v>79</v>
      </c>
      <c r="B10" s="19" t="s">
        <v>6</v>
      </c>
      <c r="C10" s="16">
        <f xml:space="preserve"> 140701- C11</f>
        <v>19510</v>
      </c>
      <c r="D10" s="16">
        <f t="shared" ref="D10:Q10" si="0" xml:space="preserve"> 140701- D11</f>
        <v>19509</v>
      </c>
      <c r="E10" s="16">
        <f t="shared" si="0"/>
        <v>19508</v>
      </c>
      <c r="F10" s="16">
        <f t="shared" si="0"/>
        <v>19507</v>
      </c>
      <c r="G10" s="16">
        <f t="shared" si="0"/>
        <v>19506</v>
      </c>
      <c r="H10" s="16">
        <f t="shared" si="0"/>
        <v>19505</v>
      </c>
      <c r="I10" s="16">
        <f t="shared" si="0"/>
        <v>19504</v>
      </c>
      <c r="J10" s="16">
        <f t="shared" si="0"/>
        <v>19503</v>
      </c>
      <c r="K10" s="16">
        <f t="shared" si="0"/>
        <v>19502</v>
      </c>
      <c r="L10" s="16">
        <f t="shared" si="0"/>
        <v>19501</v>
      </c>
      <c r="M10" s="16">
        <f t="shared" si="0"/>
        <v>19500</v>
      </c>
      <c r="N10" s="16">
        <f t="shared" si="0"/>
        <v>19499</v>
      </c>
      <c r="O10" s="16">
        <f t="shared" si="0"/>
        <v>19498</v>
      </c>
      <c r="P10" s="16">
        <f t="shared" si="0"/>
        <v>19497</v>
      </c>
      <c r="Q10" s="16">
        <f t="shared" si="0"/>
        <v>19496</v>
      </c>
      <c r="R10" s="26" t="s">
        <v>227</v>
      </c>
      <c r="S10" s="21"/>
      <c r="T10" s="21"/>
      <c r="U10" s="21"/>
      <c r="V10" s="21"/>
      <c r="W10" s="21"/>
    </row>
    <row r="11" spans="1:49" s="19" customFormat="1" ht="15.75" x14ac:dyDescent="0.25">
      <c r="A11" s="25" t="s">
        <v>134</v>
      </c>
      <c r="B11" s="19" t="s">
        <v>248</v>
      </c>
      <c r="C11" s="16">
        <v>121191</v>
      </c>
      <c r="D11" s="16">
        <v>121192</v>
      </c>
      <c r="E11" s="16">
        <v>121193</v>
      </c>
      <c r="F11" s="16">
        <v>121194</v>
      </c>
      <c r="G11" s="16">
        <v>121195</v>
      </c>
      <c r="H11" s="16">
        <v>121196</v>
      </c>
      <c r="I11" s="16">
        <v>121197</v>
      </c>
      <c r="J11" s="16">
        <v>121198</v>
      </c>
      <c r="K11" s="16">
        <v>121199</v>
      </c>
      <c r="L11" s="16">
        <v>121200</v>
      </c>
      <c r="M11" s="16">
        <v>121201</v>
      </c>
      <c r="N11" s="16">
        <v>121202</v>
      </c>
      <c r="O11" s="16">
        <v>121203</v>
      </c>
      <c r="P11" s="16">
        <v>121204</v>
      </c>
      <c r="Q11" s="16">
        <v>121205</v>
      </c>
      <c r="R11" s="26" t="s">
        <v>227</v>
      </c>
      <c r="S11" s="21"/>
      <c r="T11" s="21"/>
      <c r="U11" s="21"/>
      <c r="V11" s="21"/>
      <c r="W11" s="21"/>
    </row>
    <row r="12" spans="1:49" s="19" customFormat="1" ht="15.75" x14ac:dyDescent="0.25">
      <c r="A12" s="19" t="s">
        <v>7</v>
      </c>
      <c r="B12" s="21"/>
      <c r="R12" s="26"/>
      <c r="S12" s="21"/>
      <c r="T12" s="21"/>
      <c r="U12" s="21"/>
      <c r="V12" s="21"/>
      <c r="W12" s="21"/>
    </row>
    <row r="13" spans="1:49" s="19" customFormat="1" ht="15.75" x14ac:dyDescent="0.25">
      <c r="A13" s="25" t="s">
        <v>135</v>
      </c>
      <c r="C13" s="53">
        <f>1/12</f>
        <v>8.3333333333333329E-2</v>
      </c>
      <c r="D13" s="53">
        <f t="shared" ref="D13:Q13" si="1">1/12</f>
        <v>8.3333333333333329E-2</v>
      </c>
      <c r="E13" s="53">
        <f t="shared" si="1"/>
        <v>8.3333333333333329E-2</v>
      </c>
      <c r="F13" s="53">
        <f t="shared" si="1"/>
        <v>8.3333333333333329E-2</v>
      </c>
      <c r="G13" s="53">
        <f t="shared" si="1"/>
        <v>8.3333333333333329E-2</v>
      </c>
      <c r="H13" s="53">
        <f t="shared" si="1"/>
        <v>8.3333333333333329E-2</v>
      </c>
      <c r="I13" s="53">
        <f t="shared" si="1"/>
        <v>8.3333333333333329E-2</v>
      </c>
      <c r="J13" s="53">
        <f t="shared" si="1"/>
        <v>8.3333333333333329E-2</v>
      </c>
      <c r="K13" s="53">
        <f t="shared" si="1"/>
        <v>8.3333333333333329E-2</v>
      </c>
      <c r="L13" s="53">
        <f t="shared" si="1"/>
        <v>8.3333333333333329E-2</v>
      </c>
      <c r="M13" s="53">
        <f t="shared" si="1"/>
        <v>8.3333333333333329E-2</v>
      </c>
      <c r="N13" s="53">
        <f t="shared" si="1"/>
        <v>8.3333333333333329E-2</v>
      </c>
      <c r="O13" s="53">
        <f t="shared" si="1"/>
        <v>8.3333333333333329E-2</v>
      </c>
      <c r="P13" s="53">
        <f t="shared" si="1"/>
        <v>8.3333333333333329E-2</v>
      </c>
      <c r="Q13" s="53">
        <f t="shared" si="1"/>
        <v>8.3333333333333329E-2</v>
      </c>
      <c r="R13" s="26" t="s">
        <v>218</v>
      </c>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row>
    <row r="14" spans="1:49" s="19" customFormat="1" ht="15.75" x14ac:dyDescent="0.25">
      <c r="A14" s="25" t="s">
        <v>136</v>
      </c>
      <c r="C14" s="53">
        <f>1/24</f>
        <v>4.1666666666666664E-2</v>
      </c>
      <c r="D14" s="53">
        <f t="shared" ref="D14:Q14" si="2">1/24</f>
        <v>4.1666666666666664E-2</v>
      </c>
      <c r="E14" s="53">
        <f t="shared" si="2"/>
        <v>4.1666666666666664E-2</v>
      </c>
      <c r="F14" s="53">
        <f t="shared" si="2"/>
        <v>4.1666666666666664E-2</v>
      </c>
      <c r="G14" s="53">
        <f t="shared" si="2"/>
        <v>4.1666666666666664E-2</v>
      </c>
      <c r="H14" s="53">
        <f t="shared" si="2"/>
        <v>4.1666666666666664E-2</v>
      </c>
      <c r="I14" s="53">
        <f t="shared" si="2"/>
        <v>4.1666666666666664E-2</v>
      </c>
      <c r="J14" s="53">
        <f t="shared" si="2"/>
        <v>4.1666666666666664E-2</v>
      </c>
      <c r="K14" s="53">
        <f t="shared" si="2"/>
        <v>4.1666666666666664E-2</v>
      </c>
      <c r="L14" s="53">
        <f t="shared" si="2"/>
        <v>4.1666666666666664E-2</v>
      </c>
      <c r="M14" s="53">
        <f t="shared" si="2"/>
        <v>4.1666666666666664E-2</v>
      </c>
      <c r="N14" s="53">
        <f t="shared" si="2"/>
        <v>4.1666666666666664E-2</v>
      </c>
      <c r="O14" s="53">
        <f t="shared" si="2"/>
        <v>4.1666666666666664E-2</v>
      </c>
      <c r="P14" s="53">
        <f t="shared" si="2"/>
        <v>4.1666666666666664E-2</v>
      </c>
      <c r="Q14" s="53">
        <f t="shared" si="2"/>
        <v>4.1666666666666664E-2</v>
      </c>
      <c r="R14" s="26" t="s">
        <v>218</v>
      </c>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row>
    <row r="15" spans="1:49" s="19" customFormat="1" x14ac:dyDescent="0.25">
      <c r="R15" s="21"/>
      <c r="S15" s="21"/>
      <c r="T15" s="21"/>
      <c r="U15" s="21"/>
      <c r="V15" s="21"/>
      <c r="W15" s="21"/>
    </row>
    <row r="16" spans="1:49" s="19" customFormat="1" x14ac:dyDescent="0.25">
      <c r="A16" s="19" t="s">
        <v>8</v>
      </c>
      <c r="R16" s="21"/>
      <c r="S16" s="21"/>
      <c r="T16" s="21"/>
      <c r="U16" s="21"/>
      <c r="V16" s="21"/>
      <c r="W16" s="21"/>
    </row>
    <row r="17" spans="1:36" s="19" customFormat="1" x14ac:dyDescent="0.25">
      <c r="A17" s="25" t="s">
        <v>80</v>
      </c>
      <c r="C17" s="16" t="s">
        <v>252</v>
      </c>
      <c r="D17" s="16" t="s">
        <v>252</v>
      </c>
      <c r="E17" s="28" t="s">
        <v>184</v>
      </c>
      <c r="F17" s="16" t="s">
        <v>252</v>
      </c>
      <c r="G17" s="16" t="s">
        <v>252</v>
      </c>
      <c r="H17" s="16" t="s">
        <v>252</v>
      </c>
      <c r="I17" s="16" t="s">
        <v>252</v>
      </c>
      <c r="J17" s="16" t="s">
        <v>252</v>
      </c>
      <c r="K17" s="16" t="s">
        <v>252</v>
      </c>
      <c r="L17" s="16" t="s">
        <v>252</v>
      </c>
      <c r="M17" s="16" t="s">
        <v>252</v>
      </c>
      <c r="N17" s="16" t="s">
        <v>252</v>
      </c>
      <c r="O17" s="28" t="s">
        <v>184</v>
      </c>
      <c r="P17" s="16" t="s">
        <v>252</v>
      </c>
      <c r="Q17" s="16" t="s">
        <v>252</v>
      </c>
      <c r="R17" s="19" t="s">
        <v>201</v>
      </c>
      <c r="S17" s="21"/>
      <c r="T17" s="21"/>
      <c r="U17" s="21"/>
      <c r="V17" s="21"/>
      <c r="W17" s="21"/>
      <c r="X17" s="21"/>
      <c r="Y17" s="21"/>
      <c r="Z17" s="21"/>
      <c r="AA17" s="21"/>
      <c r="AB17" s="21"/>
      <c r="AC17" s="21"/>
      <c r="AD17" s="21"/>
      <c r="AE17" s="21"/>
      <c r="AF17" s="21"/>
      <c r="AG17" s="21"/>
      <c r="AH17" s="21"/>
      <c r="AI17" s="21"/>
      <c r="AJ17" s="21"/>
    </row>
    <row r="18" spans="1:36" s="19" customFormat="1" x14ac:dyDescent="0.25">
      <c r="A18" s="25" t="s">
        <v>81</v>
      </c>
      <c r="C18" s="16" t="s">
        <v>149</v>
      </c>
      <c r="D18" s="16" t="s">
        <v>149</v>
      </c>
      <c r="E18" s="28" t="s">
        <v>185</v>
      </c>
      <c r="F18" s="16" t="s">
        <v>149</v>
      </c>
      <c r="G18" s="16" t="s">
        <v>149</v>
      </c>
      <c r="H18" s="16" t="s">
        <v>149</v>
      </c>
      <c r="I18" s="16" t="s">
        <v>149</v>
      </c>
      <c r="J18" s="16" t="s">
        <v>149</v>
      </c>
      <c r="K18" s="16" t="s">
        <v>149</v>
      </c>
      <c r="L18" s="16" t="s">
        <v>149</v>
      </c>
      <c r="M18" s="16" t="s">
        <v>149</v>
      </c>
      <c r="N18" s="16" t="s">
        <v>149</v>
      </c>
      <c r="O18" s="28" t="s">
        <v>199</v>
      </c>
      <c r="P18" s="16" t="s">
        <v>149</v>
      </c>
      <c r="Q18" s="16" t="s">
        <v>149</v>
      </c>
      <c r="R18" s="21"/>
      <c r="S18" s="21"/>
      <c r="T18" s="21"/>
      <c r="U18" s="21"/>
      <c r="V18" s="21"/>
      <c r="W18" s="21"/>
    </row>
    <row r="19" spans="1:36" s="19" customFormat="1" x14ac:dyDescent="0.25">
      <c r="R19" s="21"/>
      <c r="S19" s="21"/>
      <c r="T19" s="21"/>
      <c r="U19" s="21"/>
      <c r="V19" s="21"/>
      <c r="W19" s="21"/>
    </row>
    <row r="20" spans="1:36" s="19" customFormat="1" x14ac:dyDescent="0.25">
      <c r="A20" s="19" t="s">
        <v>9</v>
      </c>
      <c r="R20" s="21"/>
      <c r="S20" s="21"/>
      <c r="T20" s="21"/>
      <c r="U20" s="21"/>
      <c r="V20" s="21"/>
      <c r="W20" s="21"/>
    </row>
    <row r="21" spans="1:36" s="19" customFormat="1" x14ac:dyDescent="0.25">
      <c r="A21" s="29" t="s">
        <v>82</v>
      </c>
      <c r="B21" s="30" t="s">
        <v>155</v>
      </c>
      <c r="C21" s="16">
        <v>1</v>
      </c>
      <c r="D21" s="16">
        <v>1</v>
      </c>
      <c r="E21" s="16">
        <v>1</v>
      </c>
      <c r="F21" s="16">
        <v>1</v>
      </c>
      <c r="G21" s="16">
        <v>1</v>
      </c>
      <c r="H21" s="16">
        <v>1</v>
      </c>
      <c r="I21" s="16">
        <v>1</v>
      </c>
      <c r="J21" s="16">
        <v>1</v>
      </c>
      <c r="K21" s="16">
        <v>1</v>
      </c>
      <c r="L21" s="16">
        <v>1</v>
      </c>
      <c r="M21" s="16">
        <v>1</v>
      </c>
      <c r="N21" s="16">
        <v>1</v>
      </c>
      <c r="O21" s="16">
        <v>1</v>
      </c>
      <c r="P21" s="16">
        <v>1</v>
      </c>
      <c r="Q21" s="16">
        <v>1</v>
      </c>
      <c r="R21" s="21"/>
      <c r="S21" s="21"/>
      <c r="T21" s="21"/>
      <c r="U21" s="21"/>
      <c r="V21" s="21"/>
      <c r="W21" s="21"/>
      <c r="X21" s="21"/>
      <c r="Y21" s="21"/>
      <c r="Z21" s="21"/>
      <c r="AA21" s="21"/>
      <c r="AB21" s="21"/>
      <c r="AC21" s="21"/>
      <c r="AD21" s="21"/>
      <c r="AE21" s="21"/>
      <c r="AF21" s="21"/>
      <c r="AG21" s="21"/>
      <c r="AH21" s="21"/>
      <c r="AI21" s="21"/>
      <c r="AJ21" s="21"/>
    </row>
    <row r="22" spans="1:36" s="19" customFormat="1" x14ac:dyDescent="0.25">
      <c r="A22" s="25" t="s">
        <v>124</v>
      </c>
      <c r="B22" s="19" t="s">
        <v>125</v>
      </c>
      <c r="C22" s="16">
        <v>210</v>
      </c>
      <c r="D22" s="16">
        <v>210</v>
      </c>
      <c r="E22" s="28" t="s">
        <v>200</v>
      </c>
      <c r="F22" s="16">
        <v>210</v>
      </c>
      <c r="G22" s="16">
        <v>210</v>
      </c>
      <c r="H22" s="16">
        <v>210</v>
      </c>
      <c r="I22" s="16">
        <v>210</v>
      </c>
      <c r="J22" s="16">
        <v>210</v>
      </c>
      <c r="K22" s="16">
        <v>210</v>
      </c>
      <c r="L22" s="16">
        <v>210</v>
      </c>
      <c r="M22" s="16">
        <v>210</v>
      </c>
      <c r="N22" s="16">
        <v>210</v>
      </c>
      <c r="O22" s="28" t="s">
        <v>200</v>
      </c>
      <c r="P22" s="16">
        <v>210</v>
      </c>
      <c r="Q22" s="16">
        <v>210</v>
      </c>
      <c r="R22" s="21" t="s">
        <v>228</v>
      </c>
      <c r="S22" s="21"/>
      <c r="T22" s="21"/>
      <c r="U22" s="21"/>
      <c r="V22" s="21"/>
      <c r="W22" s="21"/>
      <c r="X22" s="21"/>
      <c r="Y22" s="21"/>
      <c r="Z22" s="21"/>
      <c r="AA22" s="21"/>
      <c r="AB22" s="21"/>
      <c r="AC22" s="21"/>
      <c r="AD22" s="21"/>
      <c r="AE22" s="21"/>
      <c r="AF22" s="21"/>
      <c r="AG22" s="21"/>
      <c r="AH22" s="21"/>
      <c r="AI22" s="21"/>
      <c r="AJ22" s="21"/>
    </row>
    <row r="23" spans="1:36" s="19" customFormat="1" x14ac:dyDescent="0.25">
      <c r="A23" s="25" t="s">
        <v>83</v>
      </c>
      <c r="C23" s="16" t="s">
        <v>250</v>
      </c>
      <c r="D23" s="16" t="s">
        <v>250</v>
      </c>
      <c r="E23" s="28" t="s">
        <v>186</v>
      </c>
      <c r="F23" s="16" t="s">
        <v>250</v>
      </c>
      <c r="G23" s="16" t="s">
        <v>250</v>
      </c>
      <c r="H23" s="16" t="s">
        <v>250</v>
      </c>
      <c r="I23" s="16" t="s">
        <v>250</v>
      </c>
      <c r="J23" s="16" t="s">
        <v>250</v>
      </c>
      <c r="K23" s="16" t="s">
        <v>250</v>
      </c>
      <c r="L23" s="16" t="s">
        <v>250</v>
      </c>
      <c r="M23" s="16" t="s">
        <v>250</v>
      </c>
      <c r="N23" s="16" t="s">
        <v>250</v>
      </c>
      <c r="O23" s="28" t="s">
        <v>186</v>
      </c>
      <c r="P23" s="16" t="s">
        <v>250</v>
      </c>
      <c r="Q23" s="16" t="s">
        <v>250</v>
      </c>
      <c r="R23" s="21" t="s">
        <v>228</v>
      </c>
      <c r="S23" s="21"/>
      <c r="T23" s="21"/>
      <c r="U23" s="21"/>
      <c r="V23" s="21"/>
      <c r="W23" s="21"/>
      <c r="X23" s="21"/>
      <c r="Y23" s="21"/>
      <c r="Z23" s="21"/>
      <c r="AA23" s="21"/>
      <c r="AB23" s="21"/>
      <c r="AC23" s="21"/>
      <c r="AD23" s="21"/>
      <c r="AE23" s="21"/>
      <c r="AF23" s="21"/>
      <c r="AG23" s="21"/>
      <c r="AH23" s="21"/>
      <c r="AI23" s="21"/>
      <c r="AJ23" s="21"/>
    </row>
    <row r="24" spans="1:36" s="19" customFormat="1" x14ac:dyDescent="0.25">
      <c r="A24" s="25" t="s">
        <v>84</v>
      </c>
      <c r="C24" s="16">
        <v>31</v>
      </c>
      <c r="D24" s="16">
        <v>31</v>
      </c>
      <c r="E24" s="16">
        <v>31</v>
      </c>
      <c r="F24" s="16">
        <v>31</v>
      </c>
      <c r="G24" s="16">
        <v>31</v>
      </c>
      <c r="H24" s="16">
        <v>31</v>
      </c>
      <c r="I24" s="16">
        <v>31</v>
      </c>
      <c r="J24" s="16">
        <v>31</v>
      </c>
      <c r="K24" s="16">
        <v>31</v>
      </c>
      <c r="L24" s="16">
        <v>31</v>
      </c>
      <c r="M24" s="16">
        <v>31</v>
      </c>
      <c r="N24" s="16">
        <v>31</v>
      </c>
      <c r="O24" s="16">
        <v>31</v>
      </c>
      <c r="P24" s="16">
        <v>31</v>
      </c>
      <c r="Q24" s="16">
        <v>31</v>
      </c>
      <c r="R24" s="21"/>
      <c r="S24" s="21"/>
      <c r="T24" s="21"/>
      <c r="U24" s="21"/>
      <c r="V24" s="21"/>
      <c r="W24" s="21"/>
      <c r="X24" s="21"/>
      <c r="Y24" s="21"/>
      <c r="Z24" s="21"/>
      <c r="AA24" s="21"/>
      <c r="AB24" s="21"/>
      <c r="AC24" s="21"/>
      <c r="AD24" s="21"/>
      <c r="AE24" s="21"/>
      <c r="AF24" s="21"/>
      <c r="AG24" s="21"/>
      <c r="AH24" s="21"/>
      <c r="AI24" s="21"/>
      <c r="AJ24" s="21"/>
    </row>
    <row r="25" spans="1:36" s="19" customFormat="1" x14ac:dyDescent="0.25">
      <c r="R25" s="21"/>
      <c r="S25" s="21"/>
      <c r="T25" s="21"/>
      <c r="U25" s="21"/>
      <c r="V25" s="21"/>
      <c r="W25" s="21"/>
      <c r="X25" s="21"/>
      <c r="Y25" s="21"/>
      <c r="Z25" s="21"/>
      <c r="AA25" s="21"/>
      <c r="AB25" s="21"/>
      <c r="AC25" s="21"/>
      <c r="AD25" s="21"/>
      <c r="AE25" s="21"/>
      <c r="AF25" s="21"/>
      <c r="AG25" s="21"/>
      <c r="AH25" s="21"/>
      <c r="AI25" s="21"/>
      <c r="AJ25" s="21"/>
    </row>
    <row r="26" spans="1:36" s="19" customFormat="1" x14ac:dyDescent="0.25">
      <c r="A26" s="19" t="s">
        <v>137</v>
      </c>
      <c r="R26" s="21"/>
      <c r="S26" s="21"/>
      <c r="T26" s="21"/>
      <c r="U26" s="21"/>
      <c r="V26" s="21"/>
      <c r="W26" s="21"/>
      <c r="X26" s="21"/>
      <c r="Y26" s="21"/>
      <c r="Z26" s="21"/>
      <c r="AA26" s="21"/>
      <c r="AB26" s="21"/>
      <c r="AC26" s="21"/>
      <c r="AD26" s="21"/>
      <c r="AE26" s="21"/>
      <c r="AF26" s="21"/>
      <c r="AG26" s="21"/>
      <c r="AH26" s="21"/>
      <c r="AI26" s="21"/>
      <c r="AJ26" s="21"/>
    </row>
    <row r="27" spans="1:36" s="19" customFormat="1" x14ac:dyDescent="0.25">
      <c r="A27" s="19" t="s">
        <v>138</v>
      </c>
      <c r="B27" s="19" t="s">
        <v>165</v>
      </c>
      <c r="C27" s="19" t="s">
        <v>222</v>
      </c>
      <c r="D27" s="19" t="s">
        <v>222</v>
      </c>
      <c r="E27" s="19" t="s">
        <v>222</v>
      </c>
      <c r="F27" s="19" t="s">
        <v>222</v>
      </c>
      <c r="G27" s="19" t="s">
        <v>222</v>
      </c>
      <c r="H27" s="19" t="s">
        <v>222</v>
      </c>
      <c r="I27" s="19" t="s">
        <v>222</v>
      </c>
      <c r="J27" s="19" t="s">
        <v>222</v>
      </c>
      <c r="K27" s="19" t="s">
        <v>222</v>
      </c>
      <c r="L27" s="19" t="s">
        <v>222</v>
      </c>
      <c r="M27" s="19" t="s">
        <v>222</v>
      </c>
      <c r="N27" s="19" t="s">
        <v>222</v>
      </c>
      <c r="O27" s="19" t="s">
        <v>222</v>
      </c>
      <c r="P27" s="19" t="s">
        <v>222</v>
      </c>
      <c r="Q27" s="19" t="s">
        <v>222</v>
      </c>
      <c r="R27" s="21"/>
      <c r="S27" s="21"/>
      <c r="T27" s="21"/>
      <c r="U27" s="21"/>
      <c r="V27" s="21"/>
      <c r="W27" s="21"/>
      <c r="X27" s="21"/>
      <c r="Y27" s="21"/>
      <c r="Z27" s="21"/>
      <c r="AA27" s="21"/>
      <c r="AB27" s="21"/>
      <c r="AC27" s="21"/>
      <c r="AD27" s="21"/>
      <c r="AE27" s="21"/>
      <c r="AF27" s="21"/>
      <c r="AG27" s="21"/>
      <c r="AH27" s="21"/>
      <c r="AI27" s="21"/>
      <c r="AJ27" s="21"/>
    </row>
    <row r="28" spans="1:36" s="19" customFormat="1" x14ac:dyDescent="0.25">
      <c r="A28" s="29" t="s">
        <v>139</v>
      </c>
      <c r="C28" s="16">
        <f>80/365</f>
        <v>0.21917808219178081</v>
      </c>
      <c r="D28" s="16">
        <f>80/365</f>
        <v>0.21917808219178081</v>
      </c>
      <c r="E28" s="31">
        <f>100/365</f>
        <v>0.27397260273972601</v>
      </c>
      <c r="F28" s="16">
        <f t="shared" ref="F28:P28" si="3">80/365</f>
        <v>0.21917808219178081</v>
      </c>
      <c r="G28" s="16">
        <f t="shared" si="3"/>
        <v>0.21917808219178081</v>
      </c>
      <c r="H28" s="16">
        <f t="shared" si="3"/>
        <v>0.21917808219178081</v>
      </c>
      <c r="I28" s="16">
        <f t="shared" si="3"/>
        <v>0.21917808219178081</v>
      </c>
      <c r="J28" s="16">
        <f t="shared" si="3"/>
        <v>0.21917808219178081</v>
      </c>
      <c r="K28" s="16">
        <f t="shared" si="3"/>
        <v>0.21917808219178081</v>
      </c>
      <c r="L28" s="16">
        <f t="shared" si="3"/>
        <v>0.21917808219178081</v>
      </c>
      <c r="M28" s="16">
        <f t="shared" si="3"/>
        <v>0.21917808219178081</v>
      </c>
      <c r="N28" s="16">
        <f t="shared" si="3"/>
        <v>0.21917808219178081</v>
      </c>
      <c r="O28" s="16">
        <f t="shared" si="3"/>
        <v>0.21917808219178081</v>
      </c>
      <c r="P28" s="16">
        <f t="shared" si="3"/>
        <v>0.21917808219178081</v>
      </c>
      <c r="Q28" s="31">
        <f>100/365</f>
        <v>0.27397260273972601</v>
      </c>
      <c r="R28" s="21"/>
      <c r="S28" s="21"/>
      <c r="T28" s="21"/>
      <c r="U28" s="21"/>
      <c r="V28" s="21"/>
      <c r="W28" s="21"/>
      <c r="X28" s="21"/>
      <c r="Y28" s="21"/>
      <c r="Z28" s="21"/>
      <c r="AA28" s="21"/>
      <c r="AB28" s="21"/>
      <c r="AC28" s="21"/>
      <c r="AD28" s="21"/>
      <c r="AE28" s="21"/>
      <c r="AF28" s="21"/>
      <c r="AG28" s="21"/>
      <c r="AH28" s="21"/>
      <c r="AI28" s="21"/>
      <c r="AJ28" s="21"/>
    </row>
    <row r="29" spans="1:36" s="19" customFormat="1" x14ac:dyDescent="0.25">
      <c r="A29" s="29" t="s">
        <v>140</v>
      </c>
      <c r="C29" s="16">
        <v>136.69999999999999</v>
      </c>
      <c r="D29" s="16">
        <v>136.69999999999999</v>
      </c>
      <c r="E29" s="31">
        <v>150</v>
      </c>
      <c r="F29" s="16">
        <v>136.69999999999999</v>
      </c>
      <c r="G29" s="16">
        <v>136.69999999999999</v>
      </c>
      <c r="H29" s="16">
        <v>136.69999999999999</v>
      </c>
      <c r="I29" s="16">
        <v>136.69999999999999</v>
      </c>
      <c r="J29" s="16">
        <v>136.69999999999999</v>
      </c>
      <c r="K29" s="16">
        <v>136.69999999999999</v>
      </c>
      <c r="L29" s="16">
        <v>136.69999999999999</v>
      </c>
      <c r="M29" s="16">
        <v>136.69999999999999</v>
      </c>
      <c r="N29" s="16">
        <v>136.69999999999999</v>
      </c>
      <c r="O29" s="16">
        <v>136.69999999999999</v>
      </c>
      <c r="P29" s="16">
        <v>136.69999999999999</v>
      </c>
      <c r="Q29" s="31">
        <v>150</v>
      </c>
      <c r="R29" s="21"/>
      <c r="S29" s="21"/>
      <c r="T29" s="21"/>
      <c r="U29" s="21"/>
      <c r="V29" s="21"/>
      <c r="W29" s="21"/>
      <c r="X29" s="21"/>
      <c r="Y29" s="21"/>
      <c r="Z29" s="21"/>
      <c r="AA29" s="21"/>
      <c r="AB29" s="21"/>
      <c r="AC29" s="21"/>
      <c r="AD29" s="21"/>
      <c r="AE29" s="21"/>
      <c r="AF29" s="21"/>
      <c r="AG29" s="21"/>
      <c r="AH29" s="21"/>
      <c r="AI29" s="21"/>
      <c r="AJ29" s="21"/>
    </row>
    <row r="30" spans="1:36" s="19" customFormat="1" x14ac:dyDescent="0.25">
      <c r="R30" s="21"/>
      <c r="S30" s="21"/>
      <c r="T30" s="21"/>
      <c r="U30" s="21"/>
      <c r="V30" s="21"/>
      <c r="W30" s="21"/>
    </row>
    <row r="31" spans="1:36" s="19" customFormat="1" x14ac:dyDescent="0.25">
      <c r="A31" s="19" t="s">
        <v>10</v>
      </c>
      <c r="R31" s="21"/>
      <c r="S31" s="21"/>
      <c r="T31" s="21"/>
      <c r="U31" s="21"/>
      <c r="V31" s="21"/>
      <c r="W31" s="21"/>
    </row>
    <row r="32" spans="1:36" s="19" customFormat="1" x14ac:dyDescent="0.25">
      <c r="A32" s="19" t="s">
        <v>11</v>
      </c>
      <c r="R32" s="21"/>
      <c r="S32" s="21"/>
      <c r="T32" s="21"/>
      <c r="U32" s="21"/>
      <c r="V32" s="21"/>
      <c r="W32" s="21"/>
    </row>
    <row r="33" spans="1:23" s="19" customFormat="1" x14ac:dyDescent="0.25">
      <c r="A33" s="19" t="s">
        <v>12</v>
      </c>
      <c r="R33" s="21"/>
      <c r="S33" s="21"/>
      <c r="T33" s="21"/>
      <c r="U33" s="21"/>
      <c r="V33" s="21"/>
      <c r="W33" s="21"/>
    </row>
    <row r="34" spans="1:23" s="19" customFormat="1" x14ac:dyDescent="0.25">
      <c r="A34" s="25" t="s">
        <v>156</v>
      </c>
      <c r="C34" s="16">
        <v>0</v>
      </c>
      <c r="D34" s="16">
        <v>0</v>
      </c>
      <c r="E34" s="16">
        <v>0</v>
      </c>
      <c r="F34" s="16">
        <v>0</v>
      </c>
      <c r="G34" s="16">
        <v>0</v>
      </c>
      <c r="H34" s="16">
        <v>0</v>
      </c>
      <c r="I34" s="16">
        <v>0</v>
      </c>
      <c r="J34" s="16">
        <v>0</v>
      </c>
      <c r="K34" s="16">
        <v>0</v>
      </c>
      <c r="L34" s="16">
        <v>0</v>
      </c>
      <c r="M34" s="16">
        <v>0</v>
      </c>
      <c r="N34" s="16">
        <v>0</v>
      </c>
      <c r="O34" s="16">
        <v>0</v>
      </c>
      <c r="P34" s="16">
        <v>0</v>
      </c>
      <c r="Q34" s="16">
        <v>0</v>
      </c>
      <c r="R34" s="21" t="s">
        <v>217</v>
      </c>
      <c r="S34" s="21"/>
      <c r="T34" s="21"/>
      <c r="U34" s="21"/>
      <c r="V34" s="21"/>
      <c r="W34" s="21"/>
    </row>
    <row r="35" spans="1:23" s="19" customFormat="1" x14ac:dyDescent="0.25">
      <c r="A35" s="25" t="s">
        <v>157</v>
      </c>
      <c r="C35" s="16">
        <v>0</v>
      </c>
      <c r="D35" s="16">
        <v>0</v>
      </c>
      <c r="E35" s="16">
        <v>0</v>
      </c>
      <c r="F35" s="16">
        <v>0</v>
      </c>
      <c r="G35" s="16">
        <v>0</v>
      </c>
      <c r="H35" s="16">
        <v>0</v>
      </c>
      <c r="I35" s="16">
        <v>0</v>
      </c>
      <c r="J35" s="16">
        <v>0</v>
      </c>
      <c r="K35" s="16">
        <v>0</v>
      </c>
      <c r="L35" s="16">
        <v>0</v>
      </c>
      <c r="M35" s="16">
        <v>0</v>
      </c>
      <c r="N35" s="16">
        <v>0</v>
      </c>
      <c r="O35" s="16">
        <v>0</v>
      </c>
      <c r="P35" s="16">
        <v>0</v>
      </c>
      <c r="Q35" s="16">
        <v>0</v>
      </c>
      <c r="R35" s="21" t="s">
        <v>217</v>
      </c>
      <c r="S35" s="21"/>
      <c r="T35" s="21"/>
      <c r="U35" s="21"/>
      <c r="V35" s="21"/>
      <c r="W35" s="21"/>
    </row>
    <row r="36" spans="1:23" s="19" customFormat="1" x14ac:dyDescent="0.25">
      <c r="A36" s="25" t="s">
        <v>158</v>
      </c>
      <c r="B36" s="19" t="s">
        <v>13</v>
      </c>
      <c r="C36" s="54">
        <f>- 0.03/12</f>
        <v>-2.5000000000000001E-3</v>
      </c>
      <c r="D36" s="54">
        <f t="shared" ref="D36:Q36" si="4">- 0.03/12</f>
        <v>-2.5000000000000001E-3</v>
      </c>
      <c r="E36" s="54">
        <f t="shared" si="4"/>
        <v>-2.5000000000000001E-3</v>
      </c>
      <c r="F36" s="54">
        <f t="shared" si="4"/>
        <v>-2.5000000000000001E-3</v>
      </c>
      <c r="G36" s="54">
        <f t="shared" si="4"/>
        <v>-2.5000000000000001E-3</v>
      </c>
      <c r="H36" s="54">
        <f t="shared" si="4"/>
        <v>-2.5000000000000001E-3</v>
      </c>
      <c r="I36" s="54">
        <f t="shared" si="4"/>
        <v>-2.5000000000000001E-3</v>
      </c>
      <c r="J36" s="54">
        <f t="shared" si="4"/>
        <v>-2.5000000000000001E-3</v>
      </c>
      <c r="K36" s="54">
        <f t="shared" si="4"/>
        <v>-2.5000000000000001E-3</v>
      </c>
      <c r="L36" s="54">
        <f t="shared" si="4"/>
        <v>-2.5000000000000001E-3</v>
      </c>
      <c r="M36" s="54">
        <f t="shared" si="4"/>
        <v>-2.5000000000000001E-3</v>
      </c>
      <c r="N36" s="54">
        <f t="shared" si="4"/>
        <v>-2.5000000000000001E-3</v>
      </c>
      <c r="O36" s="54">
        <f t="shared" si="4"/>
        <v>-2.5000000000000001E-3</v>
      </c>
      <c r="P36" s="54">
        <f t="shared" si="4"/>
        <v>-2.5000000000000001E-3</v>
      </c>
      <c r="Q36" s="54">
        <f t="shared" si="4"/>
        <v>-2.5000000000000001E-3</v>
      </c>
      <c r="R36" s="21" t="s">
        <v>217</v>
      </c>
      <c r="S36" s="21"/>
      <c r="T36" s="21"/>
      <c r="U36" s="21"/>
      <c r="V36" s="21"/>
      <c r="W36" s="21"/>
    </row>
    <row r="37" spans="1:23" s="19" customFormat="1" x14ac:dyDescent="0.25">
      <c r="A37" s="25" t="s">
        <v>160</v>
      </c>
      <c r="B37" s="19" t="s">
        <v>13</v>
      </c>
      <c r="C37" s="54">
        <f xml:space="preserve"> 0.08/12</f>
        <v>6.6666666666666671E-3</v>
      </c>
      <c r="D37" s="54">
        <f t="shared" ref="D37:Q37" si="5" xml:space="preserve"> 0.08/12</f>
        <v>6.6666666666666671E-3</v>
      </c>
      <c r="E37" s="54">
        <f t="shared" si="5"/>
        <v>6.6666666666666671E-3</v>
      </c>
      <c r="F37" s="54">
        <f t="shared" si="5"/>
        <v>6.6666666666666671E-3</v>
      </c>
      <c r="G37" s="54">
        <f t="shared" si="5"/>
        <v>6.6666666666666671E-3</v>
      </c>
      <c r="H37" s="54">
        <f t="shared" si="5"/>
        <v>6.6666666666666671E-3</v>
      </c>
      <c r="I37" s="54">
        <f t="shared" si="5"/>
        <v>6.6666666666666671E-3</v>
      </c>
      <c r="J37" s="54">
        <f t="shared" si="5"/>
        <v>6.6666666666666671E-3</v>
      </c>
      <c r="K37" s="54">
        <f t="shared" si="5"/>
        <v>6.6666666666666671E-3</v>
      </c>
      <c r="L37" s="54">
        <f t="shared" si="5"/>
        <v>6.6666666666666671E-3</v>
      </c>
      <c r="M37" s="54">
        <f t="shared" si="5"/>
        <v>6.6666666666666671E-3</v>
      </c>
      <c r="N37" s="54">
        <f t="shared" si="5"/>
        <v>6.6666666666666671E-3</v>
      </c>
      <c r="O37" s="54">
        <f t="shared" si="5"/>
        <v>6.6666666666666671E-3</v>
      </c>
      <c r="P37" s="54">
        <f t="shared" si="5"/>
        <v>6.6666666666666671E-3</v>
      </c>
      <c r="Q37" s="54">
        <f t="shared" si="5"/>
        <v>6.6666666666666671E-3</v>
      </c>
      <c r="R37" s="21" t="s">
        <v>217</v>
      </c>
      <c r="S37" s="21"/>
      <c r="T37" s="21"/>
      <c r="U37" s="21"/>
      <c r="V37" s="21"/>
      <c r="W37" s="21"/>
    </row>
    <row r="38" spans="1:23" s="19" customFormat="1" x14ac:dyDescent="0.25">
      <c r="A38" s="25" t="s">
        <v>159</v>
      </c>
      <c r="B38" s="19" t="s">
        <v>13</v>
      </c>
      <c r="C38" s="54">
        <f>- 0.03/12</f>
        <v>-2.5000000000000001E-3</v>
      </c>
      <c r="D38" s="54">
        <f t="shared" ref="D38:Q38" si="6">- 0.03/12</f>
        <v>-2.5000000000000001E-3</v>
      </c>
      <c r="E38" s="54">
        <f t="shared" si="6"/>
        <v>-2.5000000000000001E-3</v>
      </c>
      <c r="F38" s="54">
        <f t="shared" si="6"/>
        <v>-2.5000000000000001E-3</v>
      </c>
      <c r="G38" s="54">
        <f t="shared" si="6"/>
        <v>-2.5000000000000001E-3</v>
      </c>
      <c r="H38" s="54">
        <f t="shared" si="6"/>
        <v>-2.5000000000000001E-3</v>
      </c>
      <c r="I38" s="54">
        <f t="shared" si="6"/>
        <v>-2.5000000000000001E-3</v>
      </c>
      <c r="J38" s="54">
        <f t="shared" si="6"/>
        <v>-2.5000000000000001E-3</v>
      </c>
      <c r="K38" s="54">
        <f t="shared" si="6"/>
        <v>-2.5000000000000001E-3</v>
      </c>
      <c r="L38" s="54">
        <f t="shared" si="6"/>
        <v>-2.5000000000000001E-3</v>
      </c>
      <c r="M38" s="54">
        <f t="shared" si="6"/>
        <v>-2.5000000000000001E-3</v>
      </c>
      <c r="N38" s="54">
        <f t="shared" si="6"/>
        <v>-2.5000000000000001E-3</v>
      </c>
      <c r="O38" s="54">
        <f t="shared" si="6"/>
        <v>-2.5000000000000001E-3</v>
      </c>
      <c r="P38" s="54">
        <f t="shared" si="6"/>
        <v>-2.5000000000000001E-3</v>
      </c>
      <c r="Q38" s="54">
        <f t="shared" si="6"/>
        <v>-2.5000000000000001E-3</v>
      </c>
      <c r="R38" s="21" t="s">
        <v>217</v>
      </c>
      <c r="S38" s="21"/>
      <c r="T38" s="21"/>
      <c r="U38" s="21"/>
      <c r="V38" s="21"/>
      <c r="W38" s="21"/>
    </row>
    <row r="39" spans="1:23" s="19" customFormat="1" x14ac:dyDescent="0.25">
      <c r="A39" s="25" t="s">
        <v>161</v>
      </c>
      <c r="B39" s="19" t="s">
        <v>14</v>
      </c>
      <c r="C39" s="54">
        <f xml:space="preserve"> 0.08/12</f>
        <v>6.6666666666666671E-3</v>
      </c>
      <c r="D39" s="54">
        <f t="shared" ref="D39:Q40" si="7" xml:space="preserve"> 0.08/12</f>
        <v>6.6666666666666671E-3</v>
      </c>
      <c r="E39" s="54">
        <f t="shared" si="7"/>
        <v>6.6666666666666671E-3</v>
      </c>
      <c r="F39" s="54">
        <f t="shared" si="7"/>
        <v>6.6666666666666671E-3</v>
      </c>
      <c r="G39" s="54">
        <f t="shared" si="7"/>
        <v>6.6666666666666671E-3</v>
      </c>
      <c r="H39" s="54">
        <f t="shared" si="7"/>
        <v>6.6666666666666671E-3</v>
      </c>
      <c r="I39" s="54">
        <f t="shared" si="7"/>
        <v>6.6666666666666671E-3</v>
      </c>
      <c r="J39" s="54">
        <f t="shared" si="7"/>
        <v>6.6666666666666671E-3</v>
      </c>
      <c r="K39" s="54">
        <f t="shared" si="7"/>
        <v>6.6666666666666671E-3</v>
      </c>
      <c r="L39" s="54">
        <f t="shared" si="7"/>
        <v>6.6666666666666671E-3</v>
      </c>
      <c r="M39" s="54">
        <f t="shared" si="7"/>
        <v>6.6666666666666671E-3</v>
      </c>
      <c r="N39" s="54">
        <f t="shared" si="7"/>
        <v>6.6666666666666671E-3</v>
      </c>
      <c r="O39" s="54">
        <f t="shared" si="7"/>
        <v>6.6666666666666671E-3</v>
      </c>
      <c r="P39" s="54">
        <f t="shared" si="7"/>
        <v>6.6666666666666671E-3</v>
      </c>
      <c r="Q39" s="54">
        <f t="shared" si="7"/>
        <v>6.6666666666666671E-3</v>
      </c>
      <c r="R39" s="21" t="s">
        <v>217</v>
      </c>
      <c r="S39" s="21"/>
      <c r="T39" s="21"/>
      <c r="U39" s="21"/>
      <c r="V39" s="21"/>
      <c r="W39" s="21"/>
    </row>
    <row r="40" spans="1:23" s="19" customFormat="1" x14ac:dyDescent="0.25">
      <c r="A40" s="25" t="s">
        <v>141</v>
      </c>
      <c r="C40" s="54">
        <f xml:space="preserve"> 0.08/12</f>
        <v>6.6666666666666671E-3</v>
      </c>
      <c r="D40" s="54">
        <f t="shared" si="7"/>
        <v>6.6666666666666671E-3</v>
      </c>
      <c r="E40" s="54">
        <f t="shared" si="7"/>
        <v>6.6666666666666671E-3</v>
      </c>
      <c r="F40" s="54">
        <f t="shared" si="7"/>
        <v>6.6666666666666671E-3</v>
      </c>
      <c r="G40" s="54">
        <f t="shared" si="7"/>
        <v>6.6666666666666671E-3</v>
      </c>
      <c r="H40" s="54">
        <f t="shared" si="7"/>
        <v>6.6666666666666671E-3</v>
      </c>
      <c r="I40" s="54">
        <f t="shared" si="7"/>
        <v>6.6666666666666671E-3</v>
      </c>
      <c r="J40" s="54">
        <f t="shared" si="7"/>
        <v>6.6666666666666671E-3</v>
      </c>
      <c r="K40" s="54">
        <f t="shared" si="7"/>
        <v>6.6666666666666671E-3</v>
      </c>
      <c r="L40" s="54">
        <f t="shared" si="7"/>
        <v>6.6666666666666671E-3</v>
      </c>
      <c r="M40" s="54">
        <f t="shared" si="7"/>
        <v>6.6666666666666671E-3</v>
      </c>
      <c r="N40" s="54">
        <f t="shared" si="7"/>
        <v>6.6666666666666671E-3</v>
      </c>
      <c r="O40" s="54">
        <f t="shared" si="7"/>
        <v>6.6666666666666671E-3</v>
      </c>
      <c r="P40" s="54">
        <f t="shared" si="7"/>
        <v>6.6666666666666671E-3</v>
      </c>
      <c r="Q40" s="54">
        <f t="shared" si="7"/>
        <v>6.6666666666666671E-3</v>
      </c>
      <c r="R40" s="21" t="s">
        <v>217</v>
      </c>
      <c r="S40" s="21"/>
      <c r="T40" s="21"/>
      <c r="U40" s="21"/>
      <c r="V40" s="21"/>
      <c r="W40" s="21"/>
    </row>
    <row r="41" spans="1:23" s="19" customFormat="1" x14ac:dyDescent="0.25">
      <c r="R41" s="21"/>
      <c r="S41" s="21"/>
      <c r="T41" s="21"/>
      <c r="U41" s="21"/>
      <c r="V41" s="21"/>
      <c r="W41" s="21"/>
    </row>
    <row r="42" spans="1:23" s="19" customFormat="1" x14ac:dyDescent="0.25">
      <c r="A42" s="19" t="s">
        <v>15</v>
      </c>
      <c r="C42" s="16"/>
      <c r="D42" s="21"/>
      <c r="E42" s="21"/>
      <c r="F42" s="21"/>
      <c r="G42" s="21"/>
      <c r="H42" s="21"/>
      <c r="I42" s="21"/>
      <c r="J42" s="21"/>
      <c r="K42" s="21"/>
      <c r="L42" s="21"/>
      <c r="M42" s="21"/>
      <c r="N42" s="21"/>
      <c r="O42" s="21"/>
      <c r="P42" s="21"/>
      <c r="Q42" s="21"/>
      <c r="R42" s="21"/>
      <c r="S42" s="21"/>
      <c r="T42" s="21"/>
      <c r="U42" s="21"/>
      <c r="V42" s="21"/>
      <c r="W42" s="21"/>
    </row>
    <row r="43" spans="1:23" s="19" customFormat="1" x14ac:dyDescent="0.25">
      <c r="A43" s="25" t="s">
        <v>85</v>
      </c>
      <c r="B43" s="19" t="s">
        <v>16</v>
      </c>
      <c r="C43" s="18" t="s">
        <v>226</v>
      </c>
      <c r="D43" s="32">
        <v>0</v>
      </c>
      <c r="E43" s="32">
        <v>0</v>
      </c>
      <c r="F43" s="32">
        <v>0</v>
      </c>
      <c r="G43" s="18" t="s">
        <v>226</v>
      </c>
      <c r="H43" s="18" t="s">
        <v>226</v>
      </c>
      <c r="I43" s="18" t="s">
        <v>226</v>
      </c>
      <c r="J43" s="18" t="s">
        <v>226</v>
      </c>
      <c r="K43" s="32">
        <v>0</v>
      </c>
      <c r="L43" s="32">
        <v>0</v>
      </c>
      <c r="M43" s="18" t="s">
        <v>226</v>
      </c>
      <c r="N43" s="18" t="s">
        <v>226</v>
      </c>
      <c r="O43" s="18" t="s">
        <v>226</v>
      </c>
      <c r="P43" s="18" t="s">
        <v>226</v>
      </c>
      <c r="Q43" s="18" t="s">
        <v>226</v>
      </c>
      <c r="R43" s="21" t="s">
        <v>212</v>
      </c>
      <c r="S43" s="21"/>
      <c r="T43" s="21"/>
      <c r="U43" s="21"/>
      <c r="V43" s="21"/>
      <c r="W43" s="21"/>
    </row>
    <row r="44" spans="1:23" s="19" customFormat="1" x14ac:dyDescent="0.25">
      <c r="A44" s="25" t="s">
        <v>86</v>
      </c>
      <c r="B44" s="19" t="s">
        <v>17</v>
      </c>
      <c r="C44" s="18" t="s">
        <v>162</v>
      </c>
      <c r="D44" s="32">
        <v>0</v>
      </c>
      <c r="E44" s="32">
        <v>0</v>
      </c>
      <c r="F44" s="18" t="s">
        <v>162</v>
      </c>
      <c r="G44" s="32">
        <v>0</v>
      </c>
      <c r="H44" s="18" t="s">
        <v>162</v>
      </c>
      <c r="I44" s="18" t="s">
        <v>162</v>
      </c>
      <c r="J44" s="18" t="s">
        <v>162</v>
      </c>
      <c r="K44" s="18" t="s">
        <v>162</v>
      </c>
      <c r="L44" s="18" t="s">
        <v>162</v>
      </c>
      <c r="M44" s="32">
        <v>0</v>
      </c>
      <c r="N44" s="32">
        <v>0</v>
      </c>
      <c r="O44" s="18" t="s">
        <v>162</v>
      </c>
      <c r="P44" s="18" t="s">
        <v>162</v>
      </c>
      <c r="Q44" s="18" t="s">
        <v>162</v>
      </c>
      <c r="R44" s="21" t="s">
        <v>213</v>
      </c>
      <c r="S44" s="21"/>
      <c r="T44" s="21"/>
      <c r="U44" s="21"/>
      <c r="V44" s="21"/>
      <c r="W44" s="21"/>
    </row>
    <row r="45" spans="1:23" s="19" customFormat="1" x14ac:dyDescent="0.25">
      <c r="A45" s="25" t="s">
        <v>87</v>
      </c>
      <c r="B45" s="19" t="s">
        <v>18</v>
      </c>
      <c r="C45" s="18" t="s">
        <v>166</v>
      </c>
      <c r="D45" s="32">
        <v>0</v>
      </c>
      <c r="E45" s="32">
        <v>0</v>
      </c>
      <c r="F45" s="18" t="s">
        <v>166</v>
      </c>
      <c r="G45" s="18" t="s">
        <v>166</v>
      </c>
      <c r="H45" s="32">
        <v>0</v>
      </c>
      <c r="I45" s="18" t="s">
        <v>166</v>
      </c>
      <c r="J45" s="18" t="s">
        <v>166</v>
      </c>
      <c r="K45" s="18" t="s">
        <v>166</v>
      </c>
      <c r="L45" s="18" t="s">
        <v>166</v>
      </c>
      <c r="M45" s="18" t="s">
        <v>166</v>
      </c>
      <c r="N45" s="18" t="s">
        <v>166</v>
      </c>
      <c r="O45" s="32">
        <v>0</v>
      </c>
      <c r="P45" s="18" t="s">
        <v>166</v>
      </c>
      <c r="Q45" s="18" t="s">
        <v>166</v>
      </c>
      <c r="R45" s="21" t="s">
        <v>214</v>
      </c>
      <c r="S45" s="21"/>
      <c r="T45" s="21"/>
      <c r="U45" s="21"/>
      <c r="V45" s="21"/>
      <c r="W45" s="21"/>
    </row>
    <row r="46" spans="1:23" s="19" customFormat="1" x14ac:dyDescent="0.25">
      <c r="A46" s="25" t="s">
        <v>88</v>
      </c>
      <c r="B46" s="19" t="s">
        <v>19</v>
      </c>
      <c r="C46" s="18" t="s">
        <v>167</v>
      </c>
      <c r="D46" s="32">
        <v>0</v>
      </c>
      <c r="E46" s="32">
        <v>0</v>
      </c>
      <c r="F46" s="18" t="s">
        <v>167</v>
      </c>
      <c r="G46" s="18" t="s">
        <v>167</v>
      </c>
      <c r="H46" s="18" t="s">
        <v>167</v>
      </c>
      <c r="I46" s="32">
        <v>0</v>
      </c>
      <c r="J46" s="18" t="s">
        <v>167</v>
      </c>
      <c r="K46" s="18" t="s">
        <v>167</v>
      </c>
      <c r="L46" s="18" t="s">
        <v>167</v>
      </c>
      <c r="M46" s="18" t="s">
        <v>167</v>
      </c>
      <c r="N46" s="18" t="s">
        <v>167</v>
      </c>
      <c r="O46" s="18" t="s">
        <v>167</v>
      </c>
      <c r="P46" s="32">
        <v>0</v>
      </c>
      <c r="Q46" s="18" t="s">
        <v>167</v>
      </c>
      <c r="R46" s="21" t="s">
        <v>214</v>
      </c>
      <c r="S46" s="21"/>
      <c r="T46" s="21"/>
      <c r="U46" s="21"/>
      <c r="V46" s="21"/>
      <c r="W46" s="21"/>
    </row>
    <row r="47" spans="1:23" s="19" customFormat="1" x14ac:dyDescent="0.25">
      <c r="A47" s="25" t="s">
        <v>142</v>
      </c>
      <c r="C47" s="18" t="s">
        <v>167</v>
      </c>
      <c r="D47" s="32">
        <v>0</v>
      </c>
      <c r="E47" s="32">
        <v>0</v>
      </c>
      <c r="F47" s="18" t="s">
        <v>167</v>
      </c>
      <c r="G47" s="18" t="s">
        <v>167</v>
      </c>
      <c r="H47" s="18" t="s">
        <v>167</v>
      </c>
      <c r="I47" s="18" t="s">
        <v>167</v>
      </c>
      <c r="J47" s="32">
        <v>0</v>
      </c>
      <c r="K47" s="18" t="s">
        <v>167</v>
      </c>
      <c r="L47" s="18" t="s">
        <v>167</v>
      </c>
      <c r="M47" s="18" t="s">
        <v>167</v>
      </c>
      <c r="N47" s="18" t="s">
        <v>167</v>
      </c>
      <c r="O47" s="18" t="s">
        <v>167</v>
      </c>
      <c r="P47" s="18" t="s">
        <v>167</v>
      </c>
      <c r="Q47" s="32">
        <v>0</v>
      </c>
      <c r="R47" s="21" t="s">
        <v>214</v>
      </c>
      <c r="S47" s="21"/>
      <c r="T47" s="21"/>
      <c r="U47" s="21"/>
      <c r="V47" s="21"/>
      <c r="W47" s="21"/>
    </row>
    <row r="48" spans="1:23" s="19" customFormat="1" x14ac:dyDescent="0.25">
      <c r="C48" s="21"/>
      <c r="D48" s="21"/>
      <c r="E48" s="21"/>
      <c r="F48" s="21"/>
      <c r="G48" s="21"/>
      <c r="H48" s="21"/>
      <c r="I48" s="21"/>
      <c r="J48" s="21"/>
      <c r="K48" s="21"/>
      <c r="L48" s="21"/>
      <c r="M48" s="21"/>
      <c r="N48" s="21"/>
      <c r="O48" s="21"/>
      <c r="P48" s="21"/>
      <c r="Q48" s="21"/>
      <c r="R48" s="21"/>
      <c r="S48" s="21"/>
      <c r="T48" s="21"/>
      <c r="U48" s="21"/>
      <c r="V48" s="21"/>
      <c r="W48" s="21"/>
    </row>
    <row r="49" spans="1:49" s="19" customFormat="1" x14ac:dyDescent="0.25">
      <c r="A49" s="19" t="s">
        <v>20</v>
      </c>
      <c r="R49" s="21"/>
      <c r="S49" s="21"/>
      <c r="T49" s="21"/>
      <c r="U49" s="21"/>
      <c r="V49" s="21"/>
      <c r="W49" s="21"/>
    </row>
    <row r="50" spans="1:49" s="19" customFormat="1" x14ac:dyDescent="0.25">
      <c r="A50" s="19" t="s">
        <v>89</v>
      </c>
      <c r="B50" s="19" t="s">
        <v>21</v>
      </c>
      <c r="C50" s="22">
        <f>1/144</f>
        <v>6.9444444444444441E-3</v>
      </c>
      <c r="D50" s="22">
        <f t="shared" ref="D50:Q50" si="8">1/144</f>
        <v>6.9444444444444441E-3</v>
      </c>
      <c r="E50" s="22">
        <f t="shared" si="8"/>
        <v>6.9444444444444441E-3</v>
      </c>
      <c r="F50" s="22">
        <f t="shared" si="8"/>
        <v>6.9444444444444441E-3</v>
      </c>
      <c r="G50" s="22">
        <f t="shared" si="8"/>
        <v>6.9444444444444441E-3</v>
      </c>
      <c r="H50" s="22">
        <f t="shared" si="8"/>
        <v>6.9444444444444441E-3</v>
      </c>
      <c r="I50" s="22">
        <f t="shared" si="8"/>
        <v>6.9444444444444441E-3</v>
      </c>
      <c r="J50" s="22">
        <f t="shared" si="8"/>
        <v>6.9444444444444441E-3</v>
      </c>
      <c r="K50" s="22">
        <f t="shared" si="8"/>
        <v>6.9444444444444441E-3</v>
      </c>
      <c r="L50" s="22">
        <f t="shared" si="8"/>
        <v>6.9444444444444441E-3</v>
      </c>
      <c r="M50" s="22">
        <f t="shared" si="8"/>
        <v>6.9444444444444441E-3</v>
      </c>
      <c r="N50" s="22">
        <f t="shared" si="8"/>
        <v>6.9444444444444441E-3</v>
      </c>
      <c r="O50" s="22">
        <f t="shared" si="8"/>
        <v>6.9444444444444441E-3</v>
      </c>
      <c r="P50" s="22">
        <f t="shared" si="8"/>
        <v>6.9444444444444441E-3</v>
      </c>
      <c r="Q50" s="22">
        <f t="shared" si="8"/>
        <v>6.9444444444444441E-3</v>
      </c>
      <c r="R50" s="33" t="s">
        <v>215</v>
      </c>
      <c r="S50" s="33"/>
      <c r="T50" s="33"/>
      <c r="U50" s="33"/>
      <c r="V50" s="33"/>
      <c r="W50" s="33"/>
    </row>
    <row r="51" spans="1:49" s="19" customFormat="1" x14ac:dyDescent="0.25">
      <c r="A51" s="19" t="s">
        <v>90</v>
      </c>
      <c r="B51" s="19" t="s">
        <v>22</v>
      </c>
      <c r="C51" s="22">
        <f t="shared" ref="C51:Q52" si="9">1/144</f>
        <v>6.9444444444444441E-3</v>
      </c>
      <c r="D51" s="22">
        <f t="shared" si="9"/>
        <v>6.9444444444444441E-3</v>
      </c>
      <c r="E51" s="22">
        <f t="shared" si="9"/>
        <v>6.9444444444444441E-3</v>
      </c>
      <c r="F51" s="22">
        <f t="shared" si="9"/>
        <v>6.9444444444444441E-3</v>
      </c>
      <c r="G51" s="22">
        <f t="shared" si="9"/>
        <v>6.9444444444444441E-3</v>
      </c>
      <c r="H51" s="22">
        <f t="shared" si="9"/>
        <v>6.9444444444444441E-3</v>
      </c>
      <c r="I51" s="22">
        <f t="shared" si="9"/>
        <v>6.9444444444444441E-3</v>
      </c>
      <c r="J51" s="22">
        <f t="shared" si="9"/>
        <v>6.9444444444444441E-3</v>
      </c>
      <c r="K51" s="22">
        <f t="shared" si="9"/>
        <v>6.9444444444444441E-3</v>
      </c>
      <c r="L51" s="22">
        <f t="shared" si="9"/>
        <v>6.9444444444444441E-3</v>
      </c>
      <c r="M51" s="22">
        <f t="shared" si="9"/>
        <v>6.9444444444444441E-3</v>
      </c>
      <c r="N51" s="22">
        <f t="shared" si="9"/>
        <v>6.9444444444444441E-3</v>
      </c>
      <c r="O51" s="22">
        <f t="shared" si="9"/>
        <v>6.9444444444444441E-3</v>
      </c>
      <c r="P51" s="22">
        <f t="shared" si="9"/>
        <v>6.9444444444444441E-3</v>
      </c>
      <c r="Q51" s="22">
        <f t="shared" si="9"/>
        <v>6.9444444444444441E-3</v>
      </c>
      <c r="R51" s="33" t="s">
        <v>215</v>
      </c>
      <c r="S51" s="33"/>
      <c r="T51" s="33"/>
      <c r="U51" s="33"/>
      <c r="V51" s="33"/>
      <c r="W51" s="33"/>
      <c r="X51" s="34"/>
      <c r="Y51" s="34"/>
      <c r="Z51" s="34"/>
      <c r="AA51" s="34"/>
      <c r="AB51" s="34"/>
      <c r="AC51" s="34"/>
      <c r="AD51" s="34"/>
      <c r="AE51" s="34"/>
      <c r="AF51" s="34"/>
      <c r="AG51" s="34"/>
      <c r="AH51" s="34"/>
      <c r="AI51" s="34"/>
      <c r="AJ51" s="34"/>
      <c r="AK51" s="35"/>
      <c r="AL51" s="35"/>
      <c r="AM51" s="35"/>
      <c r="AN51" s="35"/>
      <c r="AO51" s="35"/>
      <c r="AP51" s="35"/>
      <c r="AQ51" s="35"/>
      <c r="AR51" s="35"/>
      <c r="AS51" s="35"/>
      <c r="AT51" s="35"/>
      <c r="AU51" s="35"/>
      <c r="AV51" s="35"/>
      <c r="AW51" s="35"/>
    </row>
    <row r="52" spans="1:49" s="19" customFormat="1" x14ac:dyDescent="0.25">
      <c r="A52" s="19" t="s">
        <v>148</v>
      </c>
      <c r="C52" s="22">
        <f t="shared" si="9"/>
        <v>6.9444444444444441E-3</v>
      </c>
      <c r="D52" s="22">
        <f t="shared" si="9"/>
        <v>6.9444444444444441E-3</v>
      </c>
      <c r="E52" s="22">
        <f t="shared" si="9"/>
        <v>6.9444444444444441E-3</v>
      </c>
      <c r="F52" s="22">
        <f t="shared" si="9"/>
        <v>6.9444444444444441E-3</v>
      </c>
      <c r="G52" s="22">
        <f t="shared" si="9"/>
        <v>6.9444444444444441E-3</v>
      </c>
      <c r="H52" s="22">
        <f t="shared" si="9"/>
        <v>6.9444444444444441E-3</v>
      </c>
      <c r="I52" s="22">
        <f t="shared" si="9"/>
        <v>6.9444444444444441E-3</v>
      </c>
      <c r="J52" s="22">
        <f t="shared" si="9"/>
        <v>6.9444444444444441E-3</v>
      </c>
      <c r="K52" s="22">
        <f t="shared" si="9"/>
        <v>6.9444444444444441E-3</v>
      </c>
      <c r="L52" s="22">
        <f t="shared" si="9"/>
        <v>6.9444444444444441E-3</v>
      </c>
      <c r="M52" s="22">
        <f t="shared" si="9"/>
        <v>6.9444444444444441E-3</v>
      </c>
      <c r="N52" s="22">
        <f t="shared" si="9"/>
        <v>6.9444444444444441E-3</v>
      </c>
      <c r="O52" s="22">
        <f t="shared" si="9"/>
        <v>6.9444444444444441E-3</v>
      </c>
      <c r="P52" s="22">
        <f t="shared" si="9"/>
        <v>6.9444444444444441E-3</v>
      </c>
      <c r="Q52" s="22">
        <f t="shared" si="9"/>
        <v>6.9444444444444441E-3</v>
      </c>
      <c r="R52" s="33" t="s">
        <v>215</v>
      </c>
      <c r="S52" s="21"/>
      <c r="T52" s="21"/>
      <c r="U52" s="21"/>
      <c r="V52" s="21"/>
      <c r="W52" s="21"/>
    </row>
    <row r="53" spans="1:49" s="19" customFormat="1" x14ac:dyDescent="0.25">
      <c r="A53" s="19" t="s">
        <v>23</v>
      </c>
      <c r="R53" s="21"/>
      <c r="S53" s="21"/>
      <c r="T53" s="21"/>
      <c r="U53" s="21"/>
      <c r="V53" s="21"/>
      <c r="W53" s="21"/>
    </row>
    <row r="54" spans="1:49" s="19" customFormat="1" x14ac:dyDescent="0.25">
      <c r="R54" s="21"/>
      <c r="S54" s="21"/>
      <c r="T54" s="21"/>
      <c r="U54" s="21"/>
      <c r="V54" s="21"/>
      <c r="W54" s="21"/>
    </row>
    <row r="55" spans="1:49" s="19" customFormat="1" x14ac:dyDescent="0.25">
      <c r="A55" s="29" t="s">
        <v>24</v>
      </c>
      <c r="R55" s="21"/>
      <c r="S55" s="21"/>
      <c r="T55" s="21"/>
      <c r="U55" s="21"/>
      <c r="V55" s="21"/>
      <c r="W55" s="21"/>
    </row>
    <row r="56" spans="1:49" s="19" customFormat="1" x14ac:dyDescent="0.25">
      <c r="A56" s="25" t="s">
        <v>91</v>
      </c>
      <c r="B56" s="19" t="s">
        <v>25</v>
      </c>
      <c r="C56" s="16" t="s">
        <v>193</v>
      </c>
      <c r="D56" s="16" t="s">
        <v>193</v>
      </c>
      <c r="E56" s="28" t="s">
        <v>187</v>
      </c>
      <c r="F56" s="16" t="s">
        <v>193</v>
      </c>
      <c r="G56" s="16" t="s">
        <v>193</v>
      </c>
      <c r="H56" s="16" t="s">
        <v>193</v>
      </c>
      <c r="I56" s="16" t="s">
        <v>193</v>
      </c>
      <c r="J56" s="16" t="s">
        <v>193</v>
      </c>
      <c r="K56" s="28" t="s">
        <v>187</v>
      </c>
      <c r="L56" s="16" t="s">
        <v>193</v>
      </c>
      <c r="M56" s="16" t="s">
        <v>193</v>
      </c>
      <c r="N56" s="16" t="s">
        <v>193</v>
      </c>
      <c r="O56" s="16" t="s">
        <v>193</v>
      </c>
      <c r="P56" s="16" t="s">
        <v>193</v>
      </c>
      <c r="Q56" s="16" t="s">
        <v>193</v>
      </c>
      <c r="R56" s="21" t="s">
        <v>216</v>
      </c>
      <c r="S56" s="21"/>
      <c r="T56" s="21"/>
      <c r="U56" s="21"/>
      <c r="V56" s="21"/>
      <c r="W56" s="21"/>
    </row>
    <row r="57" spans="1:49" s="19" customFormat="1" x14ac:dyDescent="0.25">
      <c r="A57" s="25" t="s">
        <v>92</v>
      </c>
      <c r="B57" s="19" t="s">
        <v>26</v>
      </c>
      <c r="C57" s="36" t="s">
        <v>194</v>
      </c>
      <c r="D57" s="36" t="s">
        <v>194</v>
      </c>
      <c r="E57" s="37" t="s">
        <v>188</v>
      </c>
      <c r="F57" s="36" t="s">
        <v>194</v>
      </c>
      <c r="G57" s="36" t="s">
        <v>194</v>
      </c>
      <c r="H57" s="36" t="s">
        <v>194</v>
      </c>
      <c r="I57" s="36" t="s">
        <v>194</v>
      </c>
      <c r="J57" s="36" t="s">
        <v>194</v>
      </c>
      <c r="K57" s="36" t="s">
        <v>194</v>
      </c>
      <c r="L57" s="37" t="s">
        <v>188</v>
      </c>
      <c r="M57" s="36" t="s">
        <v>194</v>
      </c>
      <c r="N57" s="36" t="s">
        <v>194</v>
      </c>
      <c r="O57" s="36" t="s">
        <v>194</v>
      </c>
      <c r="P57" s="36" t="s">
        <v>194</v>
      </c>
      <c r="Q57" s="36" t="s">
        <v>194</v>
      </c>
      <c r="R57" s="21" t="s">
        <v>216</v>
      </c>
      <c r="S57" s="21"/>
      <c r="T57" s="21"/>
      <c r="U57" s="21"/>
      <c r="V57" s="21"/>
      <c r="W57" s="21"/>
    </row>
    <row r="58" spans="1:49" s="19" customFormat="1" x14ac:dyDescent="0.25">
      <c r="A58" s="25" t="s">
        <v>93</v>
      </c>
      <c r="B58" s="19" t="s">
        <v>27</v>
      </c>
      <c r="C58" s="36" t="s">
        <v>198</v>
      </c>
      <c r="D58" s="36" t="s">
        <v>198</v>
      </c>
      <c r="E58" s="37" t="s">
        <v>189</v>
      </c>
      <c r="F58" s="36" t="s">
        <v>198</v>
      </c>
      <c r="G58" s="36" t="s">
        <v>198</v>
      </c>
      <c r="H58" s="36" t="s">
        <v>198</v>
      </c>
      <c r="I58" s="36" t="s">
        <v>198</v>
      </c>
      <c r="J58" s="36" t="s">
        <v>198</v>
      </c>
      <c r="K58" s="36" t="s">
        <v>198</v>
      </c>
      <c r="L58" s="36" t="s">
        <v>198</v>
      </c>
      <c r="M58" s="37" t="s">
        <v>189</v>
      </c>
      <c r="N58" s="36" t="s">
        <v>198</v>
      </c>
      <c r="O58" s="36" t="s">
        <v>198</v>
      </c>
      <c r="P58" s="36" t="s">
        <v>198</v>
      </c>
      <c r="Q58" s="36" t="s">
        <v>198</v>
      </c>
      <c r="R58" s="21" t="s">
        <v>216</v>
      </c>
      <c r="S58" s="21"/>
      <c r="T58" s="21"/>
      <c r="U58" s="21"/>
      <c r="V58" s="21"/>
      <c r="W58" s="21"/>
    </row>
    <row r="59" spans="1:49" s="19" customFormat="1" x14ac:dyDescent="0.25">
      <c r="A59" s="25" t="s">
        <v>94</v>
      </c>
      <c r="B59" s="19" t="s">
        <v>28</v>
      </c>
      <c r="C59" s="36" t="s">
        <v>195</v>
      </c>
      <c r="D59" s="36" t="s">
        <v>195</v>
      </c>
      <c r="E59" s="37" t="s">
        <v>190</v>
      </c>
      <c r="F59" s="36" t="s">
        <v>195</v>
      </c>
      <c r="G59" s="36" t="s">
        <v>195</v>
      </c>
      <c r="H59" s="36" t="s">
        <v>195</v>
      </c>
      <c r="I59" s="36" t="s">
        <v>195</v>
      </c>
      <c r="J59" s="36" t="s">
        <v>195</v>
      </c>
      <c r="K59" s="36" t="s">
        <v>195</v>
      </c>
      <c r="L59" s="36" t="s">
        <v>195</v>
      </c>
      <c r="M59" s="36" t="s">
        <v>195</v>
      </c>
      <c r="N59" s="37" t="s">
        <v>190</v>
      </c>
      <c r="O59" s="36" t="s">
        <v>195</v>
      </c>
      <c r="P59" s="36" t="s">
        <v>195</v>
      </c>
      <c r="Q59" s="36" t="s">
        <v>195</v>
      </c>
      <c r="R59" s="21" t="s">
        <v>216</v>
      </c>
      <c r="S59" s="21"/>
      <c r="T59" s="21"/>
      <c r="U59" s="21"/>
      <c r="V59" s="21"/>
      <c r="W59" s="21"/>
    </row>
    <row r="60" spans="1:49" s="19" customFormat="1" x14ac:dyDescent="0.25">
      <c r="A60" s="25" t="s">
        <v>95</v>
      </c>
      <c r="B60" s="19" t="s">
        <v>29</v>
      </c>
      <c r="C60" s="36" t="s">
        <v>196</v>
      </c>
      <c r="D60" s="36" t="s">
        <v>196</v>
      </c>
      <c r="E60" s="37" t="s">
        <v>191</v>
      </c>
      <c r="F60" s="36" t="s">
        <v>196</v>
      </c>
      <c r="G60" s="36" t="s">
        <v>196</v>
      </c>
      <c r="H60" s="36" t="s">
        <v>196</v>
      </c>
      <c r="I60" s="36" t="s">
        <v>196</v>
      </c>
      <c r="J60" s="36" t="s">
        <v>196</v>
      </c>
      <c r="K60" s="36" t="s">
        <v>196</v>
      </c>
      <c r="L60" s="36" t="s">
        <v>196</v>
      </c>
      <c r="M60" s="36" t="s">
        <v>196</v>
      </c>
      <c r="N60" s="36" t="s">
        <v>196</v>
      </c>
      <c r="O60" s="37" t="s">
        <v>191</v>
      </c>
      <c r="P60" s="36" t="s">
        <v>196</v>
      </c>
      <c r="Q60" s="36" t="s">
        <v>196</v>
      </c>
      <c r="R60" s="21" t="s">
        <v>216</v>
      </c>
      <c r="S60" s="21"/>
      <c r="T60" s="21"/>
      <c r="U60" s="21"/>
      <c r="V60" s="21"/>
      <c r="W60" s="21"/>
    </row>
    <row r="61" spans="1:49" s="19" customFormat="1" x14ac:dyDescent="0.25">
      <c r="A61" s="25" t="s">
        <v>96</v>
      </c>
      <c r="B61" s="19" t="s">
        <v>29</v>
      </c>
      <c r="C61" s="36" t="s">
        <v>197</v>
      </c>
      <c r="D61" s="36" t="s">
        <v>197</v>
      </c>
      <c r="E61" s="37" t="s">
        <v>192</v>
      </c>
      <c r="F61" s="36" t="s">
        <v>197</v>
      </c>
      <c r="G61" s="36" t="s">
        <v>197</v>
      </c>
      <c r="H61" s="36" t="s">
        <v>197</v>
      </c>
      <c r="I61" s="36" t="s">
        <v>197</v>
      </c>
      <c r="J61" s="36" t="s">
        <v>197</v>
      </c>
      <c r="K61" s="36" t="s">
        <v>197</v>
      </c>
      <c r="L61" s="36" t="s">
        <v>197</v>
      </c>
      <c r="M61" s="36" t="s">
        <v>197</v>
      </c>
      <c r="N61" s="36" t="s">
        <v>197</v>
      </c>
      <c r="O61" s="36" t="s">
        <v>197</v>
      </c>
      <c r="P61" s="37" t="s">
        <v>192</v>
      </c>
      <c r="Q61" s="36" t="s">
        <v>197</v>
      </c>
      <c r="R61" s="21" t="s">
        <v>216</v>
      </c>
      <c r="S61" s="21"/>
      <c r="T61" s="21"/>
      <c r="U61" s="21"/>
      <c r="V61" s="21"/>
      <c r="W61" s="21"/>
    </row>
    <row r="62" spans="1:49" s="19" customFormat="1" x14ac:dyDescent="0.25">
      <c r="A62" s="25" t="s">
        <v>143</v>
      </c>
      <c r="C62" s="36" t="s">
        <v>197</v>
      </c>
      <c r="D62" s="36" t="s">
        <v>197</v>
      </c>
      <c r="E62" s="37" t="s">
        <v>192</v>
      </c>
      <c r="F62" s="36" t="s">
        <v>197</v>
      </c>
      <c r="G62" s="36" t="s">
        <v>197</v>
      </c>
      <c r="H62" s="36" t="s">
        <v>197</v>
      </c>
      <c r="I62" s="36" t="s">
        <v>197</v>
      </c>
      <c r="J62" s="36" t="s">
        <v>197</v>
      </c>
      <c r="K62" s="36" t="s">
        <v>197</v>
      </c>
      <c r="L62" s="36" t="s">
        <v>197</v>
      </c>
      <c r="M62" s="36" t="s">
        <v>197</v>
      </c>
      <c r="N62" s="36" t="s">
        <v>197</v>
      </c>
      <c r="O62" s="36" t="s">
        <v>197</v>
      </c>
      <c r="P62" s="36" t="s">
        <v>197</v>
      </c>
      <c r="Q62" s="37" t="s">
        <v>192</v>
      </c>
      <c r="R62" s="21"/>
      <c r="S62" s="21"/>
      <c r="T62" s="21"/>
      <c r="U62" s="21"/>
      <c r="V62" s="21"/>
      <c r="W62" s="21"/>
    </row>
    <row r="63" spans="1:49" s="19" customFormat="1" x14ac:dyDescent="0.25">
      <c r="R63" s="21"/>
      <c r="S63" s="21"/>
      <c r="T63" s="21"/>
      <c r="U63" s="21"/>
      <c r="V63" s="21"/>
      <c r="W63" s="21"/>
    </row>
    <row r="64" spans="1:49" s="19" customFormat="1" x14ac:dyDescent="0.25">
      <c r="A64" s="19" t="s">
        <v>30</v>
      </c>
      <c r="R64" s="21"/>
      <c r="S64" s="21"/>
      <c r="T64" s="21"/>
      <c r="U64" s="21"/>
      <c r="V64" s="21"/>
      <c r="W64" s="21"/>
    </row>
    <row r="65" spans="1:49" s="19" customFormat="1" x14ac:dyDescent="0.25">
      <c r="A65" s="19" t="s">
        <v>97</v>
      </c>
      <c r="B65" s="19" t="s">
        <v>31</v>
      </c>
      <c r="C65" s="16">
        <v>0.5</v>
      </c>
      <c r="D65" s="16">
        <v>0.5</v>
      </c>
      <c r="E65" s="16">
        <v>0.5</v>
      </c>
      <c r="F65" s="16">
        <v>0.5</v>
      </c>
      <c r="G65" s="16">
        <v>0.5</v>
      </c>
      <c r="H65" s="16">
        <v>0.5</v>
      </c>
      <c r="I65" s="16">
        <v>0.5</v>
      </c>
      <c r="J65" s="16">
        <v>0.5</v>
      </c>
      <c r="K65" s="16">
        <v>0.5</v>
      </c>
      <c r="L65" s="16">
        <v>0.5</v>
      </c>
      <c r="M65" s="16">
        <v>0.5</v>
      </c>
      <c r="N65" s="16">
        <v>0.5</v>
      </c>
      <c r="O65" s="16">
        <v>0.5</v>
      </c>
      <c r="P65" s="16">
        <v>0.5</v>
      </c>
      <c r="Q65" s="16">
        <v>0.5</v>
      </c>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row>
    <row r="66" spans="1:49" s="19" customFormat="1" x14ac:dyDescent="0.25">
      <c r="R66" s="21"/>
      <c r="S66" s="21"/>
      <c r="T66" s="21"/>
      <c r="U66" s="21"/>
      <c r="V66" s="21"/>
      <c r="W66" s="21"/>
    </row>
    <row r="67" spans="1:49" s="19" customFormat="1" x14ac:dyDescent="0.25">
      <c r="A67" s="19" t="s">
        <v>32</v>
      </c>
      <c r="R67" s="21"/>
      <c r="S67" s="21"/>
      <c r="T67" s="21"/>
      <c r="U67" s="21"/>
      <c r="V67" s="21"/>
      <c r="W67" s="21"/>
    </row>
    <row r="68" spans="1:49" s="19" customFormat="1" x14ac:dyDescent="0.25">
      <c r="A68" s="19" t="s">
        <v>33</v>
      </c>
      <c r="R68" s="21"/>
      <c r="S68" s="21"/>
      <c r="T68" s="21"/>
      <c r="U68" s="21"/>
      <c r="V68" s="21"/>
      <c r="W68" s="21"/>
    </row>
    <row r="69" spans="1:49" s="19" customFormat="1" x14ac:dyDescent="0.25">
      <c r="A69" s="23" t="s">
        <v>98</v>
      </c>
      <c r="B69" s="19" t="s">
        <v>34</v>
      </c>
      <c r="C69" s="16" t="s">
        <v>229</v>
      </c>
      <c r="D69" s="16" t="s">
        <v>229</v>
      </c>
      <c r="E69" s="28" t="s">
        <v>235</v>
      </c>
      <c r="F69" s="16" t="s">
        <v>229</v>
      </c>
      <c r="G69" s="16" t="s">
        <v>229</v>
      </c>
      <c r="H69" s="16" t="s">
        <v>229</v>
      </c>
      <c r="I69" s="16" t="s">
        <v>229</v>
      </c>
      <c r="J69" s="16" t="s">
        <v>229</v>
      </c>
      <c r="K69" s="28" t="s">
        <v>235</v>
      </c>
      <c r="L69" s="16" t="s">
        <v>229</v>
      </c>
      <c r="M69" s="16" t="s">
        <v>229</v>
      </c>
      <c r="N69" s="16" t="s">
        <v>229</v>
      </c>
      <c r="O69" s="16" t="s">
        <v>229</v>
      </c>
      <c r="P69" s="16" t="s">
        <v>229</v>
      </c>
      <c r="Q69" s="16" t="s">
        <v>229</v>
      </c>
      <c r="R69" s="21" t="s">
        <v>211</v>
      </c>
      <c r="S69" s="21"/>
      <c r="T69" s="21"/>
      <c r="U69" s="21"/>
      <c r="V69" s="21"/>
      <c r="W69" s="21"/>
      <c r="Y69" s="21"/>
      <c r="AE69" s="21"/>
    </row>
    <row r="70" spans="1:49" s="19" customFormat="1" x14ac:dyDescent="0.25">
      <c r="A70" s="23" t="s">
        <v>99</v>
      </c>
      <c r="B70" s="19" t="s">
        <v>35</v>
      </c>
      <c r="C70" s="16" t="s">
        <v>230</v>
      </c>
      <c r="D70" s="16" t="s">
        <v>230</v>
      </c>
      <c r="E70" s="28" t="s">
        <v>236</v>
      </c>
      <c r="F70" s="16" t="s">
        <v>230</v>
      </c>
      <c r="G70" s="16" t="s">
        <v>230</v>
      </c>
      <c r="H70" s="16" t="s">
        <v>230</v>
      </c>
      <c r="I70" s="16" t="s">
        <v>230</v>
      </c>
      <c r="J70" s="16" t="s">
        <v>230</v>
      </c>
      <c r="K70" s="16" t="s">
        <v>230</v>
      </c>
      <c r="L70" s="16" t="s">
        <v>230</v>
      </c>
      <c r="M70" s="28" t="s">
        <v>236</v>
      </c>
      <c r="N70" s="16" t="s">
        <v>230</v>
      </c>
      <c r="O70" s="16" t="s">
        <v>230</v>
      </c>
      <c r="P70" s="16" t="s">
        <v>230</v>
      </c>
      <c r="Q70" s="16" t="s">
        <v>230</v>
      </c>
      <c r="R70" s="21" t="s">
        <v>211</v>
      </c>
      <c r="S70" s="21"/>
      <c r="T70" s="21"/>
      <c r="U70" s="21"/>
      <c r="V70" s="21"/>
      <c r="W70" s="21"/>
      <c r="Y70" s="21"/>
      <c r="AF70" s="21"/>
    </row>
    <row r="71" spans="1:49" s="19" customFormat="1" x14ac:dyDescent="0.25">
      <c r="A71" s="23" t="s">
        <v>100</v>
      </c>
      <c r="B71" s="19" t="s">
        <v>36</v>
      </c>
      <c r="C71" s="16" t="s">
        <v>231</v>
      </c>
      <c r="D71" s="16" t="s">
        <v>231</v>
      </c>
      <c r="E71" s="28" t="s">
        <v>237</v>
      </c>
      <c r="F71" s="16" t="s">
        <v>231</v>
      </c>
      <c r="G71" s="16" t="s">
        <v>231</v>
      </c>
      <c r="H71" s="16" t="s">
        <v>231</v>
      </c>
      <c r="I71" s="16" t="s">
        <v>231</v>
      </c>
      <c r="J71" s="16" t="s">
        <v>231</v>
      </c>
      <c r="K71" s="16" t="s">
        <v>231</v>
      </c>
      <c r="L71" s="16" t="s">
        <v>231</v>
      </c>
      <c r="M71" s="16" t="s">
        <v>231</v>
      </c>
      <c r="N71" s="16" t="s">
        <v>231</v>
      </c>
      <c r="O71" s="28" t="s">
        <v>237</v>
      </c>
      <c r="P71" s="16" t="s">
        <v>231</v>
      </c>
      <c r="Q71" s="16" t="s">
        <v>231</v>
      </c>
      <c r="R71" s="21" t="s">
        <v>211</v>
      </c>
      <c r="S71" s="21"/>
      <c r="T71" s="21"/>
      <c r="U71" s="21"/>
      <c r="V71" s="21"/>
      <c r="W71" s="21"/>
      <c r="X71" s="21"/>
      <c r="Y71" s="21"/>
      <c r="Z71" s="21"/>
      <c r="AA71" s="21"/>
      <c r="AB71" s="21"/>
      <c r="AC71" s="21"/>
      <c r="AD71" s="21"/>
      <c r="AE71" s="21"/>
      <c r="AF71" s="21"/>
      <c r="AG71" s="21"/>
      <c r="AH71" s="21"/>
      <c r="AI71" s="21"/>
      <c r="AJ71" s="21"/>
      <c r="AL71" s="21"/>
      <c r="AT71" s="21"/>
    </row>
    <row r="72" spans="1:49" s="19" customFormat="1" x14ac:dyDescent="0.25">
      <c r="A72" s="23" t="s">
        <v>101</v>
      </c>
      <c r="B72" s="19" t="s">
        <v>37</v>
      </c>
      <c r="C72" s="16" t="s">
        <v>232</v>
      </c>
      <c r="D72" s="16" t="s">
        <v>232</v>
      </c>
      <c r="E72" s="28" t="s">
        <v>238</v>
      </c>
      <c r="F72" s="16" t="s">
        <v>232</v>
      </c>
      <c r="G72" s="16" t="s">
        <v>232</v>
      </c>
      <c r="H72" s="16" t="s">
        <v>232</v>
      </c>
      <c r="I72" s="16" t="s">
        <v>232</v>
      </c>
      <c r="J72" s="16" t="s">
        <v>232</v>
      </c>
      <c r="K72" s="16" t="s">
        <v>232</v>
      </c>
      <c r="L72" s="28" t="s">
        <v>238</v>
      </c>
      <c r="M72" s="16" t="s">
        <v>232</v>
      </c>
      <c r="N72" s="16" t="s">
        <v>232</v>
      </c>
      <c r="O72" s="16" t="s">
        <v>232</v>
      </c>
      <c r="P72" s="16" t="s">
        <v>232</v>
      </c>
      <c r="Q72" s="16" t="s">
        <v>232</v>
      </c>
      <c r="R72" s="21" t="s">
        <v>211</v>
      </c>
      <c r="S72" s="21"/>
      <c r="T72" s="21"/>
      <c r="U72" s="21"/>
      <c r="V72" s="21"/>
      <c r="W72" s="21"/>
      <c r="Y72" s="21"/>
      <c r="AH72" s="21"/>
    </row>
    <row r="73" spans="1:49" s="19" customFormat="1" x14ac:dyDescent="0.25">
      <c r="A73" s="23" t="s">
        <v>102</v>
      </c>
      <c r="B73" s="19" t="s">
        <v>38</v>
      </c>
      <c r="C73" s="16" t="s">
        <v>233</v>
      </c>
      <c r="D73" s="16" t="s">
        <v>233</v>
      </c>
      <c r="E73" s="28" t="s">
        <v>239</v>
      </c>
      <c r="F73" s="16" t="s">
        <v>233</v>
      </c>
      <c r="G73" s="16" t="s">
        <v>233</v>
      </c>
      <c r="H73" s="16" t="s">
        <v>233</v>
      </c>
      <c r="I73" s="16" t="s">
        <v>233</v>
      </c>
      <c r="J73" s="16" t="s">
        <v>233</v>
      </c>
      <c r="K73" s="16" t="s">
        <v>233</v>
      </c>
      <c r="L73" s="16" t="s">
        <v>233</v>
      </c>
      <c r="M73" s="16" t="s">
        <v>233</v>
      </c>
      <c r="N73" s="28" t="s">
        <v>239</v>
      </c>
      <c r="O73" s="16" t="s">
        <v>233</v>
      </c>
      <c r="P73" s="16" t="s">
        <v>233</v>
      </c>
      <c r="Q73" s="16" t="s">
        <v>233</v>
      </c>
      <c r="R73" s="21" t="s">
        <v>211</v>
      </c>
      <c r="S73" s="21"/>
      <c r="T73" s="21"/>
      <c r="U73" s="21"/>
      <c r="V73" s="21"/>
      <c r="W73" s="21"/>
      <c r="Y73" s="21"/>
      <c r="AI73" s="21"/>
    </row>
    <row r="74" spans="1:49" s="19" customFormat="1" x14ac:dyDescent="0.25">
      <c r="A74" s="23" t="s">
        <v>103</v>
      </c>
      <c r="B74" s="19" t="s">
        <v>39</v>
      </c>
      <c r="C74" s="16" t="s">
        <v>234</v>
      </c>
      <c r="D74" s="16" t="s">
        <v>234</v>
      </c>
      <c r="E74" s="28" t="s">
        <v>240</v>
      </c>
      <c r="F74" s="16" t="s">
        <v>234</v>
      </c>
      <c r="G74" s="16" t="s">
        <v>234</v>
      </c>
      <c r="H74" s="16" t="s">
        <v>234</v>
      </c>
      <c r="I74" s="16" t="s">
        <v>234</v>
      </c>
      <c r="J74" s="16" t="s">
        <v>234</v>
      </c>
      <c r="K74" s="16" t="s">
        <v>234</v>
      </c>
      <c r="L74" s="16" t="s">
        <v>234</v>
      </c>
      <c r="M74" s="16" t="s">
        <v>234</v>
      </c>
      <c r="N74" s="16" t="s">
        <v>234</v>
      </c>
      <c r="O74" s="16" t="s">
        <v>234</v>
      </c>
      <c r="P74" s="28" t="s">
        <v>240</v>
      </c>
      <c r="Q74" s="16" t="s">
        <v>234</v>
      </c>
      <c r="R74" s="21" t="s">
        <v>211</v>
      </c>
      <c r="S74" s="21"/>
      <c r="T74" s="21"/>
      <c r="U74" s="21"/>
      <c r="V74" s="21"/>
      <c r="W74" s="21"/>
      <c r="Y74" s="21"/>
      <c r="AJ74" s="21"/>
    </row>
    <row r="75" spans="1:49" s="19" customFormat="1" x14ac:dyDescent="0.25">
      <c r="A75" s="23" t="s">
        <v>144</v>
      </c>
      <c r="C75" s="16" t="s">
        <v>234</v>
      </c>
      <c r="D75" s="16" t="s">
        <v>234</v>
      </c>
      <c r="E75" s="28" t="s">
        <v>240</v>
      </c>
      <c r="F75" s="16" t="s">
        <v>241</v>
      </c>
      <c r="G75" s="16" t="s">
        <v>241</v>
      </c>
      <c r="H75" s="16" t="s">
        <v>241</v>
      </c>
      <c r="I75" s="16" t="s">
        <v>241</v>
      </c>
      <c r="J75" s="16" t="s">
        <v>241</v>
      </c>
      <c r="K75" s="16" t="s">
        <v>241</v>
      </c>
      <c r="L75" s="16" t="s">
        <v>241</v>
      </c>
      <c r="M75" s="16" t="s">
        <v>241</v>
      </c>
      <c r="N75" s="16" t="s">
        <v>241</v>
      </c>
      <c r="O75" s="16" t="s">
        <v>241</v>
      </c>
      <c r="P75" s="16" t="s">
        <v>241</v>
      </c>
      <c r="Q75" s="28" t="s">
        <v>242</v>
      </c>
      <c r="R75" s="21" t="s">
        <v>211</v>
      </c>
      <c r="S75" s="21"/>
      <c r="T75" s="21"/>
      <c r="U75" s="21"/>
      <c r="V75" s="21"/>
      <c r="W75" s="21"/>
    </row>
    <row r="76" spans="1:49" s="19" customFormat="1" x14ac:dyDescent="0.25">
      <c r="R76" s="21"/>
      <c r="S76" s="21"/>
      <c r="T76" s="21"/>
      <c r="U76" s="21"/>
      <c r="V76" s="21"/>
      <c r="W76" s="21"/>
    </row>
    <row r="77" spans="1:49" s="19" customFormat="1" x14ac:dyDescent="0.25">
      <c r="R77" s="21"/>
      <c r="S77" s="21"/>
      <c r="T77" s="21"/>
      <c r="U77" s="21"/>
      <c r="V77" s="21"/>
      <c r="W77" s="21"/>
    </row>
    <row r="78" spans="1:49" s="19" customFormat="1" x14ac:dyDescent="0.25">
      <c r="A78" s="19" t="s">
        <v>40</v>
      </c>
      <c r="R78" s="21"/>
      <c r="S78" s="21"/>
      <c r="T78" s="21"/>
      <c r="U78" s="21"/>
      <c r="V78" s="21"/>
      <c r="W78" s="21"/>
    </row>
    <row r="79" spans="1:49" s="19" customFormat="1" x14ac:dyDescent="0.25">
      <c r="A79" s="19" t="s">
        <v>41</v>
      </c>
      <c r="R79" s="21"/>
      <c r="S79" s="21"/>
      <c r="T79" s="21"/>
      <c r="U79" s="21"/>
      <c r="V79" s="21"/>
      <c r="W79" s="21"/>
    </row>
    <row r="80" spans="1:49" s="19" customFormat="1" x14ac:dyDescent="0.25">
      <c r="A80" s="23" t="s">
        <v>104</v>
      </c>
      <c r="B80" s="19" t="s">
        <v>42</v>
      </c>
      <c r="C80" s="16">
        <v>1</v>
      </c>
      <c r="D80" s="16">
        <v>1</v>
      </c>
      <c r="E80" s="16">
        <v>1</v>
      </c>
      <c r="F80" s="16">
        <v>1</v>
      </c>
      <c r="G80" s="16">
        <v>1</v>
      </c>
      <c r="H80" s="16">
        <v>1</v>
      </c>
      <c r="I80" s="16">
        <v>1</v>
      </c>
      <c r="J80" s="16">
        <v>1</v>
      </c>
      <c r="K80" s="16">
        <v>1</v>
      </c>
      <c r="L80" s="16">
        <v>1</v>
      </c>
      <c r="M80" s="16">
        <v>1</v>
      </c>
      <c r="N80" s="16">
        <v>1</v>
      </c>
      <c r="O80" s="16">
        <v>1</v>
      </c>
      <c r="P80" s="16">
        <v>1</v>
      </c>
      <c r="Q80" s="16">
        <v>1</v>
      </c>
      <c r="R80" s="21"/>
      <c r="S80" s="21"/>
      <c r="T80" s="21"/>
      <c r="U80" s="21"/>
      <c r="V80" s="21"/>
      <c r="W80" s="21"/>
      <c r="X80" s="21"/>
      <c r="Y80" s="21"/>
      <c r="Z80" s="21"/>
      <c r="AA80" s="21"/>
      <c r="AB80" s="21"/>
      <c r="AC80" s="21"/>
      <c r="AD80" s="21"/>
      <c r="AE80" s="21"/>
      <c r="AF80" s="21"/>
      <c r="AG80" s="21"/>
      <c r="AH80" s="21"/>
      <c r="AI80" s="21"/>
      <c r="AJ80" s="21"/>
    </row>
    <row r="81" spans="1:49" s="19" customFormat="1" x14ac:dyDescent="0.25">
      <c r="A81" s="23" t="s">
        <v>105</v>
      </c>
      <c r="C81" s="16">
        <v>0.5</v>
      </c>
      <c r="D81" s="16">
        <v>0.5</v>
      </c>
      <c r="E81" s="16">
        <v>0.5</v>
      </c>
      <c r="F81" s="16">
        <v>0.5</v>
      </c>
      <c r="G81" s="16">
        <v>0.5</v>
      </c>
      <c r="H81" s="16">
        <v>0.5</v>
      </c>
      <c r="I81" s="16">
        <v>0.5</v>
      </c>
      <c r="J81" s="16">
        <v>0.5</v>
      </c>
      <c r="K81" s="16">
        <v>0.5</v>
      </c>
      <c r="L81" s="16">
        <v>0.5</v>
      </c>
      <c r="M81" s="16">
        <v>0.5</v>
      </c>
      <c r="N81" s="16">
        <v>0.5</v>
      </c>
      <c r="O81" s="16">
        <v>0.5</v>
      </c>
      <c r="P81" s="16">
        <v>0.5</v>
      </c>
      <c r="Q81" s="16">
        <v>0.5</v>
      </c>
      <c r="R81" s="21"/>
      <c r="S81" s="21"/>
      <c r="T81" s="21"/>
      <c r="U81" s="21"/>
      <c r="V81" s="21"/>
      <c r="W81" s="21"/>
      <c r="X81" s="21"/>
      <c r="Y81" s="21"/>
      <c r="Z81" s="21"/>
      <c r="AA81" s="21"/>
      <c r="AB81" s="21"/>
      <c r="AC81" s="21"/>
      <c r="AD81" s="21"/>
      <c r="AE81" s="21"/>
      <c r="AF81" s="21"/>
      <c r="AG81" s="21"/>
      <c r="AH81" s="21"/>
      <c r="AI81" s="21"/>
      <c r="AJ81" s="21"/>
    </row>
    <row r="82" spans="1:49" s="19" customFormat="1" x14ac:dyDescent="0.25">
      <c r="R82" s="21"/>
      <c r="S82" s="21"/>
      <c r="T82" s="21"/>
      <c r="U82" s="21"/>
      <c r="V82" s="21"/>
      <c r="W82" s="21"/>
    </row>
    <row r="83" spans="1:49" s="19" customFormat="1" x14ac:dyDescent="0.25">
      <c r="A83" s="19" t="s">
        <v>43</v>
      </c>
      <c r="R83" s="21"/>
      <c r="S83" s="21"/>
      <c r="T83" s="21"/>
      <c r="U83" s="21"/>
      <c r="V83" s="21"/>
      <c r="W83" s="21"/>
    </row>
    <row r="84" spans="1:49" s="19" customFormat="1" x14ac:dyDescent="0.25">
      <c r="A84" s="29" t="s">
        <v>106</v>
      </c>
      <c r="C84" s="16" t="s">
        <v>223</v>
      </c>
      <c r="D84" s="16" t="s">
        <v>223</v>
      </c>
      <c r="E84" s="16" t="s">
        <v>223</v>
      </c>
      <c r="F84" s="16" t="s">
        <v>223</v>
      </c>
      <c r="G84" s="16" t="s">
        <v>223</v>
      </c>
      <c r="H84" s="16" t="s">
        <v>223</v>
      </c>
      <c r="I84" s="16" t="s">
        <v>223</v>
      </c>
      <c r="J84" s="16" t="s">
        <v>223</v>
      </c>
      <c r="K84" s="16" t="s">
        <v>223</v>
      </c>
      <c r="L84" s="16" t="s">
        <v>223</v>
      </c>
      <c r="M84" s="16" t="s">
        <v>223</v>
      </c>
      <c r="N84" s="16" t="s">
        <v>223</v>
      </c>
      <c r="O84" s="16" t="s">
        <v>223</v>
      </c>
      <c r="P84" s="16" t="s">
        <v>223</v>
      </c>
      <c r="Q84" s="16" t="s">
        <v>223</v>
      </c>
      <c r="R84" s="21"/>
      <c r="S84" s="21"/>
      <c r="T84" s="21"/>
      <c r="U84" s="21"/>
      <c r="V84" s="21"/>
      <c r="W84" s="21"/>
      <c r="X84" s="21"/>
      <c r="Y84" s="21"/>
      <c r="Z84" s="21"/>
      <c r="AA84" s="21"/>
      <c r="AB84" s="21"/>
      <c r="AC84" s="21"/>
      <c r="AD84" s="21"/>
      <c r="AE84" s="21"/>
      <c r="AF84" s="21"/>
      <c r="AG84" s="21"/>
      <c r="AH84" s="21"/>
      <c r="AI84" s="21"/>
      <c r="AJ84" s="21"/>
    </row>
    <row r="85" spans="1:49" s="19" customFormat="1" x14ac:dyDescent="0.25">
      <c r="R85" s="21"/>
      <c r="S85" s="21"/>
      <c r="T85" s="21"/>
      <c r="U85" s="21"/>
      <c r="V85" s="21"/>
      <c r="W85" s="21"/>
    </row>
    <row r="86" spans="1:49" s="19" customFormat="1" x14ac:dyDescent="0.25">
      <c r="A86" s="19" t="s">
        <v>44</v>
      </c>
      <c r="R86" s="21"/>
      <c r="S86" s="21"/>
      <c r="T86" s="21"/>
      <c r="U86" s="21"/>
      <c r="V86" s="21"/>
      <c r="W86" s="21"/>
    </row>
    <row r="87" spans="1:49" s="19" customFormat="1" x14ac:dyDescent="0.25">
      <c r="A87" s="29" t="s">
        <v>107</v>
      </c>
      <c r="B87" s="19" t="s">
        <v>45</v>
      </c>
      <c r="C87" s="16" t="s">
        <v>163</v>
      </c>
      <c r="D87" s="16" t="s">
        <v>163</v>
      </c>
      <c r="E87" s="16" t="s">
        <v>163</v>
      </c>
      <c r="F87" s="16" t="s">
        <v>163</v>
      </c>
      <c r="G87" s="16" t="s">
        <v>163</v>
      </c>
      <c r="H87" s="16" t="s">
        <v>163</v>
      </c>
      <c r="I87" s="16" t="s">
        <v>163</v>
      </c>
      <c r="J87" s="16" t="s">
        <v>163</v>
      </c>
      <c r="K87" s="16" t="s">
        <v>163</v>
      </c>
      <c r="L87" s="16" t="s">
        <v>163</v>
      </c>
      <c r="M87" s="16" t="s">
        <v>163</v>
      </c>
      <c r="N87" s="16" t="s">
        <v>163</v>
      </c>
      <c r="O87" s="16" t="s">
        <v>163</v>
      </c>
      <c r="P87" s="16" t="s">
        <v>163</v>
      </c>
      <c r="Q87" s="16" t="s">
        <v>163</v>
      </c>
      <c r="R87" s="15" t="s">
        <v>210</v>
      </c>
      <c r="S87" s="21"/>
      <c r="T87" s="21"/>
      <c r="U87" s="21"/>
      <c r="V87" s="21"/>
      <c r="W87" s="21"/>
    </row>
    <row r="88" spans="1:49" s="19" customFormat="1" x14ac:dyDescent="0.25">
      <c r="A88" s="29" t="s">
        <v>108</v>
      </c>
      <c r="B88" s="19" t="s">
        <v>46</v>
      </c>
      <c r="C88" s="16" t="s">
        <v>168</v>
      </c>
      <c r="D88" s="16" t="s">
        <v>168</v>
      </c>
      <c r="E88" s="16" t="s">
        <v>168</v>
      </c>
      <c r="F88" s="16" t="s">
        <v>168</v>
      </c>
      <c r="G88" s="16" t="s">
        <v>168</v>
      </c>
      <c r="H88" s="16" t="s">
        <v>168</v>
      </c>
      <c r="I88" s="16" t="s">
        <v>168</v>
      </c>
      <c r="J88" s="16" t="s">
        <v>168</v>
      </c>
      <c r="K88" s="16" t="s">
        <v>168</v>
      </c>
      <c r="L88" s="16" t="s">
        <v>168</v>
      </c>
      <c r="M88" s="16" t="s">
        <v>168</v>
      </c>
      <c r="N88" s="16" t="s">
        <v>168</v>
      </c>
      <c r="O88" s="16" t="s">
        <v>168</v>
      </c>
      <c r="P88" s="16" t="s">
        <v>168</v>
      </c>
      <c r="Q88" s="16" t="s">
        <v>168</v>
      </c>
      <c r="R88" s="15" t="s">
        <v>210</v>
      </c>
      <c r="S88" s="21"/>
      <c r="T88" s="21"/>
      <c r="U88" s="21"/>
      <c r="V88" s="21"/>
      <c r="W88" s="21"/>
    </row>
    <row r="89" spans="1:49" s="19" customFormat="1" x14ac:dyDescent="0.25">
      <c r="A89" s="29" t="s">
        <v>109</v>
      </c>
      <c r="B89" s="19" t="s">
        <v>47</v>
      </c>
      <c r="C89" s="16" t="s">
        <v>164</v>
      </c>
      <c r="D89" s="16" t="s">
        <v>164</v>
      </c>
      <c r="E89" s="16" t="s">
        <v>164</v>
      </c>
      <c r="F89" s="16" t="s">
        <v>164</v>
      </c>
      <c r="G89" s="16" t="s">
        <v>164</v>
      </c>
      <c r="H89" s="16" t="s">
        <v>164</v>
      </c>
      <c r="I89" s="16" t="s">
        <v>164</v>
      </c>
      <c r="J89" s="16" t="s">
        <v>164</v>
      </c>
      <c r="K89" s="16" t="s">
        <v>164</v>
      </c>
      <c r="L89" s="16" t="s">
        <v>164</v>
      </c>
      <c r="M89" s="16" t="s">
        <v>164</v>
      </c>
      <c r="N89" s="16" t="s">
        <v>164</v>
      </c>
      <c r="O89" s="16" t="s">
        <v>164</v>
      </c>
      <c r="P89" s="16" t="s">
        <v>164</v>
      </c>
      <c r="Q89" s="16" t="s">
        <v>164</v>
      </c>
      <c r="R89" s="15" t="s">
        <v>210</v>
      </c>
      <c r="S89" s="21"/>
      <c r="T89" s="21"/>
      <c r="U89" s="21"/>
      <c r="V89" s="21"/>
      <c r="W89" s="21"/>
    </row>
    <row r="90" spans="1:49" s="19" customFormat="1" x14ac:dyDescent="0.25">
      <c r="R90" s="21"/>
      <c r="S90" s="21"/>
      <c r="T90" s="21"/>
      <c r="U90" s="21"/>
      <c r="V90" s="21"/>
      <c r="W90" s="21"/>
    </row>
    <row r="91" spans="1:49" s="19" customFormat="1" x14ac:dyDescent="0.25">
      <c r="A91" s="19" t="s">
        <v>48</v>
      </c>
      <c r="R91" s="21"/>
      <c r="S91" s="21"/>
      <c r="T91" s="21"/>
      <c r="U91" s="21"/>
      <c r="V91" s="21"/>
      <c r="W91" s="21"/>
    </row>
    <row r="92" spans="1:49" s="19" customFormat="1" x14ac:dyDescent="0.25">
      <c r="A92" s="29" t="s">
        <v>110</v>
      </c>
      <c r="C92" s="16">
        <v>0.5</v>
      </c>
      <c r="D92" s="16">
        <v>0.5</v>
      </c>
      <c r="E92" s="16">
        <v>0.5</v>
      </c>
      <c r="F92" s="16">
        <v>0.5</v>
      </c>
      <c r="G92" s="16">
        <v>0.5</v>
      </c>
      <c r="H92" s="16">
        <v>0.5</v>
      </c>
      <c r="I92" s="16">
        <v>0.5</v>
      </c>
      <c r="J92" s="16">
        <v>0.5</v>
      </c>
      <c r="K92" s="16">
        <v>0.5</v>
      </c>
      <c r="L92" s="16">
        <v>0.5</v>
      </c>
      <c r="M92" s="16">
        <v>0.5</v>
      </c>
      <c r="N92" s="16">
        <v>0.5</v>
      </c>
      <c r="O92" s="16">
        <v>0.5</v>
      </c>
      <c r="P92" s="16">
        <v>0.5</v>
      </c>
      <c r="Q92" s="16">
        <v>0.5</v>
      </c>
      <c r="R92" s="21"/>
      <c r="S92" s="21"/>
      <c r="T92" s="21"/>
      <c r="U92" s="21"/>
      <c r="V92" s="21"/>
      <c r="W92" s="21"/>
    </row>
    <row r="93" spans="1:49" s="19" customFormat="1" x14ac:dyDescent="0.25">
      <c r="A93" s="19" t="s">
        <v>49</v>
      </c>
      <c r="R93" s="21"/>
      <c r="S93" s="21"/>
      <c r="T93" s="21"/>
      <c r="U93" s="21"/>
      <c r="V93" s="21"/>
      <c r="W93" s="21"/>
    </row>
    <row r="94" spans="1:49" s="19" customFormat="1" x14ac:dyDescent="0.25">
      <c r="A94" s="19" t="s">
        <v>50</v>
      </c>
      <c r="R94" s="21"/>
      <c r="S94" s="21"/>
      <c r="T94" s="21"/>
      <c r="U94" s="21"/>
      <c r="V94" s="21"/>
      <c r="W94" s="21"/>
    </row>
    <row r="95" spans="1:49" s="19" customFormat="1" x14ac:dyDescent="0.25">
      <c r="A95" s="29" t="s">
        <v>111</v>
      </c>
      <c r="B95" s="19" t="s">
        <v>51</v>
      </c>
      <c r="C95" s="16">
        <v>2.5999999999999999E-2</v>
      </c>
      <c r="D95" s="16">
        <v>2.5999999999999999E-2</v>
      </c>
      <c r="E95" s="16">
        <v>2.5999999999999999E-2</v>
      </c>
      <c r="F95" s="16">
        <v>2.5999999999999999E-2</v>
      </c>
      <c r="G95" s="16">
        <v>2.5999999999999999E-2</v>
      </c>
      <c r="H95" s="16">
        <v>2.5999999999999999E-2</v>
      </c>
      <c r="I95" s="16">
        <v>2.5999999999999999E-2</v>
      </c>
      <c r="J95" s="16">
        <v>2.5999999999999999E-2</v>
      </c>
      <c r="K95" s="16">
        <v>2.5999999999999999E-2</v>
      </c>
      <c r="L95" s="16">
        <v>2.5999999999999999E-2</v>
      </c>
      <c r="M95" s="16">
        <v>2.5999999999999999E-2</v>
      </c>
      <c r="N95" s="16">
        <v>2.5999999999999999E-2</v>
      </c>
      <c r="O95" s="16">
        <v>2.5999999999999999E-2</v>
      </c>
      <c r="P95" s="16">
        <v>2.5999999999999999E-2</v>
      </c>
      <c r="Q95" s="16">
        <v>2.5999999999999999E-2</v>
      </c>
      <c r="R95" s="20" t="s">
        <v>203</v>
      </c>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row>
    <row r="96" spans="1:49" s="19" customFormat="1" x14ac:dyDescent="0.25">
      <c r="A96" s="29" t="s">
        <v>112</v>
      </c>
      <c r="B96" s="19" t="s">
        <v>51</v>
      </c>
      <c r="C96" s="16">
        <v>2.5999999999999999E-2</v>
      </c>
      <c r="D96" s="16">
        <v>2.5999999999999999E-2</v>
      </c>
      <c r="E96" s="16">
        <v>2.5999999999999999E-2</v>
      </c>
      <c r="F96" s="16">
        <v>2.5999999999999999E-2</v>
      </c>
      <c r="G96" s="16">
        <v>2.5999999999999999E-2</v>
      </c>
      <c r="H96" s="16">
        <v>2.5999999999999999E-2</v>
      </c>
      <c r="I96" s="16">
        <v>2.5999999999999999E-2</v>
      </c>
      <c r="J96" s="16">
        <v>2.5999999999999999E-2</v>
      </c>
      <c r="K96" s="16">
        <v>2.5999999999999999E-2</v>
      </c>
      <c r="L96" s="16">
        <v>2.5999999999999999E-2</v>
      </c>
      <c r="M96" s="16">
        <v>2.5999999999999999E-2</v>
      </c>
      <c r="N96" s="16">
        <v>2.5999999999999999E-2</v>
      </c>
      <c r="O96" s="16">
        <v>2.5999999999999999E-2</v>
      </c>
      <c r="P96" s="16">
        <v>2.5999999999999999E-2</v>
      </c>
      <c r="Q96" s="16">
        <v>2.5999999999999999E-2</v>
      </c>
      <c r="R96" s="20" t="s">
        <v>204</v>
      </c>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row>
    <row r="97" spans="1:49" s="19" customFormat="1" x14ac:dyDescent="0.25">
      <c r="A97" s="29" t="s">
        <v>113</v>
      </c>
      <c r="B97" s="19" t="s">
        <v>52</v>
      </c>
      <c r="C97" s="16">
        <v>2.5999999999999999E-2</v>
      </c>
      <c r="D97" s="16">
        <v>2.5999999999999999E-2</v>
      </c>
      <c r="E97" s="16">
        <v>2.5999999999999999E-2</v>
      </c>
      <c r="F97" s="16">
        <v>2.5999999999999999E-2</v>
      </c>
      <c r="G97" s="16">
        <v>2.5999999999999999E-2</v>
      </c>
      <c r="H97" s="16">
        <v>2.5999999999999999E-2</v>
      </c>
      <c r="I97" s="16">
        <v>2.5999999999999999E-2</v>
      </c>
      <c r="J97" s="16">
        <v>2.5999999999999999E-2</v>
      </c>
      <c r="K97" s="16">
        <v>2.5999999999999999E-2</v>
      </c>
      <c r="L97" s="16">
        <v>2.5999999999999999E-2</v>
      </c>
      <c r="M97" s="16">
        <v>2.5999999999999999E-2</v>
      </c>
      <c r="N97" s="16">
        <v>2.5999999999999999E-2</v>
      </c>
      <c r="O97" s="16">
        <v>2.5999999999999999E-2</v>
      </c>
      <c r="P97" s="16">
        <v>2.5999999999999999E-2</v>
      </c>
      <c r="Q97" s="16">
        <v>2.5999999999999999E-2</v>
      </c>
      <c r="R97" s="20" t="s">
        <v>205</v>
      </c>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row>
    <row r="98" spans="1:49" s="19" customFormat="1" x14ac:dyDescent="0.25">
      <c r="A98" s="29" t="s">
        <v>114</v>
      </c>
      <c r="B98" s="19" t="s">
        <v>52</v>
      </c>
      <c r="C98" s="16">
        <v>2.5999999999999999E-2</v>
      </c>
      <c r="D98" s="16">
        <v>2.5999999999999999E-2</v>
      </c>
      <c r="E98" s="16">
        <v>2.5999999999999999E-2</v>
      </c>
      <c r="F98" s="16">
        <v>2.5999999999999999E-2</v>
      </c>
      <c r="G98" s="16">
        <v>2.5999999999999999E-2</v>
      </c>
      <c r="H98" s="16">
        <v>2.5999999999999999E-2</v>
      </c>
      <c r="I98" s="16">
        <v>2.5999999999999999E-2</v>
      </c>
      <c r="J98" s="16">
        <v>2.5999999999999999E-2</v>
      </c>
      <c r="K98" s="16">
        <v>2.5999999999999999E-2</v>
      </c>
      <c r="L98" s="16">
        <v>2.5999999999999999E-2</v>
      </c>
      <c r="M98" s="16">
        <v>2.5999999999999999E-2</v>
      </c>
      <c r="N98" s="16">
        <v>2.5999999999999999E-2</v>
      </c>
      <c r="O98" s="16">
        <v>2.5999999999999999E-2</v>
      </c>
      <c r="P98" s="16">
        <v>2.5999999999999999E-2</v>
      </c>
      <c r="Q98" s="16">
        <v>2.5999999999999999E-2</v>
      </c>
      <c r="R98" s="20" t="s">
        <v>206</v>
      </c>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row>
    <row r="99" spans="1:49" s="19" customFormat="1" x14ac:dyDescent="0.25">
      <c r="A99" s="29" t="s">
        <v>115</v>
      </c>
      <c r="B99" s="19" t="s">
        <v>53</v>
      </c>
      <c r="C99" s="16">
        <v>2.5999999999999999E-2</v>
      </c>
      <c r="D99" s="16">
        <v>2.5999999999999999E-2</v>
      </c>
      <c r="E99" s="16">
        <v>2.5999999999999999E-2</v>
      </c>
      <c r="F99" s="16">
        <v>2.5999999999999999E-2</v>
      </c>
      <c r="G99" s="16">
        <v>2.5999999999999999E-2</v>
      </c>
      <c r="H99" s="16">
        <v>2.5999999999999999E-2</v>
      </c>
      <c r="I99" s="16">
        <v>2.5999999999999999E-2</v>
      </c>
      <c r="J99" s="16">
        <v>2.5999999999999999E-2</v>
      </c>
      <c r="K99" s="16">
        <v>2.5999999999999999E-2</v>
      </c>
      <c r="L99" s="16">
        <v>2.5999999999999999E-2</v>
      </c>
      <c r="M99" s="16">
        <v>2.5999999999999999E-2</v>
      </c>
      <c r="N99" s="16">
        <v>2.5999999999999999E-2</v>
      </c>
      <c r="O99" s="16">
        <v>2.5999999999999999E-2</v>
      </c>
      <c r="P99" s="16">
        <v>2.5999999999999999E-2</v>
      </c>
      <c r="Q99" s="16">
        <v>2.5999999999999999E-2</v>
      </c>
      <c r="R99" s="20" t="s">
        <v>207</v>
      </c>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row>
    <row r="100" spans="1:49" s="19" customFormat="1" x14ac:dyDescent="0.25">
      <c r="A100" s="29" t="s">
        <v>116</v>
      </c>
      <c r="B100" s="19" t="s">
        <v>53</v>
      </c>
      <c r="C100" s="16">
        <v>2.5999999999999999E-2</v>
      </c>
      <c r="D100" s="16">
        <v>2.5999999999999999E-2</v>
      </c>
      <c r="E100" s="16">
        <v>2.5999999999999999E-2</v>
      </c>
      <c r="F100" s="16">
        <v>2.5999999999999999E-2</v>
      </c>
      <c r="G100" s="16">
        <v>2.5999999999999999E-2</v>
      </c>
      <c r="H100" s="16">
        <v>2.5999999999999999E-2</v>
      </c>
      <c r="I100" s="16">
        <v>2.5999999999999999E-2</v>
      </c>
      <c r="J100" s="16">
        <v>2.5999999999999999E-2</v>
      </c>
      <c r="K100" s="16">
        <v>2.5999999999999999E-2</v>
      </c>
      <c r="L100" s="16">
        <v>2.5999999999999999E-2</v>
      </c>
      <c r="M100" s="16">
        <v>2.5999999999999999E-2</v>
      </c>
      <c r="N100" s="16">
        <v>2.5999999999999999E-2</v>
      </c>
      <c r="O100" s="16">
        <v>2.5999999999999999E-2</v>
      </c>
      <c r="P100" s="16">
        <v>2.5999999999999999E-2</v>
      </c>
      <c r="Q100" s="16">
        <v>2.5999999999999999E-2</v>
      </c>
      <c r="R100" s="20" t="s">
        <v>208</v>
      </c>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row>
    <row r="101" spans="1:49" s="19" customFormat="1" x14ac:dyDescent="0.25">
      <c r="A101" s="29" t="s">
        <v>145</v>
      </c>
      <c r="C101" s="16">
        <v>2.5999999999999999E-2</v>
      </c>
      <c r="D101" s="16">
        <v>2.5999999999999999E-2</v>
      </c>
      <c r="E101" s="16">
        <v>2.5999999999999999E-2</v>
      </c>
      <c r="F101" s="16">
        <v>2.5999999999999999E-2</v>
      </c>
      <c r="G101" s="16">
        <v>2.5999999999999999E-2</v>
      </c>
      <c r="H101" s="16">
        <v>2.5999999999999999E-2</v>
      </c>
      <c r="I101" s="16">
        <v>2.5999999999999999E-2</v>
      </c>
      <c r="J101" s="16">
        <v>2.5999999999999999E-2</v>
      </c>
      <c r="K101" s="16">
        <v>2.5999999999999999E-2</v>
      </c>
      <c r="L101" s="16">
        <v>2.5999999999999999E-2</v>
      </c>
      <c r="M101" s="16">
        <v>2.5999999999999999E-2</v>
      </c>
      <c r="N101" s="16">
        <v>2.5999999999999999E-2</v>
      </c>
      <c r="O101" s="16">
        <v>2.5999999999999999E-2</v>
      </c>
      <c r="P101" s="16">
        <v>2.5999999999999999E-2</v>
      </c>
      <c r="Q101" s="16">
        <v>2.5999999999999999E-2</v>
      </c>
      <c r="R101" s="20" t="s">
        <v>209</v>
      </c>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row>
    <row r="102" spans="1:49" s="19" customFormat="1" x14ac:dyDescent="0.25">
      <c r="R102" s="21"/>
      <c r="S102" s="21"/>
      <c r="T102" s="21"/>
      <c r="U102" s="21"/>
      <c r="V102" s="21"/>
      <c r="W102" s="21"/>
      <c r="X102" s="21"/>
      <c r="Y102" s="21"/>
      <c r="Z102" s="21"/>
      <c r="AA102" s="21"/>
      <c r="AB102" s="21"/>
      <c r="AC102" s="21"/>
      <c r="AD102" s="21"/>
      <c r="AE102" s="21"/>
      <c r="AF102" s="21"/>
      <c r="AG102" s="21"/>
      <c r="AH102" s="21"/>
      <c r="AI102" s="21"/>
      <c r="AJ102" s="21"/>
    </row>
    <row r="103" spans="1:49" s="19" customFormat="1" x14ac:dyDescent="0.25">
      <c r="A103" s="19" t="s">
        <v>54</v>
      </c>
      <c r="R103" s="21"/>
      <c r="S103" s="21"/>
      <c r="T103" s="21"/>
      <c r="U103" s="21"/>
      <c r="V103" s="21"/>
      <c r="W103" s="21"/>
    </row>
    <row r="104" spans="1:49" s="19" customFormat="1" x14ac:dyDescent="0.25">
      <c r="A104" s="19" t="s">
        <v>55</v>
      </c>
      <c r="R104" s="21"/>
      <c r="S104" s="21"/>
      <c r="T104" s="21"/>
      <c r="U104" s="21"/>
      <c r="V104" s="21"/>
      <c r="W104" s="21"/>
    </row>
    <row r="105" spans="1:49" s="19" customFormat="1" x14ac:dyDescent="0.25">
      <c r="A105" s="19" t="s">
        <v>117</v>
      </c>
      <c r="C105" s="19">
        <v>0.3</v>
      </c>
      <c r="D105" s="16">
        <v>0.3</v>
      </c>
      <c r="E105" s="16">
        <v>0.3</v>
      </c>
      <c r="F105" s="16">
        <v>0.3</v>
      </c>
      <c r="G105" s="16">
        <v>0.3</v>
      </c>
      <c r="H105" s="16">
        <v>0.3</v>
      </c>
      <c r="I105" s="16">
        <v>0.3</v>
      </c>
      <c r="J105" s="16">
        <v>0.3</v>
      </c>
      <c r="K105" s="16">
        <v>0.3</v>
      </c>
      <c r="L105" s="16">
        <v>0.3</v>
      </c>
      <c r="M105" s="16">
        <v>0.3</v>
      </c>
      <c r="N105" s="16">
        <v>0.3</v>
      </c>
      <c r="O105" s="16">
        <v>0.3</v>
      </c>
      <c r="P105" s="16">
        <v>0.3</v>
      </c>
      <c r="Q105" s="16">
        <v>0.3</v>
      </c>
      <c r="R105" s="21" t="s">
        <v>219</v>
      </c>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row>
    <row r="106" spans="1:49" s="19" customFormat="1" x14ac:dyDescent="0.25">
      <c r="R106" s="21"/>
      <c r="S106" s="21"/>
      <c r="T106" s="21"/>
      <c r="U106" s="21"/>
      <c r="V106" s="21"/>
      <c r="W106" s="21"/>
    </row>
    <row r="107" spans="1:49" s="19" customFormat="1" x14ac:dyDescent="0.25">
      <c r="A107" s="19" t="s">
        <v>56</v>
      </c>
      <c r="R107" s="21"/>
      <c r="S107" s="21"/>
      <c r="T107" s="21"/>
      <c r="U107" s="21"/>
      <c r="V107" s="21"/>
      <c r="W107" s="21"/>
    </row>
    <row r="108" spans="1:49" s="19" customFormat="1" x14ac:dyDescent="0.25">
      <c r="A108" s="19" t="s">
        <v>55</v>
      </c>
      <c r="R108" s="21"/>
      <c r="S108" s="21"/>
      <c r="T108" s="21"/>
      <c r="U108" s="21"/>
      <c r="V108" s="21"/>
      <c r="W108" s="21"/>
    </row>
    <row r="109" spans="1:49" s="19" customFormat="1" x14ac:dyDescent="0.25">
      <c r="A109" s="19" t="s">
        <v>118</v>
      </c>
      <c r="C109" s="19">
        <v>0.5</v>
      </c>
      <c r="D109" s="16">
        <v>0.5</v>
      </c>
      <c r="E109" s="16">
        <v>0.5</v>
      </c>
      <c r="F109" s="16">
        <v>0.5</v>
      </c>
      <c r="G109" s="16">
        <v>0.5</v>
      </c>
      <c r="H109" s="16">
        <v>0.5</v>
      </c>
      <c r="I109" s="16">
        <v>0.5</v>
      </c>
      <c r="J109" s="16">
        <v>0.5</v>
      </c>
      <c r="K109" s="16">
        <v>0.5</v>
      </c>
      <c r="L109" s="16">
        <v>0.5</v>
      </c>
      <c r="M109" s="16">
        <v>0.5</v>
      </c>
      <c r="N109" s="16">
        <v>0.5</v>
      </c>
      <c r="O109" s="16">
        <v>0.5</v>
      </c>
      <c r="P109" s="16">
        <v>0.5</v>
      </c>
      <c r="Q109" s="16">
        <v>0.5</v>
      </c>
      <c r="R109" s="21" t="s">
        <v>220</v>
      </c>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row>
    <row r="110" spans="1:49" s="19" customFormat="1" x14ac:dyDescent="0.25">
      <c r="R110" s="21"/>
      <c r="S110" s="21"/>
      <c r="T110" s="21"/>
      <c r="U110" s="21"/>
      <c r="V110" s="21"/>
      <c r="W110" s="21"/>
    </row>
    <row r="111" spans="1:49" s="19" customFormat="1" x14ac:dyDescent="0.25">
      <c r="A111" s="19" t="s">
        <v>57</v>
      </c>
      <c r="R111" s="21"/>
      <c r="S111" s="21"/>
      <c r="T111" s="21"/>
      <c r="U111" s="21"/>
      <c r="V111" s="21"/>
      <c r="W111" s="21"/>
    </row>
    <row r="112" spans="1:49" s="19" customFormat="1" x14ac:dyDescent="0.25">
      <c r="A112" s="19" t="s">
        <v>119</v>
      </c>
      <c r="B112" s="19" t="s">
        <v>58</v>
      </c>
      <c r="C112" s="16" t="s">
        <v>243</v>
      </c>
      <c r="D112" s="16" t="s">
        <v>243</v>
      </c>
      <c r="E112" s="16" t="s">
        <v>243</v>
      </c>
      <c r="F112" s="16" t="s">
        <v>243</v>
      </c>
      <c r="G112" s="16" t="s">
        <v>243</v>
      </c>
      <c r="H112" s="16" t="s">
        <v>243</v>
      </c>
      <c r="I112" s="16" t="s">
        <v>243</v>
      </c>
      <c r="J112" s="16" t="s">
        <v>243</v>
      </c>
      <c r="K112" s="16" t="s">
        <v>243</v>
      </c>
      <c r="L112" s="16" t="s">
        <v>243</v>
      </c>
      <c r="M112" s="16" t="s">
        <v>243</v>
      </c>
      <c r="N112" s="16" t="s">
        <v>243</v>
      </c>
      <c r="O112" s="16" t="s">
        <v>243</v>
      </c>
      <c r="P112" s="16" t="s">
        <v>243</v>
      </c>
      <c r="Q112" s="16" t="s">
        <v>243</v>
      </c>
      <c r="R112" s="21" t="s">
        <v>202</v>
      </c>
      <c r="S112" s="21"/>
      <c r="T112" s="21"/>
      <c r="U112" s="21"/>
      <c r="V112" s="21"/>
      <c r="W112" s="21"/>
    </row>
    <row r="113" spans="1:49" s="19" customFormat="1" x14ac:dyDescent="0.25">
      <c r="R113" s="21"/>
      <c r="S113" s="21"/>
      <c r="T113" s="21"/>
      <c r="U113" s="21"/>
      <c r="V113" s="21"/>
      <c r="W113" s="21"/>
    </row>
    <row r="114" spans="1:49" s="19" customFormat="1" x14ac:dyDescent="0.25">
      <c r="A114" s="19" t="s">
        <v>59</v>
      </c>
      <c r="R114" s="21"/>
      <c r="S114" s="21"/>
      <c r="T114" s="21"/>
      <c r="U114" s="21"/>
      <c r="V114" s="21"/>
      <c r="W114" s="21"/>
    </row>
    <row r="115" spans="1:49" s="19" customFormat="1" x14ac:dyDescent="0.25">
      <c r="A115" s="19" t="s">
        <v>60</v>
      </c>
      <c r="R115" s="21"/>
      <c r="S115" s="21"/>
      <c r="T115" s="21"/>
      <c r="U115" s="21"/>
      <c r="V115" s="21"/>
      <c r="W115" s="21"/>
    </row>
    <row r="116" spans="1:49" s="19" customFormat="1" x14ac:dyDescent="0.25">
      <c r="A116" s="19" t="s">
        <v>61</v>
      </c>
      <c r="R116" s="21"/>
      <c r="S116" s="21"/>
      <c r="T116" s="21"/>
      <c r="U116" s="21"/>
      <c r="V116" s="21"/>
      <c r="W116" s="21"/>
    </row>
    <row r="117" spans="1:49" s="19" customFormat="1" x14ac:dyDescent="0.25">
      <c r="A117" s="29" t="s">
        <v>120</v>
      </c>
      <c r="B117" s="19" t="s">
        <v>62</v>
      </c>
      <c r="C117" s="16" t="s">
        <v>73</v>
      </c>
      <c r="D117" s="16" t="s">
        <v>73</v>
      </c>
      <c r="E117" s="16" t="s">
        <v>73</v>
      </c>
      <c r="F117" s="16" t="s">
        <v>73</v>
      </c>
      <c r="G117" s="16" t="s">
        <v>73</v>
      </c>
      <c r="H117" s="16" t="s">
        <v>73</v>
      </c>
      <c r="I117" s="16" t="s">
        <v>73</v>
      </c>
      <c r="J117" s="16" t="s">
        <v>73</v>
      </c>
      <c r="K117" s="16" t="s">
        <v>73</v>
      </c>
      <c r="L117" s="16" t="s">
        <v>73</v>
      </c>
      <c r="M117" s="16" t="s">
        <v>73</v>
      </c>
      <c r="N117" s="16" t="s">
        <v>73</v>
      </c>
      <c r="O117" s="16" t="s">
        <v>73</v>
      </c>
      <c r="P117" s="16" t="s">
        <v>73</v>
      </c>
      <c r="Q117" s="16" t="s">
        <v>73</v>
      </c>
      <c r="R117" s="21"/>
      <c r="S117" s="21"/>
      <c r="T117" s="21"/>
      <c r="U117" s="21"/>
      <c r="V117" s="21"/>
      <c r="W117" s="21"/>
    </row>
    <row r="118" spans="1:49" s="19" customFormat="1" x14ac:dyDescent="0.25">
      <c r="R118" s="21"/>
      <c r="S118" s="21"/>
      <c r="T118" s="21"/>
      <c r="U118" s="21"/>
      <c r="V118" s="21"/>
      <c r="W118" s="21"/>
    </row>
    <row r="119" spans="1:49" s="19" customFormat="1" x14ac:dyDescent="0.25">
      <c r="A119" s="19" t="s">
        <v>63</v>
      </c>
      <c r="R119" s="21"/>
      <c r="S119" s="21"/>
      <c r="T119" s="21"/>
      <c r="U119" s="21"/>
      <c r="V119" s="21"/>
      <c r="W119" s="21"/>
    </row>
    <row r="120" spans="1:49" s="19" customFormat="1" x14ac:dyDescent="0.25">
      <c r="A120" s="19" t="s">
        <v>64</v>
      </c>
      <c r="R120" s="21"/>
      <c r="S120" s="21"/>
      <c r="T120" s="21"/>
      <c r="U120" s="21"/>
      <c r="V120" s="21"/>
      <c r="W120" s="21"/>
    </row>
    <row r="121" spans="1:49" s="19" customFormat="1" x14ac:dyDescent="0.25">
      <c r="A121" s="19" t="s">
        <v>65</v>
      </c>
      <c r="R121" s="21"/>
      <c r="S121" s="21"/>
      <c r="T121" s="21"/>
      <c r="U121" s="21"/>
      <c r="V121" s="21"/>
      <c r="W121" s="21"/>
    </row>
    <row r="122" spans="1:49" s="19" customFormat="1" ht="16.5" x14ac:dyDescent="0.3">
      <c r="A122" s="29" t="s">
        <v>153</v>
      </c>
      <c r="C122" s="16" t="s">
        <v>253</v>
      </c>
      <c r="D122" s="16" t="s">
        <v>253</v>
      </c>
      <c r="E122" s="16" t="s">
        <v>253</v>
      </c>
      <c r="F122" s="16" t="s">
        <v>253</v>
      </c>
      <c r="G122" s="16" t="s">
        <v>253</v>
      </c>
      <c r="H122" s="16" t="s">
        <v>253</v>
      </c>
      <c r="I122" s="16" t="s">
        <v>253</v>
      </c>
      <c r="J122" s="16" t="s">
        <v>253</v>
      </c>
      <c r="K122" s="16" t="s">
        <v>253</v>
      </c>
      <c r="L122" s="16" t="s">
        <v>253</v>
      </c>
      <c r="M122" s="16" t="s">
        <v>253</v>
      </c>
      <c r="N122" s="16" t="s">
        <v>253</v>
      </c>
      <c r="O122" s="16" t="s">
        <v>253</v>
      </c>
      <c r="P122" s="16" t="s">
        <v>253</v>
      </c>
      <c r="Q122" s="16" t="s">
        <v>253</v>
      </c>
      <c r="R122" s="48" t="s">
        <v>249</v>
      </c>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row>
    <row r="123" spans="1:49" s="19" customFormat="1" x14ac:dyDescent="0.25">
      <c r="A123" s="29" t="s">
        <v>121</v>
      </c>
      <c r="C123" s="16">
        <v>1</v>
      </c>
      <c r="D123" s="16">
        <v>1</v>
      </c>
      <c r="E123" s="49">
        <v>0.85</v>
      </c>
      <c r="F123" s="16">
        <v>1</v>
      </c>
      <c r="G123" s="16">
        <v>1</v>
      </c>
      <c r="H123" s="16">
        <v>1</v>
      </c>
      <c r="I123" s="16">
        <v>1</v>
      </c>
      <c r="J123" s="16">
        <v>1</v>
      </c>
      <c r="K123" s="16">
        <v>1</v>
      </c>
      <c r="L123" s="16">
        <v>1</v>
      </c>
      <c r="M123" s="16">
        <v>1</v>
      </c>
      <c r="N123" s="16">
        <v>1</v>
      </c>
      <c r="O123" s="16">
        <v>1</v>
      </c>
      <c r="P123" s="16">
        <v>1</v>
      </c>
      <c r="Q123" s="16">
        <v>1</v>
      </c>
      <c r="R123" s="21"/>
      <c r="S123" s="21"/>
      <c r="T123" s="21"/>
      <c r="U123" s="21"/>
      <c r="V123" s="21"/>
      <c r="W123" s="21"/>
      <c r="X123" s="21"/>
      <c r="Y123" s="21"/>
      <c r="Z123" s="21"/>
    </row>
    <row r="124" spans="1:49" s="19" customFormat="1" ht="16.5" x14ac:dyDescent="0.3">
      <c r="A124" s="29" t="s">
        <v>146</v>
      </c>
      <c r="C124" s="16" t="s">
        <v>224</v>
      </c>
      <c r="D124" s="16" t="s">
        <v>224</v>
      </c>
      <c r="E124" s="16" t="s">
        <v>224</v>
      </c>
      <c r="F124" s="16" t="s">
        <v>224</v>
      </c>
      <c r="G124" s="16" t="s">
        <v>224</v>
      </c>
      <c r="H124" s="16" t="s">
        <v>224</v>
      </c>
      <c r="I124" s="16" t="s">
        <v>224</v>
      </c>
      <c r="J124" s="16" t="s">
        <v>224</v>
      </c>
      <c r="K124" s="16" t="s">
        <v>224</v>
      </c>
      <c r="L124" s="16" t="s">
        <v>224</v>
      </c>
      <c r="M124" s="16" t="s">
        <v>224</v>
      </c>
      <c r="N124" s="16" t="s">
        <v>224</v>
      </c>
      <c r="O124" s="16" t="s">
        <v>224</v>
      </c>
      <c r="P124" s="16" t="s">
        <v>224</v>
      </c>
      <c r="Q124" s="16" t="s">
        <v>224</v>
      </c>
      <c r="R124" s="48" t="s">
        <v>249</v>
      </c>
      <c r="S124" s="21"/>
      <c r="T124" s="21"/>
      <c r="U124" s="21"/>
      <c r="V124" s="21"/>
      <c r="W124" s="21"/>
      <c r="X124" s="21"/>
      <c r="Y124" s="21"/>
      <c r="Z124" s="21"/>
    </row>
    <row r="125" spans="1:49" s="19" customFormat="1" x14ac:dyDescent="0.25">
      <c r="A125" s="29" t="s">
        <v>147</v>
      </c>
      <c r="C125" s="16" t="s">
        <v>244</v>
      </c>
      <c r="D125" s="16" t="s">
        <v>244</v>
      </c>
      <c r="E125" s="16" t="s">
        <v>244</v>
      </c>
      <c r="F125" s="16" t="s">
        <v>244</v>
      </c>
      <c r="G125" s="16" t="s">
        <v>244</v>
      </c>
      <c r="H125" s="16" t="s">
        <v>244</v>
      </c>
      <c r="I125" s="16" t="s">
        <v>244</v>
      </c>
      <c r="J125" s="16" t="s">
        <v>244</v>
      </c>
      <c r="K125" s="16" t="s">
        <v>244</v>
      </c>
      <c r="L125" s="16" t="s">
        <v>244</v>
      </c>
      <c r="M125" s="16" t="s">
        <v>244</v>
      </c>
      <c r="N125" s="16" t="s">
        <v>244</v>
      </c>
      <c r="O125" s="16" t="s">
        <v>244</v>
      </c>
      <c r="P125" s="16" t="s">
        <v>244</v>
      </c>
      <c r="Q125" s="16" t="s">
        <v>244</v>
      </c>
      <c r="R125" s="21"/>
      <c r="S125" s="21"/>
      <c r="T125" s="21"/>
      <c r="U125" s="21"/>
      <c r="V125" s="21"/>
      <c r="W125" s="21"/>
    </row>
    <row r="126" spans="1:49" s="19" customFormat="1" x14ac:dyDescent="0.25">
      <c r="R126" s="21"/>
      <c r="S126" s="21"/>
      <c r="T126" s="21"/>
      <c r="U126" s="21"/>
      <c r="V126" s="21"/>
      <c r="W126" s="21"/>
    </row>
    <row r="127" spans="1:49" s="19" customFormat="1" x14ac:dyDescent="0.25">
      <c r="A127" s="19" t="s">
        <v>66</v>
      </c>
      <c r="R127" s="21"/>
      <c r="S127" s="21"/>
      <c r="T127" s="21"/>
      <c r="U127" s="21"/>
      <c r="V127" s="21"/>
      <c r="W127" s="21"/>
    </row>
    <row r="128" spans="1:49" s="19" customFormat="1" x14ac:dyDescent="0.25">
      <c r="A128" s="19" t="s">
        <v>64</v>
      </c>
      <c r="R128" s="21"/>
      <c r="S128" s="21"/>
      <c r="T128" s="21"/>
      <c r="U128" s="21"/>
      <c r="V128" s="21"/>
      <c r="W128" s="21"/>
    </row>
    <row r="129" spans="1:44" s="19" customFormat="1" x14ac:dyDescent="0.25">
      <c r="A129" s="19" t="s">
        <v>67</v>
      </c>
      <c r="R129" s="21"/>
      <c r="S129" s="21"/>
      <c r="T129" s="21"/>
      <c r="U129" s="21"/>
      <c r="V129" s="21"/>
      <c r="W129" s="21"/>
    </row>
    <row r="130" spans="1:44" s="19" customFormat="1" x14ac:dyDescent="0.25">
      <c r="A130" s="19" t="s">
        <v>68</v>
      </c>
      <c r="R130" s="21"/>
      <c r="S130" s="21"/>
      <c r="T130" s="21"/>
      <c r="U130" s="21"/>
      <c r="V130" s="21"/>
      <c r="W130" s="21"/>
    </row>
    <row r="131" spans="1:44" s="19" customFormat="1" x14ac:dyDescent="0.25">
      <c r="A131" s="29" t="s">
        <v>151</v>
      </c>
      <c r="B131" s="50" t="s">
        <v>69</v>
      </c>
      <c r="C131" s="16" t="s">
        <v>245</v>
      </c>
      <c r="D131" s="16" t="s">
        <v>245</v>
      </c>
      <c r="E131" s="31">
        <v>0</v>
      </c>
      <c r="F131" s="16" t="s">
        <v>245</v>
      </c>
      <c r="G131" s="16" t="s">
        <v>245</v>
      </c>
      <c r="H131" s="16" t="s">
        <v>245</v>
      </c>
      <c r="I131" s="16" t="s">
        <v>245</v>
      </c>
      <c r="J131" s="16" t="s">
        <v>245</v>
      </c>
      <c r="K131" s="16" t="s">
        <v>245</v>
      </c>
      <c r="L131" s="16" t="s">
        <v>245</v>
      </c>
      <c r="M131" s="16" t="s">
        <v>245</v>
      </c>
      <c r="N131" s="16" t="s">
        <v>245</v>
      </c>
      <c r="O131" s="16" t="s">
        <v>245</v>
      </c>
      <c r="P131" s="16" t="s">
        <v>245</v>
      </c>
      <c r="Q131" s="16" t="s">
        <v>245</v>
      </c>
      <c r="R131" s="21"/>
      <c r="Y131" s="21"/>
    </row>
    <row r="132" spans="1:44" x14ac:dyDescent="0.25">
      <c r="A132" s="17" t="s">
        <v>152</v>
      </c>
      <c r="B132" s="24"/>
      <c r="C132" s="16" t="s">
        <v>246</v>
      </c>
      <c r="D132" s="16" t="s">
        <v>246</v>
      </c>
      <c r="E132" s="31">
        <v>0</v>
      </c>
      <c r="F132" s="16" t="s">
        <v>246</v>
      </c>
      <c r="G132" s="16" t="s">
        <v>246</v>
      </c>
      <c r="H132" s="16" t="s">
        <v>246</v>
      </c>
      <c r="I132" s="16" t="s">
        <v>246</v>
      </c>
      <c r="J132" s="16" t="s">
        <v>246</v>
      </c>
      <c r="K132" s="16" t="s">
        <v>246</v>
      </c>
      <c r="L132" s="16" t="s">
        <v>246</v>
      </c>
      <c r="M132" s="16" t="s">
        <v>246</v>
      </c>
      <c r="N132" s="16" t="s">
        <v>246</v>
      </c>
      <c r="O132" s="16" t="s">
        <v>246</v>
      </c>
      <c r="P132" s="16" t="s">
        <v>246</v>
      </c>
      <c r="Q132" s="16" t="s">
        <v>246</v>
      </c>
      <c r="R132" s="4"/>
      <c r="S132" s="5"/>
      <c r="T132" s="5"/>
      <c r="U132" s="5"/>
      <c r="V132" s="5"/>
      <c r="W132" s="5"/>
      <c r="AK132"/>
    </row>
    <row r="133" spans="1:44" s="13" customFormat="1" x14ac:dyDescent="0.25">
      <c r="A133" s="24" t="s">
        <v>221</v>
      </c>
      <c r="B133" s="24"/>
      <c r="C133" s="16" t="s">
        <v>225</v>
      </c>
      <c r="D133" s="19"/>
      <c r="E133" s="19"/>
      <c r="F133" s="19"/>
      <c r="G133" s="19"/>
      <c r="H133" s="19"/>
      <c r="I133" s="19"/>
      <c r="J133" s="19"/>
      <c r="K133" s="19"/>
      <c r="L133" s="19"/>
      <c r="M133" s="19"/>
      <c r="N133" s="19"/>
      <c r="O133" s="19"/>
      <c r="P133" s="19"/>
      <c r="Q133" s="19"/>
      <c r="R133" s="4"/>
      <c r="S133" s="14"/>
      <c r="T133" s="14"/>
      <c r="U133" s="14"/>
      <c r="V133" s="14"/>
      <c r="W133" s="14"/>
    </row>
    <row r="134" spans="1:44" x14ac:dyDescent="0.25">
      <c r="A134" s="24" t="s">
        <v>70</v>
      </c>
      <c r="B134" s="24"/>
      <c r="C134" s="19"/>
      <c r="D134" s="19"/>
      <c r="E134" s="19"/>
      <c r="F134" s="19"/>
      <c r="G134" s="19"/>
      <c r="H134" s="19"/>
      <c r="I134" s="19"/>
      <c r="J134" s="19"/>
      <c r="K134" s="19"/>
      <c r="L134" s="19"/>
      <c r="M134" s="19"/>
      <c r="N134" s="19"/>
      <c r="O134" s="19"/>
      <c r="P134" s="19"/>
      <c r="Q134" s="19"/>
      <c r="R134" s="4"/>
      <c r="S134" s="5"/>
      <c r="T134" s="5"/>
      <c r="U134" s="5"/>
      <c r="V134" s="5"/>
      <c r="W134" s="5"/>
      <c r="AK134"/>
    </row>
    <row r="135" spans="1:44" x14ac:dyDescent="0.25">
      <c r="A135" s="24" t="s">
        <v>71</v>
      </c>
      <c r="B135" s="24"/>
      <c r="C135" s="19"/>
      <c r="D135" s="19"/>
      <c r="E135" s="19"/>
      <c r="F135" s="19"/>
      <c r="G135" s="19"/>
      <c r="H135" s="19"/>
      <c r="I135" s="19"/>
      <c r="J135" s="19"/>
      <c r="K135" s="19"/>
      <c r="L135" s="19"/>
      <c r="M135" s="19"/>
      <c r="N135" s="19"/>
      <c r="O135" s="19"/>
      <c r="P135" s="19"/>
      <c r="Q135" s="19"/>
      <c r="R135" s="4"/>
      <c r="S135" s="5"/>
      <c r="T135" s="5"/>
      <c r="U135" s="5"/>
      <c r="V135" s="5"/>
      <c r="W135" s="5"/>
      <c r="AK135"/>
    </row>
    <row r="136" spans="1:44" x14ac:dyDescent="0.25">
      <c r="A136" s="12" t="s">
        <v>122</v>
      </c>
      <c r="B136" s="24"/>
      <c r="C136" s="16">
        <v>0</v>
      </c>
      <c r="D136" s="16">
        <v>0</v>
      </c>
      <c r="E136" s="16">
        <v>0</v>
      </c>
      <c r="F136" s="16">
        <v>0</v>
      </c>
      <c r="G136" s="16">
        <v>0</v>
      </c>
      <c r="H136" s="16">
        <v>0</v>
      </c>
      <c r="I136" s="16">
        <v>0</v>
      </c>
      <c r="J136" s="16">
        <v>0</v>
      </c>
      <c r="K136" s="16">
        <v>0</v>
      </c>
      <c r="L136" s="16">
        <v>0</v>
      </c>
      <c r="M136" s="16">
        <v>0</v>
      </c>
      <c r="N136" s="16">
        <v>0</v>
      </c>
      <c r="O136" s="16">
        <v>0</v>
      </c>
      <c r="P136" s="16">
        <v>0</v>
      </c>
      <c r="Q136" s="16">
        <v>0</v>
      </c>
      <c r="R136" s="4"/>
      <c r="S136" s="5"/>
      <c r="T136" s="5"/>
      <c r="U136" s="5"/>
      <c r="V136" s="5"/>
      <c r="W136" s="5"/>
      <c r="X136" s="5"/>
      <c r="Y136" s="5"/>
      <c r="Z136" s="5"/>
      <c r="AA136" s="5"/>
      <c r="AB136" s="5"/>
      <c r="AC136" s="5"/>
      <c r="AD136" s="5"/>
      <c r="AE136" s="5"/>
      <c r="AF136" s="5"/>
      <c r="AG136" s="5"/>
      <c r="AH136" s="5"/>
      <c r="AI136" s="5"/>
      <c r="AJ136" s="5"/>
      <c r="AK136"/>
      <c r="AL136" s="5"/>
      <c r="AM136" s="5"/>
      <c r="AN136" s="5"/>
      <c r="AO136" s="5"/>
      <c r="AP136" s="5"/>
      <c r="AQ136" s="5"/>
      <c r="AR136" s="5"/>
    </row>
    <row r="137" spans="1:44" x14ac:dyDescent="0.25">
      <c r="A137" s="12" t="s">
        <v>154</v>
      </c>
      <c r="B137" s="24"/>
      <c r="C137" s="16">
        <v>0</v>
      </c>
      <c r="D137" s="16">
        <v>0</v>
      </c>
      <c r="E137" s="16">
        <v>0</v>
      </c>
      <c r="F137" s="16">
        <v>0</v>
      </c>
      <c r="G137" s="16">
        <v>0</v>
      </c>
      <c r="H137" s="16">
        <v>0</v>
      </c>
      <c r="I137" s="16">
        <v>0</v>
      </c>
      <c r="J137" s="16">
        <v>0</v>
      </c>
      <c r="K137" s="16">
        <v>0</v>
      </c>
      <c r="L137" s="16">
        <v>0</v>
      </c>
      <c r="M137" s="16">
        <v>0</v>
      </c>
      <c r="N137" s="16">
        <v>0</v>
      </c>
      <c r="O137" s="16">
        <v>0</v>
      </c>
      <c r="P137" s="16">
        <v>0</v>
      </c>
      <c r="Q137" s="16">
        <v>0</v>
      </c>
      <c r="R137" s="4"/>
      <c r="S137" s="5"/>
      <c r="T137" s="5"/>
      <c r="U137" s="5"/>
      <c r="V137" s="5"/>
      <c r="W137" s="5"/>
      <c r="AK137"/>
    </row>
    <row r="138" spans="1:44" x14ac:dyDescent="0.25">
      <c r="A138"/>
      <c r="D138" s="19"/>
      <c r="E138" s="19"/>
      <c r="F138" s="19"/>
      <c r="G138" s="19"/>
      <c r="H138" s="19"/>
      <c r="I138" s="19"/>
      <c r="J138" s="19"/>
      <c r="K138" s="19"/>
      <c r="L138" s="19"/>
      <c r="M138" s="19"/>
      <c r="N138" s="19"/>
      <c r="O138" s="19"/>
      <c r="P138" s="19"/>
      <c r="Q138" s="19"/>
      <c r="R138" s="4"/>
      <c r="S138" s="5"/>
      <c r="T138" s="5"/>
      <c r="U138" s="5"/>
      <c r="V138" s="5"/>
      <c r="W138" s="5"/>
      <c r="AK138"/>
    </row>
    <row r="139" spans="1:44" x14ac:dyDescent="0.25">
      <c r="A139"/>
      <c r="C139" s="19"/>
      <c r="D139" s="19"/>
      <c r="E139" s="19"/>
      <c r="F139" s="19"/>
      <c r="G139" s="19"/>
      <c r="H139" s="19"/>
      <c r="I139" s="19"/>
      <c r="J139" s="19"/>
      <c r="K139" s="19"/>
      <c r="L139" s="19"/>
      <c r="M139" s="19"/>
      <c r="N139" s="19"/>
      <c r="O139" s="19"/>
      <c r="P139" s="19"/>
      <c r="Q139" s="19"/>
      <c r="AK139"/>
    </row>
    <row r="140" spans="1:44" x14ac:dyDescent="0.25">
      <c r="A140"/>
      <c r="C140" s="19"/>
      <c r="D140" s="19"/>
      <c r="E140" s="19"/>
      <c r="F140" s="19"/>
      <c r="G140" s="19"/>
      <c r="H140" s="19"/>
      <c r="I140" s="19"/>
      <c r="J140" s="19"/>
      <c r="K140" s="19"/>
      <c r="L140" s="19"/>
      <c r="M140" s="19"/>
      <c r="N140" s="19"/>
      <c r="O140" s="19"/>
      <c r="P140" s="19"/>
      <c r="Q140" s="19"/>
      <c r="AK140"/>
    </row>
    <row r="141" spans="1:44" x14ac:dyDescent="0.25">
      <c r="A141"/>
      <c r="C141" s="19"/>
      <c r="D141" s="19"/>
      <c r="E141" s="19"/>
      <c r="F141" s="19"/>
      <c r="G141" s="19"/>
      <c r="H141" s="19"/>
      <c r="I141" s="19"/>
      <c r="J141" s="19"/>
      <c r="K141" s="19"/>
      <c r="L141" s="19"/>
      <c r="M141" s="19"/>
      <c r="N141" s="19"/>
      <c r="O141" s="19"/>
      <c r="P141" s="19"/>
      <c r="Q141" s="19"/>
      <c r="AK141"/>
    </row>
    <row r="142" spans="1:44" x14ac:dyDescent="0.25">
      <c r="A142"/>
      <c r="C142" s="19"/>
      <c r="D142" s="19"/>
      <c r="E142" s="19"/>
      <c r="F142" s="19"/>
      <c r="G142" s="19"/>
      <c r="H142" s="19"/>
      <c r="I142" s="19"/>
      <c r="J142" s="19"/>
      <c r="K142" s="19"/>
      <c r="L142" s="19"/>
      <c r="M142" s="19"/>
      <c r="N142" s="19"/>
      <c r="O142" s="19"/>
      <c r="P142" s="19"/>
      <c r="Q142" s="19"/>
      <c r="AK142"/>
    </row>
    <row r="143" spans="1:44" x14ac:dyDescent="0.25">
      <c r="A143"/>
      <c r="C143" s="19"/>
      <c r="D143" s="19"/>
      <c r="E143" s="19"/>
      <c r="F143" s="19"/>
      <c r="G143" s="19"/>
      <c r="H143" s="19"/>
      <c r="I143" s="19"/>
      <c r="J143" s="19"/>
      <c r="K143" s="19"/>
      <c r="L143" s="19"/>
      <c r="M143" s="19"/>
      <c r="N143" s="19"/>
      <c r="O143" s="19"/>
      <c r="P143" s="19"/>
      <c r="Q143" s="19"/>
      <c r="AK143"/>
    </row>
    <row r="144" spans="1:44" x14ac:dyDescent="0.25">
      <c r="A144"/>
      <c r="C144" s="19"/>
      <c r="D144" s="19"/>
      <c r="E144" s="19"/>
      <c r="F144" s="19"/>
      <c r="G144" s="19"/>
      <c r="H144" s="19"/>
      <c r="I144" s="19"/>
      <c r="J144" s="19"/>
      <c r="K144" s="19"/>
      <c r="L144" s="19"/>
      <c r="M144" s="19"/>
      <c r="N144" s="19"/>
      <c r="O144" s="19"/>
      <c r="P144" s="19"/>
      <c r="Q144" s="19"/>
      <c r="AK144"/>
    </row>
    <row r="145" spans="3:17" customFormat="1" x14ac:dyDescent="0.25">
      <c r="C145" s="19"/>
      <c r="D145" s="19"/>
      <c r="E145" s="19"/>
      <c r="F145" s="19"/>
      <c r="G145" s="19"/>
      <c r="H145" s="19"/>
      <c r="I145" s="19"/>
      <c r="J145" s="19"/>
      <c r="K145" s="19"/>
      <c r="L145" s="19"/>
      <c r="M145" s="19"/>
      <c r="N145" s="19"/>
      <c r="O145" s="19"/>
      <c r="P145" s="19"/>
      <c r="Q145" s="19"/>
    </row>
    <row r="146" spans="3:17" customFormat="1" x14ac:dyDescent="0.25">
      <c r="C146" s="19"/>
      <c r="D146" s="19"/>
      <c r="E146" s="19"/>
      <c r="F146" s="19"/>
      <c r="G146" s="19"/>
      <c r="H146" s="19"/>
      <c r="I146" s="19"/>
      <c r="J146" s="19"/>
      <c r="K146" s="19"/>
      <c r="L146" s="19"/>
      <c r="M146" s="19"/>
      <c r="N146" s="19"/>
      <c r="O146" s="19"/>
      <c r="P146" s="19"/>
      <c r="Q146" s="19"/>
    </row>
    <row r="147" spans="3:17" customFormat="1" x14ac:dyDescent="0.25">
      <c r="C147" s="19"/>
      <c r="D147" s="19"/>
      <c r="E147" s="19"/>
      <c r="F147" s="19"/>
      <c r="G147" s="19"/>
      <c r="H147" s="19"/>
      <c r="I147" s="19"/>
      <c r="J147" s="19"/>
      <c r="K147" s="19"/>
      <c r="L147" s="19"/>
      <c r="M147" s="19"/>
      <c r="N147" s="19"/>
      <c r="O147" s="19"/>
      <c r="P147" s="19"/>
      <c r="Q147" s="19"/>
    </row>
    <row r="148" spans="3:17" customFormat="1" x14ac:dyDescent="0.25">
      <c r="C148" s="19"/>
      <c r="D148" s="19"/>
      <c r="E148" s="19"/>
      <c r="F148" s="19"/>
      <c r="G148" s="19"/>
      <c r="H148" s="19"/>
      <c r="I148" s="19"/>
      <c r="J148" s="19"/>
      <c r="K148" s="19"/>
      <c r="L148" s="19"/>
      <c r="M148" s="19"/>
      <c r="N148" s="19"/>
      <c r="O148" s="19"/>
      <c r="P148" s="19"/>
      <c r="Q148" s="19"/>
    </row>
    <row r="149" spans="3:17" customFormat="1" x14ac:dyDescent="0.25">
      <c r="C149" s="19"/>
      <c r="D149" s="19"/>
      <c r="E149" s="19"/>
      <c r="F149" s="19"/>
      <c r="G149" s="19"/>
      <c r="H149" s="19"/>
      <c r="I149" s="19"/>
      <c r="J149" s="19"/>
      <c r="K149" s="19"/>
      <c r="L149" s="19"/>
      <c r="M149" s="19"/>
      <c r="N149" s="19"/>
      <c r="O149" s="19"/>
      <c r="P149" s="19"/>
      <c r="Q149" s="19"/>
    </row>
    <row r="150" spans="3:17" customFormat="1" x14ac:dyDescent="0.25">
      <c r="C150" s="19"/>
      <c r="D150" s="19"/>
      <c r="E150" s="19"/>
      <c r="F150" s="19"/>
      <c r="G150" s="19"/>
      <c r="H150" s="19"/>
      <c r="I150" s="19"/>
      <c r="J150" s="19"/>
      <c r="K150" s="19"/>
      <c r="L150" s="19"/>
      <c r="M150" s="19"/>
      <c r="N150" s="19"/>
      <c r="O150" s="19"/>
      <c r="P150" s="19"/>
      <c r="Q150" s="19"/>
    </row>
    <row r="151" spans="3:17" customFormat="1" x14ac:dyDescent="0.25">
      <c r="C151" s="19"/>
      <c r="D151" s="19"/>
      <c r="E151" s="19"/>
      <c r="F151" s="19"/>
      <c r="G151" s="19"/>
      <c r="H151" s="19"/>
      <c r="I151" s="19"/>
      <c r="J151" s="19"/>
      <c r="K151" s="19"/>
      <c r="L151" s="19"/>
      <c r="M151" s="19"/>
      <c r="N151" s="19"/>
      <c r="O151" s="19"/>
      <c r="P151" s="19"/>
      <c r="Q151" s="19"/>
    </row>
    <row r="152" spans="3:17" customFormat="1" x14ac:dyDescent="0.25">
      <c r="C152" s="19"/>
      <c r="D152" s="19"/>
      <c r="E152" s="19"/>
      <c r="F152" s="19"/>
      <c r="G152" s="19"/>
      <c r="H152" s="19"/>
      <c r="I152" s="19"/>
      <c r="J152" s="19"/>
      <c r="K152" s="19"/>
      <c r="L152" s="19"/>
      <c r="M152" s="19"/>
      <c r="N152" s="19"/>
      <c r="O152" s="19"/>
      <c r="P152" s="19"/>
      <c r="Q152" s="19"/>
    </row>
    <row r="153" spans="3:17" customFormat="1" x14ac:dyDescent="0.25">
      <c r="C153" s="19"/>
      <c r="D153" s="19"/>
      <c r="E153" s="19"/>
      <c r="F153" s="19"/>
      <c r="G153" s="19"/>
      <c r="H153" s="19"/>
      <c r="I153" s="19"/>
      <c r="J153" s="19"/>
      <c r="K153" s="19"/>
      <c r="L153" s="19"/>
      <c r="M153" s="19"/>
      <c r="N153" s="19"/>
      <c r="O153" s="19"/>
      <c r="P153" s="19"/>
      <c r="Q153" s="19"/>
    </row>
    <row r="154" spans="3:17" customFormat="1" x14ac:dyDescent="0.25">
      <c r="C154" s="19"/>
      <c r="D154" s="19"/>
      <c r="E154" s="19"/>
      <c r="F154" s="19"/>
      <c r="G154" s="19"/>
      <c r="H154" s="19"/>
      <c r="I154" s="19"/>
      <c r="J154" s="19"/>
      <c r="K154" s="19"/>
      <c r="L154" s="19"/>
      <c r="M154" s="19"/>
      <c r="N154" s="19"/>
      <c r="O154" s="19"/>
      <c r="P154" s="19"/>
      <c r="Q154" s="19"/>
    </row>
    <row r="155" spans="3:17" customFormat="1" x14ac:dyDescent="0.25">
      <c r="C155" s="19"/>
      <c r="D155" s="19"/>
      <c r="E155" s="19"/>
      <c r="F155" s="19"/>
      <c r="G155" s="19"/>
      <c r="H155" s="19"/>
      <c r="I155" s="19"/>
      <c r="J155" s="19"/>
      <c r="K155" s="19"/>
      <c r="L155" s="19"/>
      <c r="M155" s="19"/>
      <c r="N155" s="19"/>
      <c r="O155" s="19"/>
      <c r="P155" s="19"/>
      <c r="Q155" s="19"/>
    </row>
    <row r="156" spans="3:17" customFormat="1" x14ac:dyDescent="0.25">
      <c r="C156" s="19"/>
      <c r="D156" s="19"/>
      <c r="E156" s="19"/>
      <c r="F156" s="19"/>
      <c r="G156" s="19"/>
      <c r="H156" s="19"/>
      <c r="I156" s="19"/>
      <c r="J156" s="19"/>
      <c r="K156" s="19"/>
      <c r="L156" s="19"/>
      <c r="M156" s="19"/>
      <c r="N156" s="19"/>
      <c r="O156" s="19"/>
      <c r="P156" s="19"/>
      <c r="Q156" s="19"/>
    </row>
    <row r="157" spans="3:17" customFormat="1" x14ac:dyDescent="0.25">
      <c r="C157" s="19"/>
      <c r="D157" s="19"/>
      <c r="E157" s="19"/>
      <c r="F157" s="19"/>
      <c r="G157" s="19"/>
      <c r="H157" s="19"/>
      <c r="I157" s="19"/>
      <c r="J157" s="19"/>
      <c r="K157" s="19"/>
      <c r="L157" s="19"/>
      <c r="M157" s="19"/>
      <c r="N157" s="19"/>
      <c r="O157" s="19"/>
      <c r="P157" s="19"/>
      <c r="Q157" s="19"/>
    </row>
    <row r="158" spans="3:17" customFormat="1" x14ac:dyDescent="0.25">
      <c r="C158" s="19"/>
      <c r="D158" s="19"/>
      <c r="E158" s="19"/>
      <c r="F158" s="19"/>
      <c r="G158" s="19"/>
      <c r="H158" s="19"/>
      <c r="I158" s="19"/>
      <c r="J158" s="19"/>
      <c r="K158" s="19"/>
      <c r="L158" s="19"/>
      <c r="M158" s="19"/>
      <c r="N158" s="19"/>
      <c r="O158" s="19"/>
      <c r="P158" s="19"/>
      <c r="Q158" s="19"/>
    </row>
    <row r="159" spans="3:17" customFormat="1" x14ac:dyDescent="0.25">
      <c r="C159" s="19"/>
      <c r="D159" s="19"/>
      <c r="E159" s="19"/>
      <c r="F159" s="19"/>
      <c r="G159" s="19"/>
      <c r="H159" s="19"/>
      <c r="I159" s="19"/>
      <c r="J159" s="19"/>
      <c r="K159" s="19"/>
      <c r="L159" s="19"/>
      <c r="M159" s="19"/>
      <c r="N159" s="19"/>
      <c r="O159" s="19"/>
      <c r="P159" s="19"/>
      <c r="Q159" s="19"/>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J13" sqref="J13"/>
    </sheetView>
  </sheetViews>
  <sheetFormatPr defaultColWidth="8.85546875" defaultRowHeight="15" x14ac:dyDescent="0.25"/>
  <sheetData>
    <row r="1" spans="1:1" x14ac:dyDescent="0.25">
      <c r="A1" s="11" t="s">
        <v>133</v>
      </c>
    </row>
    <row r="2" spans="1:1" ht="15.75" x14ac:dyDescent="0.25">
      <c r="A2" s="10" t="s">
        <v>127</v>
      </c>
    </row>
    <row r="3" spans="1:1" ht="15.75" x14ac:dyDescent="0.25">
      <c r="A3" s="10" t="s">
        <v>128</v>
      </c>
    </row>
    <row r="4" spans="1:1" ht="15.75" x14ac:dyDescent="0.25">
      <c r="A4" s="10" t="s">
        <v>129</v>
      </c>
    </row>
    <row r="5" spans="1:1" ht="15.75" x14ac:dyDescent="0.25">
      <c r="A5" s="10" t="s">
        <v>130</v>
      </c>
    </row>
    <row r="6" spans="1:1" ht="15.75" x14ac:dyDescent="0.25">
      <c r="A6" s="10" t="s">
        <v>131</v>
      </c>
    </row>
    <row r="7" spans="1:1" ht="15.75" x14ac:dyDescent="0.25">
      <c r="A7" s="10"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Toshiba</cp:lastModifiedBy>
  <dcterms:created xsi:type="dcterms:W3CDTF">2022-07-18T15:46:49Z</dcterms:created>
  <dcterms:modified xsi:type="dcterms:W3CDTF">2023-05-05T18:46:11Z</dcterms:modified>
</cp:coreProperties>
</file>