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vanz\Desktop\"/>
    </mc:Choice>
  </mc:AlternateContent>
  <xr:revisionPtr revIDLastSave="0" documentId="13_ncr:1_{23938BA3-C8AD-4A11-A42F-EC7D794FEFA1}" xr6:coauthVersionLast="45" xr6:coauthVersionMax="45" xr10:uidLastSave="{00000000-0000-0000-0000-000000000000}"/>
  <bookViews>
    <workbookView xWindow="-108" yWindow="-108" windowWidth="23256" windowHeight="12576" xr2:uid="{48E3C87F-A0A2-714F-859A-3AD9F4EF0DE1}"/>
  </bookViews>
  <sheets>
    <sheet name="图表" sheetId="1" r:id="rId1"/>
    <sheet name="PPT顺序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1" l="1"/>
  <c r="F8" i="1"/>
  <c r="E8" i="1"/>
  <c r="D7" i="1"/>
  <c r="E7" i="1" s="1"/>
  <c r="F7" i="1" s="1"/>
  <c r="G7" i="1" s="1"/>
  <c r="F23" i="2"/>
  <c r="F24" i="2"/>
  <c r="F25" i="2"/>
  <c r="F26" i="2"/>
  <c r="F27" i="2"/>
  <c r="F28" i="2"/>
  <c r="F29" i="2"/>
  <c r="F30" i="2"/>
  <c r="F31" i="2"/>
  <c r="F32" i="2"/>
  <c r="B7" i="1" l="1"/>
  <c r="H31" i="1" l="1"/>
  <c r="G17" i="1"/>
</calcChain>
</file>

<file path=xl/sharedStrings.xml><?xml version="1.0" encoding="utf-8"?>
<sst xmlns="http://schemas.openxmlformats.org/spreadsheetml/2006/main" count="74" uniqueCount="63">
  <si>
    <t>Y2018</t>
    <phoneticPr fontId="2" type="noConversion"/>
  </si>
  <si>
    <t>Y2019</t>
    <phoneticPr fontId="2" type="noConversion"/>
  </si>
  <si>
    <t>Country of Original</t>
    <phoneticPr fontId="2" type="noConversion"/>
  </si>
  <si>
    <t>China</t>
    <phoneticPr fontId="2" type="noConversion"/>
  </si>
  <si>
    <t>Overseas</t>
    <phoneticPr fontId="2" type="noConversion"/>
  </si>
  <si>
    <t>Sales by Customers</t>
    <phoneticPr fontId="2" type="noConversion"/>
  </si>
  <si>
    <t>Others</t>
    <phoneticPr fontId="2" type="noConversion"/>
  </si>
  <si>
    <t>Sales by Region</t>
    <phoneticPr fontId="2" type="noConversion"/>
  </si>
  <si>
    <t>China Mainland</t>
    <phoneticPr fontId="2" type="noConversion"/>
  </si>
  <si>
    <t>East Asia</t>
    <phoneticPr fontId="2" type="noConversion"/>
  </si>
  <si>
    <t>Middle East</t>
    <phoneticPr fontId="2" type="noConversion"/>
  </si>
  <si>
    <t>Southeast Asia</t>
    <phoneticPr fontId="2" type="noConversion"/>
  </si>
  <si>
    <t>North Africa</t>
    <phoneticPr fontId="2" type="noConversion"/>
  </si>
  <si>
    <t>Latin America</t>
    <phoneticPr fontId="2" type="noConversion"/>
  </si>
  <si>
    <t>About US</t>
    <phoneticPr fontId="2" type="noConversion"/>
  </si>
  <si>
    <t>Global Strategic Partners</t>
    <phoneticPr fontId="2" type="noConversion"/>
  </si>
  <si>
    <t>Global Factory Partners</t>
    <phoneticPr fontId="2" type="noConversion"/>
  </si>
  <si>
    <t>1. 这里放年营收</t>
    <phoneticPr fontId="2" type="noConversion"/>
  </si>
  <si>
    <t>1. 这里给出五大客户</t>
    <phoneticPr fontId="2" type="noConversion"/>
  </si>
  <si>
    <t>2. 五大客户后接和沃尔玛合作的营收</t>
    <phoneticPr fontId="2" type="noConversion"/>
  </si>
  <si>
    <t>2. 给出两个详细工厂信息作为例子</t>
    <phoneticPr fontId="2" type="noConversion"/>
  </si>
  <si>
    <t>1. 先给出原产地比例，然后提及合作工厂遍布全球，带出区域的Market Split</t>
    <phoneticPr fontId="2" type="noConversion"/>
  </si>
  <si>
    <t>剩下的产品线、新技术在已有的基础上介绍即可</t>
    <phoneticPr fontId="2" type="noConversion"/>
  </si>
  <si>
    <t>Panel Trend不写在ppt上，现场作为沟通即可</t>
    <phoneticPr fontId="2" type="noConversion"/>
  </si>
  <si>
    <t>Year</t>
  </si>
  <si>
    <t>Y2016 (Chile)</t>
  </si>
  <si>
    <t>Y2017 (UK)</t>
  </si>
  <si>
    <t>Y2018 (UK)</t>
  </si>
  <si>
    <t>Y2019 (UK)</t>
  </si>
  <si>
    <t>TOTAL</t>
  </si>
  <si>
    <t xml:space="preserve"> US$         4,078,597.32 </t>
  </si>
  <si>
    <t xml:space="preserve"> US$         4,240,213.25 </t>
  </si>
  <si>
    <t xml:space="preserve"> US$         2,914,152.77 </t>
  </si>
  <si>
    <t>Share</t>
  </si>
  <si>
    <t>&lt;1%</t>
  </si>
  <si>
    <t xml:space="preserve"> US$         1,929,400.00</t>
  </si>
  <si>
    <t>Business with Walmart</t>
  </si>
  <si>
    <t>US$ 
13,162,363.30</t>
  </si>
  <si>
    <t>C***</t>
  </si>
  <si>
    <t>X***</t>
  </si>
  <si>
    <t>P***</t>
  </si>
  <si>
    <t>Thailand A***</t>
  </si>
  <si>
    <t>B***</t>
  </si>
  <si>
    <t>Other</t>
  </si>
  <si>
    <t>Y2017</t>
  </si>
  <si>
    <t>Y2020 (E)</t>
  </si>
  <si>
    <t>Y2021 (E)</t>
  </si>
  <si>
    <t>Y2022 (E)</t>
  </si>
  <si>
    <t>TV</t>
  </si>
  <si>
    <t>Total</t>
  </si>
  <si>
    <t>Turnover TV总营收CNY, M</t>
  </si>
  <si>
    <t>Turnover TV总营收USD,M</t>
  </si>
  <si>
    <t>32 Inch</t>
    <phoneticPr fontId="2" type="noConversion"/>
  </si>
  <si>
    <t>39 Inch</t>
    <phoneticPr fontId="2" type="noConversion"/>
  </si>
  <si>
    <t>48 Inch</t>
    <phoneticPr fontId="2" type="noConversion"/>
  </si>
  <si>
    <t>Items(pcs):</t>
    <phoneticPr fontId="2" type="noConversion"/>
  </si>
  <si>
    <t>55 Inch</t>
    <phoneticPr fontId="2" type="noConversion"/>
  </si>
  <si>
    <t>42 Inch</t>
    <phoneticPr fontId="2" type="noConversion"/>
  </si>
  <si>
    <t>50 Inch</t>
    <phoneticPr fontId="2" type="noConversion"/>
  </si>
  <si>
    <t>43 Inch</t>
    <phoneticPr fontId="2" type="noConversion"/>
  </si>
  <si>
    <t>Volume</t>
    <phoneticPr fontId="2" type="noConversion"/>
  </si>
  <si>
    <t>40 Inch</t>
    <phoneticPr fontId="2" type="noConversion"/>
  </si>
  <si>
    <t>49 Inch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</si>
</sst>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¥&quot;* #,##0.00_ ;_ &quot;¥&quot;* \-#,##0.00_ ;_ &quot;¥&quot;* &quot;-&quot;??_ ;_ @_ "/>
    <numFmt numFmtId="176" formatCode="_(* #,##0.00_);_(* \(#,##0.00\);_(* &quot;-&quot;??_);_(@_)"/>
    <numFmt numFmtId="177" formatCode="[$$-409]#,##0.00"/>
  </numFmts>
  <fonts count="8" x14ac:knownFonts="1">
    <font>
      <sz val="12"/>
      <color theme="1"/>
      <name val="等线"/>
      <family val="2"/>
      <charset val="134"/>
      <scheme val="minor"/>
    </font>
    <font>
      <sz val="12"/>
      <color rgb="FFFF000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rgb="FFFF0000"/>
      <name val="等线"/>
      <family val="4"/>
      <charset val="134"/>
      <scheme val="minor"/>
    </font>
    <font>
      <sz val="11"/>
      <color theme="1"/>
      <name val="微软雅黑"/>
      <family val="2"/>
      <charset val="134"/>
    </font>
    <font>
      <sz val="18"/>
      <color rgb="FF000000"/>
      <name val="Arial"/>
      <family val="2"/>
    </font>
    <font>
      <b/>
      <sz val="18"/>
      <color rgb="FF000000"/>
      <name val="Arial"/>
      <family val="2"/>
    </font>
    <font>
      <b/>
      <sz val="1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10" fontId="0" fillId="0" borderId="0" xfId="0" applyNumberFormat="1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9" fontId="0" fillId="0" borderId="1" xfId="0" applyNumberFormat="1" applyBorder="1">
      <alignment vertical="center"/>
    </xf>
    <xf numFmtId="10" fontId="0" fillId="0" borderId="1" xfId="0" applyNumberFormat="1" applyBorder="1">
      <alignment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  <xf numFmtId="44" fontId="4" fillId="0" borderId="1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3" fontId="6" fillId="0" borderId="2" xfId="0" applyNumberFormat="1" applyFont="1" applyBorder="1" applyAlignment="1">
      <alignment horizontal="center" vertical="center" wrapText="1"/>
    </xf>
    <xf numFmtId="176" fontId="0" fillId="0" borderId="0" xfId="0" applyNumberFormat="1" applyBorder="1">
      <alignment vertical="center"/>
    </xf>
    <xf numFmtId="49" fontId="0" fillId="0" borderId="8" xfId="0" applyNumberFormat="1" applyBorder="1">
      <alignment vertical="center"/>
    </xf>
    <xf numFmtId="0" fontId="0" fillId="0" borderId="8" xfId="0" applyBorder="1">
      <alignment vertical="center"/>
    </xf>
    <xf numFmtId="4" fontId="0" fillId="0" borderId="1" xfId="0" applyNumberFormat="1" applyBorder="1">
      <alignment vertical="center"/>
    </xf>
    <xf numFmtId="177" fontId="6" fillId="0" borderId="6" xfId="0" applyNumberFormat="1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3" fontId="5" fillId="0" borderId="6" xfId="0" applyNumberFormat="1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177" fontId="6" fillId="0" borderId="7" xfId="0" applyNumberFormat="1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3" fontId="0" fillId="0" borderId="0" xfId="0" applyNumberFormat="1">
      <alignment vertical="center"/>
    </xf>
    <xf numFmtId="3" fontId="6" fillId="2" borderId="2" xfId="0" applyNumberFormat="1" applyFont="1" applyFill="1" applyBorder="1" applyAlignment="1">
      <alignment horizontal="center" vertical="center" wrapText="1"/>
    </xf>
    <xf numFmtId="3" fontId="5" fillId="3" borderId="6" xfId="0" applyNumberFormat="1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6600"/>
      <color rgb="FFFFDBC9"/>
      <color rgb="FFFF9F0A"/>
      <color rgb="FFFFCE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Country of Original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5CF-B240-985C-D134539F3C1C}"/>
              </c:ext>
            </c:extLst>
          </c:dPt>
          <c:dPt>
            <c:idx val="1"/>
            <c:bubble3D val="0"/>
            <c:spPr>
              <a:solidFill>
                <a:srgbClr val="FF9F0A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5CF-B240-985C-D134539F3C1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图表!$B$12:$C$12</c:f>
              <c:strCache>
                <c:ptCount val="2"/>
                <c:pt idx="0">
                  <c:v>China</c:v>
                </c:pt>
                <c:pt idx="1">
                  <c:v>Overseas</c:v>
                </c:pt>
              </c:strCache>
            </c:strRef>
          </c:cat>
          <c:val>
            <c:numRef>
              <c:f>图表!$B$13:$C$13</c:f>
              <c:numCache>
                <c:formatCode>0%</c:formatCode>
                <c:ptCount val="2"/>
                <c:pt idx="0">
                  <c:v>0.62</c:v>
                </c:pt>
                <c:pt idx="1">
                  <c:v>0.28000000000000003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AF-2145-A5C9-FFA2C15DA7F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Sales by Customers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F22-C942-9A23-C08A303C5DC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F22-C942-9A23-C08A303C5DC2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4EF-C543-8950-49EBCF9D934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F22-C942-9A23-C08A303C5DC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F22-C942-9A23-C08A303C5DC2}"/>
              </c:ext>
            </c:extLst>
          </c:dPt>
          <c:dPt>
            <c:idx val="5"/>
            <c:bubble3D val="0"/>
            <c:spPr>
              <a:solidFill>
                <a:schemeClr val="bg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64EF-C543-8950-49EBCF9D934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图表!$B$16:$G$16</c:f>
              <c:strCache>
                <c:ptCount val="6"/>
                <c:pt idx="0">
                  <c:v>C***</c:v>
                </c:pt>
                <c:pt idx="1">
                  <c:v>X***</c:v>
                </c:pt>
                <c:pt idx="2">
                  <c:v>P***</c:v>
                </c:pt>
                <c:pt idx="3">
                  <c:v>Thailand A***</c:v>
                </c:pt>
                <c:pt idx="4">
                  <c:v>B***</c:v>
                </c:pt>
                <c:pt idx="5">
                  <c:v>Other</c:v>
                </c:pt>
              </c:strCache>
            </c:strRef>
          </c:cat>
          <c:val>
            <c:numRef>
              <c:f>图表!$B$17:$G$17</c:f>
              <c:numCache>
                <c:formatCode>0.00%</c:formatCode>
                <c:ptCount val="6"/>
                <c:pt idx="0">
                  <c:v>0.2001</c:v>
                </c:pt>
                <c:pt idx="1">
                  <c:v>0.12330000000000001</c:v>
                </c:pt>
                <c:pt idx="2">
                  <c:v>9.7000000000000003E-2</c:v>
                </c:pt>
                <c:pt idx="3">
                  <c:v>7.6999999999999999E-2</c:v>
                </c:pt>
                <c:pt idx="4">
                  <c:v>4.41E-2</c:v>
                </c:pt>
                <c:pt idx="5">
                  <c:v>0.45850000000000002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EF-C543-8950-49EBCF9D934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 Region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DD5-1A43-A8AE-B7C86E1E195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DD5-1A43-A8AE-B7C86E1E195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2DD5-1A43-A8AE-B7C86E1E195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2DD5-1A43-A8AE-B7C86E1E195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D6C3-6C49-8AA3-EB59D0FD060A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D6C3-6C49-8AA3-EB59D0FD060A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6C3-6C49-8AA3-EB59D0FD060A}"/>
              </c:ext>
            </c:extLst>
          </c:dPt>
          <c:dLbls>
            <c:dLbl>
              <c:idx val="6"/>
              <c:layout>
                <c:manualLayout>
                  <c:x val="2.7187643466422513E-2"/>
                  <c:y val="3.1557816261808369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6C3-6C49-8AA3-EB59D0FD060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图表!$B$30:$H$30</c:f>
              <c:strCache>
                <c:ptCount val="7"/>
                <c:pt idx="6">
                  <c:v>Others</c:v>
                </c:pt>
              </c:strCache>
            </c:strRef>
          </c:cat>
          <c:val>
            <c:numRef>
              <c:f>图表!$B$31:$H$31</c:f>
              <c:numCache>
                <c:formatCode>General</c:formatCode>
                <c:ptCount val="7"/>
                <c:pt idx="6" formatCode="0.00%">
                  <c:v>8.3799999999999875E-2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C3-6C49-8AA3-EB59D0FD060A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Turnover From</a:t>
            </a:r>
            <a:r>
              <a:rPr lang="en-US" altLang="zh-CN" baseline="0"/>
              <a:t> 2017 to 2022 (Expect)</a:t>
            </a:r>
            <a:endParaRPr lang="zh-CN" altLang="en-US"/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图表!$A$7</c:f>
              <c:strCache>
                <c:ptCount val="1"/>
                <c:pt idx="0">
                  <c:v>TV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图表!$B$6:$G$6</c:f>
              <c:strCache>
                <c:ptCount val="6"/>
                <c:pt idx="0">
                  <c:v>Y2017</c:v>
                </c:pt>
                <c:pt idx="1">
                  <c:v>Y2018</c:v>
                </c:pt>
                <c:pt idx="2">
                  <c:v>Y2019</c:v>
                </c:pt>
                <c:pt idx="3">
                  <c:v>Y2020 (E)</c:v>
                </c:pt>
                <c:pt idx="4">
                  <c:v>Y2021 (E)</c:v>
                </c:pt>
                <c:pt idx="5">
                  <c:v>Y2022 (E)</c:v>
                </c:pt>
              </c:strCache>
            </c:strRef>
          </c:cat>
          <c:val>
            <c:numRef>
              <c:f>图表!$B$7:$G$7</c:f>
              <c:numCache>
                <c:formatCode>#,##0.00</c:formatCode>
                <c:ptCount val="6"/>
                <c:pt idx="0">
                  <c:v>693.59756097560978</c:v>
                </c:pt>
                <c:pt idx="1">
                  <c:v>718</c:v>
                </c:pt>
                <c:pt idx="2">
                  <c:v>741.88790560471978</c:v>
                </c:pt>
                <c:pt idx="3">
                  <c:v>778.98230088495575</c:v>
                </c:pt>
                <c:pt idx="4">
                  <c:v>817.93141592920358</c:v>
                </c:pt>
                <c:pt idx="5">
                  <c:v>858.82798672566378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7A-49D3-9FF5-09EE45DFE111}"/>
            </c:ext>
          </c:extLst>
        </c:ser>
        <c:ser>
          <c:idx val="1"/>
          <c:order val="1"/>
          <c:tx>
            <c:strRef>
              <c:f>图表!$A$8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图表!$B$6:$G$6</c:f>
              <c:strCache>
                <c:ptCount val="6"/>
                <c:pt idx="0">
                  <c:v>Y2017</c:v>
                </c:pt>
                <c:pt idx="1">
                  <c:v>Y2018</c:v>
                </c:pt>
                <c:pt idx="2">
                  <c:v>Y2019</c:v>
                </c:pt>
                <c:pt idx="3">
                  <c:v>Y2020 (E)</c:v>
                </c:pt>
                <c:pt idx="4">
                  <c:v>Y2021 (E)</c:v>
                </c:pt>
                <c:pt idx="5">
                  <c:v>Y2022 (E)</c:v>
                </c:pt>
              </c:strCache>
            </c:strRef>
          </c:cat>
          <c:val>
            <c:numRef>
              <c:f>图表!$B$8:$G$8</c:f>
              <c:numCache>
                <c:formatCode>#,##0.00</c:formatCode>
                <c:ptCount val="6"/>
                <c:pt idx="0">
                  <c:v>956</c:v>
                </c:pt>
                <c:pt idx="1">
                  <c:v>1250</c:v>
                </c:pt>
                <c:pt idx="2">
                  <c:v>1650</c:v>
                </c:pt>
                <c:pt idx="3">
                  <c:v>1765.5</c:v>
                </c:pt>
                <c:pt idx="4">
                  <c:v>1889.085</c:v>
                </c:pt>
                <c:pt idx="5">
                  <c:v>2021.3209500000003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7A-49D3-9FF5-09EE45DFE11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509729376"/>
        <c:axId val="1211033936"/>
      </c:barChart>
      <c:catAx>
        <c:axId val="1509729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11033936"/>
        <c:crosses val="autoZero"/>
        <c:auto val="1"/>
        <c:lblAlgn val="ctr"/>
        <c:lblOffset val="100"/>
        <c:noMultiLvlLbl val="0"/>
      </c:catAx>
      <c:valAx>
        <c:axId val="121103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Revenue,</a:t>
                </a:r>
                <a:r>
                  <a:rPr lang="en-US" altLang="zh-CN" baseline="0"/>
                  <a:t> Millions </a:t>
                </a:r>
                <a:r>
                  <a:rPr lang="en-US" altLang="zh-CN" b="1" baseline="0"/>
                  <a:t>USD</a:t>
                </a:r>
                <a:endParaRPr lang="zh-CN" alt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09729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278425</xdr:colOff>
      <xdr:row>13</xdr:row>
      <xdr:rowOff>105834</xdr:rowOff>
    </xdr:from>
    <xdr:to>
      <xdr:col>11</xdr:col>
      <xdr:colOff>700130</xdr:colOff>
      <xdr:row>24</xdr:row>
      <xdr:rowOff>93460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489CE9ED-660C-614D-A74B-EB96704E70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95251</xdr:colOff>
      <xdr:row>17</xdr:row>
      <xdr:rowOff>110066</xdr:rowOff>
    </xdr:from>
    <xdr:to>
      <xdr:col>5</xdr:col>
      <xdr:colOff>1134046</xdr:colOff>
      <xdr:row>31</xdr:row>
      <xdr:rowOff>3907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23058469-ECD1-DC4A-B1E7-1BE2967653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209224</xdr:colOff>
      <xdr:row>35</xdr:row>
      <xdr:rowOff>93784</xdr:rowOff>
    </xdr:from>
    <xdr:to>
      <xdr:col>6</xdr:col>
      <xdr:colOff>80051</xdr:colOff>
      <xdr:row>50</xdr:row>
      <xdr:rowOff>65127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AEB0F13F-7716-FE40-A627-7CBCFADB76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182216</xdr:colOff>
      <xdr:row>0</xdr:row>
      <xdr:rowOff>0</xdr:rowOff>
    </xdr:from>
    <xdr:to>
      <xdr:col>12</xdr:col>
      <xdr:colOff>182216</xdr:colOff>
      <xdr:row>13</xdr:row>
      <xdr:rowOff>159026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8DDF460-32E5-4261-94F9-4B45674DCA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DBB8A-DBB2-884B-916F-28DC2FE86AF0}">
  <dimension ref="A1:H35"/>
  <sheetViews>
    <sheetView tabSelected="1" topLeftCell="C1" zoomScale="115" zoomScaleNormal="115" workbookViewId="0">
      <selection activeCell="G11" sqref="G11"/>
    </sheetView>
  </sheetViews>
  <sheetFormatPr defaultColWidth="10.90625" defaultRowHeight="15.6" x14ac:dyDescent="0.3"/>
  <cols>
    <col min="2" max="2" width="14.81640625" customWidth="1"/>
    <col min="3" max="3" width="16.453125" bestFit="1" customWidth="1"/>
    <col min="4" max="4" width="14" bestFit="1" customWidth="1"/>
    <col min="5" max="5" width="11.6328125" customWidth="1"/>
    <col min="6" max="6" width="12.6328125" bestFit="1" customWidth="1"/>
    <col min="7" max="7" width="14" bestFit="1" customWidth="1"/>
  </cols>
  <sheetData>
    <row r="1" spans="1:7" x14ac:dyDescent="0.3">
      <c r="B1" s="13" t="s">
        <v>50</v>
      </c>
      <c r="C1" s="2"/>
      <c r="D1" s="2"/>
    </row>
    <row r="2" spans="1:7" x14ac:dyDescent="0.3">
      <c r="A2" s="2"/>
      <c r="B2" s="2" t="s">
        <v>44</v>
      </c>
      <c r="C2" s="12" t="s">
        <v>0</v>
      </c>
      <c r="D2" s="12" t="s">
        <v>1</v>
      </c>
      <c r="E2" s="12" t="s">
        <v>45</v>
      </c>
      <c r="F2" s="12" t="s">
        <v>46</v>
      </c>
      <c r="G2" s="12" t="s">
        <v>47</v>
      </c>
    </row>
    <row r="3" spans="1:7" x14ac:dyDescent="0.3">
      <c r="A3" s="2" t="s">
        <v>48</v>
      </c>
      <c r="B3" s="2">
        <v>4550</v>
      </c>
      <c r="C3" s="3">
        <v>4740</v>
      </c>
      <c r="D3" s="3">
        <v>5030</v>
      </c>
      <c r="E3" s="3"/>
      <c r="F3" s="2"/>
      <c r="G3" s="2"/>
    </row>
    <row r="4" spans="1:7" x14ac:dyDescent="0.3">
      <c r="A4" s="2" t="s">
        <v>49</v>
      </c>
      <c r="B4" s="2">
        <v>5600</v>
      </c>
      <c r="C4" s="3">
        <v>6400</v>
      </c>
      <c r="D4" s="3">
        <v>7240</v>
      </c>
      <c r="E4" s="3"/>
      <c r="F4" s="2"/>
      <c r="G4" s="2"/>
    </row>
    <row r="5" spans="1:7" x14ac:dyDescent="0.3">
      <c r="B5" s="13" t="s">
        <v>51</v>
      </c>
      <c r="C5" s="2"/>
      <c r="D5" s="2"/>
    </row>
    <row r="6" spans="1:7" x14ac:dyDescent="0.3">
      <c r="A6" s="2"/>
      <c r="B6" s="2" t="s">
        <v>44</v>
      </c>
      <c r="C6" s="12" t="s">
        <v>0</v>
      </c>
      <c r="D6" s="12" t="s">
        <v>1</v>
      </c>
      <c r="E6" s="12" t="s">
        <v>45</v>
      </c>
      <c r="F6" s="12" t="s">
        <v>46</v>
      </c>
      <c r="G6" s="12" t="s">
        <v>47</v>
      </c>
    </row>
    <row r="7" spans="1:7" x14ac:dyDescent="0.3">
      <c r="A7" s="2" t="s">
        <v>48</v>
      </c>
      <c r="B7" s="14">
        <f>B3/6.56</f>
        <v>693.59756097560978</v>
      </c>
      <c r="C7" s="14">
        <v>718</v>
      </c>
      <c r="D7" s="14">
        <f>D3/6.78</f>
        <v>741.88790560471978</v>
      </c>
      <c r="E7" s="14">
        <f>D7*1.05</f>
        <v>778.98230088495575</v>
      </c>
      <c r="F7" s="14">
        <f t="shared" ref="F7:G7" si="0">E7*1.05</f>
        <v>817.93141592920358</v>
      </c>
      <c r="G7" s="14">
        <f t="shared" si="0"/>
        <v>858.82798672566378</v>
      </c>
    </row>
    <row r="8" spans="1:7" x14ac:dyDescent="0.3">
      <c r="A8" s="2" t="s">
        <v>49</v>
      </c>
      <c r="B8" s="14">
        <v>956</v>
      </c>
      <c r="C8" s="14">
        <v>1250</v>
      </c>
      <c r="D8" s="14">
        <v>1650</v>
      </c>
      <c r="E8" s="14">
        <f>D8*1.07</f>
        <v>1765.5</v>
      </c>
      <c r="F8" s="14">
        <f>E8*1.07</f>
        <v>1889.085</v>
      </c>
      <c r="G8" s="14">
        <f>F8*1.07</f>
        <v>2021.3209500000003</v>
      </c>
    </row>
    <row r="9" spans="1:7" x14ac:dyDescent="0.3">
      <c r="B9" s="3"/>
      <c r="C9" s="3"/>
      <c r="D9" s="11"/>
    </row>
    <row r="10" spans="1:7" x14ac:dyDescent="0.3">
      <c r="B10" s="8">
        <v>6.56</v>
      </c>
      <c r="C10" s="8">
        <v>6.88</v>
      </c>
      <c r="D10">
        <v>7</v>
      </c>
      <c r="E10">
        <v>7</v>
      </c>
    </row>
    <row r="11" spans="1:7" x14ac:dyDescent="0.3">
      <c r="B11" s="2" t="s">
        <v>2</v>
      </c>
      <c r="C11" s="2"/>
    </row>
    <row r="12" spans="1:7" x14ac:dyDescent="0.3">
      <c r="B12" s="2" t="s">
        <v>3</v>
      </c>
      <c r="C12" s="2" t="s">
        <v>4</v>
      </c>
    </row>
    <row r="13" spans="1:7" x14ac:dyDescent="0.3">
      <c r="B13" s="4">
        <v>0.62</v>
      </c>
      <c r="C13" s="4">
        <v>0.28000000000000003</v>
      </c>
    </row>
    <row r="15" spans="1:7" x14ac:dyDescent="0.3">
      <c r="B15" s="2" t="s">
        <v>5</v>
      </c>
      <c r="C15" s="2"/>
      <c r="D15" s="2"/>
      <c r="E15" s="2"/>
      <c r="F15" s="2"/>
      <c r="G15" s="2"/>
    </row>
    <row r="16" spans="1:7" x14ac:dyDescent="0.3">
      <c r="B16" s="2" t="s">
        <v>38</v>
      </c>
      <c r="C16" s="2" t="s">
        <v>39</v>
      </c>
      <c r="D16" s="2" t="s">
        <v>40</v>
      </c>
      <c r="E16" s="2" t="s">
        <v>41</v>
      </c>
      <c r="F16" s="2" t="s">
        <v>42</v>
      </c>
      <c r="G16" s="2" t="s">
        <v>43</v>
      </c>
    </row>
    <row r="17" spans="2:8" x14ac:dyDescent="0.3">
      <c r="B17" s="5">
        <v>0.2001</v>
      </c>
      <c r="C17" s="5">
        <v>0.12330000000000001</v>
      </c>
      <c r="D17" s="5">
        <v>9.7000000000000003E-2</v>
      </c>
      <c r="E17" s="5">
        <v>7.6999999999999999E-2</v>
      </c>
      <c r="F17" s="5">
        <v>4.41E-2</v>
      </c>
      <c r="G17" s="5">
        <f>1-SUM(B17:F17)</f>
        <v>0.45850000000000002</v>
      </c>
    </row>
    <row r="30" spans="2:8" x14ac:dyDescent="0.3">
      <c r="H30" t="s">
        <v>6</v>
      </c>
    </row>
    <row r="31" spans="2:8" x14ac:dyDescent="0.3">
      <c r="H31" s="1">
        <f>1-SUM(B35:G35)</f>
        <v>8.3799999999999875E-2</v>
      </c>
    </row>
    <row r="33" spans="2:7" x14ac:dyDescent="0.3">
      <c r="B33" t="s">
        <v>7</v>
      </c>
    </row>
    <row r="34" spans="2:7" x14ac:dyDescent="0.3">
      <c r="B34" t="s">
        <v>8</v>
      </c>
      <c r="C34" t="s">
        <v>9</v>
      </c>
      <c r="D34" t="s">
        <v>10</v>
      </c>
      <c r="E34" t="s">
        <v>11</v>
      </c>
      <c r="F34" t="s">
        <v>12</v>
      </c>
      <c r="G34" t="s">
        <v>13</v>
      </c>
    </row>
    <row r="35" spans="2:7" x14ac:dyDescent="0.3">
      <c r="B35" s="1">
        <v>0.3427</v>
      </c>
      <c r="C35" s="1">
        <v>0.19620000000000001</v>
      </c>
      <c r="D35" s="1">
        <v>0.13569999999999999</v>
      </c>
      <c r="E35" s="1">
        <v>0.13320000000000001</v>
      </c>
      <c r="F35" s="1">
        <v>6.9199999999999998E-2</v>
      </c>
      <c r="G35" s="1">
        <v>3.9199999999999999E-2</v>
      </c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17B42-18F9-3246-B192-0872316B7132}">
  <dimension ref="A1:F38"/>
  <sheetViews>
    <sheetView zoomScale="85" zoomScaleNormal="85" workbookViewId="0">
      <selection activeCell="G39" sqref="G39"/>
    </sheetView>
  </sheetViews>
  <sheetFormatPr defaultColWidth="10.90625" defaultRowHeight="15.6" x14ac:dyDescent="0.3"/>
  <cols>
    <col min="1" max="1" width="16.08984375" customWidth="1"/>
    <col min="2" max="2" width="21.6328125" customWidth="1"/>
    <col min="3" max="3" width="21" customWidth="1"/>
    <col min="4" max="4" width="25.453125" customWidth="1"/>
    <col min="5" max="5" width="22.54296875" customWidth="1"/>
    <col min="6" max="6" width="22.26953125" customWidth="1"/>
  </cols>
  <sheetData>
    <row r="1" spans="1:1" x14ac:dyDescent="0.3">
      <c r="A1" s="6" t="s">
        <v>14</v>
      </c>
    </row>
    <row r="3" spans="1:1" x14ac:dyDescent="0.3">
      <c r="A3" t="s">
        <v>17</v>
      </c>
    </row>
    <row r="7" spans="1:1" x14ac:dyDescent="0.3">
      <c r="A7" s="7" t="s">
        <v>15</v>
      </c>
    </row>
    <row r="8" spans="1:1" x14ac:dyDescent="0.3">
      <c r="A8" t="s">
        <v>18</v>
      </c>
    </row>
    <row r="9" spans="1:1" x14ac:dyDescent="0.3">
      <c r="A9" t="s">
        <v>19</v>
      </c>
    </row>
    <row r="12" spans="1:1" x14ac:dyDescent="0.3">
      <c r="A12" s="7" t="s">
        <v>16</v>
      </c>
    </row>
    <row r="13" spans="1:1" x14ac:dyDescent="0.3">
      <c r="A13" t="s">
        <v>21</v>
      </c>
    </row>
    <row r="14" spans="1:1" x14ac:dyDescent="0.3">
      <c r="A14" t="s">
        <v>20</v>
      </c>
    </row>
    <row r="16" spans="1:1" x14ac:dyDescent="0.3">
      <c r="A16" t="s">
        <v>22</v>
      </c>
    </row>
    <row r="17" spans="1:6" x14ac:dyDescent="0.3">
      <c r="A17" t="s">
        <v>23</v>
      </c>
    </row>
    <row r="20" spans="1:6" ht="16.2" thickBot="1" x14ac:dyDescent="0.35"/>
    <row r="21" spans="1:6" ht="23.4" customHeight="1" thickBot="1" x14ac:dyDescent="0.35">
      <c r="A21" s="18" t="s">
        <v>36</v>
      </c>
      <c r="B21" s="19"/>
      <c r="C21" s="19"/>
      <c r="D21" s="19"/>
      <c r="E21" s="19"/>
      <c r="F21" s="20"/>
    </row>
    <row r="22" spans="1:6" ht="23.4" thickBot="1" x14ac:dyDescent="0.35">
      <c r="A22" s="9" t="s">
        <v>24</v>
      </c>
      <c r="B22" s="9" t="s">
        <v>25</v>
      </c>
      <c r="C22" s="9" t="s">
        <v>26</v>
      </c>
      <c r="D22" s="9" t="s">
        <v>27</v>
      </c>
      <c r="E22" s="9" t="s">
        <v>28</v>
      </c>
      <c r="F22" s="9" t="s">
        <v>29</v>
      </c>
    </row>
    <row r="23" spans="1:6" ht="23.4" thickBot="1" x14ac:dyDescent="0.35">
      <c r="A23" s="27" t="s">
        <v>55</v>
      </c>
      <c r="B23" s="25">
        <v>9004</v>
      </c>
      <c r="C23" s="25">
        <v>23526</v>
      </c>
      <c r="D23" s="25">
        <v>26072</v>
      </c>
      <c r="E23" s="25">
        <v>19306</v>
      </c>
      <c r="F23" s="10">
        <f>SUM(B23:E23)</f>
        <v>77908</v>
      </c>
    </row>
    <row r="24" spans="1:6" ht="23.4" thickBot="1" x14ac:dyDescent="0.35">
      <c r="A24" s="26" t="s">
        <v>52</v>
      </c>
      <c r="B24" s="17"/>
      <c r="C24" s="26">
        <v>11022</v>
      </c>
      <c r="D24" s="26">
        <v>9120</v>
      </c>
      <c r="E24" s="26">
        <v>7980</v>
      </c>
      <c r="F24" s="17">
        <f>SUM(B24:E24)</f>
        <v>28122</v>
      </c>
    </row>
    <row r="25" spans="1:6" ht="23.4" thickBot="1" x14ac:dyDescent="0.35">
      <c r="A25" s="26" t="s">
        <v>53</v>
      </c>
      <c r="B25" s="26">
        <v>2940</v>
      </c>
      <c r="C25" s="17"/>
      <c r="D25" s="17"/>
      <c r="E25" s="17"/>
      <c r="F25" s="17">
        <f t="shared" ref="F25:F32" si="0">SUM(B25:E25)</f>
        <v>2940</v>
      </c>
    </row>
    <row r="26" spans="1:6" ht="23.4" thickBot="1" x14ac:dyDescent="0.35">
      <c r="A26" s="26" t="s">
        <v>61</v>
      </c>
      <c r="B26" s="17"/>
      <c r="C26" s="17"/>
      <c r="D26" s="26">
        <v>8904</v>
      </c>
      <c r="E26" s="26">
        <v>3710</v>
      </c>
      <c r="F26" s="17">
        <f t="shared" si="0"/>
        <v>12614</v>
      </c>
    </row>
    <row r="27" spans="1:6" ht="23.4" thickBot="1" x14ac:dyDescent="0.35">
      <c r="A27" s="26" t="s">
        <v>57</v>
      </c>
      <c r="B27" s="17"/>
      <c r="C27" s="26">
        <v>4373</v>
      </c>
      <c r="D27" s="17"/>
      <c r="E27" s="17"/>
      <c r="F27" s="17">
        <f t="shared" si="0"/>
        <v>4373</v>
      </c>
    </row>
    <row r="28" spans="1:6" ht="23.4" thickBot="1" x14ac:dyDescent="0.35">
      <c r="A28" s="26" t="s">
        <v>59</v>
      </c>
      <c r="B28" s="17"/>
      <c r="C28" s="17"/>
      <c r="D28" s="26">
        <v>4592</v>
      </c>
      <c r="E28" s="26">
        <v>2624</v>
      </c>
      <c r="F28" s="17">
        <f t="shared" si="0"/>
        <v>7216</v>
      </c>
    </row>
    <row r="29" spans="1:6" ht="23.4" thickBot="1" x14ac:dyDescent="0.35">
      <c r="A29" s="26" t="s">
        <v>54</v>
      </c>
      <c r="B29" s="26">
        <v>4824</v>
      </c>
      <c r="C29" s="17"/>
      <c r="D29" s="17"/>
      <c r="E29" s="17"/>
      <c r="F29" s="17">
        <f t="shared" si="0"/>
        <v>4824</v>
      </c>
    </row>
    <row r="30" spans="1:6" ht="23.4" thickBot="1" x14ac:dyDescent="0.35">
      <c r="A30" s="26" t="s">
        <v>62</v>
      </c>
      <c r="B30" s="17"/>
      <c r="C30" s="17"/>
      <c r="D30" s="26">
        <v>3456</v>
      </c>
      <c r="E30" s="26">
        <v>4992</v>
      </c>
      <c r="F30" s="17">
        <f t="shared" si="0"/>
        <v>8448</v>
      </c>
    </row>
    <row r="31" spans="1:6" ht="23.4" customHeight="1" thickBot="1" x14ac:dyDescent="0.35">
      <c r="A31" s="26" t="s">
        <v>58</v>
      </c>
      <c r="B31" s="17"/>
      <c r="C31" s="26">
        <v>8131</v>
      </c>
      <c r="D31" s="17"/>
      <c r="E31" s="17"/>
      <c r="F31" s="17">
        <f t="shared" si="0"/>
        <v>8131</v>
      </c>
    </row>
    <row r="32" spans="1:6" ht="23.4" thickBot="1" x14ac:dyDescent="0.35">
      <c r="A32" s="26" t="s">
        <v>56</v>
      </c>
      <c r="B32" s="26">
        <v>1240</v>
      </c>
      <c r="C32" s="17"/>
      <c r="D32" s="17"/>
      <c r="E32" s="17"/>
      <c r="F32" s="17">
        <f t="shared" si="0"/>
        <v>1240</v>
      </c>
    </row>
    <row r="33" spans="1:6" ht="41.4" customHeight="1" x14ac:dyDescent="0.3">
      <c r="A33" s="21" t="s">
        <v>60</v>
      </c>
      <c r="B33" s="15" t="s">
        <v>35</v>
      </c>
      <c r="C33" s="15" t="s">
        <v>30</v>
      </c>
      <c r="D33" s="15" t="s">
        <v>31</v>
      </c>
      <c r="E33" s="15" t="s">
        <v>32</v>
      </c>
      <c r="F33" s="15" t="s">
        <v>37</v>
      </c>
    </row>
    <row r="34" spans="1:6" ht="2.4" customHeight="1" thickBot="1" x14ac:dyDescent="0.35">
      <c r="A34" s="16"/>
      <c r="B34" s="22"/>
      <c r="C34" s="22"/>
      <c r="D34" s="22"/>
      <c r="E34" s="22"/>
      <c r="F34" s="22"/>
    </row>
    <row r="35" spans="1:6" ht="23.4" thickBot="1" x14ac:dyDescent="0.35">
      <c r="A35" s="9" t="s">
        <v>33</v>
      </c>
      <c r="B35" s="9" t="s">
        <v>34</v>
      </c>
      <c r="C35" s="9" t="s">
        <v>34</v>
      </c>
      <c r="D35" s="9" t="s">
        <v>34</v>
      </c>
      <c r="E35" s="9" t="s">
        <v>34</v>
      </c>
      <c r="F35" s="23"/>
    </row>
    <row r="38" spans="1:6" x14ac:dyDescent="0.3">
      <c r="C38" s="24"/>
    </row>
  </sheetData>
  <mergeCells count="7">
    <mergeCell ref="A21:F21"/>
    <mergeCell ref="A33:A34"/>
    <mergeCell ref="C33:C34"/>
    <mergeCell ref="D33:D34"/>
    <mergeCell ref="E33:E34"/>
    <mergeCell ref="F33:F34"/>
    <mergeCell ref="B33:B34"/>
  </mergeCells>
  <phoneticPr fontId="2" type="noConversion"/>
  <conditionalFormatting sqref="F24:F32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">
      <colorScale>
        <cfvo type="min"/>
        <cfvo type="max"/>
        <color rgb="FFFFDBC9"/>
        <color rgb="FFFF66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图表</vt:lpstr>
      <vt:lpstr>PPT顺序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Wang, Lei</dc:creator>
  <cp:lastModifiedBy>Lei Wang</cp:lastModifiedBy>
  <dcterms:created xsi:type="dcterms:W3CDTF">2020-08-24T08:58:20Z</dcterms:created>
  <dcterms:modified xsi:type="dcterms:W3CDTF">2020-09-08T12:57:49Z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a8676e65-f6d9-4c1a-8da2-4b62bde28261</vt:lpwstr>
  </property>
</Properties>
</file>