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80" windowHeight="8070"/>
  </bookViews>
  <sheets>
    <sheet name="UmatiSources_edi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5" i="1"/>
  <c r="N16" i="1"/>
  <c r="N17" i="1"/>
  <c r="N20" i="1"/>
  <c r="N23" i="1"/>
  <c r="N24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0" i="1"/>
  <c r="N52" i="1"/>
  <c r="N55" i="1"/>
  <c r="N56" i="1"/>
  <c r="N57" i="1"/>
  <c r="N58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M8" i="1"/>
  <c r="M9" i="1"/>
  <c r="N8" i="1"/>
  <c r="M13" i="1"/>
  <c r="M14" i="1"/>
  <c r="M15" i="1"/>
  <c r="M16" i="1"/>
  <c r="M17" i="1"/>
  <c r="M20" i="1"/>
  <c r="M21" i="1"/>
  <c r="M22" i="1"/>
  <c r="M23" i="1"/>
  <c r="M24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2" i="1"/>
  <c r="M55" i="1"/>
  <c r="M56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L9" i="1"/>
  <c r="L8" i="1"/>
  <c r="L21" i="1"/>
  <c r="N21" i="1" s="1"/>
  <c r="L22" i="1"/>
  <c r="N22" i="1" s="1"/>
  <c r="L29" i="1"/>
  <c r="L52" i="1"/>
  <c r="L69" i="1"/>
  <c r="L70" i="1"/>
  <c r="L85" i="1"/>
  <c r="L92" i="1"/>
  <c r="L93" i="1"/>
  <c r="L110" i="1"/>
  <c r="K11" i="1"/>
  <c r="K12" i="1"/>
  <c r="K13" i="1"/>
  <c r="B13" i="1" s="1"/>
  <c r="K20" i="1"/>
  <c r="B20" i="1" s="1"/>
  <c r="K21" i="1"/>
  <c r="B21" i="1" s="1"/>
  <c r="K24" i="1"/>
  <c r="B24" i="1" s="1"/>
  <c r="K29" i="1"/>
  <c r="B29" i="1" s="1"/>
  <c r="K35" i="1"/>
  <c r="L35" i="1" s="1"/>
  <c r="K36" i="1"/>
  <c r="L36" i="1" s="1"/>
  <c r="K37" i="1"/>
  <c r="B37" i="1" s="1"/>
  <c r="K43" i="1"/>
  <c r="L43" i="1" s="1"/>
  <c r="K51" i="1"/>
  <c r="M51" i="1" s="1"/>
  <c r="K52" i="1"/>
  <c r="B52" i="1" s="1"/>
  <c r="K53" i="1"/>
  <c r="B53" i="1" s="1"/>
  <c r="K60" i="1"/>
  <c r="L60" i="1" s="1"/>
  <c r="K61" i="1"/>
  <c r="B61" i="1" s="1"/>
  <c r="K69" i="1"/>
  <c r="K75" i="1"/>
  <c r="K76" i="1"/>
  <c r="B76" i="1" s="1"/>
  <c r="K77" i="1"/>
  <c r="B77" i="1" s="1"/>
  <c r="K83" i="1"/>
  <c r="L83" i="1" s="1"/>
  <c r="K84" i="1"/>
  <c r="B84" i="1" s="1"/>
  <c r="K85" i="1"/>
  <c r="B85" i="1" s="1"/>
  <c r="K88" i="1"/>
  <c r="L88" i="1" s="1"/>
  <c r="K89" i="1"/>
  <c r="L89" i="1" s="1"/>
  <c r="K90" i="1"/>
  <c r="L90" i="1" s="1"/>
  <c r="K91" i="1"/>
  <c r="L91" i="1" s="1"/>
  <c r="K92" i="1"/>
  <c r="B92" i="1" s="1"/>
  <c r="K93" i="1"/>
  <c r="K96" i="1"/>
  <c r="L96" i="1" s="1"/>
  <c r="K97" i="1"/>
  <c r="L97" i="1" s="1"/>
  <c r="K98" i="1"/>
  <c r="L98" i="1" s="1"/>
  <c r="K101" i="1"/>
  <c r="B101" i="1" s="1"/>
  <c r="K107" i="1"/>
  <c r="K108" i="1"/>
  <c r="L108" i="1" s="1"/>
  <c r="K109" i="1"/>
  <c r="B109" i="1" s="1"/>
  <c r="B111" i="1"/>
  <c r="J100" i="1"/>
  <c r="K100" i="1" s="1"/>
  <c r="L100" i="1" s="1"/>
  <c r="J101" i="1"/>
  <c r="J102" i="1"/>
  <c r="K102" i="1" s="1"/>
  <c r="B102" i="1" s="1"/>
  <c r="J103" i="1"/>
  <c r="K103" i="1" s="1"/>
  <c r="J104" i="1"/>
  <c r="K104" i="1" s="1"/>
  <c r="L104" i="1" s="1"/>
  <c r="J105" i="1"/>
  <c r="K105" i="1" s="1"/>
  <c r="L105" i="1" s="1"/>
  <c r="B105" i="1"/>
  <c r="J106" i="1"/>
  <c r="K106" i="1" s="1"/>
  <c r="L106" i="1" s="1"/>
  <c r="J107" i="1"/>
  <c r="J108" i="1"/>
  <c r="J109" i="1"/>
  <c r="J110" i="1"/>
  <c r="K110" i="1" s="1"/>
  <c r="J111" i="1"/>
  <c r="K111" i="1" s="1"/>
  <c r="L111" i="1" s="1"/>
  <c r="J112" i="1"/>
  <c r="K112" i="1" s="1"/>
  <c r="L112" i="1" s="1"/>
  <c r="J9" i="1"/>
  <c r="K9" i="1" s="1"/>
  <c r="B9" i="1" s="1"/>
  <c r="J10" i="1"/>
  <c r="K10" i="1" s="1"/>
  <c r="J11" i="1"/>
  <c r="J12" i="1"/>
  <c r="J13" i="1"/>
  <c r="J14" i="1"/>
  <c r="K14" i="1" s="1"/>
  <c r="B14" i="1" s="1"/>
  <c r="J15" i="1"/>
  <c r="K15" i="1" s="1"/>
  <c r="J16" i="1"/>
  <c r="K16" i="1" s="1"/>
  <c r="J17" i="1"/>
  <c r="K17" i="1" s="1"/>
  <c r="L17" i="1" s="1"/>
  <c r="J18" i="1"/>
  <c r="K18" i="1" s="1"/>
  <c r="J19" i="1"/>
  <c r="K19" i="1" s="1"/>
  <c r="M19" i="1" s="1"/>
  <c r="J20" i="1"/>
  <c r="J21" i="1"/>
  <c r="J22" i="1"/>
  <c r="K22" i="1" s="1"/>
  <c r="B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J30" i="1"/>
  <c r="K30" i="1" s="1"/>
  <c r="B30" i="1" s="1"/>
  <c r="J31" i="1"/>
  <c r="K31" i="1" s="1"/>
  <c r="J32" i="1"/>
  <c r="K32" i="1" s="1"/>
  <c r="J33" i="1"/>
  <c r="K33" i="1" s="1"/>
  <c r="J34" i="1"/>
  <c r="K34" i="1" s="1"/>
  <c r="J35" i="1"/>
  <c r="J36" i="1"/>
  <c r="J37" i="1"/>
  <c r="J38" i="1"/>
  <c r="K38" i="1" s="1"/>
  <c r="B38" i="1" s="1"/>
  <c r="J39" i="1"/>
  <c r="K39" i="1" s="1"/>
  <c r="J40" i="1"/>
  <c r="K40" i="1" s="1"/>
  <c r="J41" i="1"/>
  <c r="K41" i="1" s="1"/>
  <c r="L41" i="1" s="1"/>
  <c r="J42" i="1"/>
  <c r="K42" i="1" s="1"/>
  <c r="L42" i="1" s="1"/>
  <c r="J43" i="1"/>
  <c r="J44" i="1"/>
  <c r="K44" i="1" s="1"/>
  <c r="J45" i="1"/>
  <c r="K45" i="1" s="1"/>
  <c r="J46" i="1"/>
  <c r="K46" i="1" s="1"/>
  <c r="B46" i="1" s="1"/>
  <c r="J47" i="1"/>
  <c r="K47" i="1" s="1"/>
  <c r="J48" i="1"/>
  <c r="K48" i="1" s="1"/>
  <c r="M48" i="1" s="1"/>
  <c r="J49" i="1"/>
  <c r="K49" i="1" s="1"/>
  <c r="J50" i="1"/>
  <c r="K50" i="1" s="1"/>
  <c r="J51" i="1"/>
  <c r="J52" i="1"/>
  <c r="J53" i="1"/>
  <c r="J54" i="1"/>
  <c r="K54" i="1" s="1"/>
  <c r="B54" i="1" s="1"/>
  <c r="J55" i="1"/>
  <c r="K55" i="1" s="1"/>
  <c r="J56" i="1"/>
  <c r="K56" i="1" s="1"/>
  <c r="J57" i="1"/>
  <c r="K57" i="1" s="1"/>
  <c r="J58" i="1"/>
  <c r="K58" i="1" s="1"/>
  <c r="L58" i="1" s="1"/>
  <c r="J59" i="1"/>
  <c r="K59" i="1" s="1"/>
  <c r="M59" i="1" s="1"/>
  <c r="J60" i="1"/>
  <c r="J61" i="1"/>
  <c r="J62" i="1"/>
  <c r="K62" i="1" s="1"/>
  <c r="B62" i="1" s="1"/>
  <c r="J63" i="1"/>
  <c r="K63" i="1" s="1"/>
  <c r="J64" i="1"/>
  <c r="K64" i="1" s="1"/>
  <c r="J65" i="1"/>
  <c r="K65" i="1" s="1"/>
  <c r="L65" i="1" s="1"/>
  <c r="J66" i="1"/>
  <c r="K66" i="1" s="1"/>
  <c r="L66" i="1" s="1"/>
  <c r="J67" i="1"/>
  <c r="K67" i="1" s="1"/>
  <c r="J68" i="1"/>
  <c r="K68" i="1" s="1"/>
  <c r="J69" i="1"/>
  <c r="J70" i="1"/>
  <c r="K70" i="1" s="1"/>
  <c r="B70" i="1" s="1"/>
  <c r="J71" i="1"/>
  <c r="K71" i="1" s="1"/>
  <c r="J72" i="1"/>
  <c r="K72" i="1" s="1"/>
  <c r="J73" i="1"/>
  <c r="K73" i="1" s="1"/>
  <c r="J74" i="1"/>
  <c r="K74" i="1" s="1"/>
  <c r="J75" i="1"/>
  <c r="J76" i="1"/>
  <c r="J77" i="1"/>
  <c r="J78" i="1"/>
  <c r="K78" i="1" s="1"/>
  <c r="B78" i="1" s="1"/>
  <c r="J79" i="1"/>
  <c r="K79" i="1" s="1"/>
  <c r="J80" i="1"/>
  <c r="K80" i="1" s="1"/>
  <c r="L80" i="1" s="1"/>
  <c r="J81" i="1"/>
  <c r="K81" i="1" s="1"/>
  <c r="J82" i="1"/>
  <c r="K82" i="1" s="1"/>
  <c r="L82" i="1" s="1"/>
  <c r="J83" i="1"/>
  <c r="J84" i="1"/>
  <c r="J85" i="1"/>
  <c r="J86" i="1"/>
  <c r="K86" i="1" s="1"/>
  <c r="B86" i="1" s="1"/>
  <c r="J87" i="1"/>
  <c r="K87" i="1" s="1"/>
  <c r="K2" i="1"/>
  <c r="B2" i="1" s="1"/>
  <c r="B17" i="1"/>
  <c r="C2" i="1"/>
  <c r="B3" i="1"/>
  <c r="C3" i="1"/>
  <c r="B4" i="1"/>
  <c r="C4" i="1"/>
  <c r="B5" i="1"/>
  <c r="C5" i="1"/>
  <c r="B6" i="1"/>
  <c r="C6" i="1"/>
  <c r="B7" i="1"/>
  <c r="C7" i="1"/>
  <c r="C8" i="1"/>
  <c r="J8" i="1"/>
  <c r="K8" i="1" s="1"/>
  <c r="B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B66" i="1"/>
  <c r="C66" i="1"/>
  <c r="C67" i="1"/>
  <c r="C68" i="1"/>
  <c r="B69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B82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88" i="1"/>
  <c r="B110" i="1"/>
  <c r="J88" i="1"/>
  <c r="J89" i="1"/>
  <c r="J90" i="1"/>
  <c r="J91" i="1"/>
  <c r="B91" i="1"/>
  <c r="J92" i="1"/>
  <c r="J93" i="1"/>
  <c r="J94" i="1"/>
  <c r="J95" i="1"/>
  <c r="K95" i="1" s="1"/>
  <c r="L95" i="1" s="1"/>
  <c r="J96" i="1"/>
  <c r="J97" i="1"/>
  <c r="J98" i="1"/>
  <c r="J99" i="1"/>
  <c r="K99" i="1" s="1"/>
  <c r="L99" i="1" s="1"/>
  <c r="M76" i="1" l="1"/>
  <c r="M62" i="1"/>
  <c r="M54" i="1"/>
  <c r="M53" i="1"/>
  <c r="L27" i="1"/>
  <c r="N27" i="1" s="1"/>
  <c r="B27" i="1"/>
  <c r="M27" i="1"/>
  <c r="L26" i="1"/>
  <c r="N26" i="1" s="1"/>
  <c r="M26" i="1"/>
  <c r="L25" i="1"/>
  <c r="N25" i="1" s="1"/>
  <c r="M25" i="1"/>
  <c r="B18" i="1"/>
  <c r="M18" i="1"/>
  <c r="B68" i="1"/>
  <c r="L68" i="1"/>
  <c r="L67" i="1"/>
  <c r="B67" i="1"/>
  <c r="B44" i="1"/>
  <c r="L44" i="1"/>
  <c r="B28" i="1"/>
  <c r="L28" i="1"/>
  <c r="B45" i="1"/>
  <c r="L45" i="1"/>
  <c r="L46" i="1"/>
  <c r="B73" i="1"/>
  <c r="L73" i="1"/>
  <c r="L50" i="1"/>
  <c r="B50" i="1"/>
  <c r="L34" i="1"/>
  <c r="B34" i="1"/>
  <c r="B11" i="1"/>
  <c r="M11" i="1"/>
  <c r="L11" i="1"/>
  <c r="B72" i="1"/>
  <c r="L72" i="1"/>
  <c r="B64" i="1"/>
  <c r="L64" i="1"/>
  <c r="L57" i="1"/>
  <c r="B57" i="1"/>
  <c r="B49" i="1"/>
  <c r="L49" i="1"/>
  <c r="B33" i="1"/>
  <c r="L33" i="1"/>
  <c r="B87" i="1"/>
  <c r="L87" i="1"/>
  <c r="L79" i="1"/>
  <c r="B79" i="1"/>
  <c r="B71" i="1"/>
  <c r="L71" i="1"/>
  <c r="L63" i="1"/>
  <c r="B63" i="1"/>
  <c r="B56" i="1"/>
  <c r="L56" i="1"/>
  <c r="B48" i="1"/>
  <c r="L48" i="1"/>
  <c r="N48" i="1" s="1"/>
  <c r="B40" i="1"/>
  <c r="L40" i="1"/>
  <c r="B32" i="1"/>
  <c r="L32" i="1"/>
  <c r="L10" i="1"/>
  <c r="M10" i="1"/>
  <c r="B10" i="1"/>
  <c r="B106" i="1"/>
  <c r="B107" i="1"/>
  <c r="L107" i="1"/>
  <c r="B59" i="1"/>
  <c r="L59" i="1"/>
  <c r="N59" i="1" s="1"/>
  <c r="L109" i="1"/>
  <c r="L86" i="1"/>
  <c r="B55" i="1"/>
  <c r="L55" i="1"/>
  <c r="B47" i="1"/>
  <c r="L47" i="1"/>
  <c r="B39" i="1"/>
  <c r="L39" i="1"/>
  <c r="B31" i="1"/>
  <c r="L31" i="1"/>
  <c r="B42" i="1"/>
  <c r="B23" i="1"/>
  <c r="L23" i="1"/>
  <c r="B80" i="1"/>
  <c r="B75" i="1"/>
  <c r="L75" i="1"/>
  <c r="L61" i="1"/>
  <c r="B60" i="1"/>
  <c r="B15" i="1"/>
  <c r="L15" i="1"/>
  <c r="B43" i="1"/>
  <c r="L51" i="1"/>
  <c r="N51" i="1" s="1"/>
  <c r="B51" i="1"/>
  <c r="L101" i="1"/>
  <c r="L78" i="1"/>
  <c r="N78" i="1" s="1"/>
  <c r="L37" i="1"/>
  <c r="L14" i="1"/>
  <c r="N14" i="1" s="1"/>
  <c r="L81" i="1"/>
  <c r="B81" i="1"/>
  <c r="B65" i="1"/>
  <c r="B58" i="1"/>
  <c r="L62" i="1"/>
  <c r="N62" i="1" s="1"/>
  <c r="L102" i="1"/>
  <c r="B94" i="1"/>
  <c r="K94" i="1"/>
  <c r="L94" i="1" s="1"/>
  <c r="B83" i="1"/>
  <c r="B93" i="1"/>
  <c r="B36" i="1"/>
  <c r="L77" i="1"/>
  <c r="L54" i="1"/>
  <c r="N54" i="1" s="1"/>
  <c r="L13" i="1"/>
  <c r="B16" i="1"/>
  <c r="L16" i="1"/>
  <c r="B19" i="1"/>
  <c r="L19" i="1"/>
  <c r="N19" i="1" s="1"/>
  <c r="L84" i="1"/>
  <c r="L38" i="1"/>
  <c r="L20" i="1"/>
  <c r="B35" i="1"/>
  <c r="B41" i="1"/>
  <c r="B74" i="1"/>
  <c r="L74" i="1"/>
  <c r="B103" i="1"/>
  <c r="L103" i="1"/>
  <c r="B12" i="1"/>
  <c r="M12" i="1"/>
  <c r="L76" i="1"/>
  <c r="N76" i="1" s="1"/>
  <c r="L53" i="1"/>
  <c r="N53" i="1" s="1"/>
  <c r="L30" i="1"/>
  <c r="L12" i="1"/>
  <c r="B26" i="1"/>
  <c r="L18" i="1"/>
  <c r="N18" i="1" s="1"/>
  <c r="B96" i="1"/>
  <c r="B89" i="1"/>
  <c r="B25" i="1"/>
  <c r="L24" i="1"/>
  <c r="B95" i="1"/>
  <c r="B108" i="1"/>
  <c r="B88" i="1"/>
  <c r="B100" i="1"/>
  <c r="B104" i="1"/>
  <c r="B112" i="1"/>
  <c r="B99" i="1"/>
  <c r="B98" i="1"/>
  <c r="B97" i="1"/>
  <c r="B90" i="1"/>
</calcChain>
</file>

<file path=xl/sharedStrings.xml><?xml version="1.0" encoding="utf-8"?>
<sst xmlns="http://schemas.openxmlformats.org/spreadsheetml/2006/main" count="844" uniqueCount="304">
  <si>
    <t>Name of Site/Page</t>
  </si>
  <si>
    <t>Type (page/group/person)</t>
  </si>
  <si>
    <t>URL</t>
  </si>
  <si>
    <t>Language</t>
  </si>
  <si>
    <t>Person Monitoring</t>
  </si>
  <si>
    <t>Kalenjin Net</t>
  </si>
  <si>
    <t>http://www.facebook.com/KALENJINNET</t>
  </si>
  <si>
    <t>English/Kalenjin</t>
  </si>
  <si>
    <t>AnthonyUmati3</t>
  </si>
  <si>
    <t>RIFT VALLEY FOR RAILA 2012 AND BEYOND</t>
  </si>
  <si>
    <t>http://www.facebook.com/groups/296102770477128/</t>
  </si>
  <si>
    <t>William Ruto Samoei</t>
  </si>
  <si>
    <t>http://www.facebook.com/williamsamoei/</t>
  </si>
  <si>
    <t>English</t>
  </si>
  <si>
    <t>Chamgei FM Radio</t>
  </si>
  <si>
    <t>http://www.facebook.com/pages/Chamgei-FM/150589741636194</t>
  </si>
  <si>
    <t>Kalenjin wall</t>
  </si>
  <si>
    <t>http://www.facebook.com/groups/kalenjinwall/#!/groups/kalenjinwall/</t>
  </si>
  <si>
    <t>Joshua arap Sang</t>
  </si>
  <si>
    <t>http://www.facebook.com/joshua.arapsang</t>
  </si>
  <si>
    <t>Kitwek Fm[ Official Fanpage]</t>
  </si>
  <si>
    <t>http://www.facebook.com/kitwekfm</t>
  </si>
  <si>
    <t>RIFT VALLEY POLITICS (HAVE YOUR SAY)</t>
  </si>
  <si>
    <t>http://www.facebook.com/groups/riftvalleypolitics/?ref=ts</t>
  </si>
  <si>
    <t>Daniel Toroitich Arap Moi</t>
  </si>
  <si>
    <t>http://www.facebook.com/danieltoroiticharapmoi1</t>
  </si>
  <si>
    <t>Kalenjin Infocentre</t>
  </si>
  <si>
    <t>http://www.facebook.com/kalenjin.infocentre</t>
  </si>
  <si>
    <t>I'm proud to be  Kalenjin, and i'll say it loud</t>
  </si>
  <si>
    <t>http://www.facebook.com/kalenjins</t>
  </si>
  <si>
    <t>NANDI DESTINY FORUM</t>
  </si>
  <si>
    <t>http://www.facebook.com/groups/Chamgei/</t>
  </si>
  <si>
    <t>KALENJIN YOUTH ALLIANCE (KALYA)</t>
  </si>
  <si>
    <t>http://www.facebook.com/groups/kalya/</t>
  </si>
  <si>
    <t>Kalenjin Professionals Association(K.P.A)</t>
  </si>
  <si>
    <t>http://www.facebook.com/groups/277397018957469/</t>
  </si>
  <si>
    <t>Kalenjin</t>
  </si>
  <si>
    <t>NANDI COUNTY STUDENTS ASSOCIATION (NACSA)</t>
  </si>
  <si>
    <t>http://www.facebook.com/groups/239616172813899/</t>
  </si>
  <si>
    <t>SABAOT PEOPLES ONLINE</t>
  </si>
  <si>
    <t>http://www.facebook.com/groups/sabaotonline2010/</t>
  </si>
  <si>
    <t>Shadow Election Kenya.</t>
  </si>
  <si>
    <t>https://www.facebook.com/ShadowElectionKenya</t>
  </si>
  <si>
    <t>KTN Kenya</t>
  </si>
  <si>
    <t>http://www.facebook.com/KTNKenya</t>
  </si>
  <si>
    <t>Umati5</t>
  </si>
  <si>
    <t>R.I.P CORD Alliance</t>
  </si>
  <si>
    <t>http://www.facebook.com/pages/RIP-CORD-Alliance/411068815637967?ref=stream</t>
  </si>
  <si>
    <t>Coalition for Reform and Democracy - CORD Railonzo 2013</t>
  </si>
  <si>
    <t>DAILY NATION</t>
  </si>
  <si>
    <t>SWAHILI HUB</t>
  </si>
  <si>
    <t>http://www.facebook.com/pages/SWAHILI-HUB/178748538891851?ref=stream</t>
  </si>
  <si>
    <t>Kiswahili</t>
  </si>
  <si>
    <t>K24 TV</t>
  </si>
  <si>
    <t>http://www.facebook.com/pages/K24-TV/187678903140?ref=stream</t>
  </si>
  <si>
    <t>Television Viewers and Radio Listeners Association of Kenya</t>
  </si>
  <si>
    <t>http://www.facebook.com/pages/Television-Viewers-and-Radio-Listeners-Association-of-Kenya/103088839785488?ref=stream</t>
  </si>
  <si>
    <t>All</t>
  </si>
  <si>
    <t>Makau W. Mutua</t>
  </si>
  <si>
    <t>http://www.facebook.com/pages/Makau-W-Mutua/210527812318268?ref=stream</t>
  </si>
  <si>
    <t>Peter Kenneth</t>
  </si>
  <si>
    <t>Mike Sonko.</t>
  </si>
  <si>
    <t>http://www.facebook.com/pages/Mike-Sonko/148950081810015?ref=stream</t>
  </si>
  <si>
    <t>The Kenyan Daily POST</t>
  </si>
  <si>
    <t>Kenyan's against Citizen TV biasness</t>
  </si>
  <si>
    <t>http://www.facebook.com/pages/Kenyans-against-Citizen-TV-biasness/469911399733997?ref=stream</t>
  </si>
  <si>
    <t>KenyanList.com</t>
  </si>
  <si>
    <t>http://www.facebook.com/pages/KenyanListcom/135235171598?ref=stream</t>
  </si>
  <si>
    <t>Raila Odinga</t>
  </si>
  <si>
    <t>Kenyan Politics Discussions</t>
  </si>
  <si>
    <t>http://www.facebook.com/kenyanpoliticsforum?ref=stream</t>
  </si>
  <si>
    <t>AnthonyUmati</t>
  </si>
  <si>
    <t>http://www.facebook.com/Railonzo2013</t>
  </si>
  <si>
    <t>http://www.facebook.com/DailyNation</t>
  </si>
  <si>
    <t>The Standard Media Group</t>
  </si>
  <si>
    <t>http://www.facebook.com/standardmedia</t>
  </si>
  <si>
    <t>Citizen TV Kenya</t>
  </si>
  <si>
    <t>http://www.facebook.com/pages/Citizen-TV-Kenya/261061365404</t>
  </si>
  <si>
    <t>english/kiswahili</t>
  </si>
  <si>
    <t>Umati 1</t>
  </si>
  <si>
    <t>UhuRuto 2013</t>
  </si>
  <si>
    <t>http://www.facebook.com/pages/UhuRuto-2013/511463618874978</t>
  </si>
  <si>
    <t>english</t>
  </si>
  <si>
    <t>umati 1</t>
  </si>
  <si>
    <t>Kenyan University Students for Uhuru Kenyatta</t>
  </si>
  <si>
    <t>http://www.facebook.com/KenyanUniversityStudentsForUhuruKenyatta</t>
  </si>
  <si>
    <t>RIP SK Macharia</t>
  </si>
  <si>
    <t>http://www.facebook.com/pages/RIP-SK-Macharia/184931334979430</t>
  </si>
  <si>
    <t>Bunge La Mwananchi</t>
  </si>
  <si>
    <t>http://www.facebook.com/groups/bungelawananchi/</t>
  </si>
  <si>
    <t>Mwalimu Elphas Kipleting Maiyo</t>
  </si>
  <si>
    <t>http://www.facebook.com/elphas.kipleting</t>
  </si>
  <si>
    <t>Kev Lahm</t>
  </si>
  <si>
    <t>http://www.facebook.com/kev.lahm</t>
  </si>
  <si>
    <t>Mike Magero</t>
  </si>
  <si>
    <t>http://www.facebook.com/michael.magero</t>
  </si>
  <si>
    <t>Antony Oyugi</t>
  </si>
  <si>
    <t>http://www.facebook.com/oyugit</t>
  </si>
  <si>
    <t>NTV Kenya</t>
  </si>
  <si>
    <t>http://www.facebook.com/NTVKenya</t>
  </si>
  <si>
    <t>umati 5</t>
  </si>
  <si>
    <t>http://www.facebook.com/pages/The-Kenyan-Daily-POST/271776752878863</t>
  </si>
  <si>
    <t>The Star, Kenya</t>
  </si>
  <si>
    <t>http://www.facebook.com/thestarkenya</t>
  </si>
  <si>
    <t>STOP RAILA ODINGA NOW!!!!!</t>
  </si>
  <si>
    <t>http://www.facebook.com/pages/STOP-RAILA-ODINGA-NOW/202020968833</t>
  </si>
  <si>
    <t>Robert Alai Onyango (Robert Alai)</t>
  </si>
  <si>
    <t>http://www.facebook.com/robertalai</t>
  </si>
  <si>
    <t>Umati 5</t>
  </si>
  <si>
    <t>Crazy Kenyan Idlers</t>
  </si>
  <si>
    <t>http://www.facebook.com/crazyidlers</t>
  </si>
  <si>
    <t>Friends of Raila 2012</t>
  </si>
  <si>
    <t>http://www.facebook.com/friendsofraila</t>
  </si>
  <si>
    <t>Exposing Dennis Itumbi's propaganda about the ICC</t>
  </si>
  <si>
    <t>http://www.facebook.com/ExposingTheIgnorantYoungManInDennisItumbi</t>
  </si>
  <si>
    <t>10 million kenyans to support uhuru kenyatta for presidency.</t>
  </si>
  <si>
    <t>http://www.facebook.com/kenyans.uhuru</t>
  </si>
  <si>
    <t>Uhuru Kenyatta</t>
  </si>
  <si>
    <t>http://www.facebook.com/myuhurukenyatta</t>
  </si>
  <si>
    <t>Politics Kenyan Style</t>
  </si>
  <si>
    <t>http://www.facebook.com/pages/Politics-Kenyan-Style/169043916552736</t>
  </si>
  <si>
    <t>Caroline Mutoko</t>
  </si>
  <si>
    <t>http://www.facebook.com/carolinemutoko</t>
  </si>
  <si>
    <t>Suleiman Shahbal for Governor 2012</t>
  </si>
  <si>
    <t>http://www.facebook.com/SuleimanShahbalforMombasaGovernor</t>
  </si>
  <si>
    <t>Kenyans Agaisnt Uhuruto 2013</t>
  </si>
  <si>
    <t>http://www.facebook.com/KenyansUnitedAgainstUhuruto2013</t>
  </si>
  <si>
    <t>Uhuruto</t>
  </si>
  <si>
    <t>http://www.facebook.com/pages/Uhuruto/375462532528566</t>
  </si>
  <si>
    <t>My DNA is TNA</t>
  </si>
  <si>
    <t>http://www.facebook.com/MyDNAisTNA</t>
  </si>
  <si>
    <t>Uongozi Kenya</t>
  </si>
  <si>
    <t>http://www.facebook.com/UongoziKenya</t>
  </si>
  <si>
    <t>Swing Vote 2013</t>
  </si>
  <si>
    <t>http://www.facebook.com/SwingVote2013</t>
  </si>
  <si>
    <t>VIJANA NA UHURU</t>
  </si>
  <si>
    <t>http://www.facebook.com/groups/470206309663424/</t>
  </si>
  <si>
    <t>FRIENDS OF UHURU AND TNA(F.O.T.N.A)</t>
  </si>
  <si>
    <t>http://www.facebook.com/groups/457645030916050/</t>
  </si>
  <si>
    <t>OPERATION RAILA WINS</t>
  </si>
  <si>
    <t>http://www.facebook.com/groups/operaw/</t>
  </si>
  <si>
    <t>RAILA FOR PRESIDENT 2012</t>
  </si>
  <si>
    <t>http://www.facebook.com/groups/railaamoloodinga/</t>
  </si>
  <si>
    <t>http://www.facebook.com/pages/Raila-Odinga/301058486666221</t>
  </si>
  <si>
    <t>NOT Another Kikuyu President Please</t>
  </si>
  <si>
    <t>http://www.facebook.com/pages/NOT-Another-Kikuyu-President-Please/255613137906935</t>
  </si>
  <si>
    <t>Martha Karua</t>
  </si>
  <si>
    <t>http://www.facebook.com/MarthaKarua</t>
  </si>
  <si>
    <t>The National Alliance Party</t>
  </si>
  <si>
    <t>http://www.facebook.com/The.National.Alliance.Party</t>
  </si>
  <si>
    <t>http://www.facebook.com/honpeterkenneth</t>
  </si>
  <si>
    <t>Yvonne Khamati</t>
  </si>
  <si>
    <t>Person</t>
  </si>
  <si>
    <t>http://www.facebook.com/yvonne.khamatikilonzo?fref=ts</t>
  </si>
  <si>
    <t>Umati 4</t>
  </si>
  <si>
    <t>the east african</t>
  </si>
  <si>
    <t>Pages</t>
  </si>
  <si>
    <t>http://www.facebook.com/TheEastAfrican?fref=ts</t>
  </si>
  <si>
    <t>Sibanduki Kwa Raila</t>
  </si>
  <si>
    <t>Group</t>
  </si>
  <si>
    <t>http://www.facebook.com/groups/479898365372415/</t>
  </si>
  <si>
    <t>Okiya Omutata Okoiti</t>
  </si>
  <si>
    <t>http://www.facebook.com/Mankokopelli?fref=ts</t>
  </si>
  <si>
    <t xml:space="preserve">Koigi Wa wamwere </t>
  </si>
  <si>
    <t>http://www.facebook.com/koigi.wawamwere?fref=ts</t>
  </si>
  <si>
    <t>English/Kiswahili</t>
  </si>
  <si>
    <t>Bunyore Discussion Board</t>
  </si>
  <si>
    <t>Groups</t>
  </si>
  <si>
    <t>http://www.facebook.com/bunyore.board?fref=ts</t>
  </si>
  <si>
    <t>Powerbreakfastshow</t>
  </si>
  <si>
    <t>http://www.facebook.com/pages/Power-Breakfast-Show/117941667695?fref=ts</t>
  </si>
  <si>
    <t>luhyas against being bought by the kenyatta money</t>
  </si>
  <si>
    <t>http://www.facebook.com/pages/Luhyas-against-being-bought-by-the-kenyattas-money/487760644613563</t>
  </si>
  <si>
    <t>university of nairobi</t>
  </si>
  <si>
    <t>http://www.facebook.com/lists/104435146379281</t>
  </si>
  <si>
    <t>bungoma county</t>
  </si>
  <si>
    <t>http://www.facebook.com/groups/bungomacounty/</t>
  </si>
  <si>
    <t>Bogonko Bosire</t>
  </si>
  <si>
    <t>http://www.facebook.com/bogonko.bosire</t>
  </si>
  <si>
    <t>Icc trial monitor</t>
  </si>
  <si>
    <t>https://www.facebook.com/pages/ICC-Trial-Monitor/430439110325598</t>
  </si>
  <si>
    <t>umati 2</t>
  </si>
  <si>
    <t>group</t>
  </si>
  <si>
    <t>English and Swahili</t>
  </si>
  <si>
    <t>united counties of kenya</t>
  </si>
  <si>
    <t>https://www.facebook.com/groups/201591816622049/</t>
  </si>
  <si>
    <t>forum for united counties of kenya</t>
  </si>
  <si>
    <t>https://www.facebook.com/groups/countiesforum/</t>
  </si>
  <si>
    <t>k24 tv</t>
  </si>
  <si>
    <t>https://www.facebook.com/K24TVNews?hc_location=stream</t>
  </si>
  <si>
    <t>Facebook page</t>
  </si>
  <si>
    <t>https://www.facebook.com/standardkenya?hc_location=stream</t>
  </si>
  <si>
    <t>Bensouda drop uhuru/ruto cases they are fabricated</t>
  </si>
  <si>
    <t>pages</t>
  </si>
  <si>
    <t>https://www.facebook.com/BensoudaDropUhururutoIccCasesTheyAreFabricated</t>
  </si>
  <si>
    <t>stop ICC cases against uhuru ruto</t>
  </si>
  <si>
    <t>https://www.facebook.com/groups/170482116434955/</t>
  </si>
  <si>
    <t>Mombasa County News</t>
  </si>
  <si>
    <t>https://www.facebook.com/groups/541380539218035/</t>
  </si>
  <si>
    <t>citizen news</t>
  </si>
  <si>
    <t>https://www.facebook.com/pages/Citizen-News/195670785802?hc_location=stream</t>
  </si>
  <si>
    <t>Icc must leave uhuru kenyatta and william ruto alone</t>
  </si>
  <si>
    <t>https://www.facebook.com/pages/ICC-Must-Leave-Uhuru-Kenyatta-and-William-Ruto-Alone/356377367804085</t>
  </si>
  <si>
    <t>no pulling kenya out of ICC rome city</t>
  </si>
  <si>
    <t>https://www.facebook.com/groups/kenyaICC/</t>
  </si>
  <si>
    <t>Jaluo Ng'ama Riek</t>
  </si>
  <si>
    <t>https://www.facebook.com/groups/142216540104/</t>
  </si>
  <si>
    <t>Luo</t>
  </si>
  <si>
    <t>kenya county updates and Developments</t>
  </si>
  <si>
    <t>page</t>
  </si>
  <si>
    <t>https://www.facebook.com/pages/Kenya-County-Updates-and-Development/466239656780047</t>
  </si>
  <si>
    <t>LUO KITGI GI TIMBEGI</t>
  </si>
  <si>
    <t>https://www.facebook.com/groups/luokitgitimbegi/</t>
  </si>
  <si>
    <t>kiambu county government</t>
  </si>
  <si>
    <t>https://www.facebook.com/pages/Kiambu-County-Government-Kenya/369180626526897</t>
  </si>
  <si>
    <t>English and swahili</t>
  </si>
  <si>
    <t>RAILA TOSHA</t>
  </si>
  <si>
    <t>https://www.facebook.com/groups/railatosha/</t>
  </si>
  <si>
    <t>Luo and English</t>
  </si>
  <si>
    <t xml:space="preserve">Kisumu COUNTY </t>
  </si>
  <si>
    <t>https://www.facebook.com/groups/countyksm/</t>
  </si>
  <si>
    <t>RADIO LAKE VICTORIA FM-KISUMU</t>
  </si>
  <si>
    <t>https://www.facebook.com/groups/146848565374629/</t>
  </si>
  <si>
    <t>COUNTY 411</t>
  </si>
  <si>
    <t>blog</t>
  </si>
  <si>
    <t>http://www.county411.co.ke/?cat=16</t>
  </si>
  <si>
    <t>news kenya</t>
  </si>
  <si>
    <t>http://newskenya.co.ke/news/topix/kenya/the-senate</t>
  </si>
  <si>
    <t>ICC kenya monitor</t>
  </si>
  <si>
    <t>http://www.icckenya.org</t>
  </si>
  <si>
    <t>makau mutua</t>
  </si>
  <si>
    <t>personality</t>
  </si>
  <si>
    <t>https://www.facebook.com/pages/Makau-W-Mutua/210527812318268</t>
  </si>
  <si>
    <t>@makaumutua</t>
  </si>
  <si>
    <t>twitter</t>
  </si>
  <si>
    <t>https://twitter.com/makaumutua</t>
  </si>
  <si>
    <t>kenya today</t>
  </si>
  <si>
    <t>http://www.kenya-today.com</t>
  </si>
  <si>
    <t>@KenyaGovernors</t>
  </si>
  <si>
    <t>https://twitter.com/KenyaGovernors</t>
  </si>
  <si>
    <t xml:space="preserve">concil of governors </t>
  </si>
  <si>
    <t xml:space="preserve">Facebook page </t>
  </si>
  <si>
    <t>https://www.facebook.com/CouncilofGovernors?sk=wall&amp;filter=2&amp;notif_t=wall</t>
  </si>
  <si>
    <t>The wazi campaign</t>
  </si>
  <si>
    <t>https://www.facebook.com/TheWaziCampaign</t>
  </si>
  <si>
    <t>Council of Geovernors.</t>
  </si>
  <si>
    <t>website</t>
  </si>
  <si>
    <t>http://www.cog.go.ke</t>
  </si>
  <si>
    <t>The hague trials kenya</t>
  </si>
  <si>
    <t>http://thehaguetrials.co.ke/#9</t>
  </si>
  <si>
    <t>umati2</t>
  </si>
  <si>
    <t>kenya news updates</t>
  </si>
  <si>
    <t>http://www.kenyanewsupdates.com</t>
  </si>
  <si>
    <t>kenya reporting</t>
  </si>
  <si>
    <t>http://reportingkenya.net/reports/further-threats-to-iccs-kenya-witnesses/</t>
  </si>
  <si>
    <t>kahawa tungu</t>
  </si>
  <si>
    <t>http://kahawatungu.com</t>
  </si>
  <si>
    <t>umati1</t>
  </si>
  <si>
    <t>Uhondo</t>
  </si>
  <si>
    <t>http://uhondo254.wordpress.com/2013/10/10/exclusive-photos-of-icc-witness-326-anthony-oyugi-bunge-la-mwananchi/</t>
  </si>
  <si>
    <t>jeff koinange</t>
  </si>
  <si>
    <t>facebook page</t>
  </si>
  <si>
    <t>https://www.facebook.com/jeff.m.koinange?fref=ts&amp;ref=br_tf</t>
  </si>
  <si>
    <t>The standard media group</t>
  </si>
  <si>
    <t>LongAT</t>
  </si>
  <si>
    <t>ShortAT</t>
  </si>
  <si>
    <t>works</t>
  </si>
  <si>
    <t>CAAKJ76Rn5XkBALyuZBTGj731bsTKdMFgHKP6JbOFlybDY4MhtnI3oEc9II03orIMboojmB1NfZB8p4yJeZCezZBTv7wi6VaDj657GG3fNlZAqB26CYRRyCJg1Tuis1v5UfbLIyqAo20BrrWclZBY5MwIWL8ZCLNnGmjEgRfZBcTAiuZBCskWD37aQ3vrsiq9ceAgZD</t>
  </si>
  <si>
    <t xml:space="preserve"> </t>
  </si>
  <si>
    <t>facebook graph api explorer works</t>
  </si>
  <si>
    <t>y</t>
  </si>
  <si>
    <t>Cleaned1st</t>
  </si>
  <si>
    <t>Cleaned2nd</t>
  </si>
  <si>
    <t>URL_original</t>
  </si>
  <si>
    <t>https://www.facebook.com/jeff.m.koinange</t>
  </si>
  <si>
    <t>https://www.facebook.com/216782515021040</t>
  </si>
  <si>
    <t>https://www.facebook.com/147427078667726</t>
  </si>
  <si>
    <t>n</t>
  </si>
  <si>
    <t>commentsw</t>
  </si>
  <si>
    <t>closed group</t>
  </si>
  <si>
    <t>used find group id</t>
  </si>
  <si>
    <t>https://www.facebook.com/standardkenya</t>
  </si>
  <si>
    <t>fb_url</t>
  </si>
  <si>
    <t>Graph_URLwLAT</t>
  </si>
  <si>
    <t>https://www.facebook.com/CouncilofGovernors</t>
  </si>
  <si>
    <t>is pages</t>
  </si>
  <si>
    <t>Number of second "/"</t>
  </si>
  <si>
    <t>http://www.facebook.com/bunyore.board</t>
  </si>
  <si>
    <t>https://www.facebook.com/pages/Citizen-News/195670785802</t>
  </si>
  <si>
    <t>https://www.facebook.com/K24TVNews</t>
  </si>
  <si>
    <t>http://www.facebook.com/pages/Power-Breakfast-Show/117941667695</t>
  </si>
  <si>
    <t>http://www.facebook.com/TheEastAfrican</t>
  </si>
  <si>
    <t>http://www.facebook.com/koigi.wawamwere</t>
  </si>
  <si>
    <t>http://www.facebook.com/Mankokopelli</t>
  </si>
  <si>
    <t>http://www.facebook.com/yvonne.khamatikilonzo</t>
  </si>
  <si>
    <t>http://www.facebook.com/pages/K24-TV/187678903140</t>
  </si>
  <si>
    <t>http://www.facebook.com/kenyanpoliticsforum</t>
  </si>
  <si>
    <t>http://www.facebook.com/pages/KenyanListcom/135235171598</t>
  </si>
  <si>
    <t>http://www.facebook.com/pages/Kenyans-against-Citizen-TV-biasness/469911399733997</t>
  </si>
  <si>
    <t>http://www.facebook.com/pages/Makau-W-Mutua/210527812318268</t>
  </si>
  <si>
    <t>http://www.facebook.com/pages/Mike-Sonko/148950081810015</t>
  </si>
  <si>
    <t>http://www.facebook.com/pages/SWAHILI-HUB/178748538891851</t>
  </si>
  <si>
    <t>http://www.facebook.com/pages/Television-Viewers-and-Radio-Listeners-Association-of-Kenya/103088839785488</t>
  </si>
  <si>
    <t>CleanedFinal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</si>
</sst>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pages/Kenyans-against-Citizen-TV-biasness/469911399733997?ref=stream" TargetMode="External"/><Relationship Id="rId13" Type="http://schemas.openxmlformats.org/officeDocument/2006/relationships/hyperlink" Target="http://www.facebook.com/bunyore.board" TargetMode="External"/><Relationship Id="rId18" Type="http://schemas.openxmlformats.org/officeDocument/2006/relationships/hyperlink" Target="http://www.facebook.com/koigi.wawamwere" TargetMode="External"/><Relationship Id="rId26" Type="http://schemas.openxmlformats.org/officeDocument/2006/relationships/hyperlink" Target="http://www.facebook.com/pages/Mike-Sonko/148950081810015" TargetMode="External"/><Relationship Id="rId3" Type="http://schemas.openxmlformats.org/officeDocument/2006/relationships/hyperlink" Target="https://www.facebook.com/147427078667726" TargetMode="External"/><Relationship Id="rId21" Type="http://schemas.openxmlformats.org/officeDocument/2006/relationships/hyperlink" Target="http://www.facebook.com/pages/K24-TV/187678903140" TargetMode="External"/><Relationship Id="rId7" Type="http://schemas.openxmlformats.org/officeDocument/2006/relationships/hyperlink" Target="https://www.facebook.com/groups/countiesforum/" TargetMode="External"/><Relationship Id="rId12" Type="http://schemas.openxmlformats.org/officeDocument/2006/relationships/hyperlink" Target="http://www.facebook.com/KALENJINNET" TargetMode="External"/><Relationship Id="rId17" Type="http://schemas.openxmlformats.org/officeDocument/2006/relationships/hyperlink" Target="http://www.facebook.com/TheEastAfrican" TargetMode="External"/><Relationship Id="rId25" Type="http://schemas.openxmlformats.org/officeDocument/2006/relationships/hyperlink" Target="http://www.facebook.com/pages/Makau-W-Mutua/210527812318268" TargetMode="External"/><Relationship Id="rId2" Type="http://schemas.openxmlformats.org/officeDocument/2006/relationships/hyperlink" Target="https://www.facebook.com/216782515021040" TargetMode="External"/><Relationship Id="rId16" Type="http://schemas.openxmlformats.org/officeDocument/2006/relationships/hyperlink" Target="http://www.facebook.com/pages/Power-Breakfast-Show/117941667695" TargetMode="External"/><Relationship Id="rId20" Type="http://schemas.openxmlformats.org/officeDocument/2006/relationships/hyperlink" Target="http://www.facebook.com/yvonne.khamatikilonzo" TargetMode="External"/><Relationship Id="rId1" Type="http://schemas.openxmlformats.org/officeDocument/2006/relationships/hyperlink" Target="http://www.facebook.com/KALENJINNET" TargetMode="External"/><Relationship Id="rId6" Type="http://schemas.openxmlformats.org/officeDocument/2006/relationships/hyperlink" Target="http://www.facebook.com/groups/bungomacounty/" TargetMode="External"/><Relationship Id="rId11" Type="http://schemas.openxmlformats.org/officeDocument/2006/relationships/hyperlink" Target="https://www.facebook.com/jeff.m.koinange" TargetMode="External"/><Relationship Id="rId24" Type="http://schemas.openxmlformats.org/officeDocument/2006/relationships/hyperlink" Target="http://www.facebook.com/pages/Kenyans-against-Citizen-TV-biasness/469911399733997" TargetMode="External"/><Relationship Id="rId5" Type="http://schemas.openxmlformats.org/officeDocument/2006/relationships/hyperlink" Target="https://www.facebook.com/groups/railatosha/" TargetMode="External"/><Relationship Id="rId15" Type="http://schemas.openxmlformats.org/officeDocument/2006/relationships/hyperlink" Target="https://www.facebook.com/K24TVNews" TargetMode="External"/><Relationship Id="rId23" Type="http://schemas.openxmlformats.org/officeDocument/2006/relationships/hyperlink" Target="http://www.facebook.com/pages/KenyanListcom/135235171598" TargetMode="External"/><Relationship Id="rId28" Type="http://schemas.openxmlformats.org/officeDocument/2006/relationships/hyperlink" Target="http://www.facebook.com/pages/Television-Viewers-and-Radio-Listeners-Association-of-Kenya/103088839785488" TargetMode="External"/><Relationship Id="rId10" Type="http://schemas.openxmlformats.org/officeDocument/2006/relationships/hyperlink" Target="https://www.facebook.com/CouncilofGovernors" TargetMode="External"/><Relationship Id="rId19" Type="http://schemas.openxmlformats.org/officeDocument/2006/relationships/hyperlink" Target="http://www.facebook.com/Mankokopelli" TargetMode="External"/><Relationship Id="rId4" Type="http://schemas.openxmlformats.org/officeDocument/2006/relationships/hyperlink" Target="https://www.facebook.com/groups/146848565374629/" TargetMode="External"/><Relationship Id="rId9" Type="http://schemas.openxmlformats.org/officeDocument/2006/relationships/hyperlink" Target="https://www.facebook.com/pages/ICC-Must-Leave-Uhuru-Kenyatta-and-William-Ruto-Alone/356377367804085" TargetMode="External"/><Relationship Id="rId14" Type="http://schemas.openxmlformats.org/officeDocument/2006/relationships/hyperlink" Target="https://www.facebook.com/pages/Citizen-News/195670785802" TargetMode="External"/><Relationship Id="rId22" Type="http://schemas.openxmlformats.org/officeDocument/2006/relationships/hyperlink" Target="http://www.facebook.com/kenyanpoliticsforum" TargetMode="External"/><Relationship Id="rId27" Type="http://schemas.openxmlformats.org/officeDocument/2006/relationships/hyperlink" Target="http://www.facebook.com/pages/SWAHILI-HUB/178748538891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topLeftCell="C1" workbookViewId="0">
      <selection activeCell="H8" sqref="H8"/>
    </sheetView>
  </sheetViews>
  <sheetFormatPr defaultRowHeight="15" x14ac:dyDescent="0.25"/>
  <cols>
    <col min="2" max="3" width="11.7109375" customWidth="1"/>
    <col min="8" max="8" width="36.42578125" customWidth="1"/>
    <col min="9" max="9" width="24.85546875" hidden="1" customWidth="1"/>
    <col min="10" max="10" width="28.5703125" hidden="1" customWidth="1"/>
    <col min="11" max="13" width="23" hidden="1" customWidth="1"/>
    <col min="14" max="14" width="43.42578125" style="2" customWidth="1"/>
    <col min="15" max="15" width="98.5703125" customWidth="1"/>
    <col min="16" max="16" width="12" bestFit="1" customWidth="1"/>
    <col min="17" max="17" width="33.140625" customWidth="1"/>
  </cols>
  <sheetData>
    <row r="1" spans="1:19" x14ac:dyDescent="0.25">
      <c r="A1" t="s">
        <v>264</v>
      </c>
      <c r="B1" t="s">
        <v>283</v>
      </c>
      <c r="C1" t="s">
        <v>282</v>
      </c>
      <c r="D1" t="s">
        <v>266</v>
      </c>
      <c r="E1" t="s">
        <v>265</v>
      </c>
      <c r="F1" t="s">
        <v>269</v>
      </c>
      <c r="G1" t="s">
        <v>278</v>
      </c>
      <c r="H1" t="s">
        <v>0</v>
      </c>
      <c r="I1" t="s">
        <v>1</v>
      </c>
      <c r="J1" t="s">
        <v>271</v>
      </c>
      <c r="K1" t="s">
        <v>272</v>
      </c>
      <c r="L1" t="s">
        <v>285</v>
      </c>
      <c r="M1" t="s">
        <v>286</v>
      </c>
      <c r="N1" s="2" t="s">
        <v>303</v>
      </c>
      <c r="O1" t="s">
        <v>2</v>
      </c>
      <c r="P1" t="s">
        <v>159</v>
      </c>
      <c r="Q1" t="s">
        <v>273</v>
      </c>
      <c r="R1" t="s">
        <v>3</v>
      </c>
      <c r="S1" t="s">
        <v>4</v>
      </c>
    </row>
    <row r="2" spans="1:19" x14ac:dyDescent="0.25">
      <c r="A2" t="s">
        <v>267</v>
      </c>
      <c r="B2" s="1" t="str">
        <f>"https://graph.facebook.com/"&amp;K2&amp;"?fields=feed.fields(message,comments.fields(message))"&amp;"&amp;access_token="&amp;A2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" s="1" t="str">
        <f>O2</f>
        <v>http://www.county411.co.ke/?cat=16</v>
      </c>
      <c r="D2" t="s">
        <v>268</v>
      </c>
      <c r="H2" t="s">
        <v>223</v>
      </c>
      <c r="I2" t="s">
        <v>224</v>
      </c>
      <c r="K2" t="str">
        <f>SUBSTITUTE(J2,"groups/","")</f>
        <v/>
      </c>
      <c r="O2" t="s">
        <v>225</v>
      </c>
      <c r="P2">
        <v>0</v>
      </c>
      <c r="Q2" t="s">
        <v>225</v>
      </c>
      <c r="R2" t="s">
        <v>82</v>
      </c>
      <c r="S2" t="s">
        <v>181</v>
      </c>
    </row>
    <row r="3" spans="1:19" x14ac:dyDescent="0.25">
      <c r="A3" t="s">
        <v>267</v>
      </c>
      <c r="B3" s="1" t="str">
        <f>"https://graph.facebook.com/"&amp;K3&amp;"?fields=feed.fields(message,comments.fields(message))"&amp;"&amp;access_token="&amp;A3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" s="1" t="str">
        <f>O3</f>
        <v>http://www.icckenya.org</v>
      </c>
      <c r="D3" t="s">
        <v>268</v>
      </c>
      <c r="H3" t="s">
        <v>228</v>
      </c>
      <c r="I3" t="s">
        <v>224</v>
      </c>
      <c r="O3" t="s">
        <v>229</v>
      </c>
      <c r="P3">
        <v>0</v>
      </c>
      <c r="Q3" t="s">
        <v>229</v>
      </c>
      <c r="R3" t="s">
        <v>13</v>
      </c>
      <c r="S3" t="s">
        <v>181</v>
      </c>
    </row>
    <row r="4" spans="1:19" x14ac:dyDescent="0.25">
      <c r="A4" t="s">
        <v>267</v>
      </c>
      <c r="B4" s="1" t="str">
        <f>"https://graph.facebook.com/"&amp;K4&amp;"?fields=feed.fields(message,comments.fields(message))"&amp;"&amp;access_token="&amp;A4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" s="1" t="str">
        <f>O4</f>
        <v>http://kahawatungu.com</v>
      </c>
      <c r="D4" t="s">
        <v>268</v>
      </c>
      <c r="H4" t="s">
        <v>255</v>
      </c>
      <c r="I4" t="s">
        <v>224</v>
      </c>
      <c r="O4" t="s">
        <v>256</v>
      </c>
      <c r="P4">
        <v>0</v>
      </c>
      <c r="Q4" t="s">
        <v>256</v>
      </c>
      <c r="R4" t="s">
        <v>82</v>
      </c>
      <c r="S4" t="s">
        <v>257</v>
      </c>
    </row>
    <row r="5" spans="1:19" x14ac:dyDescent="0.25">
      <c r="A5" t="s">
        <v>267</v>
      </c>
      <c r="B5" s="1" t="str">
        <f>"https://graph.facebook.com/"&amp;K5&amp;"?fields=feed.fields(message,comments.fields(message))"&amp;"&amp;access_token="&amp;A5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" s="1" t="str">
        <f>O5</f>
        <v>http://www.kenya-today.com</v>
      </c>
      <c r="D5" t="s">
        <v>268</v>
      </c>
      <c r="H5" t="s">
        <v>236</v>
      </c>
      <c r="I5" t="s">
        <v>224</v>
      </c>
      <c r="O5" t="s">
        <v>237</v>
      </c>
      <c r="P5">
        <v>0</v>
      </c>
      <c r="Q5" t="s">
        <v>237</v>
      </c>
      <c r="R5" t="s">
        <v>13</v>
      </c>
      <c r="S5" t="s">
        <v>181</v>
      </c>
    </row>
    <row r="6" spans="1:19" x14ac:dyDescent="0.25">
      <c r="A6" t="s">
        <v>267</v>
      </c>
      <c r="B6" s="1" t="str">
        <f>"https://graph.facebook.com/"&amp;K6&amp;"?fields=feed.fields(message,comments.fields(message))"&amp;"&amp;access_token="&amp;A6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" s="1" t="str">
        <f>O6</f>
        <v>http://newskenya.co.ke/news/topix/kenya/the-senate</v>
      </c>
      <c r="D6" t="s">
        <v>268</v>
      </c>
      <c r="H6" t="s">
        <v>226</v>
      </c>
      <c r="I6" t="s">
        <v>224</v>
      </c>
      <c r="O6" t="s">
        <v>227</v>
      </c>
      <c r="P6">
        <v>0</v>
      </c>
      <c r="Q6" t="s">
        <v>227</v>
      </c>
      <c r="R6" t="s">
        <v>13</v>
      </c>
      <c r="S6" t="s">
        <v>181</v>
      </c>
    </row>
    <row r="7" spans="1:19" x14ac:dyDescent="0.25">
      <c r="A7" t="s">
        <v>267</v>
      </c>
      <c r="B7" s="1" t="str">
        <f>"https://graph.facebook.com/"&amp;K7&amp;"?fields=feed.fields(message,comments.fields(message))"&amp;"&amp;access_token="&amp;A7</f>
        <v>https://graph.facebook.co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" s="1" t="str">
        <f>O7</f>
        <v>http://uhondo254.wordpress.com/2013/10/10/exclusive-photos-of-icc-witness-326-anthony-oyugi-bunge-la-mwananchi/</v>
      </c>
      <c r="D7" t="s">
        <v>268</v>
      </c>
      <c r="H7" t="s">
        <v>258</v>
      </c>
      <c r="I7" t="s">
        <v>224</v>
      </c>
      <c r="O7" t="s">
        <v>259</v>
      </c>
      <c r="P7">
        <v>0</v>
      </c>
      <c r="Q7" t="s">
        <v>259</v>
      </c>
      <c r="R7" t="s">
        <v>13</v>
      </c>
      <c r="S7" t="s">
        <v>181</v>
      </c>
    </row>
    <row r="8" spans="1:19" x14ac:dyDescent="0.25">
      <c r="A8" t="s">
        <v>267</v>
      </c>
      <c r="B8" s="1" t="str">
        <f>"https://graph.facebook.com/"&amp;K8&amp;"?fields=feed.fields(message,comments.fields(message))"&amp;"&amp;access_token="&amp;A8</f>
        <v>https://graph.facebook.com/jeff.m.koinange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" s="1" t="str">
        <f>O8</f>
        <v>https://www.facebook.com/jeff.m.koinange</v>
      </c>
      <c r="D8" t="s">
        <v>270</v>
      </c>
      <c r="F8" t="s">
        <v>270</v>
      </c>
      <c r="H8" t="s">
        <v>260</v>
      </c>
      <c r="I8" t="s">
        <v>261</v>
      </c>
      <c r="J8" t="str">
        <f>SUBSTITUTE(O8,"https://www.facebook.com/","")</f>
        <v>jeff.m.koinange</v>
      </c>
      <c r="K8" t="str">
        <f>SUBSTITUTE(J8,"http://www.facebook.com/","")</f>
        <v>jeff.m.koinange</v>
      </c>
      <c r="L8">
        <f>IF(ISNUMBER(SEARCH("pages",K8)),SEARCH("pages",K8),0)</f>
        <v>0</v>
      </c>
      <c r="M8" t="e">
        <f>SEARCH("/",K8)</f>
        <v>#VALUE!</v>
      </c>
      <c r="N8" s="2" t="str">
        <f>IF(L8=0,K8,REPLACE(K8,1,M8,""))</f>
        <v>jeff.m.koinange</v>
      </c>
      <c r="O8" s="1" t="s">
        <v>274</v>
      </c>
      <c r="P8">
        <v>0</v>
      </c>
      <c r="Q8" t="s">
        <v>262</v>
      </c>
      <c r="S8" t="s">
        <v>83</v>
      </c>
    </row>
    <row r="9" spans="1:19" x14ac:dyDescent="0.25">
      <c r="A9" t="s">
        <v>267</v>
      </c>
      <c r="B9" s="1" t="str">
        <f>"https://graph.facebook.com/"&amp;K9&amp;"?fields=feed.fields(message,comments.fields(message))"&amp;"&amp;access_token="&amp;A9</f>
        <v>https://graph.facebook.com/standard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" s="1" t="str">
        <f>O9</f>
        <v>https://www.facebook.com/standardkenya</v>
      </c>
      <c r="D9" t="s">
        <v>270</v>
      </c>
      <c r="H9" t="s">
        <v>263</v>
      </c>
      <c r="I9" t="s">
        <v>190</v>
      </c>
      <c r="J9" t="str">
        <f t="shared" ref="J9:J72" si="0">SUBSTITUTE(O9,"https://www.facebook.com/","")</f>
        <v>standardkenya</v>
      </c>
      <c r="K9" t="str">
        <f t="shared" ref="K9:K72" si="1">SUBSTITUTE(J9,"http://www.facebook.com/","")</f>
        <v>standardkenya</v>
      </c>
      <c r="L9">
        <f>IF(ISNUMBER(SEARCH("pages",K9)),SEARCH("pages",K9),0)</f>
        <v>0</v>
      </c>
      <c r="M9" t="e">
        <f>SEARCH("/",K9)</f>
        <v>#VALUE!</v>
      </c>
      <c r="N9" s="2" t="str">
        <f t="shared" ref="N9:N72" si="2">IF(L9=0,K9,REPLACE(K9,1,M9,""))</f>
        <v>standardkenya</v>
      </c>
      <c r="O9" s="1" t="s">
        <v>281</v>
      </c>
      <c r="P9">
        <v>0</v>
      </c>
      <c r="Q9" t="s">
        <v>191</v>
      </c>
      <c r="R9" t="s">
        <v>13</v>
      </c>
      <c r="S9" t="s">
        <v>181</v>
      </c>
    </row>
    <row r="10" spans="1:19" x14ac:dyDescent="0.25">
      <c r="A10" t="s">
        <v>267</v>
      </c>
      <c r="B10" s="1" t="str">
        <f>"https://graph.facebook.com/"&amp;K10&amp;"?fields=feed.fields(message,comments.fields(message))"&amp;"&amp;access_token="&amp;A10</f>
        <v>https://graph.facebook.com/TheWaziCampaign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" s="1" t="str">
        <f>O10</f>
        <v>https://www.facebook.com/TheWaziCampaign</v>
      </c>
      <c r="D10" t="s">
        <v>270</v>
      </c>
      <c r="H10" t="s">
        <v>243</v>
      </c>
      <c r="I10" t="s">
        <v>190</v>
      </c>
      <c r="J10" t="str">
        <f t="shared" si="0"/>
        <v>TheWaziCampaign</v>
      </c>
      <c r="K10" t="str">
        <f t="shared" si="1"/>
        <v>TheWaziCampaign</v>
      </c>
      <c r="L10">
        <f>IF(ISNUMBER(SEARCH("pages",K10)),SEARCH("pages",K10),0)</f>
        <v>0</v>
      </c>
      <c r="M10" t="e">
        <f>SEARCH("/",K10)</f>
        <v>#VALUE!</v>
      </c>
      <c r="N10" s="2" t="str">
        <f t="shared" si="2"/>
        <v>TheWaziCampaign</v>
      </c>
      <c r="O10" t="s">
        <v>244</v>
      </c>
      <c r="P10">
        <v>0</v>
      </c>
      <c r="Q10" t="s">
        <v>244</v>
      </c>
      <c r="R10" t="s">
        <v>13</v>
      </c>
      <c r="S10" t="s">
        <v>181</v>
      </c>
    </row>
    <row r="11" spans="1:19" x14ac:dyDescent="0.25">
      <c r="A11" t="s">
        <v>267</v>
      </c>
      <c r="B11" s="1" t="str">
        <f>"https://graph.facebook.com/"&amp;K11&amp;"?fields=feed.fields(message,comments.fields(message))"&amp;"&amp;access_token="&amp;A11</f>
        <v>https://graph.facebook.com/CouncilofGovernor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1" s="1" t="str">
        <f>O11</f>
        <v>https://www.facebook.com/CouncilofGovernors</v>
      </c>
      <c r="D11" t="s">
        <v>270</v>
      </c>
      <c r="H11" t="s">
        <v>240</v>
      </c>
      <c r="I11" t="s">
        <v>241</v>
      </c>
      <c r="J11" t="str">
        <f t="shared" si="0"/>
        <v>CouncilofGovernors</v>
      </c>
      <c r="K11" t="str">
        <f t="shared" si="1"/>
        <v>CouncilofGovernors</v>
      </c>
      <c r="L11">
        <f>IF(ISNUMBER(SEARCH("pages",K11)),SEARCH("pages",K11),0)</f>
        <v>0</v>
      </c>
      <c r="M11" t="e">
        <f>SEARCH("/",K11)</f>
        <v>#VALUE!</v>
      </c>
      <c r="N11" s="2" t="str">
        <f t="shared" si="2"/>
        <v>CouncilofGovernors</v>
      </c>
      <c r="O11" s="1" t="s">
        <v>284</v>
      </c>
      <c r="P11">
        <v>0</v>
      </c>
      <c r="Q11" t="s">
        <v>242</v>
      </c>
      <c r="R11" t="s">
        <v>13</v>
      </c>
      <c r="S11" t="s">
        <v>181</v>
      </c>
    </row>
    <row r="12" spans="1:19" x14ac:dyDescent="0.25">
      <c r="A12" t="s">
        <v>267</v>
      </c>
      <c r="B12" s="1" t="str">
        <f>"https://graph.facebook.com/"&amp;K12&amp;"?fields=feed.fields(message,comments.fields(message))"&amp;"&amp;access_token="&amp;A12</f>
        <v>https://graph.facebook.com/pages/ICC-Must-Leave-Uhuru-Kenyatta-and-William-Ruto-Alone/356377367804085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2" s="1" t="str">
        <f>O12</f>
        <v>https://www.facebook.com/pages/ICC-Must-Leave-Uhuru-Kenyatta-and-William-Ruto-Alone/356377367804085</v>
      </c>
      <c r="D12" t="s">
        <v>268</v>
      </c>
      <c r="H12" t="s">
        <v>201</v>
      </c>
      <c r="I12" t="s">
        <v>182</v>
      </c>
      <c r="J12" t="str">
        <f t="shared" si="0"/>
        <v>pages/ICC-Must-Leave-Uhuru-Kenyatta-and-William-Ruto-Alone/356377367804085</v>
      </c>
      <c r="K12" t="str">
        <f t="shared" si="1"/>
        <v>pages/ICC-Must-Leave-Uhuru-Kenyatta-and-William-Ruto-Alone/356377367804085</v>
      </c>
      <c r="L12">
        <f>IF(ISNUMBER(SEARCH("pages",K12)),SEARCH("pages",K12),0)</f>
        <v>1</v>
      </c>
      <c r="M12">
        <f>SEARCH("/",K12,7)</f>
        <v>59</v>
      </c>
      <c r="N12" s="2" t="str">
        <f t="shared" si="2"/>
        <v>356377367804085</v>
      </c>
      <c r="O12" s="1" t="s">
        <v>202</v>
      </c>
      <c r="P12">
        <v>0</v>
      </c>
      <c r="Q12" t="s">
        <v>202</v>
      </c>
      <c r="R12" t="s">
        <v>13</v>
      </c>
      <c r="S12" t="s">
        <v>181</v>
      </c>
    </row>
    <row r="13" spans="1:19" x14ac:dyDescent="0.25">
      <c r="A13" t="s">
        <v>267</v>
      </c>
      <c r="B13" s="1" t="str">
        <f>"https://graph.facebook.com/"&amp;K13&amp;"?fields=feed.fields(message,comments.fields(message))"&amp;"&amp;access_token="&amp;A13</f>
        <v>https://graph.facebook.com/pages/ICC-Trial-Monitor/430439110325598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3" s="1" t="str">
        <f>O13</f>
        <v>https://www.facebook.com/pages/ICC-Trial-Monitor/430439110325598</v>
      </c>
      <c r="D13" t="s">
        <v>268</v>
      </c>
      <c r="H13" t="s">
        <v>179</v>
      </c>
      <c r="I13" t="s">
        <v>159</v>
      </c>
      <c r="J13" t="str">
        <f t="shared" si="0"/>
        <v>pages/ICC-Trial-Monitor/430439110325598</v>
      </c>
      <c r="K13" t="str">
        <f t="shared" si="1"/>
        <v>pages/ICC-Trial-Monitor/430439110325598</v>
      </c>
      <c r="L13">
        <f>IF(ISNUMBER(SEARCH("pages",K13)),SEARCH("pages",K13),0)</f>
        <v>1</v>
      </c>
      <c r="M13">
        <f t="shared" ref="M13:M76" si="3">SEARCH("/",K13,7)</f>
        <v>24</v>
      </c>
      <c r="N13" s="2" t="str">
        <f t="shared" si="2"/>
        <v>430439110325598</v>
      </c>
      <c r="O13" t="s">
        <v>180</v>
      </c>
      <c r="P13">
        <v>0</v>
      </c>
      <c r="Q13" t="s">
        <v>180</v>
      </c>
      <c r="R13" t="s">
        <v>13</v>
      </c>
      <c r="S13" t="s">
        <v>181</v>
      </c>
    </row>
    <row r="14" spans="1:19" x14ac:dyDescent="0.25">
      <c r="A14" t="s">
        <v>267</v>
      </c>
      <c r="B14" s="1" t="str">
        <f>"https://graph.facebook.com/"&amp;K14&amp;"?fields=feed.fields(message,comments.fields(message))"&amp;"&amp;access_token="&amp;A14</f>
        <v>https://graph.facebook.com/bunyore.board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4" s="1" t="str">
        <f>O14</f>
        <v>http://www.facebook.com/bunyore.board</v>
      </c>
      <c r="D14" t="s">
        <v>268</v>
      </c>
      <c r="H14" t="s">
        <v>166</v>
      </c>
      <c r="I14" t="s">
        <v>167</v>
      </c>
      <c r="J14" t="str">
        <f t="shared" si="0"/>
        <v>http://www.facebook.com/bunyore.board</v>
      </c>
      <c r="K14" t="str">
        <f t="shared" si="1"/>
        <v>bunyore.board</v>
      </c>
      <c r="L14">
        <f>IF(ISNUMBER(SEARCH("pages",K14)),SEARCH("pages",K14),0)</f>
        <v>0</v>
      </c>
      <c r="M14" t="e">
        <f t="shared" si="3"/>
        <v>#VALUE!</v>
      </c>
      <c r="N14" s="2" t="str">
        <f t="shared" si="2"/>
        <v>bunyore.board</v>
      </c>
      <c r="O14" s="1" t="s">
        <v>287</v>
      </c>
      <c r="P14">
        <v>0</v>
      </c>
      <c r="Q14" t="s">
        <v>168</v>
      </c>
      <c r="R14" t="s">
        <v>165</v>
      </c>
      <c r="S14" t="s">
        <v>154</v>
      </c>
    </row>
    <row r="15" spans="1:19" x14ac:dyDescent="0.25">
      <c r="A15" t="s">
        <v>267</v>
      </c>
      <c r="B15" s="1" t="str">
        <f>"https://graph.facebook.com/"&amp;K15&amp;"?fields=feed.fields(message,comments.fields(message))"&amp;"&amp;access_token="&amp;A15</f>
        <v>https://graph.facebook.com/pages/Kenya-County-Updates-and-Development/466239656780047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5" s="1" t="str">
        <f>O15</f>
        <v>https://www.facebook.com/pages/Kenya-County-Updates-and-Development/466239656780047</v>
      </c>
      <c r="D15" t="s">
        <v>268</v>
      </c>
      <c r="H15" t="s">
        <v>208</v>
      </c>
      <c r="I15" t="s">
        <v>209</v>
      </c>
      <c r="J15" t="str">
        <f t="shared" si="0"/>
        <v>pages/Kenya-County-Updates-and-Development/466239656780047</v>
      </c>
      <c r="K15" t="str">
        <f t="shared" si="1"/>
        <v>pages/Kenya-County-Updates-and-Development/466239656780047</v>
      </c>
      <c r="L15">
        <f>IF(ISNUMBER(SEARCH("pages",K15)),SEARCH("pages",K15),0)</f>
        <v>1</v>
      </c>
      <c r="M15">
        <f t="shared" si="3"/>
        <v>43</v>
      </c>
      <c r="N15" s="2" t="str">
        <f t="shared" si="2"/>
        <v>466239656780047</v>
      </c>
      <c r="O15" t="s">
        <v>210</v>
      </c>
      <c r="P15">
        <v>0</v>
      </c>
      <c r="Q15" t="s">
        <v>210</v>
      </c>
      <c r="R15" t="s">
        <v>13</v>
      </c>
      <c r="S15" t="s">
        <v>181</v>
      </c>
    </row>
    <row r="16" spans="1:19" x14ac:dyDescent="0.25">
      <c r="A16" t="s">
        <v>267</v>
      </c>
      <c r="B16" s="1" t="str">
        <f>"https://graph.facebook.com/"&amp;K16&amp;"?fields=feed.fields(message,comments.fields(message))"&amp;"&amp;access_token="&amp;A16</f>
        <v>https://graph.facebook.com/pages/Kiambu-County-Government-Kenya/369180626526897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6" s="1" t="str">
        <f>O16</f>
        <v>https://www.facebook.com/pages/Kiambu-County-Government-Kenya/369180626526897</v>
      </c>
      <c r="D16" t="s">
        <v>268</v>
      </c>
      <c r="H16" t="s">
        <v>213</v>
      </c>
      <c r="I16" t="s">
        <v>209</v>
      </c>
      <c r="J16" t="str">
        <f t="shared" si="0"/>
        <v>pages/Kiambu-County-Government-Kenya/369180626526897</v>
      </c>
      <c r="K16" t="str">
        <f t="shared" si="1"/>
        <v>pages/Kiambu-County-Government-Kenya/369180626526897</v>
      </c>
      <c r="L16">
        <f>IF(ISNUMBER(SEARCH("pages",K16)),SEARCH("pages",K16),0)</f>
        <v>1</v>
      </c>
      <c r="M16">
        <f t="shared" si="3"/>
        <v>37</v>
      </c>
      <c r="N16" s="2" t="str">
        <f t="shared" si="2"/>
        <v>369180626526897</v>
      </c>
      <c r="O16" t="s">
        <v>214</v>
      </c>
      <c r="P16">
        <v>0</v>
      </c>
      <c r="Q16" t="s">
        <v>214</v>
      </c>
      <c r="R16" t="s">
        <v>215</v>
      </c>
    </row>
    <row r="17" spans="1:19" x14ac:dyDescent="0.25">
      <c r="A17" t="s">
        <v>267</v>
      </c>
      <c r="B17" s="1" t="str">
        <f>"https://graph.facebook.com/"&amp;K17&amp;"?fields=feed.fields(message,comments.fields(message))"&amp;"&amp;access_token="&amp;A17</f>
        <v>https://graph.facebook.com/BensoudaDropUhururutoIccCasesTheyAreFabricated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7" s="1" t="str">
        <f>O17</f>
        <v>https://www.facebook.com/BensoudaDropUhururutoIccCasesTheyAreFabricated</v>
      </c>
      <c r="D17" t="s">
        <v>268</v>
      </c>
      <c r="H17" t="s">
        <v>192</v>
      </c>
      <c r="I17" t="s">
        <v>193</v>
      </c>
      <c r="J17" t="str">
        <f t="shared" si="0"/>
        <v>BensoudaDropUhururutoIccCasesTheyAreFabricated</v>
      </c>
      <c r="K17" t="str">
        <f t="shared" si="1"/>
        <v>BensoudaDropUhururutoIccCasesTheyAreFabricated</v>
      </c>
      <c r="L17">
        <f>IF(ISNUMBER(SEARCH("pages",K17)),SEARCH("pages",K17),0)</f>
        <v>0</v>
      </c>
      <c r="M17" t="e">
        <f t="shared" si="3"/>
        <v>#VALUE!</v>
      </c>
      <c r="N17" s="2" t="str">
        <f t="shared" si="2"/>
        <v>BensoudaDropUhururutoIccCasesTheyAreFabricated</v>
      </c>
      <c r="O17" t="s">
        <v>194</v>
      </c>
      <c r="P17">
        <v>0</v>
      </c>
      <c r="Q17" t="s">
        <v>194</v>
      </c>
      <c r="R17" t="s">
        <v>183</v>
      </c>
      <c r="S17" t="s">
        <v>181</v>
      </c>
    </row>
    <row r="18" spans="1:19" x14ac:dyDescent="0.25">
      <c r="A18" t="s">
        <v>267</v>
      </c>
      <c r="B18" s="1" t="str">
        <f>"https://graph.facebook.com/"&amp;K18&amp;"?fields=feed.fields(message,comments.fields(message))"&amp;"&amp;access_token="&amp;A18</f>
        <v>https://graph.facebook.com/pages/Citizen-News/195670785802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8" s="1" t="str">
        <f>O18</f>
        <v>https://www.facebook.com/pages/Citizen-News/195670785802</v>
      </c>
      <c r="D18" t="s">
        <v>268</v>
      </c>
      <c r="H18" t="s">
        <v>199</v>
      </c>
      <c r="I18" t="s">
        <v>156</v>
      </c>
      <c r="J18" t="str">
        <f t="shared" si="0"/>
        <v>pages/Citizen-News/195670785802</v>
      </c>
      <c r="K18" t="str">
        <f t="shared" si="1"/>
        <v>pages/Citizen-News/195670785802</v>
      </c>
      <c r="L18">
        <f>IF(ISNUMBER(SEARCH("pages",K18)),SEARCH("pages",K18),0)</f>
        <v>1</v>
      </c>
      <c r="M18">
        <f t="shared" si="3"/>
        <v>19</v>
      </c>
      <c r="N18" s="2" t="str">
        <f t="shared" si="2"/>
        <v>195670785802</v>
      </c>
      <c r="O18" s="1" t="s">
        <v>288</v>
      </c>
      <c r="P18">
        <v>0</v>
      </c>
      <c r="Q18" t="s">
        <v>200</v>
      </c>
      <c r="R18" t="s">
        <v>13</v>
      </c>
      <c r="S18" t="s">
        <v>181</v>
      </c>
    </row>
    <row r="19" spans="1:19" x14ac:dyDescent="0.25">
      <c r="A19" t="s">
        <v>267</v>
      </c>
      <c r="B19" s="1" t="str">
        <f>"https://graph.facebook.com/"&amp;K19&amp;"?fields=feed.fields(message,comments.fields(message))"&amp;"&amp;access_token="&amp;A19</f>
        <v>https://graph.facebook.com/K24TVNew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9" s="1" t="str">
        <f>O19</f>
        <v>https://www.facebook.com/K24TVNews</v>
      </c>
      <c r="D19" t="s">
        <v>268</v>
      </c>
      <c r="H19" t="s">
        <v>188</v>
      </c>
      <c r="I19" t="s">
        <v>156</v>
      </c>
      <c r="J19" t="str">
        <f t="shared" si="0"/>
        <v>K24TVNews</v>
      </c>
      <c r="K19" t="str">
        <f t="shared" si="1"/>
        <v>K24TVNews</v>
      </c>
      <c r="L19">
        <f>IF(ISNUMBER(SEARCH("pages",K19)),SEARCH("pages",K19),0)</f>
        <v>0</v>
      </c>
      <c r="M19" t="e">
        <f t="shared" si="3"/>
        <v>#VALUE!</v>
      </c>
      <c r="N19" s="2" t="str">
        <f t="shared" si="2"/>
        <v>K24TVNews</v>
      </c>
      <c r="O19" s="1" t="s">
        <v>289</v>
      </c>
      <c r="P19">
        <v>0</v>
      </c>
      <c r="Q19" t="s">
        <v>189</v>
      </c>
      <c r="R19" t="s">
        <v>13</v>
      </c>
      <c r="S19" t="s">
        <v>181</v>
      </c>
    </row>
    <row r="20" spans="1:19" x14ac:dyDescent="0.25">
      <c r="A20" t="s">
        <v>267</v>
      </c>
      <c r="B20" s="1" t="str">
        <f>"https://graph.facebook.com/"&amp;K20&amp;"?fields=feed.fields(message,comments.fields(message))"&amp;"&amp;access_token="&amp;A20</f>
        <v>https://graph.facebook.com/pages/Luhyas-against-being-bought-by-the-kenyattas-money/487760644613563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0" s="1" t="str">
        <f>O20</f>
        <v>http://www.facebook.com/pages/Luhyas-against-being-bought-by-the-kenyattas-money/487760644613563</v>
      </c>
      <c r="D20" t="s">
        <v>268</v>
      </c>
      <c r="H20" t="s">
        <v>171</v>
      </c>
      <c r="I20" t="s">
        <v>156</v>
      </c>
      <c r="J20" t="str">
        <f t="shared" si="0"/>
        <v>http://www.facebook.com/pages/Luhyas-against-being-bought-by-the-kenyattas-money/487760644613563</v>
      </c>
      <c r="K20" t="str">
        <f t="shared" si="1"/>
        <v>pages/Luhyas-against-being-bought-by-the-kenyattas-money/487760644613563</v>
      </c>
      <c r="L20">
        <f>IF(ISNUMBER(SEARCH("pages",K20)),SEARCH("pages",K20),0)</f>
        <v>1</v>
      </c>
      <c r="M20">
        <f t="shared" si="3"/>
        <v>57</v>
      </c>
      <c r="N20" s="2" t="str">
        <f t="shared" si="2"/>
        <v>487760644613563</v>
      </c>
      <c r="O20" t="s">
        <v>172</v>
      </c>
      <c r="P20">
        <v>0</v>
      </c>
      <c r="Q20" t="s">
        <v>172</v>
      </c>
      <c r="R20" t="s">
        <v>165</v>
      </c>
      <c r="S20" t="s">
        <v>154</v>
      </c>
    </row>
    <row r="21" spans="1:19" x14ac:dyDescent="0.25">
      <c r="A21" t="s">
        <v>267</v>
      </c>
      <c r="B21" s="1" t="str">
        <f>"https://graph.facebook.com/"&amp;K21&amp;"?fields=feed.fields(message,comments.fields(message))"&amp;"&amp;access_token="&amp;A21</f>
        <v>https://graph.facebook.com/pages/Power-Breakfast-Show/117941667695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1" s="1" t="str">
        <f>O21</f>
        <v>http://www.facebook.com/pages/Power-Breakfast-Show/117941667695</v>
      </c>
      <c r="D21" t="s">
        <v>268</v>
      </c>
      <c r="H21" t="s">
        <v>169</v>
      </c>
      <c r="I21" t="s">
        <v>156</v>
      </c>
      <c r="J21" t="str">
        <f t="shared" si="0"/>
        <v>http://www.facebook.com/pages/Power-Breakfast-Show/117941667695</v>
      </c>
      <c r="K21" t="str">
        <f t="shared" si="1"/>
        <v>pages/Power-Breakfast-Show/117941667695</v>
      </c>
      <c r="L21">
        <f>IF(ISNUMBER(SEARCH("pages",K21)),SEARCH("pages",K21),0)</f>
        <v>1</v>
      </c>
      <c r="M21">
        <f t="shared" si="3"/>
        <v>27</v>
      </c>
      <c r="N21" s="2" t="str">
        <f t="shared" si="2"/>
        <v>117941667695</v>
      </c>
      <c r="O21" s="1" t="s">
        <v>290</v>
      </c>
      <c r="P21">
        <v>0</v>
      </c>
      <c r="Q21" t="s">
        <v>170</v>
      </c>
      <c r="R21" t="s">
        <v>165</v>
      </c>
      <c r="S21" t="s">
        <v>154</v>
      </c>
    </row>
    <row r="22" spans="1:19" x14ac:dyDescent="0.25">
      <c r="A22" t="s">
        <v>267</v>
      </c>
      <c r="B22" s="1" t="str">
        <f>"https://graph.facebook.com/"&amp;K22&amp;"?fields=feed.fields(message,comments.fields(message))"&amp;"&amp;access_token="&amp;A22</f>
        <v>https://graph.facebook.com/TheEastAfrican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2" s="1" t="str">
        <f>O22</f>
        <v>http://www.facebook.com/TheEastAfrican</v>
      </c>
      <c r="D22" t="s">
        <v>268</v>
      </c>
      <c r="H22" t="s">
        <v>155</v>
      </c>
      <c r="I22" t="s">
        <v>156</v>
      </c>
      <c r="J22" t="str">
        <f t="shared" si="0"/>
        <v>http://www.facebook.com/TheEastAfrican</v>
      </c>
      <c r="K22" t="str">
        <f t="shared" si="1"/>
        <v>TheEastAfrican</v>
      </c>
      <c r="L22">
        <f>IF(ISNUMBER(SEARCH("pages",K22)),SEARCH("pages",K22),0)</f>
        <v>0</v>
      </c>
      <c r="M22" t="e">
        <f t="shared" si="3"/>
        <v>#VALUE!</v>
      </c>
      <c r="N22" s="2" t="str">
        <f t="shared" si="2"/>
        <v>TheEastAfrican</v>
      </c>
      <c r="O22" s="1" t="s">
        <v>291</v>
      </c>
      <c r="P22">
        <v>0</v>
      </c>
      <c r="Q22" t="s">
        <v>157</v>
      </c>
      <c r="R22" t="s">
        <v>13</v>
      </c>
      <c r="S22" t="s">
        <v>154</v>
      </c>
    </row>
    <row r="23" spans="1:19" x14ac:dyDescent="0.25">
      <c r="A23" t="s">
        <v>267</v>
      </c>
      <c r="B23" s="1" t="str">
        <f>"https://graph.facebook.com/"&amp;K23&amp;"?fields=feed.fields(message,comments.fields(message))"&amp;"&amp;access_token="&amp;A23</f>
        <v>https://graph.facebook.com/lists/104435146379281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3" s="1" t="str">
        <f>O23</f>
        <v>http://www.facebook.com/lists/104435146379281</v>
      </c>
      <c r="D23" t="s">
        <v>268</v>
      </c>
      <c r="H23" t="s">
        <v>173</v>
      </c>
      <c r="I23" t="s">
        <v>156</v>
      </c>
      <c r="J23" t="str">
        <f t="shared" si="0"/>
        <v>http://www.facebook.com/lists/104435146379281</v>
      </c>
      <c r="K23" t="str">
        <f t="shared" si="1"/>
        <v>lists/104435146379281</v>
      </c>
      <c r="L23">
        <f>IF(ISNUMBER(SEARCH("pages",K23)),SEARCH("pages",K23),0)</f>
        <v>0</v>
      </c>
      <c r="M23" t="e">
        <f t="shared" si="3"/>
        <v>#VALUE!</v>
      </c>
      <c r="N23" s="2" t="str">
        <f t="shared" si="2"/>
        <v>lists/104435146379281</v>
      </c>
      <c r="O23" t="s">
        <v>174</v>
      </c>
      <c r="P23">
        <v>0</v>
      </c>
      <c r="Q23" t="s">
        <v>174</v>
      </c>
      <c r="R23" t="s">
        <v>165</v>
      </c>
      <c r="S23" t="s">
        <v>154</v>
      </c>
    </row>
    <row r="24" spans="1:19" x14ac:dyDescent="0.25">
      <c r="A24" t="s">
        <v>267</v>
      </c>
      <c r="B24" s="1" t="str">
        <f>"https://graph.facebook.com/"&amp;K24&amp;"?fields=feed.fields(message,comments.fields(message))"&amp;"&amp;access_token="&amp;A24</f>
        <v>https://graph.facebook.com/bogonko.bosire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4" s="1" t="str">
        <f>O24</f>
        <v>http://www.facebook.com/bogonko.bosire</v>
      </c>
      <c r="D24" t="s">
        <v>268</v>
      </c>
      <c r="H24" t="s">
        <v>177</v>
      </c>
      <c r="I24" t="s">
        <v>152</v>
      </c>
      <c r="J24" t="str">
        <f t="shared" si="0"/>
        <v>http://www.facebook.com/bogonko.bosire</v>
      </c>
      <c r="K24" t="str">
        <f t="shared" si="1"/>
        <v>bogonko.bosire</v>
      </c>
      <c r="L24">
        <f>IF(ISNUMBER(SEARCH("pages",K24)),SEARCH("pages",K24),0)</f>
        <v>0</v>
      </c>
      <c r="M24" t="e">
        <f t="shared" si="3"/>
        <v>#VALUE!</v>
      </c>
      <c r="N24" s="2" t="str">
        <f t="shared" si="2"/>
        <v>bogonko.bosire</v>
      </c>
      <c r="O24" t="s">
        <v>178</v>
      </c>
      <c r="P24">
        <v>0</v>
      </c>
      <c r="Q24" t="s">
        <v>178</v>
      </c>
      <c r="R24" t="s">
        <v>165</v>
      </c>
      <c r="S24" t="s">
        <v>154</v>
      </c>
    </row>
    <row r="25" spans="1:19" x14ac:dyDescent="0.25">
      <c r="A25" t="s">
        <v>267</v>
      </c>
      <c r="B25" s="1" t="str">
        <f>"https://graph.facebook.com/"&amp;K25&amp;"?fields=feed.fields(message,comments.fields(message))"&amp;"&amp;access_token="&amp;A25</f>
        <v>https://graph.facebook.com/koigi.wawamwere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5" s="1" t="str">
        <f>O25</f>
        <v>http://www.facebook.com/koigi.wawamwere</v>
      </c>
      <c r="D25" t="s">
        <v>268</v>
      </c>
      <c r="H25" t="s">
        <v>163</v>
      </c>
      <c r="I25" t="s">
        <v>152</v>
      </c>
      <c r="J25" t="str">
        <f t="shared" si="0"/>
        <v>http://www.facebook.com/koigi.wawamwere</v>
      </c>
      <c r="K25" t="str">
        <f t="shared" si="1"/>
        <v>koigi.wawamwere</v>
      </c>
      <c r="L25">
        <f>IF(ISNUMBER(SEARCH("pages",K25)),SEARCH("pages",K25),0)</f>
        <v>0</v>
      </c>
      <c r="M25" t="e">
        <f t="shared" si="3"/>
        <v>#VALUE!</v>
      </c>
      <c r="N25" s="2" t="str">
        <f t="shared" si="2"/>
        <v>koigi.wawamwere</v>
      </c>
      <c r="O25" s="1" t="s">
        <v>292</v>
      </c>
      <c r="P25">
        <v>0</v>
      </c>
      <c r="Q25" t="s">
        <v>164</v>
      </c>
      <c r="R25" t="s">
        <v>165</v>
      </c>
      <c r="S25" t="s">
        <v>154</v>
      </c>
    </row>
    <row r="26" spans="1:19" x14ac:dyDescent="0.25">
      <c r="A26" t="s">
        <v>267</v>
      </c>
      <c r="B26" s="1" t="str">
        <f>"https://graph.facebook.com/"&amp;K26&amp;"?fields=feed.fields(message,comments.fields(message))"&amp;"&amp;access_token="&amp;A26</f>
        <v>https://graph.facebook.com/Mankokopelli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6" s="1" t="str">
        <f>O26</f>
        <v>http://www.facebook.com/Mankokopelli</v>
      </c>
      <c r="D26" t="s">
        <v>268</v>
      </c>
      <c r="H26" t="s">
        <v>161</v>
      </c>
      <c r="I26" t="s">
        <v>152</v>
      </c>
      <c r="J26" t="str">
        <f t="shared" si="0"/>
        <v>http://www.facebook.com/Mankokopelli</v>
      </c>
      <c r="K26" t="str">
        <f t="shared" si="1"/>
        <v>Mankokopelli</v>
      </c>
      <c r="L26">
        <f>IF(ISNUMBER(SEARCH("pages",K26)),SEARCH("pages",K26),0)</f>
        <v>0</v>
      </c>
      <c r="M26" t="e">
        <f t="shared" si="3"/>
        <v>#VALUE!</v>
      </c>
      <c r="N26" s="2" t="str">
        <f t="shared" si="2"/>
        <v>Mankokopelli</v>
      </c>
      <c r="O26" s="1" t="s">
        <v>293</v>
      </c>
      <c r="P26">
        <v>0</v>
      </c>
      <c r="Q26" t="s">
        <v>162</v>
      </c>
      <c r="R26" t="s">
        <v>13</v>
      </c>
      <c r="S26" t="s">
        <v>154</v>
      </c>
    </row>
    <row r="27" spans="1:19" x14ac:dyDescent="0.25">
      <c r="A27" t="s">
        <v>267</v>
      </c>
      <c r="B27" s="1" t="str">
        <f>"https://graph.facebook.com/"&amp;K27&amp;"?fields=feed.fields(message,comments.fields(message))"&amp;"&amp;access_token="&amp;A27</f>
        <v>https://graph.facebook.com/yvonne.khamatikilonzo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7" s="1" t="str">
        <f>O27</f>
        <v>http://www.facebook.com/yvonne.khamatikilonzo</v>
      </c>
      <c r="D27" t="s">
        <v>268</v>
      </c>
      <c r="H27" t="s">
        <v>151</v>
      </c>
      <c r="I27" t="s">
        <v>152</v>
      </c>
      <c r="J27" t="str">
        <f t="shared" si="0"/>
        <v>http://www.facebook.com/yvonne.khamatikilonzo</v>
      </c>
      <c r="K27" t="str">
        <f t="shared" si="1"/>
        <v>yvonne.khamatikilonzo</v>
      </c>
      <c r="L27">
        <f>IF(ISNUMBER(SEARCH("pages",K27)),SEARCH("pages",K27),0)</f>
        <v>0</v>
      </c>
      <c r="M27" t="e">
        <f t="shared" si="3"/>
        <v>#VALUE!</v>
      </c>
      <c r="N27" s="2" t="str">
        <f t="shared" si="2"/>
        <v>yvonne.khamatikilonzo</v>
      </c>
      <c r="O27" s="1" t="s">
        <v>294</v>
      </c>
      <c r="P27">
        <v>0</v>
      </c>
      <c r="Q27" t="s">
        <v>153</v>
      </c>
      <c r="R27" t="s">
        <v>13</v>
      </c>
      <c r="S27" t="s">
        <v>154</v>
      </c>
    </row>
    <row r="28" spans="1:19" x14ac:dyDescent="0.25">
      <c r="A28" t="s">
        <v>267</v>
      </c>
      <c r="B28" s="1" t="str">
        <f>"https://graph.facebook.com/"&amp;K28&amp;"?fields=feed.fields(message,comments.fields(message))"&amp;"&amp;access_token="&amp;A28</f>
        <v>https://graph.facebook.com/pages/Makau-W-Mutua/210527812318268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8" s="1" t="str">
        <f>O28</f>
        <v>https://www.facebook.com/pages/Makau-W-Mutua/210527812318268</v>
      </c>
      <c r="D28" t="s">
        <v>268</v>
      </c>
      <c r="H28" t="s">
        <v>230</v>
      </c>
      <c r="I28" t="s">
        <v>231</v>
      </c>
      <c r="J28" t="str">
        <f t="shared" si="0"/>
        <v>pages/Makau-W-Mutua/210527812318268</v>
      </c>
      <c r="K28" t="str">
        <f t="shared" si="1"/>
        <v>pages/Makau-W-Mutua/210527812318268</v>
      </c>
      <c r="L28">
        <f>IF(ISNUMBER(SEARCH("pages",K28)),SEARCH("pages",K28),0)</f>
        <v>1</v>
      </c>
      <c r="M28">
        <f t="shared" si="3"/>
        <v>20</v>
      </c>
      <c r="N28" s="2" t="str">
        <f t="shared" si="2"/>
        <v>210527812318268</v>
      </c>
      <c r="O28" t="s">
        <v>232</v>
      </c>
      <c r="P28">
        <v>0</v>
      </c>
      <c r="Q28" t="s">
        <v>232</v>
      </c>
      <c r="R28" t="s">
        <v>13</v>
      </c>
      <c r="S28" t="s">
        <v>181</v>
      </c>
    </row>
    <row r="29" spans="1:19" x14ac:dyDescent="0.25">
      <c r="A29" t="s">
        <v>267</v>
      </c>
      <c r="B29" s="1" t="str">
        <f>"https://graph.facebook.com/"&amp;K29&amp;"?fields=feed.fields(message,comments.fields(message))"&amp;"&amp;access_token="&amp;A29</f>
        <v>https://graph.facebook.com/https://twitter.com/KenyaGovernor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29" s="1" t="str">
        <f>O29</f>
        <v>https://twitter.com/KenyaGovernors</v>
      </c>
      <c r="D29" t="s">
        <v>268</v>
      </c>
      <c r="H29" t="s">
        <v>238</v>
      </c>
      <c r="I29" t="s">
        <v>234</v>
      </c>
      <c r="J29" t="str">
        <f t="shared" si="0"/>
        <v>https://twitter.com/KenyaGovernors</v>
      </c>
      <c r="K29" t="str">
        <f t="shared" si="1"/>
        <v>https://twitter.com/KenyaGovernors</v>
      </c>
      <c r="L29">
        <f>IF(ISNUMBER(SEARCH("pages",K29)),SEARCH("pages",K29),0)</f>
        <v>0</v>
      </c>
      <c r="M29">
        <f t="shared" si="3"/>
        <v>7</v>
      </c>
      <c r="N29" s="2" t="str">
        <f t="shared" si="2"/>
        <v>https://twitter.com/KenyaGovernors</v>
      </c>
      <c r="O29" t="s">
        <v>239</v>
      </c>
      <c r="P29">
        <v>0</v>
      </c>
      <c r="Q29" t="s">
        <v>239</v>
      </c>
      <c r="R29" t="s">
        <v>13</v>
      </c>
      <c r="S29" t="s">
        <v>181</v>
      </c>
    </row>
    <row r="30" spans="1:19" x14ac:dyDescent="0.25">
      <c r="A30" t="s">
        <v>267</v>
      </c>
      <c r="B30" s="1" t="str">
        <f>"https://graph.facebook.com/"&amp;K30&amp;"?fields=feed.fields(message,comments.fields(message))"&amp;"&amp;access_token="&amp;A30</f>
        <v>https://graph.facebook.com/https://twitter.com/makaumutu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0" s="1" t="str">
        <f>O30</f>
        <v>https://twitter.com/makaumutua</v>
      </c>
      <c r="D30" t="s">
        <v>268</v>
      </c>
      <c r="H30" t="s">
        <v>233</v>
      </c>
      <c r="I30" t="s">
        <v>234</v>
      </c>
      <c r="J30" t="str">
        <f t="shared" si="0"/>
        <v>https://twitter.com/makaumutua</v>
      </c>
      <c r="K30" t="str">
        <f t="shared" si="1"/>
        <v>https://twitter.com/makaumutua</v>
      </c>
      <c r="L30">
        <f>IF(ISNUMBER(SEARCH("pages",K30)),SEARCH("pages",K30),0)</f>
        <v>0</v>
      </c>
      <c r="M30">
        <f t="shared" si="3"/>
        <v>7</v>
      </c>
      <c r="N30" s="2" t="str">
        <f t="shared" si="2"/>
        <v>https://twitter.com/makaumutua</v>
      </c>
      <c r="O30" t="s">
        <v>235</v>
      </c>
      <c r="P30">
        <v>0</v>
      </c>
      <c r="Q30" t="s">
        <v>235</v>
      </c>
      <c r="R30" t="s">
        <v>13</v>
      </c>
      <c r="S30" t="s">
        <v>181</v>
      </c>
    </row>
    <row r="31" spans="1:19" x14ac:dyDescent="0.25">
      <c r="A31" t="s">
        <v>267</v>
      </c>
      <c r="B31" s="1" t="str">
        <f>"https://graph.facebook.com/"&amp;K31&amp;"?fields=feed.fields(message,comments.fields(message))"&amp;"&amp;access_token="&amp;A31</f>
        <v>https://graph.facebook.com/http://www.cog.go.ke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1" s="1" t="str">
        <f>O31</f>
        <v>http://www.cog.go.ke</v>
      </c>
      <c r="D31" t="s">
        <v>268</v>
      </c>
      <c r="H31" t="s">
        <v>245</v>
      </c>
      <c r="I31" t="s">
        <v>246</v>
      </c>
      <c r="J31" t="str">
        <f t="shared" si="0"/>
        <v>http://www.cog.go.ke</v>
      </c>
      <c r="K31" t="str">
        <f t="shared" si="1"/>
        <v>http://www.cog.go.ke</v>
      </c>
      <c r="L31">
        <f>IF(ISNUMBER(SEARCH("pages",K31)),SEARCH("pages",K31),0)</f>
        <v>0</v>
      </c>
      <c r="M31">
        <f t="shared" si="3"/>
        <v>7</v>
      </c>
      <c r="N31" s="2" t="str">
        <f t="shared" si="2"/>
        <v>http://www.cog.go.ke</v>
      </c>
      <c r="O31" t="s">
        <v>247</v>
      </c>
      <c r="P31">
        <v>0</v>
      </c>
      <c r="Q31" t="s">
        <v>247</v>
      </c>
      <c r="R31" t="s">
        <v>13</v>
      </c>
      <c r="S31" t="s">
        <v>181</v>
      </c>
    </row>
    <row r="32" spans="1:19" x14ac:dyDescent="0.25">
      <c r="A32" t="s">
        <v>267</v>
      </c>
      <c r="B32" s="1" t="str">
        <f>"https://graph.facebook.com/"&amp;K32&amp;"?fields=feed.fields(message,comments.fields(message))"&amp;"&amp;access_token="&amp;A32</f>
        <v>https://graph.facebook.com/http://www.kenyanewsupdates.com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2" s="1" t="str">
        <f>O32</f>
        <v>http://www.kenyanewsupdates.com</v>
      </c>
      <c r="D32" t="s">
        <v>268</v>
      </c>
      <c r="H32" t="s">
        <v>251</v>
      </c>
      <c r="I32" t="s">
        <v>246</v>
      </c>
      <c r="J32" t="str">
        <f t="shared" si="0"/>
        <v>http://www.kenyanewsupdates.com</v>
      </c>
      <c r="K32" t="str">
        <f t="shared" si="1"/>
        <v>http://www.kenyanewsupdates.com</v>
      </c>
      <c r="L32">
        <f>IF(ISNUMBER(SEARCH("pages",K32)),SEARCH("pages",K32),0)</f>
        <v>0</v>
      </c>
      <c r="M32">
        <f t="shared" si="3"/>
        <v>7</v>
      </c>
      <c r="N32" s="2" t="str">
        <f t="shared" si="2"/>
        <v>http://www.kenyanewsupdates.com</v>
      </c>
      <c r="O32" t="s">
        <v>252</v>
      </c>
      <c r="P32">
        <v>0</v>
      </c>
      <c r="Q32" t="s">
        <v>252</v>
      </c>
      <c r="R32" t="s">
        <v>13</v>
      </c>
    </row>
    <row r="33" spans="1:19" x14ac:dyDescent="0.25">
      <c r="A33" t="s">
        <v>267</v>
      </c>
      <c r="B33" s="1" t="str">
        <f>"https://graph.facebook.com/"&amp;K33&amp;"?fields=feed.fields(message,comments.fields(message))"&amp;"&amp;access_token="&amp;A33</f>
        <v>https://graph.facebook.com/http://reportingkenya.net/reports/further-threats-to-iccs-kenya-witnesses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3" s="1" t="str">
        <f>O33</f>
        <v>http://reportingkenya.net/reports/further-threats-to-iccs-kenya-witnesses/</v>
      </c>
      <c r="D33" t="s">
        <v>268</v>
      </c>
      <c r="H33" t="s">
        <v>253</v>
      </c>
      <c r="I33" t="s">
        <v>246</v>
      </c>
      <c r="J33" t="str">
        <f t="shared" si="0"/>
        <v>http://reportingkenya.net/reports/further-threats-to-iccs-kenya-witnesses/</v>
      </c>
      <c r="K33" t="str">
        <f t="shared" si="1"/>
        <v>http://reportingkenya.net/reports/further-threats-to-iccs-kenya-witnesses/</v>
      </c>
      <c r="L33">
        <f>IF(ISNUMBER(SEARCH("pages",K33)),SEARCH("pages",K33),0)</f>
        <v>0</v>
      </c>
      <c r="M33">
        <f t="shared" si="3"/>
        <v>7</v>
      </c>
      <c r="N33" s="2" t="str">
        <f t="shared" si="2"/>
        <v>http://reportingkenya.net/reports/further-threats-to-iccs-kenya-witnesses/</v>
      </c>
      <c r="O33" t="s">
        <v>254</v>
      </c>
      <c r="P33">
        <v>0</v>
      </c>
      <c r="Q33" t="s">
        <v>254</v>
      </c>
      <c r="R33" t="s">
        <v>13</v>
      </c>
      <c r="S33" t="s">
        <v>181</v>
      </c>
    </row>
    <row r="34" spans="1:19" x14ac:dyDescent="0.25">
      <c r="A34" t="s">
        <v>267</v>
      </c>
      <c r="B34" s="1" t="str">
        <f>"https://graph.facebook.com/"&amp;K34&amp;"?fields=feed.fields(message,comments.fields(message))"&amp;"&amp;access_token="&amp;A34</f>
        <v>https://graph.facebook.com/http://thehaguetrials.co.ke/#9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4" s="1" t="str">
        <f>O34</f>
        <v>http://thehaguetrials.co.ke/#9</v>
      </c>
      <c r="D34" t="s">
        <v>268</v>
      </c>
      <c r="H34" t="s">
        <v>248</v>
      </c>
      <c r="I34" t="s">
        <v>246</v>
      </c>
      <c r="J34" t="str">
        <f t="shared" si="0"/>
        <v>http://thehaguetrials.co.ke/#9</v>
      </c>
      <c r="K34" t="str">
        <f t="shared" si="1"/>
        <v>http://thehaguetrials.co.ke/#9</v>
      </c>
      <c r="L34">
        <f>IF(ISNUMBER(SEARCH("pages",K34)),SEARCH("pages",K34),0)</f>
        <v>0</v>
      </c>
      <c r="M34">
        <f t="shared" si="3"/>
        <v>7</v>
      </c>
      <c r="N34" s="2" t="str">
        <f t="shared" si="2"/>
        <v>http://thehaguetrials.co.ke/#9</v>
      </c>
      <c r="O34" t="s">
        <v>249</v>
      </c>
      <c r="P34">
        <v>0</v>
      </c>
      <c r="Q34" t="s">
        <v>249</v>
      </c>
      <c r="R34" t="s">
        <v>13</v>
      </c>
      <c r="S34" t="s">
        <v>250</v>
      </c>
    </row>
    <row r="35" spans="1:19" x14ac:dyDescent="0.25">
      <c r="A35" t="s">
        <v>267</v>
      </c>
      <c r="B35" s="1" t="str">
        <f>"https://graph.facebook.com/"&amp;K35&amp;"?fields=feed.fields(message,comments.fields(message))"&amp;"&amp;access_token="&amp;A35</f>
        <v>https://graph.facebook.com/kenyans.uhuru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5" s="1" t="str">
        <f>O35</f>
        <v>http://www.facebook.com/kenyans.uhuru</v>
      </c>
      <c r="D35" t="s">
        <v>268</v>
      </c>
      <c r="H35" t="s">
        <v>115</v>
      </c>
      <c r="J35" t="str">
        <f t="shared" si="0"/>
        <v>http://www.facebook.com/kenyans.uhuru</v>
      </c>
      <c r="K35" t="str">
        <f t="shared" si="1"/>
        <v>kenyans.uhuru</v>
      </c>
      <c r="L35">
        <f>IF(ISNUMBER(SEARCH("pages",K35)),SEARCH("pages",K35),0)</f>
        <v>0</v>
      </c>
      <c r="M35" t="e">
        <f t="shared" si="3"/>
        <v>#VALUE!</v>
      </c>
      <c r="N35" s="2" t="str">
        <f t="shared" si="2"/>
        <v>kenyans.uhuru</v>
      </c>
      <c r="O35" t="s">
        <v>116</v>
      </c>
      <c r="P35">
        <v>0</v>
      </c>
      <c r="Q35" t="s">
        <v>116</v>
      </c>
      <c r="R35" t="s">
        <v>82</v>
      </c>
      <c r="S35" t="s">
        <v>83</v>
      </c>
    </row>
    <row r="36" spans="1:19" x14ac:dyDescent="0.25">
      <c r="A36" t="s">
        <v>267</v>
      </c>
      <c r="B36" s="1" t="str">
        <f>"https://graph.facebook.com/"&amp;K36&amp;"?fields=feed.fields(message,comments.fields(message))"&amp;"&amp;access_token="&amp;A36</f>
        <v>https://graph.facebook.com/oyugit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6" s="1" t="str">
        <f>O36</f>
        <v>http://www.facebook.com/oyugit</v>
      </c>
      <c r="D36" t="s">
        <v>268</v>
      </c>
      <c r="H36" t="s">
        <v>96</v>
      </c>
      <c r="J36" t="str">
        <f t="shared" si="0"/>
        <v>http://www.facebook.com/oyugit</v>
      </c>
      <c r="K36" t="str">
        <f t="shared" si="1"/>
        <v>oyugit</v>
      </c>
      <c r="L36">
        <f>IF(ISNUMBER(SEARCH("pages",K36)),SEARCH("pages",K36),0)</f>
        <v>0</v>
      </c>
      <c r="M36" t="e">
        <f t="shared" si="3"/>
        <v>#VALUE!</v>
      </c>
      <c r="N36" s="2" t="str">
        <f t="shared" si="2"/>
        <v>oyugit</v>
      </c>
      <c r="O36" t="s">
        <v>97</v>
      </c>
      <c r="P36">
        <v>0</v>
      </c>
      <c r="Q36" t="s">
        <v>97</v>
      </c>
      <c r="R36" t="s">
        <v>13</v>
      </c>
      <c r="S36" t="s">
        <v>83</v>
      </c>
    </row>
    <row r="37" spans="1:19" x14ac:dyDescent="0.25">
      <c r="A37" t="s">
        <v>267</v>
      </c>
      <c r="B37" s="1" t="str">
        <f>"https://graph.facebook.com/"&amp;K37&amp;"?fields=feed.fields(message,comments.fields(message))"&amp;"&amp;access_token="&amp;A37</f>
        <v>https://graph.facebook.com/carolinemutoko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7" s="1" t="str">
        <f>O37</f>
        <v>http://www.facebook.com/carolinemutoko</v>
      </c>
      <c r="D37" t="s">
        <v>268</v>
      </c>
      <c r="H37" t="s">
        <v>121</v>
      </c>
      <c r="J37" t="str">
        <f t="shared" si="0"/>
        <v>http://www.facebook.com/carolinemutoko</v>
      </c>
      <c r="K37" t="str">
        <f t="shared" si="1"/>
        <v>carolinemutoko</v>
      </c>
      <c r="L37">
        <f>IF(ISNUMBER(SEARCH("pages",K37)),SEARCH("pages",K37),0)</f>
        <v>0</v>
      </c>
      <c r="M37" t="e">
        <f t="shared" si="3"/>
        <v>#VALUE!</v>
      </c>
      <c r="N37" s="2" t="str">
        <f t="shared" si="2"/>
        <v>carolinemutoko</v>
      </c>
      <c r="O37" t="s">
        <v>122</v>
      </c>
      <c r="P37">
        <v>0</v>
      </c>
      <c r="Q37" t="s">
        <v>122</v>
      </c>
      <c r="R37" t="s">
        <v>13</v>
      </c>
      <c r="S37" t="s">
        <v>83</v>
      </c>
    </row>
    <row r="38" spans="1:19" x14ac:dyDescent="0.25">
      <c r="A38" t="s">
        <v>267</v>
      </c>
      <c r="B38" s="1" t="str">
        <f>"https://graph.facebook.com/"&amp;K38&amp;"?fields=feed.fields(message,comments.fields(message))"&amp;"&amp;access_token="&amp;A38</f>
        <v>https://graph.facebook.com/pages/Chamgei-FM/150589741636194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8" s="1" t="str">
        <f>O38</f>
        <v>http://www.facebook.com/pages/Chamgei-FM/150589741636194</v>
      </c>
      <c r="D38" t="s">
        <v>268</v>
      </c>
      <c r="H38" t="s">
        <v>14</v>
      </c>
      <c r="J38" t="str">
        <f t="shared" si="0"/>
        <v>http://www.facebook.com/pages/Chamgei-FM/150589741636194</v>
      </c>
      <c r="K38" t="str">
        <f t="shared" si="1"/>
        <v>pages/Chamgei-FM/150589741636194</v>
      </c>
      <c r="L38">
        <f>IF(ISNUMBER(SEARCH("pages",K38)),SEARCH("pages",K38),0)</f>
        <v>1</v>
      </c>
      <c r="M38">
        <f t="shared" si="3"/>
        <v>17</v>
      </c>
      <c r="N38" s="2" t="str">
        <f t="shared" si="2"/>
        <v>150589741636194</v>
      </c>
      <c r="O38" t="s">
        <v>15</v>
      </c>
      <c r="P38">
        <v>0</v>
      </c>
      <c r="Q38" t="s">
        <v>15</v>
      </c>
      <c r="R38" t="s">
        <v>7</v>
      </c>
      <c r="S38" t="s">
        <v>8</v>
      </c>
    </row>
    <row r="39" spans="1:19" x14ac:dyDescent="0.25">
      <c r="A39" t="s">
        <v>267</v>
      </c>
      <c r="B39" s="1" t="str">
        <f>"https://graph.facebook.com/"&amp;K39&amp;"?fields=feed.fields(message,comments.fields(message))"&amp;"&amp;access_token="&amp;A39</f>
        <v>https://graph.facebook.com/pages/Citizen-TV-Kenya/261061365404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39" s="1" t="str">
        <f>O39</f>
        <v>http://www.facebook.com/pages/Citizen-TV-Kenya/261061365404</v>
      </c>
      <c r="D39" t="s">
        <v>268</v>
      </c>
      <c r="H39" t="s">
        <v>76</v>
      </c>
      <c r="J39" t="str">
        <f t="shared" si="0"/>
        <v>http://www.facebook.com/pages/Citizen-TV-Kenya/261061365404</v>
      </c>
      <c r="K39" t="str">
        <f t="shared" si="1"/>
        <v>pages/Citizen-TV-Kenya/261061365404</v>
      </c>
      <c r="L39">
        <f>IF(ISNUMBER(SEARCH("pages",K39)),SEARCH("pages",K39),0)</f>
        <v>1</v>
      </c>
      <c r="M39">
        <f t="shared" si="3"/>
        <v>23</v>
      </c>
      <c r="N39" s="2" t="str">
        <f t="shared" si="2"/>
        <v>261061365404</v>
      </c>
      <c r="O39" t="s">
        <v>77</v>
      </c>
      <c r="P39">
        <v>0</v>
      </c>
      <c r="Q39" t="s">
        <v>77</v>
      </c>
      <c r="R39" t="s">
        <v>78</v>
      </c>
      <c r="S39" t="s">
        <v>79</v>
      </c>
    </row>
    <row r="40" spans="1:19" x14ac:dyDescent="0.25">
      <c r="A40" t="s">
        <v>267</v>
      </c>
      <c r="B40" s="1" t="str">
        <f>"https://graph.facebook.com/"&amp;K40&amp;"?fields=feed.fields(message,comments.fields(message))"&amp;"&amp;access_token="&amp;A40</f>
        <v>https://graph.facebook.com/Railonzo2013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0" s="1" t="str">
        <f>O40</f>
        <v>http://www.facebook.com/Railonzo2013</v>
      </c>
      <c r="D40" t="s">
        <v>268</v>
      </c>
      <c r="H40" t="s">
        <v>48</v>
      </c>
      <c r="J40" t="str">
        <f t="shared" si="0"/>
        <v>http://www.facebook.com/Railonzo2013</v>
      </c>
      <c r="K40" t="str">
        <f t="shared" si="1"/>
        <v>Railonzo2013</v>
      </c>
      <c r="L40">
        <f>IF(ISNUMBER(SEARCH("pages",K40)),SEARCH("pages",K40),0)</f>
        <v>0</v>
      </c>
      <c r="M40" t="e">
        <f t="shared" si="3"/>
        <v>#VALUE!</v>
      </c>
      <c r="N40" s="2" t="str">
        <f t="shared" si="2"/>
        <v>Railonzo2013</v>
      </c>
      <c r="O40" t="s">
        <v>72</v>
      </c>
      <c r="P40">
        <v>0</v>
      </c>
      <c r="Q40" t="s">
        <v>72</v>
      </c>
      <c r="R40" t="s">
        <v>13</v>
      </c>
      <c r="S40" t="s">
        <v>45</v>
      </c>
    </row>
    <row r="41" spans="1:19" x14ac:dyDescent="0.25">
      <c r="A41" t="s">
        <v>267</v>
      </c>
      <c r="B41" s="1" t="str">
        <f>"https://graph.facebook.com/"&amp;K41&amp;"?fields=feed.fields(message,comments.fields(message))"&amp;"&amp;access_token="&amp;A41</f>
        <v>https://graph.facebook.com/crazyidler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1" s="1" t="str">
        <f>O41</f>
        <v>http://www.facebook.com/crazyidlers</v>
      </c>
      <c r="D41" t="s">
        <v>268</v>
      </c>
      <c r="H41" t="s">
        <v>109</v>
      </c>
      <c r="J41" t="str">
        <f t="shared" si="0"/>
        <v>http://www.facebook.com/crazyidlers</v>
      </c>
      <c r="K41" t="str">
        <f t="shared" si="1"/>
        <v>crazyidlers</v>
      </c>
      <c r="L41">
        <f>IF(ISNUMBER(SEARCH("pages",K41)),SEARCH("pages",K41),0)</f>
        <v>0</v>
      </c>
      <c r="M41" t="e">
        <f t="shared" si="3"/>
        <v>#VALUE!</v>
      </c>
      <c r="N41" s="2" t="str">
        <f t="shared" si="2"/>
        <v>crazyidlers</v>
      </c>
      <c r="O41" t="s">
        <v>110</v>
      </c>
      <c r="P41">
        <v>0</v>
      </c>
      <c r="Q41" t="s">
        <v>110</v>
      </c>
      <c r="R41" t="s">
        <v>82</v>
      </c>
      <c r="S41" t="s">
        <v>45</v>
      </c>
    </row>
    <row r="42" spans="1:19" x14ac:dyDescent="0.25">
      <c r="A42" t="s">
        <v>267</v>
      </c>
      <c r="B42" s="1" t="str">
        <f>"https://graph.facebook.com/"&amp;K42&amp;"?fields=feed.fields(message,comments.fields(message))"&amp;"&amp;access_token="&amp;A42</f>
        <v>https://graph.facebook.com/DailyNation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2" s="1" t="str">
        <f>O42</f>
        <v>http://www.facebook.com/DailyNation</v>
      </c>
      <c r="D42" t="s">
        <v>268</v>
      </c>
      <c r="H42" t="s">
        <v>49</v>
      </c>
      <c r="J42" t="str">
        <f t="shared" si="0"/>
        <v>http://www.facebook.com/DailyNation</v>
      </c>
      <c r="K42" t="str">
        <f t="shared" si="1"/>
        <v>DailyNation</v>
      </c>
      <c r="L42">
        <f>IF(ISNUMBER(SEARCH("pages",K42)),SEARCH("pages",K42),0)</f>
        <v>0</v>
      </c>
      <c r="M42" t="e">
        <f t="shared" si="3"/>
        <v>#VALUE!</v>
      </c>
      <c r="N42" s="2" t="str">
        <f t="shared" si="2"/>
        <v>DailyNation</v>
      </c>
      <c r="O42" t="s">
        <v>73</v>
      </c>
      <c r="P42">
        <v>0</v>
      </c>
      <c r="Q42" t="s">
        <v>73</v>
      </c>
      <c r="R42" t="s">
        <v>13</v>
      </c>
      <c r="S42" t="s">
        <v>57</v>
      </c>
    </row>
    <row r="43" spans="1:19" x14ac:dyDescent="0.25">
      <c r="A43" t="s">
        <v>267</v>
      </c>
      <c r="B43" s="1" t="str">
        <f>"https://graph.facebook.com/"&amp;K43&amp;"?fields=feed.fields(message,comments.fields(message))"&amp;"&amp;access_token="&amp;A43</f>
        <v>https://graph.facebook.com/danieltoroiticharapmoi1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3" s="1" t="str">
        <f>O43</f>
        <v>http://www.facebook.com/danieltoroiticharapmoi1</v>
      </c>
      <c r="D43" t="s">
        <v>268</v>
      </c>
      <c r="H43" t="s">
        <v>24</v>
      </c>
      <c r="J43" t="str">
        <f t="shared" si="0"/>
        <v>http://www.facebook.com/danieltoroiticharapmoi1</v>
      </c>
      <c r="K43" t="str">
        <f t="shared" si="1"/>
        <v>danieltoroiticharapmoi1</v>
      </c>
      <c r="L43">
        <f>IF(ISNUMBER(SEARCH("pages",K43)),SEARCH("pages",K43),0)</f>
        <v>0</v>
      </c>
      <c r="M43" t="e">
        <f t="shared" si="3"/>
        <v>#VALUE!</v>
      </c>
      <c r="N43" s="2" t="str">
        <f t="shared" si="2"/>
        <v>danieltoroiticharapmoi1</v>
      </c>
      <c r="O43" t="s">
        <v>25</v>
      </c>
      <c r="P43">
        <v>0</v>
      </c>
      <c r="Q43" t="s">
        <v>25</v>
      </c>
      <c r="R43" t="s">
        <v>7</v>
      </c>
      <c r="S43" t="s">
        <v>8</v>
      </c>
    </row>
    <row r="44" spans="1:19" x14ac:dyDescent="0.25">
      <c r="A44" t="s">
        <v>267</v>
      </c>
      <c r="B44" s="1" t="str">
        <f>"https://graph.facebook.com/"&amp;K44&amp;"?fields=feed.fields(message,comments.fields(message))"&amp;"&amp;access_token="&amp;A44</f>
        <v>https://graph.facebook.com/ExposingTheIgnorantYoungManInDennisItumbi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4" s="1" t="str">
        <f>O44</f>
        <v>http://www.facebook.com/ExposingTheIgnorantYoungManInDennisItumbi</v>
      </c>
      <c r="D44" t="s">
        <v>268</v>
      </c>
      <c r="H44" t="s">
        <v>113</v>
      </c>
      <c r="J44" t="str">
        <f t="shared" si="0"/>
        <v>http://www.facebook.com/ExposingTheIgnorantYoungManInDennisItumbi</v>
      </c>
      <c r="K44" t="str">
        <f t="shared" si="1"/>
        <v>ExposingTheIgnorantYoungManInDennisItumbi</v>
      </c>
      <c r="L44">
        <f>IF(ISNUMBER(SEARCH("pages",K44)),SEARCH("pages",K44),0)</f>
        <v>0</v>
      </c>
      <c r="M44" t="e">
        <f t="shared" si="3"/>
        <v>#VALUE!</v>
      </c>
      <c r="N44" s="2" t="str">
        <f t="shared" si="2"/>
        <v>ExposingTheIgnorantYoungManInDennisItumbi</v>
      </c>
      <c r="O44" t="s">
        <v>114</v>
      </c>
      <c r="P44">
        <v>0</v>
      </c>
      <c r="Q44" t="s">
        <v>114</v>
      </c>
      <c r="R44" t="s">
        <v>82</v>
      </c>
      <c r="S44" t="s">
        <v>57</v>
      </c>
    </row>
    <row r="45" spans="1:19" x14ac:dyDescent="0.25">
      <c r="A45" t="s">
        <v>267</v>
      </c>
      <c r="B45" s="1" t="str">
        <f>"https://graph.facebook.com/"&amp;K45&amp;"?fields=feed.fields(message,comments.fields(message))"&amp;"&amp;access_token="&amp;A45</f>
        <v>https://graph.facebook.com/friendsofrail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5" s="1" t="str">
        <f>O45</f>
        <v>http://www.facebook.com/friendsofraila</v>
      </c>
      <c r="D45" t="s">
        <v>268</v>
      </c>
      <c r="H45" t="s">
        <v>111</v>
      </c>
      <c r="J45" t="str">
        <f t="shared" si="0"/>
        <v>http://www.facebook.com/friendsofraila</v>
      </c>
      <c r="K45" t="str">
        <f t="shared" si="1"/>
        <v>friendsofraila</v>
      </c>
      <c r="L45">
        <f>IF(ISNUMBER(SEARCH("pages",K45)),SEARCH("pages",K45),0)</f>
        <v>0</v>
      </c>
      <c r="M45" t="e">
        <f t="shared" si="3"/>
        <v>#VALUE!</v>
      </c>
      <c r="N45" s="2" t="str">
        <f t="shared" si="2"/>
        <v>friendsofraila</v>
      </c>
      <c r="O45" t="s">
        <v>112</v>
      </c>
      <c r="P45">
        <v>0</v>
      </c>
      <c r="Q45" t="s">
        <v>112</v>
      </c>
      <c r="R45" t="s">
        <v>82</v>
      </c>
      <c r="S45" t="s">
        <v>108</v>
      </c>
    </row>
    <row r="46" spans="1:19" x14ac:dyDescent="0.25">
      <c r="A46" t="s">
        <v>267</v>
      </c>
      <c r="B46" s="1" t="str">
        <f>"https://graph.facebook.com/"&amp;K46&amp;"?fields=feed.fields(message,comments.fields(message))"&amp;"&amp;access_token="&amp;A46</f>
        <v>https://graph.facebook.com/kalenjin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6" s="1" t="str">
        <f>O46</f>
        <v>http://www.facebook.com/kalenjins</v>
      </c>
      <c r="D46" t="s">
        <v>268</v>
      </c>
      <c r="H46" t="s">
        <v>28</v>
      </c>
      <c r="J46" t="str">
        <f t="shared" si="0"/>
        <v>http://www.facebook.com/kalenjins</v>
      </c>
      <c r="K46" t="str">
        <f t="shared" si="1"/>
        <v>kalenjins</v>
      </c>
      <c r="L46">
        <f>IF(ISNUMBER(SEARCH("pages",K46)),SEARCH("pages",K46),0)</f>
        <v>0</v>
      </c>
      <c r="M46" t="e">
        <f t="shared" si="3"/>
        <v>#VALUE!</v>
      </c>
      <c r="N46" s="2" t="str">
        <f t="shared" si="2"/>
        <v>kalenjins</v>
      </c>
      <c r="O46" t="s">
        <v>29</v>
      </c>
      <c r="P46">
        <v>0</v>
      </c>
      <c r="Q46" t="s">
        <v>29</v>
      </c>
      <c r="R46" t="s">
        <v>7</v>
      </c>
      <c r="S46" t="s">
        <v>8</v>
      </c>
    </row>
    <row r="47" spans="1:19" x14ac:dyDescent="0.25">
      <c r="A47" t="s">
        <v>267</v>
      </c>
      <c r="B47" s="1" t="str">
        <f>"https://graph.facebook.com/"&amp;K47&amp;"?fields=feed.fields(message,comments.fields(message))"&amp;"&amp;access_token="&amp;A47</f>
        <v>https://graph.facebook.com/joshua.arapsang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7" s="1" t="str">
        <f>O47</f>
        <v>http://www.facebook.com/joshua.arapsang</v>
      </c>
      <c r="D47" t="s">
        <v>268</v>
      </c>
      <c r="H47" t="s">
        <v>18</v>
      </c>
      <c r="J47" t="str">
        <f t="shared" si="0"/>
        <v>http://www.facebook.com/joshua.arapsang</v>
      </c>
      <c r="K47" t="str">
        <f t="shared" si="1"/>
        <v>joshua.arapsang</v>
      </c>
      <c r="L47">
        <f>IF(ISNUMBER(SEARCH("pages",K47)),SEARCH("pages",K47),0)</f>
        <v>0</v>
      </c>
      <c r="M47" t="e">
        <f t="shared" si="3"/>
        <v>#VALUE!</v>
      </c>
      <c r="N47" s="2" t="str">
        <f t="shared" si="2"/>
        <v>joshua.arapsang</v>
      </c>
      <c r="O47" t="s">
        <v>19</v>
      </c>
      <c r="P47">
        <v>0</v>
      </c>
      <c r="Q47" t="s">
        <v>19</v>
      </c>
      <c r="R47" t="s">
        <v>7</v>
      </c>
      <c r="S47" t="s">
        <v>8</v>
      </c>
    </row>
    <row r="48" spans="1:19" x14ac:dyDescent="0.25">
      <c r="A48" t="s">
        <v>267</v>
      </c>
      <c r="B48" s="1" t="str">
        <f>"https://graph.facebook.com/"&amp;K48&amp;"?fields=feed.fields(message,comments.fields(message))"&amp;"&amp;access_token="&amp;A48</f>
        <v>https://graph.facebook.com/pages/K24-TV/187678903140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8" s="1" t="str">
        <f>O48</f>
        <v>http://www.facebook.com/pages/K24-TV/187678903140</v>
      </c>
      <c r="D48" t="s">
        <v>268</v>
      </c>
      <c r="H48" t="s">
        <v>53</v>
      </c>
      <c r="J48" t="str">
        <f t="shared" si="0"/>
        <v>http://www.facebook.com/pages/K24-TV/187678903140</v>
      </c>
      <c r="K48" t="str">
        <f t="shared" si="1"/>
        <v>pages/K24-TV/187678903140</v>
      </c>
      <c r="L48">
        <f>IF(ISNUMBER(SEARCH("pages",K48)),SEARCH("pages",K48),0)</f>
        <v>1</v>
      </c>
      <c r="M48">
        <f t="shared" si="3"/>
        <v>13</v>
      </c>
      <c r="N48" s="2" t="str">
        <f t="shared" si="2"/>
        <v>187678903140</v>
      </c>
      <c r="O48" s="1" t="s">
        <v>295</v>
      </c>
      <c r="P48">
        <v>0</v>
      </c>
      <c r="Q48" t="s">
        <v>54</v>
      </c>
      <c r="R48" t="s">
        <v>13</v>
      </c>
      <c r="S48" t="s">
        <v>45</v>
      </c>
    </row>
    <row r="49" spans="1:19" x14ac:dyDescent="0.25">
      <c r="A49" t="s">
        <v>267</v>
      </c>
      <c r="B49" s="1" t="str">
        <f>"https://graph.facebook.com/"&amp;K49&amp;"?fields=feed.fields(message,comments.fields(message))"&amp;"&amp;access_token="&amp;A49</f>
        <v>https://graph.facebook.com/kalenjin.infocentre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49" s="1" t="str">
        <f>O49</f>
        <v>http://www.facebook.com/kalenjin.infocentre</v>
      </c>
      <c r="D49" t="s">
        <v>268</v>
      </c>
      <c r="H49" t="s">
        <v>26</v>
      </c>
      <c r="J49" t="str">
        <f t="shared" si="0"/>
        <v>http://www.facebook.com/kalenjin.infocentre</v>
      </c>
      <c r="K49" t="str">
        <f t="shared" si="1"/>
        <v>kalenjin.infocentre</v>
      </c>
      <c r="L49">
        <f>IF(ISNUMBER(SEARCH("pages",K49)),SEARCH("pages",K49),0)</f>
        <v>0</v>
      </c>
      <c r="M49" t="e">
        <f t="shared" si="3"/>
        <v>#VALUE!</v>
      </c>
      <c r="N49" s="2" t="str">
        <f t="shared" si="2"/>
        <v>kalenjin.infocentre</v>
      </c>
      <c r="O49" t="s">
        <v>27</v>
      </c>
      <c r="P49">
        <v>0</v>
      </c>
      <c r="Q49" t="s">
        <v>27</v>
      </c>
      <c r="R49" t="s">
        <v>7</v>
      </c>
      <c r="S49" t="s">
        <v>8</v>
      </c>
    </row>
    <row r="50" spans="1:19" x14ac:dyDescent="0.25">
      <c r="A50" t="s">
        <v>267</v>
      </c>
      <c r="B50" s="1" t="str">
        <f>"https://graph.facebook.com/"&amp;K50&amp;"?fields=feed.fields(message,comments.fields(message))"&amp;"&amp;access_token="&amp;A50</f>
        <v>https://graph.facebook.com/KALENJINNET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0" s="1" t="str">
        <f>O50</f>
        <v>http://www.facebook.com/KALENJINNET</v>
      </c>
      <c r="D50" t="s">
        <v>268</v>
      </c>
      <c r="H50" t="s">
        <v>5</v>
      </c>
      <c r="J50" t="str">
        <f t="shared" si="0"/>
        <v>http://www.facebook.com/KALENJINNET</v>
      </c>
      <c r="K50" t="str">
        <f t="shared" si="1"/>
        <v>KALENJINNET</v>
      </c>
      <c r="L50">
        <f>IF(ISNUMBER(SEARCH("pages",K50)),SEARCH("pages",K50),0)</f>
        <v>0</v>
      </c>
      <c r="M50" t="e">
        <f t="shared" si="3"/>
        <v>#VALUE!</v>
      </c>
      <c r="N50" s="2" t="str">
        <f t="shared" si="2"/>
        <v>KALENJINNET</v>
      </c>
      <c r="O50" s="1" t="s">
        <v>6</v>
      </c>
      <c r="P50">
        <v>0</v>
      </c>
      <c r="Q50" s="1" t="s">
        <v>6</v>
      </c>
      <c r="R50" t="s">
        <v>7</v>
      </c>
      <c r="S50" t="s">
        <v>8</v>
      </c>
    </row>
    <row r="51" spans="1:19" x14ac:dyDescent="0.25">
      <c r="A51" t="s">
        <v>267</v>
      </c>
      <c r="B51" s="1" t="str">
        <f>"https://graph.facebook.com/"&amp;K51&amp;"?fields=feed.fields(message,comments.fields(message))"&amp;"&amp;access_token="&amp;A51</f>
        <v>https://graph.facebook.com/kenyanpoliticsforum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1" s="1" t="str">
        <f>O51</f>
        <v>http://www.facebook.com/kenyanpoliticsforum</v>
      </c>
      <c r="D51" t="s">
        <v>268</v>
      </c>
      <c r="H51" t="s">
        <v>69</v>
      </c>
      <c r="J51" t="str">
        <f t="shared" si="0"/>
        <v>http://www.facebook.com/kenyanpoliticsforum</v>
      </c>
      <c r="K51" t="str">
        <f t="shared" si="1"/>
        <v>kenyanpoliticsforum</v>
      </c>
      <c r="L51">
        <f>IF(ISNUMBER(SEARCH("pages",K51)),SEARCH("pages",K51),0)</f>
        <v>0</v>
      </c>
      <c r="M51" t="e">
        <f t="shared" si="3"/>
        <v>#VALUE!</v>
      </c>
      <c r="N51" s="2" t="str">
        <f t="shared" si="2"/>
        <v>kenyanpoliticsforum</v>
      </c>
      <c r="O51" s="1" t="s">
        <v>296</v>
      </c>
      <c r="P51">
        <v>0</v>
      </c>
      <c r="Q51" t="s">
        <v>70</v>
      </c>
      <c r="R51" t="s">
        <v>13</v>
      </c>
      <c r="S51" t="s">
        <v>71</v>
      </c>
    </row>
    <row r="52" spans="1:19" x14ac:dyDescent="0.25">
      <c r="A52" t="s">
        <v>267</v>
      </c>
      <c r="B52" s="1" t="str">
        <f>"https://graph.facebook.com/"&amp;K52&amp;"?fields=feed.fields(message,comments.fields(message))"&amp;"&amp;access_token="&amp;A52</f>
        <v>https://graph.facebook.com/KenyanUniversityStudentsForUhuruKenyatt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2" s="1" t="str">
        <f>O52</f>
        <v>http://www.facebook.com/KenyanUniversityStudentsForUhuruKenyatta</v>
      </c>
      <c r="D52" t="s">
        <v>268</v>
      </c>
      <c r="H52" t="s">
        <v>84</v>
      </c>
      <c r="J52" t="str">
        <f t="shared" si="0"/>
        <v>http://www.facebook.com/KenyanUniversityStudentsForUhuruKenyatta</v>
      </c>
      <c r="K52" t="str">
        <f t="shared" si="1"/>
        <v>KenyanUniversityStudentsForUhuruKenyatta</v>
      </c>
      <c r="L52">
        <f>IF(ISNUMBER(SEARCH("pages",K52)),SEARCH("pages",K52),0)</f>
        <v>0</v>
      </c>
      <c r="M52" t="e">
        <f t="shared" si="3"/>
        <v>#VALUE!</v>
      </c>
      <c r="N52" s="2" t="str">
        <f t="shared" si="2"/>
        <v>KenyanUniversityStudentsForUhuruKenyatta</v>
      </c>
      <c r="O52" t="s">
        <v>85</v>
      </c>
      <c r="P52">
        <v>0</v>
      </c>
      <c r="Q52" t="s">
        <v>85</v>
      </c>
      <c r="R52" t="s">
        <v>82</v>
      </c>
      <c r="S52" t="s">
        <v>83</v>
      </c>
    </row>
    <row r="53" spans="1:19" x14ac:dyDescent="0.25">
      <c r="A53" t="s">
        <v>267</v>
      </c>
      <c r="B53" s="1" t="str">
        <f>"https://graph.facebook.com/"&amp;K53&amp;"?fields=feed.fields(message,comments.fields(message))"&amp;"&amp;access_token="&amp;A53</f>
        <v>https://graph.facebook.com/pages/KenyanListcom/135235171598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3" s="1" t="str">
        <f>O53</f>
        <v>http://www.facebook.com/pages/KenyanListcom/135235171598</v>
      </c>
      <c r="D53" t="s">
        <v>268</v>
      </c>
      <c r="H53" t="s">
        <v>66</v>
      </c>
      <c r="J53" t="str">
        <f t="shared" si="0"/>
        <v>http://www.facebook.com/pages/KenyanListcom/135235171598</v>
      </c>
      <c r="K53" t="str">
        <f t="shared" si="1"/>
        <v>pages/KenyanListcom/135235171598</v>
      </c>
      <c r="L53">
        <f>IF(ISNUMBER(SEARCH("pages",K53)),SEARCH("pages",K53),0)</f>
        <v>1</v>
      </c>
      <c r="M53">
        <f t="shared" si="3"/>
        <v>20</v>
      </c>
      <c r="N53" s="2" t="str">
        <f t="shared" si="2"/>
        <v>135235171598</v>
      </c>
      <c r="O53" s="1" t="s">
        <v>297</v>
      </c>
      <c r="P53">
        <v>0</v>
      </c>
      <c r="Q53" t="s">
        <v>67</v>
      </c>
      <c r="R53" t="s">
        <v>13</v>
      </c>
    </row>
    <row r="54" spans="1:19" x14ac:dyDescent="0.25">
      <c r="A54" t="s">
        <v>267</v>
      </c>
      <c r="B54" s="1" t="str">
        <f>"https://graph.facebook.com/"&amp;K54&amp;"?fields=feed.fields(message,comments.fields(message))"&amp;"&amp;access_token="&amp;A54</f>
        <v>https://graph.facebook.com/pages/Kenyans-against-Citizen-TV-biasness/469911399733997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4" s="1" t="str">
        <f>O54</f>
        <v>http://www.facebook.com/pages/Kenyans-against-Citizen-TV-biasness/469911399733997</v>
      </c>
      <c r="D54" t="s">
        <v>268</v>
      </c>
      <c r="H54" t="s">
        <v>64</v>
      </c>
      <c r="J54" t="str">
        <f t="shared" si="0"/>
        <v>http://www.facebook.com/pages/Kenyans-against-Citizen-TV-biasness/469911399733997</v>
      </c>
      <c r="K54" t="str">
        <f t="shared" si="1"/>
        <v>pages/Kenyans-against-Citizen-TV-biasness/469911399733997</v>
      </c>
      <c r="L54">
        <f>IF(ISNUMBER(SEARCH("pages",K54)),SEARCH("pages",K54),0)</f>
        <v>1</v>
      </c>
      <c r="M54">
        <f t="shared" si="3"/>
        <v>42</v>
      </c>
      <c r="N54" s="2" t="str">
        <f t="shared" si="2"/>
        <v>469911399733997</v>
      </c>
      <c r="O54" s="1" t="s">
        <v>298</v>
      </c>
      <c r="P54">
        <v>0</v>
      </c>
      <c r="Q54" s="1" t="s">
        <v>65</v>
      </c>
      <c r="R54" t="s">
        <v>13</v>
      </c>
      <c r="S54" t="s">
        <v>45</v>
      </c>
    </row>
    <row r="55" spans="1:19" x14ac:dyDescent="0.25">
      <c r="A55" t="s">
        <v>267</v>
      </c>
      <c r="B55" s="1" t="str">
        <f>"https://graph.facebook.com/"&amp;K55&amp;"?fields=feed.fields(message,comments.fields(message))"&amp;"&amp;access_token="&amp;A55</f>
        <v>https://graph.facebook.com/KenyansUnitedAgainstUhuruto2013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5" s="1" t="str">
        <f>O55</f>
        <v>http://www.facebook.com/KenyansUnitedAgainstUhuruto2013</v>
      </c>
      <c r="D55" t="s">
        <v>268</v>
      </c>
      <c r="H55" t="s">
        <v>125</v>
      </c>
      <c r="J55" t="str">
        <f t="shared" si="0"/>
        <v>http://www.facebook.com/KenyansUnitedAgainstUhuruto2013</v>
      </c>
      <c r="K55" t="str">
        <f t="shared" si="1"/>
        <v>KenyansUnitedAgainstUhuruto2013</v>
      </c>
      <c r="L55">
        <f>IF(ISNUMBER(SEARCH("pages",K55)),SEARCH("pages",K55),0)</f>
        <v>0</v>
      </c>
      <c r="M55" t="e">
        <f t="shared" si="3"/>
        <v>#VALUE!</v>
      </c>
      <c r="N55" s="2" t="str">
        <f t="shared" si="2"/>
        <v>KenyansUnitedAgainstUhuruto2013</v>
      </c>
      <c r="O55" t="s">
        <v>126</v>
      </c>
      <c r="P55">
        <v>0</v>
      </c>
      <c r="Q55" t="s">
        <v>126</v>
      </c>
      <c r="R55" t="s">
        <v>13</v>
      </c>
      <c r="S55" t="s">
        <v>83</v>
      </c>
    </row>
    <row r="56" spans="1:19" x14ac:dyDescent="0.25">
      <c r="A56" t="s">
        <v>267</v>
      </c>
      <c r="B56" s="1" t="str">
        <f>"https://graph.facebook.com/"&amp;K56&amp;"?fields=feed.fields(message,comments.fields(message))"&amp;"&amp;access_token="&amp;A56</f>
        <v>https://graph.facebook.com/kev.lahm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6" s="1" t="str">
        <f>O56</f>
        <v>http://www.facebook.com/kev.lahm</v>
      </c>
      <c r="D56" t="s">
        <v>268</v>
      </c>
      <c r="H56" t="s">
        <v>92</v>
      </c>
      <c r="J56" t="str">
        <f t="shared" si="0"/>
        <v>http://www.facebook.com/kev.lahm</v>
      </c>
      <c r="K56" t="str">
        <f t="shared" si="1"/>
        <v>kev.lahm</v>
      </c>
      <c r="L56">
        <f>IF(ISNUMBER(SEARCH("pages",K56)),SEARCH("pages",K56),0)</f>
        <v>0</v>
      </c>
      <c r="M56" t="e">
        <f t="shared" si="3"/>
        <v>#VALUE!</v>
      </c>
      <c r="N56" s="2" t="str">
        <f t="shared" si="2"/>
        <v>kev.lahm</v>
      </c>
      <c r="O56" t="s">
        <v>93</v>
      </c>
      <c r="P56">
        <v>0</v>
      </c>
      <c r="Q56" t="s">
        <v>93</v>
      </c>
      <c r="R56" t="s">
        <v>78</v>
      </c>
      <c r="S56" t="s">
        <v>83</v>
      </c>
    </row>
    <row r="57" spans="1:19" x14ac:dyDescent="0.25">
      <c r="A57" t="s">
        <v>267</v>
      </c>
      <c r="B57" s="1" t="str">
        <f>"https://graph.facebook.com/"&amp;K57&amp;"?fields=feed.fields(message,comments.fields(message))"&amp;"&amp;access_token="&amp;A57</f>
        <v>https://graph.facebook.com/kitwekfm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7" s="1" t="str">
        <f>O57</f>
        <v>http://www.facebook.com/kitwekfm</v>
      </c>
      <c r="D57" t="s">
        <v>268</v>
      </c>
      <c r="H57" t="s">
        <v>20</v>
      </c>
      <c r="J57" t="str">
        <f t="shared" si="0"/>
        <v>http://www.facebook.com/kitwekfm</v>
      </c>
      <c r="K57" t="str">
        <f t="shared" si="1"/>
        <v>kitwekfm</v>
      </c>
      <c r="L57">
        <f>IF(ISNUMBER(SEARCH("pages",K57)),SEARCH("pages",K57),0)</f>
        <v>0</v>
      </c>
      <c r="M57" t="e">
        <f t="shared" si="3"/>
        <v>#VALUE!</v>
      </c>
      <c r="N57" s="2" t="str">
        <f t="shared" si="2"/>
        <v>kitwekfm</v>
      </c>
      <c r="O57" t="s">
        <v>21</v>
      </c>
      <c r="P57">
        <v>0</v>
      </c>
      <c r="Q57" t="s">
        <v>21</v>
      </c>
      <c r="R57" t="s">
        <v>7</v>
      </c>
      <c r="S57" t="s">
        <v>8</v>
      </c>
    </row>
    <row r="58" spans="1:19" x14ac:dyDescent="0.25">
      <c r="A58" t="s">
        <v>267</v>
      </c>
      <c r="B58" s="1" t="str">
        <f>"https://graph.facebook.com/"&amp;K58&amp;"?fields=feed.fields(message,comments.fields(message))"&amp;"&amp;access_token="&amp;A58</f>
        <v>https://graph.facebook.com/KTN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8" s="1" t="str">
        <f>O58</f>
        <v>http://www.facebook.com/KTNKenya</v>
      </c>
      <c r="D58" t="s">
        <v>268</v>
      </c>
      <c r="H58" t="s">
        <v>43</v>
      </c>
      <c r="J58" t="str">
        <f t="shared" si="0"/>
        <v>http://www.facebook.com/KTNKenya</v>
      </c>
      <c r="K58" t="str">
        <f t="shared" si="1"/>
        <v>KTNKenya</v>
      </c>
      <c r="L58">
        <f>IF(ISNUMBER(SEARCH("pages",K58)),SEARCH("pages",K58),0)</f>
        <v>0</v>
      </c>
      <c r="M58" t="e">
        <f t="shared" si="3"/>
        <v>#VALUE!</v>
      </c>
      <c r="N58" s="2" t="str">
        <f t="shared" si="2"/>
        <v>KTNKenya</v>
      </c>
      <c r="O58" t="s">
        <v>44</v>
      </c>
      <c r="P58">
        <v>0</v>
      </c>
      <c r="Q58" t="s">
        <v>44</v>
      </c>
      <c r="R58" t="s">
        <v>13</v>
      </c>
      <c r="S58" t="s">
        <v>45</v>
      </c>
    </row>
    <row r="59" spans="1:19" x14ac:dyDescent="0.25">
      <c r="A59" t="s">
        <v>267</v>
      </c>
      <c r="B59" s="1" t="str">
        <f>"https://graph.facebook.com/"&amp;K59&amp;"?fields=feed.fields(message,comments.fields(message))"&amp;"&amp;access_token="&amp;A59</f>
        <v>https://graph.facebook.com/pages/Makau-W-Mutua/210527812318268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59" s="1" t="str">
        <f>O59</f>
        <v>http://www.facebook.com/pages/Makau-W-Mutua/210527812318268</v>
      </c>
      <c r="D59" t="s">
        <v>268</v>
      </c>
      <c r="H59" t="s">
        <v>58</v>
      </c>
      <c r="J59" t="str">
        <f t="shared" si="0"/>
        <v>http://www.facebook.com/pages/Makau-W-Mutua/210527812318268</v>
      </c>
      <c r="K59" t="str">
        <f t="shared" si="1"/>
        <v>pages/Makau-W-Mutua/210527812318268</v>
      </c>
      <c r="L59">
        <f>IF(ISNUMBER(SEARCH("pages",K59)),SEARCH("pages",K59),0)</f>
        <v>1</v>
      </c>
      <c r="M59">
        <f t="shared" si="3"/>
        <v>20</v>
      </c>
      <c r="N59" s="2" t="str">
        <f t="shared" si="2"/>
        <v>210527812318268</v>
      </c>
      <c r="O59" s="1" t="s">
        <v>299</v>
      </c>
      <c r="P59">
        <v>0</v>
      </c>
      <c r="Q59" t="s">
        <v>59</v>
      </c>
      <c r="R59" t="s">
        <v>13</v>
      </c>
    </row>
    <row r="60" spans="1:19" x14ac:dyDescent="0.25">
      <c r="A60" t="s">
        <v>267</v>
      </c>
      <c r="B60" s="1" t="str">
        <f>"https://graph.facebook.com/"&amp;K60&amp;"?fields=feed.fields(message,comments.fields(message))"&amp;"&amp;access_token="&amp;A60</f>
        <v>https://graph.facebook.com/MarthaKaru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0" s="1" t="str">
        <f>O60</f>
        <v>http://www.facebook.com/MarthaKarua</v>
      </c>
      <c r="D60" t="s">
        <v>268</v>
      </c>
      <c r="H60" t="s">
        <v>146</v>
      </c>
      <c r="J60" t="str">
        <f t="shared" si="0"/>
        <v>http://www.facebook.com/MarthaKarua</v>
      </c>
      <c r="K60" t="str">
        <f t="shared" si="1"/>
        <v>MarthaKarua</v>
      </c>
      <c r="L60">
        <f>IF(ISNUMBER(SEARCH("pages",K60)),SEARCH("pages",K60),0)</f>
        <v>0</v>
      </c>
      <c r="M60" t="e">
        <f t="shared" si="3"/>
        <v>#VALUE!</v>
      </c>
      <c r="N60" s="2" t="str">
        <f t="shared" si="2"/>
        <v>MarthaKarua</v>
      </c>
      <c r="O60" t="s">
        <v>147</v>
      </c>
      <c r="P60">
        <v>0</v>
      </c>
      <c r="Q60" t="s">
        <v>147</v>
      </c>
      <c r="R60" t="s">
        <v>13</v>
      </c>
      <c r="S60" t="s">
        <v>83</v>
      </c>
    </row>
    <row r="61" spans="1:19" x14ac:dyDescent="0.25">
      <c r="A61" t="s">
        <v>267</v>
      </c>
      <c r="B61" s="1" t="str">
        <f>"https://graph.facebook.com/"&amp;K61&amp;"?fields=feed.fields(message,comments.fields(message))"&amp;"&amp;access_token="&amp;A61</f>
        <v>https://graph.facebook.com/michael.magero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1" s="1" t="str">
        <f>O61</f>
        <v>http://www.facebook.com/michael.magero</v>
      </c>
      <c r="D61" t="s">
        <v>268</v>
      </c>
      <c r="H61" t="s">
        <v>94</v>
      </c>
      <c r="J61" t="str">
        <f t="shared" si="0"/>
        <v>http://www.facebook.com/michael.magero</v>
      </c>
      <c r="K61" t="str">
        <f t="shared" si="1"/>
        <v>michael.magero</v>
      </c>
      <c r="L61">
        <f>IF(ISNUMBER(SEARCH("pages",K61)),SEARCH("pages",K61),0)</f>
        <v>0</v>
      </c>
      <c r="M61" t="e">
        <f t="shared" si="3"/>
        <v>#VALUE!</v>
      </c>
      <c r="N61" s="2" t="str">
        <f t="shared" si="2"/>
        <v>michael.magero</v>
      </c>
      <c r="O61" t="s">
        <v>95</v>
      </c>
      <c r="P61">
        <v>0</v>
      </c>
      <c r="Q61" t="s">
        <v>95</v>
      </c>
      <c r="R61" t="s">
        <v>82</v>
      </c>
      <c r="S61" t="s">
        <v>83</v>
      </c>
    </row>
    <row r="62" spans="1:19" x14ac:dyDescent="0.25">
      <c r="A62" t="s">
        <v>267</v>
      </c>
      <c r="B62" s="1" t="str">
        <f>"https://graph.facebook.com/"&amp;K62&amp;"?fields=feed.fields(message,comments.fields(message))"&amp;"&amp;access_token="&amp;A62</f>
        <v>https://graph.facebook.com/pages/Mike-Sonko/148950081810015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2" s="1" t="str">
        <f>O62</f>
        <v>http://www.facebook.com/pages/Mike-Sonko/148950081810015</v>
      </c>
      <c r="D62" t="s">
        <v>268</v>
      </c>
      <c r="H62" t="s">
        <v>61</v>
      </c>
      <c r="J62" t="str">
        <f t="shared" si="0"/>
        <v>http://www.facebook.com/pages/Mike-Sonko/148950081810015</v>
      </c>
      <c r="K62" t="str">
        <f t="shared" si="1"/>
        <v>pages/Mike-Sonko/148950081810015</v>
      </c>
      <c r="L62">
        <f>IF(ISNUMBER(SEARCH("pages",K62)),SEARCH("pages",K62),0)</f>
        <v>1</v>
      </c>
      <c r="M62">
        <f t="shared" si="3"/>
        <v>17</v>
      </c>
      <c r="N62" s="2" t="str">
        <f t="shared" si="2"/>
        <v>148950081810015</v>
      </c>
      <c r="O62" s="1" t="s">
        <v>300</v>
      </c>
      <c r="P62">
        <v>0</v>
      </c>
      <c r="Q62" t="s">
        <v>62</v>
      </c>
      <c r="R62" t="s">
        <v>13</v>
      </c>
    </row>
    <row r="63" spans="1:19" x14ac:dyDescent="0.25">
      <c r="A63" t="s">
        <v>267</v>
      </c>
      <c r="B63" s="1" t="str">
        <f>"https://graph.facebook.com/"&amp;K63&amp;"?fields=feed.fields(message,comments.fields(message))"&amp;"&amp;access_token="&amp;A63</f>
        <v>https://graph.facebook.com/elphas.kipleting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3" s="1" t="str">
        <f>O63</f>
        <v>http://www.facebook.com/elphas.kipleting</v>
      </c>
      <c r="D63" t="s">
        <v>268</v>
      </c>
      <c r="H63" t="s">
        <v>90</v>
      </c>
      <c r="J63" t="str">
        <f t="shared" si="0"/>
        <v>http://www.facebook.com/elphas.kipleting</v>
      </c>
      <c r="K63" t="str">
        <f t="shared" si="1"/>
        <v>elphas.kipleting</v>
      </c>
      <c r="L63">
        <f>IF(ISNUMBER(SEARCH("pages",K63)),SEARCH("pages",K63),0)</f>
        <v>0</v>
      </c>
      <c r="M63" t="e">
        <f t="shared" si="3"/>
        <v>#VALUE!</v>
      </c>
      <c r="N63" s="2" t="str">
        <f t="shared" si="2"/>
        <v>elphas.kipleting</v>
      </c>
      <c r="O63" t="s">
        <v>91</v>
      </c>
      <c r="P63">
        <v>0</v>
      </c>
      <c r="Q63" t="s">
        <v>91</v>
      </c>
      <c r="R63" t="s">
        <v>82</v>
      </c>
      <c r="S63" t="s">
        <v>83</v>
      </c>
    </row>
    <row r="64" spans="1:19" x14ac:dyDescent="0.25">
      <c r="A64" t="s">
        <v>267</v>
      </c>
      <c r="B64" s="1" t="str">
        <f>"https://graph.facebook.com/"&amp;K64&amp;"?fields=feed.fields(message,comments.fields(message))"&amp;"&amp;access_token="&amp;A64</f>
        <v>https://graph.facebook.com/MyDNAisTN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4" s="1" t="str">
        <f>O64</f>
        <v>http://www.facebook.com/MyDNAisTNA</v>
      </c>
      <c r="D64" t="s">
        <v>268</v>
      </c>
      <c r="H64" t="s">
        <v>129</v>
      </c>
      <c r="J64" t="str">
        <f t="shared" si="0"/>
        <v>http://www.facebook.com/MyDNAisTNA</v>
      </c>
      <c r="K64" t="str">
        <f t="shared" si="1"/>
        <v>MyDNAisTNA</v>
      </c>
      <c r="L64">
        <f>IF(ISNUMBER(SEARCH("pages",K64)),SEARCH("pages",K64),0)</f>
        <v>0</v>
      </c>
      <c r="M64" t="e">
        <f t="shared" si="3"/>
        <v>#VALUE!</v>
      </c>
      <c r="N64" s="2" t="str">
        <f t="shared" si="2"/>
        <v>MyDNAisTNA</v>
      </c>
      <c r="O64" t="s">
        <v>130</v>
      </c>
      <c r="P64">
        <v>0</v>
      </c>
      <c r="Q64" t="s">
        <v>130</v>
      </c>
      <c r="R64" t="s">
        <v>13</v>
      </c>
      <c r="S64" t="s">
        <v>83</v>
      </c>
    </row>
    <row r="65" spans="1:19" x14ac:dyDescent="0.25">
      <c r="A65" t="s">
        <v>267</v>
      </c>
      <c r="B65" s="1" t="str">
        <f>"https://graph.facebook.com/"&amp;K65&amp;"?fields=feed.fields(message,comments.fields(message))"&amp;"&amp;access_token="&amp;A65</f>
        <v>https://graph.facebook.com/pages/NOT-Another-Kikuyu-President-Please/255613137906935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5" s="1" t="str">
        <f>O65</f>
        <v>http://www.facebook.com/pages/NOT-Another-Kikuyu-President-Please/255613137906935</v>
      </c>
      <c r="D65" t="s">
        <v>268</v>
      </c>
      <c r="H65" t="s">
        <v>144</v>
      </c>
      <c r="J65" t="str">
        <f t="shared" si="0"/>
        <v>http://www.facebook.com/pages/NOT-Another-Kikuyu-President-Please/255613137906935</v>
      </c>
      <c r="K65" t="str">
        <f t="shared" si="1"/>
        <v>pages/NOT-Another-Kikuyu-President-Please/255613137906935</v>
      </c>
      <c r="L65">
        <f>IF(ISNUMBER(SEARCH("pages",K65)),SEARCH("pages",K65),0)</f>
        <v>1</v>
      </c>
      <c r="M65">
        <f t="shared" si="3"/>
        <v>42</v>
      </c>
      <c r="N65" s="2" t="str">
        <f t="shared" si="2"/>
        <v>255613137906935</v>
      </c>
      <c r="O65" t="s">
        <v>145</v>
      </c>
      <c r="P65">
        <v>0</v>
      </c>
      <c r="Q65" t="s">
        <v>145</v>
      </c>
      <c r="R65" t="s">
        <v>13</v>
      </c>
      <c r="S65" t="s">
        <v>83</v>
      </c>
    </row>
    <row r="66" spans="1:19" x14ac:dyDescent="0.25">
      <c r="A66" t="s">
        <v>267</v>
      </c>
      <c r="B66" s="1" t="str">
        <f>"https://graph.facebook.com/"&amp;K66&amp;"?fields=feed.fields(message,comments.fields(message))"&amp;"&amp;access_token="&amp;A66</f>
        <v>https://graph.facebook.com/NTV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6" s="1" t="str">
        <f>O66</f>
        <v>http://www.facebook.com/NTVKenya</v>
      </c>
      <c r="D66" t="s">
        <v>268</v>
      </c>
      <c r="H66" t="s">
        <v>98</v>
      </c>
      <c r="J66" t="str">
        <f t="shared" si="0"/>
        <v>http://www.facebook.com/NTVKenya</v>
      </c>
      <c r="K66" t="str">
        <f t="shared" si="1"/>
        <v>NTVKenya</v>
      </c>
      <c r="L66">
        <f>IF(ISNUMBER(SEARCH("pages",K66)),SEARCH("pages",K66),0)</f>
        <v>0</v>
      </c>
      <c r="M66" t="e">
        <f t="shared" si="3"/>
        <v>#VALUE!</v>
      </c>
      <c r="N66" s="2" t="str">
        <f t="shared" si="2"/>
        <v>NTVKenya</v>
      </c>
      <c r="O66" t="s">
        <v>99</v>
      </c>
      <c r="P66">
        <v>0</v>
      </c>
      <c r="Q66" t="s">
        <v>99</v>
      </c>
      <c r="R66" t="s">
        <v>82</v>
      </c>
      <c r="S66" t="s">
        <v>100</v>
      </c>
    </row>
    <row r="67" spans="1:19" x14ac:dyDescent="0.25">
      <c r="A67" t="s">
        <v>267</v>
      </c>
      <c r="B67" s="1" t="str">
        <f>"https://graph.facebook.com/"&amp;K67&amp;"?fields=feed.fields(message,comments.fields(message))"&amp;"&amp;access_token="&amp;A67</f>
        <v>https://graph.facebook.com/honpeterkenneth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7" s="1" t="str">
        <f>O67</f>
        <v>http://www.facebook.com/honpeterkenneth</v>
      </c>
      <c r="D67" t="s">
        <v>268</v>
      </c>
      <c r="H67" t="s">
        <v>60</v>
      </c>
      <c r="J67" t="str">
        <f t="shared" si="0"/>
        <v>http://www.facebook.com/honpeterkenneth</v>
      </c>
      <c r="K67" t="str">
        <f t="shared" si="1"/>
        <v>honpeterkenneth</v>
      </c>
      <c r="L67">
        <f>IF(ISNUMBER(SEARCH("pages",K67)),SEARCH("pages",K67),0)</f>
        <v>0</v>
      </c>
      <c r="M67" t="e">
        <f t="shared" si="3"/>
        <v>#VALUE!</v>
      </c>
      <c r="N67" s="2" t="str">
        <f t="shared" si="2"/>
        <v>honpeterkenneth</v>
      </c>
      <c r="O67" t="s">
        <v>150</v>
      </c>
      <c r="P67">
        <v>0</v>
      </c>
      <c r="Q67" t="s">
        <v>150</v>
      </c>
      <c r="R67" t="s">
        <v>13</v>
      </c>
      <c r="S67" t="s">
        <v>83</v>
      </c>
    </row>
    <row r="68" spans="1:19" x14ac:dyDescent="0.25">
      <c r="A68" t="s">
        <v>267</v>
      </c>
      <c r="B68" s="1" t="str">
        <f>"https://graph.facebook.com/"&amp;K68&amp;"?fields=feed.fields(message,comments.fields(message))"&amp;"&amp;access_token="&amp;A68</f>
        <v>https://graph.facebook.com/pages/Politics-Kenyan-Style/169043916552736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8" s="1" t="str">
        <f>O68</f>
        <v>http://www.facebook.com/pages/Politics-Kenyan-Style/169043916552736</v>
      </c>
      <c r="D68" t="s">
        <v>268</v>
      </c>
      <c r="H68" t="s">
        <v>119</v>
      </c>
      <c r="J68" t="str">
        <f t="shared" si="0"/>
        <v>http://www.facebook.com/pages/Politics-Kenyan-Style/169043916552736</v>
      </c>
      <c r="K68" t="str">
        <f t="shared" si="1"/>
        <v>pages/Politics-Kenyan-Style/169043916552736</v>
      </c>
      <c r="L68">
        <f>IF(ISNUMBER(SEARCH("pages",K68)),SEARCH("pages",K68),0)</f>
        <v>1</v>
      </c>
      <c r="M68">
        <f t="shared" si="3"/>
        <v>28</v>
      </c>
      <c r="N68" s="2" t="str">
        <f t="shared" si="2"/>
        <v>169043916552736</v>
      </c>
      <c r="O68" t="s">
        <v>120</v>
      </c>
      <c r="P68">
        <v>0</v>
      </c>
      <c r="Q68" t="s">
        <v>120</v>
      </c>
      <c r="R68" t="s">
        <v>13</v>
      </c>
      <c r="S68" t="s">
        <v>83</v>
      </c>
    </row>
    <row r="69" spans="1:19" x14ac:dyDescent="0.25">
      <c r="A69" t="s">
        <v>267</v>
      </c>
      <c r="B69" s="1" t="str">
        <f>"https://graph.facebook.com/"&amp;K69&amp;"?fields=feed.fields(message,comments.fields(message))"&amp;"&amp;access_token="&amp;A69</f>
        <v>https://graph.facebook.com/pages/RIP-CORD-Alliance/411068815637967?ref=stream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69" s="1" t="str">
        <f>O69</f>
        <v>http://www.facebook.com/pages/RIP-CORD-Alliance/411068815637967?ref=stream</v>
      </c>
      <c r="D69" t="s">
        <v>268</v>
      </c>
      <c r="H69" t="s">
        <v>46</v>
      </c>
      <c r="J69" t="str">
        <f t="shared" si="0"/>
        <v>http://www.facebook.com/pages/RIP-CORD-Alliance/411068815637967?ref=stream</v>
      </c>
      <c r="K69" t="str">
        <f t="shared" si="1"/>
        <v>pages/RIP-CORD-Alliance/411068815637967?ref=stream</v>
      </c>
      <c r="L69">
        <f>IF(ISNUMBER(SEARCH("pages",K69)),SEARCH("pages",K69),0)</f>
        <v>1</v>
      </c>
      <c r="M69">
        <f t="shared" si="3"/>
        <v>24</v>
      </c>
      <c r="N69" s="2" t="str">
        <f t="shared" si="2"/>
        <v>411068815637967?ref=stream</v>
      </c>
      <c r="O69" t="s">
        <v>47</v>
      </c>
      <c r="P69">
        <v>0</v>
      </c>
      <c r="Q69" t="s">
        <v>47</v>
      </c>
      <c r="R69" t="s">
        <v>13</v>
      </c>
      <c r="S69" t="s">
        <v>45</v>
      </c>
    </row>
    <row r="70" spans="1:19" x14ac:dyDescent="0.25">
      <c r="A70" t="s">
        <v>267</v>
      </c>
      <c r="B70" s="1" t="str">
        <f>"https://graph.facebook.com/"&amp;K70&amp;"?fields=feed.fields(message,comments.fields(message))"&amp;"&amp;access_token="&amp;A70</f>
        <v>https://graph.facebook.com/pages/Raila-Odinga/301058486666221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0" s="1" t="str">
        <f>O70</f>
        <v>http://www.facebook.com/pages/Raila-Odinga/301058486666221</v>
      </c>
      <c r="D70" t="s">
        <v>268</v>
      </c>
      <c r="H70" t="s">
        <v>68</v>
      </c>
      <c r="J70" t="str">
        <f t="shared" si="0"/>
        <v>http://www.facebook.com/pages/Raila-Odinga/301058486666221</v>
      </c>
      <c r="K70" t="str">
        <f t="shared" si="1"/>
        <v>pages/Raila-Odinga/301058486666221</v>
      </c>
      <c r="L70">
        <f>IF(ISNUMBER(SEARCH("pages",K70)),SEARCH("pages",K70),0)</f>
        <v>1</v>
      </c>
      <c r="M70">
        <f t="shared" si="3"/>
        <v>19</v>
      </c>
      <c r="N70" s="2" t="str">
        <f t="shared" si="2"/>
        <v>301058486666221</v>
      </c>
      <c r="O70" t="s">
        <v>143</v>
      </c>
      <c r="P70">
        <v>0</v>
      </c>
      <c r="Q70" t="s">
        <v>143</v>
      </c>
      <c r="R70" t="s">
        <v>13</v>
      </c>
      <c r="S70" t="s">
        <v>108</v>
      </c>
    </row>
    <row r="71" spans="1:19" x14ac:dyDescent="0.25">
      <c r="A71" t="s">
        <v>267</v>
      </c>
      <c r="B71" s="1" t="str">
        <f>"https://graph.facebook.com/"&amp;K71&amp;"?fields=feed.fields(message,comments.fields(message))"&amp;"&amp;access_token="&amp;A71</f>
        <v>https://graph.facebook.com/pages/RIP-SK-Macharia/184931334979430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1" s="1" t="str">
        <f>O71</f>
        <v>http://www.facebook.com/pages/RIP-SK-Macharia/184931334979430</v>
      </c>
      <c r="D71" t="s">
        <v>268</v>
      </c>
      <c r="H71" t="s">
        <v>86</v>
      </c>
      <c r="J71" t="str">
        <f t="shared" si="0"/>
        <v>http://www.facebook.com/pages/RIP-SK-Macharia/184931334979430</v>
      </c>
      <c r="K71" t="str">
        <f t="shared" si="1"/>
        <v>pages/RIP-SK-Macharia/184931334979430</v>
      </c>
      <c r="L71">
        <f>IF(ISNUMBER(SEARCH("pages",K71)),SEARCH("pages",K71),0)</f>
        <v>1</v>
      </c>
      <c r="M71">
        <f t="shared" si="3"/>
        <v>22</v>
      </c>
      <c r="N71" s="2" t="str">
        <f t="shared" si="2"/>
        <v>184931334979430</v>
      </c>
      <c r="O71" t="s">
        <v>87</v>
      </c>
      <c r="P71">
        <v>0</v>
      </c>
      <c r="Q71" t="s">
        <v>87</v>
      </c>
      <c r="R71" t="s">
        <v>82</v>
      </c>
      <c r="S71" t="s">
        <v>83</v>
      </c>
    </row>
    <row r="72" spans="1:19" x14ac:dyDescent="0.25">
      <c r="A72" t="s">
        <v>267</v>
      </c>
      <c r="B72" s="1" t="str">
        <f>"https://graph.facebook.com/"&amp;K72&amp;"?fields=feed.fields(message,comments.fields(message))"&amp;"&amp;access_token="&amp;A72</f>
        <v>https://graph.facebook.com/robertalai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2" s="1" t="str">
        <f>O72</f>
        <v>http://www.facebook.com/robertalai</v>
      </c>
      <c r="D72" t="s">
        <v>268</v>
      </c>
      <c r="H72" t="s">
        <v>106</v>
      </c>
      <c r="J72" t="str">
        <f t="shared" si="0"/>
        <v>http://www.facebook.com/robertalai</v>
      </c>
      <c r="K72" t="str">
        <f t="shared" si="1"/>
        <v>robertalai</v>
      </c>
      <c r="L72">
        <f>IF(ISNUMBER(SEARCH("pages",K72)),SEARCH("pages",K72),0)</f>
        <v>0</v>
      </c>
      <c r="M72" t="e">
        <f t="shared" si="3"/>
        <v>#VALUE!</v>
      </c>
      <c r="N72" s="2" t="str">
        <f t="shared" si="2"/>
        <v>robertalai</v>
      </c>
      <c r="O72" t="s">
        <v>107</v>
      </c>
      <c r="P72">
        <v>0</v>
      </c>
      <c r="Q72" t="s">
        <v>107</v>
      </c>
      <c r="R72" t="s">
        <v>82</v>
      </c>
      <c r="S72" t="s">
        <v>108</v>
      </c>
    </row>
    <row r="73" spans="1:19" x14ac:dyDescent="0.25">
      <c r="A73" t="s">
        <v>267</v>
      </c>
      <c r="B73" s="1" t="str">
        <f>"https://graph.facebook.com/"&amp;K73&amp;"?fields=feed.fields(message,comments.fields(message))"&amp;"&amp;access_token="&amp;A73</f>
        <v>https://graph.facebook.com/ShadowElection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3" s="1" t="str">
        <f>O73</f>
        <v>https://www.facebook.com/ShadowElectionKenya</v>
      </c>
      <c r="D73" t="s">
        <v>268</v>
      </c>
      <c r="H73" t="s">
        <v>41</v>
      </c>
      <c r="J73" t="str">
        <f t="shared" ref="J73:J87" si="4">SUBSTITUTE(O73,"https://www.facebook.com/","")</f>
        <v>ShadowElectionKenya</v>
      </c>
      <c r="K73" t="str">
        <f t="shared" ref="K73:K112" si="5">SUBSTITUTE(J73,"http://www.facebook.com/","")</f>
        <v>ShadowElectionKenya</v>
      </c>
      <c r="L73">
        <f>IF(ISNUMBER(SEARCH("pages",K73)),SEARCH("pages",K73),0)</f>
        <v>0</v>
      </c>
      <c r="M73" t="e">
        <f t="shared" si="3"/>
        <v>#VALUE!</v>
      </c>
      <c r="N73" s="2" t="str">
        <f t="shared" ref="N73:N112" si="6">IF(L73=0,K73,REPLACE(K73,1,M73,""))</f>
        <v>ShadowElectionKenya</v>
      </c>
      <c r="O73" t="s">
        <v>42</v>
      </c>
      <c r="P73">
        <v>0</v>
      </c>
      <c r="Q73" t="s">
        <v>42</v>
      </c>
      <c r="R73" t="s">
        <v>13</v>
      </c>
      <c r="S73" t="s">
        <v>8</v>
      </c>
    </row>
    <row r="74" spans="1:19" x14ac:dyDescent="0.25">
      <c r="A74" t="s">
        <v>267</v>
      </c>
      <c r="B74" s="1" t="str">
        <f>"https://graph.facebook.com/"&amp;K74&amp;"?fields=feed.fields(message,comments.fields(message))"&amp;"&amp;access_token="&amp;A74</f>
        <v>https://graph.facebook.com/pages/STOP-RAILA-ODINGA-NOW/202020968833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4" s="1" t="str">
        <f>O74</f>
        <v>http://www.facebook.com/pages/STOP-RAILA-ODINGA-NOW/202020968833</v>
      </c>
      <c r="D74" t="s">
        <v>268</v>
      </c>
      <c r="H74" t="s">
        <v>104</v>
      </c>
      <c r="J74" t="str">
        <f t="shared" si="4"/>
        <v>http://www.facebook.com/pages/STOP-RAILA-ODINGA-NOW/202020968833</v>
      </c>
      <c r="K74" t="str">
        <f t="shared" si="5"/>
        <v>pages/STOP-RAILA-ODINGA-NOW/202020968833</v>
      </c>
      <c r="L74">
        <f>IF(ISNUMBER(SEARCH("pages",K74)),SEARCH("pages",K74),0)</f>
        <v>1</v>
      </c>
      <c r="M74">
        <f t="shared" si="3"/>
        <v>28</v>
      </c>
      <c r="N74" s="2" t="str">
        <f t="shared" si="6"/>
        <v>202020968833</v>
      </c>
      <c r="O74" t="s">
        <v>105</v>
      </c>
      <c r="P74">
        <v>0</v>
      </c>
      <c r="Q74" t="s">
        <v>105</v>
      </c>
      <c r="R74" t="s">
        <v>82</v>
      </c>
      <c r="S74" t="s">
        <v>100</v>
      </c>
    </row>
    <row r="75" spans="1:19" x14ac:dyDescent="0.25">
      <c r="A75" t="s">
        <v>267</v>
      </c>
      <c r="B75" s="1" t="str">
        <f>"https://graph.facebook.com/"&amp;K75&amp;"?fields=feed.fields(message,comments.fields(message))"&amp;"&amp;access_token="&amp;A75</f>
        <v>https://graph.facebook.com/SuleimanShahbalforMombasaGovernor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5" s="1" t="str">
        <f>O75</f>
        <v>http://www.facebook.com/SuleimanShahbalforMombasaGovernor</v>
      </c>
      <c r="D75" t="s">
        <v>268</v>
      </c>
      <c r="H75" t="s">
        <v>123</v>
      </c>
      <c r="J75" t="str">
        <f t="shared" si="4"/>
        <v>http://www.facebook.com/SuleimanShahbalforMombasaGovernor</v>
      </c>
      <c r="K75" t="str">
        <f t="shared" si="5"/>
        <v>SuleimanShahbalforMombasaGovernor</v>
      </c>
      <c r="L75">
        <f>IF(ISNUMBER(SEARCH("pages",K75)),SEARCH("pages",K75),0)</f>
        <v>0</v>
      </c>
      <c r="M75" t="e">
        <f t="shared" si="3"/>
        <v>#VALUE!</v>
      </c>
      <c r="N75" s="2" t="str">
        <f t="shared" si="6"/>
        <v>SuleimanShahbalforMombasaGovernor</v>
      </c>
      <c r="O75" t="s">
        <v>124</v>
      </c>
      <c r="P75">
        <v>0</v>
      </c>
      <c r="Q75" t="s">
        <v>124</v>
      </c>
      <c r="R75" t="s">
        <v>13</v>
      </c>
      <c r="S75" t="s">
        <v>83</v>
      </c>
    </row>
    <row r="76" spans="1:19" x14ac:dyDescent="0.25">
      <c r="A76" t="s">
        <v>267</v>
      </c>
      <c r="B76" s="1" t="str">
        <f>"https://graph.facebook.com/"&amp;K76&amp;"?fields=feed.fields(message,comments.fields(message))"&amp;"&amp;access_token="&amp;A76</f>
        <v>https://graph.facebook.com/pages/SWAHILI-HUB/178748538891851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6" s="1" t="str">
        <f>O76</f>
        <v>http://www.facebook.com/pages/SWAHILI-HUB/178748538891851</v>
      </c>
      <c r="D76" t="s">
        <v>268</v>
      </c>
      <c r="H76" t="s">
        <v>50</v>
      </c>
      <c r="J76" t="str">
        <f t="shared" si="4"/>
        <v>http://www.facebook.com/pages/SWAHILI-HUB/178748538891851</v>
      </c>
      <c r="K76" t="str">
        <f t="shared" si="5"/>
        <v>pages/SWAHILI-HUB/178748538891851</v>
      </c>
      <c r="L76">
        <f>IF(ISNUMBER(SEARCH("pages",K76)),SEARCH("pages",K76),0)</f>
        <v>1</v>
      </c>
      <c r="M76">
        <f t="shared" si="3"/>
        <v>18</v>
      </c>
      <c r="N76" s="2" t="str">
        <f t="shared" si="6"/>
        <v>178748538891851</v>
      </c>
      <c r="O76" s="1" t="s">
        <v>301</v>
      </c>
      <c r="P76">
        <v>0</v>
      </c>
      <c r="Q76" t="s">
        <v>51</v>
      </c>
      <c r="R76" t="s">
        <v>52</v>
      </c>
    </row>
    <row r="77" spans="1:19" x14ac:dyDescent="0.25">
      <c r="A77" t="s">
        <v>267</v>
      </c>
      <c r="B77" s="1" t="str">
        <f>"https://graph.facebook.com/"&amp;K77&amp;"?fields=feed.fields(message,comments.fields(message))"&amp;"&amp;access_token="&amp;A77</f>
        <v>https://graph.facebook.com/SwingVote2013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7" s="1" t="str">
        <f>O77</f>
        <v>http://www.facebook.com/SwingVote2013</v>
      </c>
      <c r="D77" t="s">
        <v>268</v>
      </c>
      <c r="H77" t="s">
        <v>133</v>
      </c>
      <c r="J77" t="str">
        <f t="shared" si="4"/>
        <v>http://www.facebook.com/SwingVote2013</v>
      </c>
      <c r="K77" t="str">
        <f t="shared" si="5"/>
        <v>SwingVote2013</v>
      </c>
      <c r="L77">
        <f>IF(ISNUMBER(SEARCH("pages",K77)),SEARCH("pages",K77),0)</f>
        <v>0</v>
      </c>
      <c r="M77" t="e">
        <f t="shared" ref="M77:M112" si="7">SEARCH("/",K77,7)</f>
        <v>#VALUE!</v>
      </c>
      <c r="N77" s="2" t="str">
        <f t="shared" si="6"/>
        <v>SwingVote2013</v>
      </c>
      <c r="O77" t="s">
        <v>134</v>
      </c>
      <c r="P77">
        <v>0</v>
      </c>
      <c r="Q77" t="s">
        <v>134</v>
      </c>
      <c r="R77" t="s">
        <v>13</v>
      </c>
      <c r="S77" t="s">
        <v>83</v>
      </c>
    </row>
    <row r="78" spans="1:19" x14ac:dyDescent="0.25">
      <c r="A78" t="s">
        <v>267</v>
      </c>
      <c r="B78" s="1" t="str">
        <f>"https://graph.facebook.com/"&amp;K78&amp;"?fields=feed.fields(message,comments.fields(message))"&amp;"&amp;access_token="&amp;A78</f>
        <v>https://graph.facebook.com/pages/Television-Viewers-and-Radio-Listeners-Association-of-Kenya/103088839785488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8" s="1" t="str">
        <f>O78</f>
        <v>http://www.facebook.com/pages/Television-Viewers-and-Radio-Listeners-Association-of-Kenya/103088839785488</v>
      </c>
      <c r="D78" t="s">
        <v>268</v>
      </c>
      <c r="H78" t="s">
        <v>55</v>
      </c>
      <c r="J78" t="str">
        <f t="shared" si="4"/>
        <v>http://www.facebook.com/pages/Television-Viewers-and-Radio-Listeners-Association-of-Kenya/103088839785488</v>
      </c>
      <c r="K78" t="str">
        <f t="shared" si="5"/>
        <v>pages/Television-Viewers-and-Radio-Listeners-Association-of-Kenya/103088839785488</v>
      </c>
      <c r="L78">
        <f>IF(ISNUMBER(SEARCH("pages",K78)),SEARCH("pages",K78),0)</f>
        <v>1</v>
      </c>
      <c r="M78">
        <f t="shared" si="7"/>
        <v>66</v>
      </c>
      <c r="N78" s="2" t="str">
        <f t="shared" si="6"/>
        <v>103088839785488</v>
      </c>
      <c r="O78" s="1" t="s">
        <v>302</v>
      </c>
      <c r="P78">
        <v>0</v>
      </c>
      <c r="Q78" t="s">
        <v>56</v>
      </c>
      <c r="R78" t="s">
        <v>13</v>
      </c>
      <c r="S78" t="s">
        <v>57</v>
      </c>
    </row>
    <row r="79" spans="1:19" x14ac:dyDescent="0.25">
      <c r="A79" t="s">
        <v>267</v>
      </c>
      <c r="B79" s="1" t="str">
        <f>"https://graph.facebook.com/"&amp;K79&amp;"?fields=feed.fields(message,comments.fields(message))"&amp;"&amp;access_token="&amp;A79</f>
        <v>https://graph.facebook.com/pages/The-Kenyan-Daily-POST/271776752878863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79" s="1" t="str">
        <f>O79</f>
        <v>http://www.facebook.com/pages/The-Kenyan-Daily-POST/271776752878863</v>
      </c>
      <c r="D79" t="s">
        <v>268</v>
      </c>
      <c r="H79" t="s">
        <v>63</v>
      </c>
      <c r="J79" t="str">
        <f t="shared" si="4"/>
        <v>http://www.facebook.com/pages/The-Kenyan-Daily-POST/271776752878863</v>
      </c>
      <c r="K79" t="str">
        <f t="shared" si="5"/>
        <v>pages/The-Kenyan-Daily-POST/271776752878863</v>
      </c>
      <c r="L79">
        <f>IF(ISNUMBER(SEARCH("pages",K79)),SEARCH("pages",K79),0)</f>
        <v>1</v>
      </c>
      <c r="M79">
        <f t="shared" si="7"/>
        <v>28</v>
      </c>
      <c r="N79" s="2" t="str">
        <f t="shared" si="6"/>
        <v>271776752878863</v>
      </c>
      <c r="O79" t="s">
        <v>101</v>
      </c>
      <c r="P79">
        <v>0</v>
      </c>
      <c r="Q79" t="s">
        <v>101</v>
      </c>
      <c r="R79" t="s">
        <v>13</v>
      </c>
      <c r="S79" t="s">
        <v>57</v>
      </c>
    </row>
    <row r="80" spans="1:19" x14ac:dyDescent="0.25">
      <c r="A80" t="s">
        <v>267</v>
      </c>
      <c r="B80" s="1" t="str">
        <f>"https://graph.facebook.com/"&amp;K80&amp;"?fields=feed.fields(message,comments.fields(message))"&amp;"&amp;access_token="&amp;A80</f>
        <v>https://graph.facebook.com/The.National.Alliance.Party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0" s="1" t="str">
        <f>O80</f>
        <v>http://www.facebook.com/The.National.Alliance.Party</v>
      </c>
      <c r="D80" t="s">
        <v>268</v>
      </c>
      <c r="H80" t="s">
        <v>148</v>
      </c>
      <c r="J80" t="str">
        <f t="shared" si="4"/>
        <v>http://www.facebook.com/The.National.Alliance.Party</v>
      </c>
      <c r="K80" t="str">
        <f t="shared" si="5"/>
        <v>The.National.Alliance.Party</v>
      </c>
      <c r="L80">
        <f>IF(ISNUMBER(SEARCH("pages",K80)),SEARCH("pages",K80),0)</f>
        <v>0</v>
      </c>
      <c r="M80" t="e">
        <f t="shared" si="7"/>
        <v>#VALUE!</v>
      </c>
      <c r="N80" s="2" t="str">
        <f t="shared" si="6"/>
        <v>The.National.Alliance.Party</v>
      </c>
      <c r="O80" t="s">
        <v>149</v>
      </c>
      <c r="P80">
        <v>0</v>
      </c>
      <c r="Q80" t="s">
        <v>149</v>
      </c>
      <c r="R80" t="s">
        <v>13</v>
      </c>
      <c r="S80" t="s">
        <v>83</v>
      </c>
    </row>
    <row r="81" spans="1:19" x14ac:dyDescent="0.25">
      <c r="A81" t="s">
        <v>267</v>
      </c>
      <c r="B81" s="1" t="str">
        <f>"https://graph.facebook.com/"&amp;K81&amp;"?fields=feed.fields(message,comments.fields(message))"&amp;"&amp;access_token="&amp;A81</f>
        <v>https://graph.facebook.com/standardmedi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1" s="1" t="str">
        <f>O81</f>
        <v>http://www.facebook.com/standardmedia</v>
      </c>
      <c r="D81" t="s">
        <v>268</v>
      </c>
      <c r="H81" t="s">
        <v>74</v>
      </c>
      <c r="J81" t="str">
        <f t="shared" si="4"/>
        <v>http://www.facebook.com/standardmedia</v>
      </c>
      <c r="K81" t="str">
        <f t="shared" si="5"/>
        <v>standardmedia</v>
      </c>
      <c r="L81">
        <f>IF(ISNUMBER(SEARCH("pages",K81)),SEARCH("pages",K81),0)</f>
        <v>0</v>
      </c>
      <c r="M81" t="e">
        <f t="shared" si="7"/>
        <v>#VALUE!</v>
      </c>
      <c r="N81" s="2" t="str">
        <f t="shared" si="6"/>
        <v>standardmedia</v>
      </c>
      <c r="O81" t="s">
        <v>75</v>
      </c>
      <c r="P81">
        <v>0</v>
      </c>
      <c r="Q81" t="s">
        <v>75</v>
      </c>
      <c r="R81" t="s">
        <v>13</v>
      </c>
      <c r="S81" t="s">
        <v>57</v>
      </c>
    </row>
    <row r="82" spans="1:19" x14ac:dyDescent="0.25">
      <c r="A82" t="s">
        <v>267</v>
      </c>
      <c r="B82" s="1" t="str">
        <f>"https://graph.facebook.com/"&amp;K82&amp;"?fields=feed.fields(message,comments.fields(message))"&amp;"&amp;access_token="&amp;A82</f>
        <v>https://graph.facebook.com/thestar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2" s="1" t="str">
        <f>O82</f>
        <v>http://www.facebook.com/thestarkenya</v>
      </c>
      <c r="D82" t="s">
        <v>268</v>
      </c>
      <c r="H82" t="s">
        <v>102</v>
      </c>
      <c r="J82" t="str">
        <f t="shared" si="4"/>
        <v>http://www.facebook.com/thestarkenya</v>
      </c>
      <c r="K82" t="str">
        <f t="shared" si="5"/>
        <v>thestarkenya</v>
      </c>
      <c r="L82">
        <f>IF(ISNUMBER(SEARCH("pages",K82)),SEARCH("pages",K82),0)</f>
        <v>0</v>
      </c>
      <c r="M82" t="e">
        <f t="shared" si="7"/>
        <v>#VALUE!</v>
      </c>
      <c r="N82" s="2" t="str">
        <f t="shared" si="6"/>
        <v>thestarkenya</v>
      </c>
      <c r="O82" t="s">
        <v>103</v>
      </c>
      <c r="P82">
        <v>0</v>
      </c>
      <c r="Q82" t="s">
        <v>103</v>
      </c>
      <c r="R82" t="s">
        <v>82</v>
      </c>
      <c r="S82" t="s">
        <v>100</v>
      </c>
    </row>
    <row r="83" spans="1:19" x14ac:dyDescent="0.25">
      <c r="A83" t="s">
        <v>267</v>
      </c>
      <c r="B83" s="1" t="str">
        <f>"https://graph.facebook.com/"&amp;K83&amp;"?fields=feed.fields(message,comments.fields(message))"&amp;"&amp;access_token="&amp;A83</f>
        <v>https://graph.facebook.com/myuhurukenyatt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3" s="1" t="str">
        <f>O83</f>
        <v>http://www.facebook.com/myuhurukenyatta</v>
      </c>
      <c r="D83" t="s">
        <v>268</v>
      </c>
      <c r="H83" t="s">
        <v>117</v>
      </c>
      <c r="J83" t="str">
        <f t="shared" si="4"/>
        <v>http://www.facebook.com/myuhurukenyatta</v>
      </c>
      <c r="K83" t="str">
        <f t="shared" si="5"/>
        <v>myuhurukenyatta</v>
      </c>
      <c r="L83">
        <f>IF(ISNUMBER(SEARCH("pages",K83)),SEARCH("pages",K83),0)</f>
        <v>0</v>
      </c>
      <c r="M83" t="e">
        <f t="shared" si="7"/>
        <v>#VALUE!</v>
      </c>
      <c r="N83" s="2" t="str">
        <f t="shared" si="6"/>
        <v>myuhurukenyatta</v>
      </c>
      <c r="O83" t="s">
        <v>118</v>
      </c>
      <c r="P83">
        <v>0</v>
      </c>
      <c r="Q83" t="s">
        <v>118</v>
      </c>
      <c r="R83" t="s">
        <v>13</v>
      </c>
      <c r="S83" t="s">
        <v>83</v>
      </c>
    </row>
    <row r="84" spans="1:19" x14ac:dyDescent="0.25">
      <c r="A84" t="s">
        <v>267</v>
      </c>
      <c r="B84" s="1" t="str">
        <f>"https://graph.facebook.com/"&amp;K84&amp;"?fields=feed.fields(message,comments.fields(message))"&amp;"&amp;access_token="&amp;A84</f>
        <v>https://graph.facebook.com/pages/Uhuruto/375462532528566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4" s="1" t="str">
        <f>O84</f>
        <v>http://www.facebook.com/pages/Uhuruto/375462532528566</v>
      </c>
      <c r="D84" t="s">
        <v>268</v>
      </c>
      <c r="H84" t="s">
        <v>127</v>
      </c>
      <c r="J84" t="str">
        <f t="shared" si="4"/>
        <v>http://www.facebook.com/pages/Uhuruto/375462532528566</v>
      </c>
      <c r="K84" t="str">
        <f t="shared" si="5"/>
        <v>pages/Uhuruto/375462532528566</v>
      </c>
      <c r="L84">
        <f>IF(ISNUMBER(SEARCH("pages",K84)),SEARCH("pages",K84),0)</f>
        <v>1</v>
      </c>
      <c r="M84">
        <f t="shared" si="7"/>
        <v>14</v>
      </c>
      <c r="N84" s="2" t="str">
        <f t="shared" si="6"/>
        <v>375462532528566</v>
      </c>
      <c r="O84" t="s">
        <v>128</v>
      </c>
      <c r="P84">
        <v>0</v>
      </c>
      <c r="Q84" t="s">
        <v>128</v>
      </c>
      <c r="R84" t="s">
        <v>13</v>
      </c>
      <c r="S84" t="s">
        <v>83</v>
      </c>
    </row>
    <row r="85" spans="1:19" x14ac:dyDescent="0.25">
      <c r="A85" t="s">
        <v>267</v>
      </c>
      <c r="B85" s="1" t="str">
        <f>"https://graph.facebook.com/"&amp;K85&amp;"?fields=feed.fields(message,comments.fields(message))"&amp;"&amp;access_token="&amp;A85</f>
        <v>https://graph.facebook.com/pages/UhuRuto-2013/511463618874978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5" s="1" t="str">
        <f>O85</f>
        <v>http://www.facebook.com/pages/UhuRuto-2013/511463618874978</v>
      </c>
      <c r="D85" t="s">
        <v>268</v>
      </c>
      <c r="H85" t="s">
        <v>80</v>
      </c>
      <c r="J85" t="str">
        <f t="shared" si="4"/>
        <v>http://www.facebook.com/pages/UhuRuto-2013/511463618874978</v>
      </c>
      <c r="K85" t="str">
        <f t="shared" si="5"/>
        <v>pages/UhuRuto-2013/511463618874978</v>
      </c>
      <c r="L85">
        <f>IF(ISNUMBER(SEARCH("pages",K85)),SEARCH("pages",K85),0)</f>
        <v>1</v>
      </c>
      <c r="M85">
        <f t="shared" si="7"/>
        <v>19</v>
      </c>
      <c r="N85" s="2" t="str">
        <f t="shared" si="6"/>
        <v>511463618874978</v>
      </c>
      <c r="O85" t="s">
        <v>81</v>
      </c>
      <c r="P85">
        <v>0</v>
      </c>
      <c r="Q85" t="s">
        <v>81</v>
      </c>
      <c r="R85" t="s">
        <v>82</v>
      </c>
      <c r="S85" t="s">
        <v>83</v>
      </c>
    </row>
    <row r="86" spans="1:19" x14ac:dyDescent="0.25">
      <c r="A86" t="s">
        <v>267</v>
      </c>
      <c r="B86" s="1" t="str">
        <f>"https://graph.facebook.com/"&amp;K86&amp;"?fields=feed.fields(message,comments.fields(message))"&amp;"&amp;access_token="&amp;A86</f>
        <v>https://graph.facebook.com/UongoziKenya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6" s="1" t="str">
        <f>O86</f>
        <v>http://www.facebook.com/UongoziKenya</v>
      </c>
      <c r="D86" t="s">
        <v>268</v>
      </c>
      <c r="H86" t="s">
        <v>131</v>
      </c>
      <c r="J86" t="str">
        <f t="shared" si="4"/>
        <v>http://www.facebook.com/UongoziKenya</v>
      </c>
      <c r="K86" t="str">
        <f t="shared" si="5"/>
        <v>UongoziKenya</v>
      </c>
      <c r="L86">
        <f>IF(ISNUMBER(SEARCH("pages",K86)),SEARCH("pages",K86),0)</f>
        <v>0</v>
      </c>
      <c r="M86" t="e">
        <f t="shared" si="7"/>
        <v>#VALUE!</v>
      </c>
      <c r="N86" s="2" t="str">
        <f t="shared" si="6"/>
        <v>UongoziKenya</v>
      </c>
      <c r="O86" t="s">
        <v>132</v>
      </c>
      <c r="P86">
        <v>0</v>
      </c>
      <c r="Q86" t="s">
        <v>132</v>
      </c>
      <c r="R86" t="s">
        <v>13</v>
      </c>
      <c r="S86" t="s">
        <v>83</v>
      </c>
    </row>
    <row r="87" spans="1:19" x14ac:dyDescent="0.25">
      <c r="A87" t="s">
        <v>267</v>
      </c>
      <c r="B87" s="1" t="str">
        <f>"https://graph.facebook.com/"&amp;K87&amp;"?fields=feed.fields(message,comments.fields(message))"&amp;"&amp;access_token="&amp;A87</f>
        <v>https://graph.facebook.com/williamsamoei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7" s="1" t="str">
        <f>O87</f>
        <v>http://www.facebook.com/williamsamoei/</v>
      </c>
      <c r="D87" t="s">
        <v>268</v>
      </c>
      <c r="H87" t="s">
        <v>11</v>
      </c>
      <c r="J87" t="str">
        <f t="shared" si="4"/>
        <v>http://www.facebook.com/williamsamoei/</v>
      </c>
      <c r="K87" t="str">
        <f t="shared" si="5"/>
        <v>williamsamoei/</v>
      </c>
      <c r="L87">
        <f>IF(ISNUMBER(SEARCH("pages",K87)),SEARCH("pages",K87),0)</f>
        <v>0</v>
      </c>
      <c r="M87">
        <f t="shared" si="7"/>
        <v>14</v>
      </c>
      <c r="N87" s="2" t="str">
        <f t="shared" si="6"/>
        <v>williamsamoei/</v>
      </c>
      <c r="O87" t="s">
        <v>12</v>
      </c>
      <c r="P87">
        <v>0</v>
      </c>
      <c r="Q87" t="s">
        <v>12</v>
      </c>
      <c r="R87" t="s">
        <v>13</v>
      </c>
      <c r="S87" t="s">
        <v>8</v>
      </c>
    </row>
    <row r="88" spans="1:19" x14ac:dyDescent="0.25">
      <c r="A88" t="s">
        <v>267</v>
      </c>
      <c r="B88" s="1" t="str">
        <f>"https://graph.facebook.com/"&amp;K88&amp;"?fields=feed.fields(message,comments.fields(message))"&amp;"&amp;access_token="&amp;A88</f>
        <v>https://graph.facebook.com/groups/142216540104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8" s="1" t="str">
        <f>O88</f>
        <v>https://www.facebook.com/groups/142216540104/</v>
      </c>
      <c r="D88" t="s">
        <v>270</v>
      </c>
      <c r="E88" t="s">
        <v>268</v>
      </c>
      <c r="F88" t="s">
        <v>270</v>
      </c>
      <c r="H88" t="s">
        <v>205</v>
      </c>
      <c r="I88" t="s">
        <v>190</v>
      </c>
      <c r="J88" t="str">
        <f>SUBSTITUTE(O88,"https://www.facebook.com/","")</f>
        <v>groups/142216540104/</v>
      </c>
      <c r="K88" t="str">
        <f t="shared" si="5"/>
        <v>groups/142216540104/</v>
      </c>
      <c r="L88">
        <f>IF(ISNUMBER(SEARCH("pages",K88)),SEARCH("pages",K88),0)</f>
        <v>0</v>
      </c>
      <c r="M88">
        <f t="shared" si="7"/>
        <v>7</v>
      </c>
      <c r="N88" s="2" t="str">
        <f t="shared" si="6"/>
        <v>groups/142216540104/</v>
      </c>
      <c r="O88" t="s">
        <v>206</v>
      </c>
      <c r="P88">
        <v>1</v>
      </c>
      <c r="Q88" t="s">
        <v>206</v>
      </c>
      <c r="R88" t="s">
        <v>207</v>
      </c>
      <c r="S88" t="s">
        <v>45</v>
      </c>
    </row>
    <row r="89" spans="1:19" x14ac:dyDescent="0.25">
      <c r="A89" t="s">
        <v>267</v>
      </c>
      <c r="B89" s="1" t="str">
        <f>"https://graph.facebook.com/"&amp;K89&amp;"?fields=feed.fields(message,comments.fields(message))"&amp;"&amp;access_token="&amp;A89</f>
        <v>https://graph.facebook.com/216782515021040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89" s="1" t="str">
        <f>O89</f>
        <v>https://www.facebook.com/216782515021040</v>
      </c>
      <c r="D89" t="s">
        <v>270</v>
      </c>
      <c r="F89" t="s">
        <v>270</v>
      </c>
      <c r="G89" t="s">
        <v>280</v>
      </c>
      <c r="H89" t="s">
        <v>219</v>
      </c>
      <c r="I89" t="s">
        <v>190</v>
      </c>
      <c r="J89" t="str">
        <f>SUBSTITUTE(O89,"https://www.facebook.com/","")</f>
        <v>216782515021040</v>
      </c>
      <c r="K89" t="str">
        <f t="shared" si="5"/>
        <v>216782515021040</v>
      </c>
      <c r="L89">
        <f>IF(ISNUMBER(SEARCH("pages",K89)),SEARCH("pages",K89),0)</f>
        <v>0</v>
      </c>
      <c r="M89" t="e">
        <f t="shared" si="7"/>
        <v>#VALUE!</v>
      </c>
      <c r="N89" s="2" t="str">
        <f t="shared" si="6"/>
        <v>216782515021040</v>
      </c>
      <c r="O89" s="1" t="s">
        <v>275</v>
      </c>
      <c r="P89">
        <v>1</v>
      </c>
      <c r="Q89" t="s">
        <v>220</v>
      </c>
      <c r="R89" t="s">
        <v>218</v>
      </c>
      <c r="S89" t="s">
        <v>45</v>
      </c>
    </row>
    <row r="90" spans="1:19" x14ac:dyDescent="0.25">
      <c r="A90" t="s">
        <v>267</v>
      </c>
      <c r="B90" s="1" t="str">
        <f>"https://graph.facebook.com/"&amp;K90&amp;"?fields=feed.fields(message,comments.fields(message))"&amp;"&amp;access_token="&amp;A90</f>
        <v>https://graph.facebook.com/147427078667726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0" s="1" t="str">
        <f>O90</f>
        <v>https://www.facebook.com/147427078667726</v>
      </c>
      <c r="D90" t="s">
        <v>270</v>
      </c>
      <c r="F90" t="s">
        <v>270</v>
      </c>
      <c r="G90" t="s">
        <v>280</v>
      </c>
      <c r="H90" t="s">
        <v>211</v>
      </c>
      <c r="I90" t="s">
        <v>190</v>
      </c>
      <c r="J90" t="str">
        <f>SUBSTITUTE(O90,"https://www.facebook.com/","")</f>
        <v>147427078667726</v>
      </c>
      <c r="K90" t="str">
        <f t="shared" si="5"/>
        <v>147427078667726</v>
      </c>
      <c r="L90">
        <f>IF(ISNUMBER(SEARCH("pages",K90)),SEARCH("pages",K90),0)</f>
        <v>0</v>
      </c>
      <c r="M90" t="e">
        <f t="shared" si="7"/>
        <v>#VALUE!</v>
      </c>
      <c r="N90" s="2" t="str">
        <f t="shared" si="6"/>
        <v>147427078667726</v>
      </c>
      <c r="O90" s="1" t="s">
        <v>276</v>
      </c>
      <c r="P90">
        <v>1</v>
      </c>
      <c r="Q90" t="s">
        <v>212</v>
      </c>
      <c r="R90" t="s">
        <v>207</v>
      </c>
      <c r="S90" t="s">
        <v>45</v>
      </c>
    </row>
    <row r="91" spans="1:19" x14ac:dyDescent="0.25">
      <c r="A91" t="s">
        <v>267</v>
      </c>
      <c r="B91" s="1" t="str">
        <f>"https://graph.facebook.com/"&amp;K91&amp;"?fields=feed.fields(message,comments.fields(message))"&amp;"&amp;access_token="&amp;A91</f>
        <v>https://graph.facebook.com/groups/146848565374629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1" s="1" t="str">
        <f>O91</f>
        <v>https://www.facebook.com/groups/146848565374629/</v>
      </c>
      <c r="D91" t="s">
        <v>277</v>
      </c>
      <c r="F91" t="s">
        <v>277</v>
      </c>
      <c r="G91" t="s">
        <v>279</v>
      </c>
      <c r="H91" t="s">
        <v>221</v>
      </c>
      <c r="I91" t="s">
        <v>190</v>
      </c>
      <c r="J91" t="str">
        <f>SUBSTITUTE(O91,"https://www.facebook.com/","")</f>
        <v>groups/146848565374629/</v>
      </c>
      <c r="K91" t="str">
        <f t="shared" si="5"/>
        <v>groups/146848565374629/</v>
      </c>
      <c r="L91">
        <f>IF(ISNUMBER(SEARCH("pages",K91)),SEARCH("pages",K91),0)</f>
        <v>0</v>
      </c>
      <c r="M91">
        <f t="shared" si="7"/>
        <v>7</v>
      </c>
      <c r="N91" s="2" t="str">
        <f t="shared" si="6"/>
        <v>groups/146848565374629/</v>
      </c>
      <c r="O91" s="1" t="s">
        <v>222</v>
      </c>
      <c r="P91">
        <v>1</v>
      </c>
      <c r="Q91" t="s">
        <v>222</v>
      </c>
      <c r="R91" t="s">
        <v>218</v>
      </c>
      <c r="S91" t="s">
        <v>45</v>
      </c>
    </row>
    <row r="92" spans="1:19" x14ac:dyDescent="0.25">
      <c r="A92" t="s">
        <v>267</v>
      </c>
      <c r="B92" s="1" t="str">
        <f>"https://graph.facebook.com/"&amp;K92&amp;"?fields=feed.fields(message,comments.fields(message))"&amp;"&amp;access_token="&amp;A92</f>
        <v>https://graph.facebook.com/groups/railatosha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2" s="1" t="str">
        <f>O92</f>
        <v>https://www.facebook.com/groups/railatosha/</v>
      </c>
      <c r="D92" t="s">
        <v>270</v>
      </c>
      <c r="G92" t="s">
        <v>280</v>
      </c>
      <c r="H92" t="s">
        <v>216</v>
      </c>
      <c r="I92" t="s">
        <v>190</v>
      </c>
      <c r="J92" t="str">
        <f>SUBSTITUTE(O92,"https://www.facebook.com/","")</f>
        <v>groups/railatosha/</v>
      </c>
      <c r="K92" t="str">
        <f t="shared" si="5"/>
        <v>groups/railatosha/</v>
      </c>
      <c r="L92">
        <f>IF(ISNUMBER(SEARCH("pages",K92)),SEARCH("pages",K92),0)</f>
        <v>0</v>
      </c>
      <c r="M92">
        <f t="shared" si="7"/>
        <v>7</v>
      </c>
      <c r="N92" s="2" t="str">
        <f t="shared" si="6"/>
        <v>groups/railatosha/</v>
      </c>
      <c r="O92" s="1" t="s">
        <v>217</v>
      </c>
      <c r="P92">
        <v>1</v>
      </c>
      <c r="Q92" t="s">
        <v>217</v>
      </c>
      <c r="R92" t="s">
        <v>218</v>
      </c>
      <c r="S92" t="s">
        <v>45</v>
      </c>
    </row>
    <row r="93" spans="1:19" x14ac:dyDescent="0.25">
      <c r="A93" t="s">
        <v>267</v>
      </c>
      <c r="B93" s="1" t="str">
        <f>"https://graph.facebook.com/"&amp;K93&amp;"?fields=feed.fields(message,comments.fields(message))"&amp;"&amp;access_token="&amp;A93</f>
        <v>https://graph.facebook.com/groups/bungomacounty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3" s="1" t="str">
        <f>O93</f>
        <v>http://www.facebook.com/groups/bungomacounty/</v>
      </c>
      <c r="D93" t="s">
        <v>277</v>
      </c>
      <c r="G93" t="s">
        <v>279</v>
      </c>
      <c r="H93" t="s">
        <v>175</v>
      </c>
      <c r="I93" t="s">
        <v>159</v>
      </c>
      <c r="J93" t="str">
        <f>SUBSTITUTE(O93,"https://www.facebook.com/","")</f>
        <v>http://www.facebook.com/groups/bungomacounty/</v>
      </c>
      <c r="K93" t="str">
        <f t="shared" si="5"/>
        <v>groups/bungomacounty/</v>
      </c>
      <c r="L93">
        <f>IF(ISNUMBER(SEARCH("pages",K93)),SEARCH("pages",K93),0)</f>
        <v>0</v>
      </c>
      <c r="M93">
        <f t="shared" si="7"/>
        <v>7</v>
      </c>
      <c r="N93" s="2" t="str">
        <f t="shared" si="6"/>
        <v>groups/bungomacounty/</v>
      </c>
      <c r="O93" s="1" t="s">
        <v>176</v>
      </c>
      <c r="P93">
        <v>1</v>
      </c>
      <c r="Q93" t="s">
        <v>176</v>
      </c>
      <c r="R93" t="s">
        <v>165</v>
      </c>
      <c r="S93" t="s">
        <v>154</v>
      </c>
    </row>
    <row r="94" spans="1:19" x14ac:dyDescent="0.25">
      <c r="A94" t="s">
        <v>267</v>
      </c>
      <c r="B94" s="1" t="str">
        <f>"https://graph.facebook.com/"&amp;K94&amp;"?fields=feed.fields(message,comments.fields(message))"&amp;"&amp;access_token="&amp;A94</f>
        <v>https://graph.facebook.com/groups/countiesforum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4" s="1" t="str">
        <f>O94</f>
        <v>https://www.facebook.com/groups/countiesforum/</v>
      </c>
      <c r="D94" t="s">
        <v>268</v>
      </c>
      <c r="H94" t="s">
        <v>186</v>
      </c>
      <c r="I94" t="s">
        <v>182</v>
      </c>
      <c r="J94" t="str">
        <f>SUBSTITUTE(O94,"https://www.facebook.com/","")</f>
        <v>groups/countiesforum/</v>
      </c>
      <c r="K94" t="str">
        <f t="shared" si="5"/>
        <v>groups/countiesforum/</v>
      </c>
      <c r="L94">
        <f>IF(ISNUMBER(SEARCH("pages",K94)),SEARCH("pages",K94),0)</f>
        <v>0</v>
      </c>
      <c r="M94">
        <f t="shared" si="7"/>
        <v>7</v>
      </c>
      <c r="N94" s="2" t="str">
        <f t="shared" si="6"/>
        <v>groups/countiesforum/</v>
      </c>
      <c r="O94" s="1" t="s">
        <v>187</v>
      </c>
      <c r="P94">
        <v>1</v>
      </c>
      <c r="Q94" t="s">
        <v>187</v>
      </c>
      <c r="R94" t="s">
        <v>13</v>
      </c>
      <c r="S94" t="s">
        <v>181</v>
      </c>
    </row>
    <row r="95" spans="1:19" x14ac:dyDescent="0.25">
      <c r="A95" t="s">
        <v>267</v>
      </c>
      <c r="B95" s="1" t="str">
        <f>"https://graph.facebook.com/"&amp;K95&amp;"?fields=feed.fields(message,comments.fields(message))"&amp;"&amp;access_token="&amp;A95</f>
        <v>https://graph.facebook.com/groups/541380539218035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5" s="1" t="str">
        <f>O95</f>
        <v>https://www.facebook.com/groups/541380539218035/</v>
      </c>
      <c r="D95" t="s">
        <v>268</v>
      </c>
      <c r="H95" t="s">
        <v>197</v>
      </c>
      <c r="I95" t="s">
        <v>182</v>
      </c>
      <c r="J95" t="str">
        <f>SUBSTITUTE(O95,"https://www.facebook.com/","")</f>
        <v>groups/541380539218035/</v>
      </c>
      <c r="K95" t="str">
        <f t="shared" si="5"/>
        <v>groups/541380539218035/</v>
      </c>
      <c r="L95">
        <f>IF(ISNUMBER(SEARCH("pages",K95)),SEARCH("pages",K95),0)</f>
        <v>0</v>
      </c>
      <c r="M95">
        <f t="shared" si="7"/>
        <v>7</v>
      </c>
      <c r="N95" s="2" t="str">
        <f t="shared" si="6"/>
        <v>groups/541380539218035/</v>
      </c>
      <c r="O95" t="s">
        <v>198</v>
      </c>
      <c r="P95">
        <v>1</v>
      </c>
      <c r="Q95" t="s">
        <v>198</v>
      </c>
      <c r="R95" t="s">
        <v>183</v>
      </c>
      <c r="S95" t="s">
        <v>181</v>
      </c>
    </row>
    <row r="96" spans="1:19" x14ac:dyDescent="0.25">
      <c r="A96" t="s">
        <v>267</v>
      </c>
      <c r="B96" s="1" t="str">
        <f>"https://graph.facebook.com/"&amp;K96&amp;"?fields=feed.fields(message,comments.fields(message))"&amp;"&amp;access_token="&amp;A96</f>
        <v>https://graph.facebook.com/groups/kenyaICC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6" s="1" t="str">
        <f>O96</f>
        <v>https://www.facebook.com/groups/kenyaICC/</v>
      </c>
      <c r="D96" t="s">
        <v>268</v>
      </c>
      <c r="H96" t="s">
        <v>203</v>
      </c>
      <c r="I96" t="s">
        <v>182</v>
      </c>
      <c r="J96" t="str">
        <f>SUBSTITUTE(O96,"https://www.facebook.com/","")</f>
        <v>groups/kenyaICC/</v>
      </c>
      <c r="K96" t="str">
        <f t="shared" si="5"/>
        <v>groups/kenyaICC/</v>
      </c>
      <c r="L96">
        <f>IF(ISNUMBER(SEARCH("pages",K96)),SEARCH("pages",K96),0)</f>
        <v>0</v>
      </c>
      <c r="M96">
        <f t="shared" si="7"/>
        <v>7</v>
      </c>
      <c r="N96" s="2" t="str">
        <f t="shared" si="6"/>
        <v>groups/kenyaICC/</v>
      </c>
      <c r="O96" t="s">
        <v>204</v>
      </c>
      <c r="P96">
        <v>1</v>
      </c>
      <c r="Q96" t="s">
        <v>204</v>
      </c>
      <c r="R96" t="s">
        <v>13</v>
      </c>
      <c r="S96" t="s">
        <v>181</v>
      </c>
    </row>
    <row r="97" spans="1:19" x14ac:dyDescent="0.25">
      <c r="A97" t="s">
        <v>267</v>
      </c>
      <c r="B97" s="1" t="str">
        <f>"https://graph.facebook.com/"&amp;K97&amp;"?fields=feed.fields(message,comments.fields(message))"&amp;"&amp;access_token="&amp;A97</f>
        <v>https://graph.facebook.com/groups/479898365372415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7" s="1" t="str">
        <f>O97</f>
        <v>http://www.facebook.com/groups/479898365372415/</v>
      </c>
      <c r="D97" t="s">
        <v>268</v>
      </c>
      <c r="H97" t="s">
        <v>158</v>
      </c>
      <c r="I97" t="s">
        <v>159</v>
      </c>
      <c r="J97" t="str">
        <f>SUBSTITUTE(O97,"https://www.facebook.com/","")</f>
        <v>http://www.facebook.com/groups/479898365372415/</v>
      </c>
      <c r="K97" t="str">
        <f t="shared" si="5"/>
        <v>groups/479898365372415/</v>
      </c>
      <c r="L97">
        <f>IF(ISNUMBER(SEARCH("pages",K97)),SEARCH("pages",K97),0)</f>
        <v>0</v>
      </c>
      <c r="M97">
        <f t="shared" si="7"/>
        <v>7</v>
      </c>
      <c r="N97" s="2" t="str">
        <f t="shared" si="6"/>
        <v>groups/479898365372415/</v>
      </c>
      <c r="O97" t="s">
        <v>160</v>
      </c>
      <c r="P97">
        <v>1</v>
      </c>
      <c r="Q97" t="s">
        <v>160</v>
      </c>
      <c r="R97" t="s">
        <v>13</v>
      </c>
      <c r="S97" t="s">
        <v>154</v>
      </c>
    </row>
    <row r="98" spans="1:19" x14ac:dyDescent="0.25">
      <c r="A98" t="s">
        <v>267</v>
      </c>
      <c r="B98" s="1" t="str">
        <f>"https://graph.facebook.com/"&amp;K98&amp;"?fields=feed.fields(message,comments.fields(message))"&amp;"&amp;access_token="&amp;A98</f>
        <v>https://graph.facebook.com/groups/170482116434955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8" s="1" t="str">
        <f>O98</f>
        <v>https://www.facebook.com/groups/170482116434955/</v>
      </c>
      <c r="D98" t="s">
        <v>268</v>
      </c>
      <c r="H98" t="s">
        <v>195</v>
      </c>
      <c r="I98" t="s">
        <v>182</v>
      </c>
      <c r="J98" t="str">
        <f>SUBSTITUTE(O98,"https://www.facebook.com/","")</f>
        <v>groups/170482116434955/</v>
      </c>
      <c r="K98" t="str">
        <f t="shared" si="5"/>
        <v>groups/170482116434955/</v>
      </c>
      <c r="L98">
        <f>IF(ISNUMBER(SEARCH("pages",K98)),SEARCH("pages",K98),0)</f>
        <v>0</v>
      </c>
      <c r="M98">
        <f t="shared" si="7"/>
        <v>7</v>
      </c>
      <c r="N98" s="2" t="str">
        <f t="shared" si="6"/>
        <v>groups/170482116434955/</v>
      </c>
      <c r="O98" t="s">
        <v>196</v>
      </c>
      <c r="P98">
        <v>1</v>
      </c>
      <c r="Q98" t="s">
        <v>196</v>
      </c>
      <c r="R98" t="s">
        <v>13</v>
      </c>
      <c r="S98" t="s">
        <v>181</v>
      </c>
    </row>
    <row r="99" spans="1:19" x14ac:dyDescent="0.25">
      <c r="A99" t="s">
        <v>267</v>
      </c>
      <c r="B99" s="1" t="str">
        <f>"https://graph.facebook.com/"&amp;K99&amp;"?fields=feed.fields(message,comments.fields(message))"&amp;"&amp;access_token="&amp;A99</f>
        <v>https://graph.facebook.com/groups/201591816622049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99" s="1" t="str">
        <f>O99</f>
        <v>https://www.facebook.com/groups/201591816622049/</v>
      </c>
      <c r="D99" t="s">
        <v>268</v>
      </c>
      <c r="H99" t="s">
        <v>184</v>
      </c>
      <c r="I99" t="s">
        <v>182</v>
      </c>
      <c r="J99" t="str">
        <f>SUBSTITUTE(O99,"https://www.facebook.com/","")</f>
        <v>groups/201591816622049/</v>
      </c>
      <c r="K99" t="str">
        <f t="shared" si="5"/>
        <v>groups/201591816622049/</v>
      </c>
      <c r="L99">
        <f>IF(ISNUMBER(SEARCH("pages",K99)),SEARCH("pages",K99),0)</f>
        <v>0</v>
      </c>
      <c r="M99">
        <f t="shared" si="7"/>
        <v>7</v>
      </c>
      <c r="N99" s="2" t="str">
        <f t="shared" si="6"/>
        <v>groups/201591816622049/</v>
      </c>
      <c r="O99" t="s">
        <v>185</v>
      </c>
      <c r="P99">
        <v>1</v>
      </c>
      <c r="Q99" t="s">
        <v>185</v>
      </c>
      <c r="R99" t="s">
        <v>183</v>
      </c>
      <c r="S99" t="s">
        <v>181</v>
      </c>
    </row>
    <row r="100" spans="1:19" x14ac:dyDescent="0.25">
      <c r="A100" t="s">
        <v>267</v>
      </c>
      <c r="B100" s="1" t="str">
        <f>"https://graph.facebook.com/"&amp;K100&amp;"?fields=feed.fields(message,comments.fields(message))"&amp;"&amp;access_token="&amp;A100</f>
        <v>https://graph.facebook.com/groups/bungelawananchi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0" s="1" t="str">
        <f>O100</f>
        <v>http://www.facebook.com/groups/bungelawananchi/</v>
      </c>
      <c r="D100" t="s">
        <v>268</v>
      </c>
      <c r="H100" t="s">
        <v>88</v>
      </c>
      <c r="J100" t="str">
        <f t="shared" ref="J100:J112" si="8">SUBSTITUTE(O100,"https://www.facebook.com/","")</f>
        <v>http://www.facebook.com/groups/bungelawananchi/</v>
      </c>
      <c r="K100" t="str">
        <f t="shared" si="5"/>
        <v>groups/bungelawananchi/</v>
      </c>
      <c r="L100">
        <f>IF(ISNUMBER(SEARCH("pages",K100)),SEARCH("pages",K100),0)</f>
        <v>0</v>
      </c>
      <c r="M100">
        <f t="shared" si="7"/>
        <v>7</v>
      </c>
      <c r="N100" s="2" t="str">
        <f t="shared" si="6"/>
        <v>groups/bungelawananchi/</v>
      </c>
      <c r="O100" t="s">
        <v>89</v>
      </c>
      <c r="P100">
        <v>1</v>
      </c>
      <c r="Q100" t="s">
        <v>89</v>
      </c>
      <c r="S100" t="s">
        <v>83</v>
      </c>
    </row>
    <row r="101" spans="1:19" x14ac:dyDescent="0.25">
      <c r="A101" t="s">
        <v>267</v>
      </c>
      <c r="B101" s="1" t="str">
        <f>"https://graph.facebook.com/"&amp;K101&amp;"?fields=feed.fields(message,comments.fields(message))"&amp;"&amp;access_token="&amp;A101</f>
        <v>https://graph.facebook.com/groups/457645030916050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1" s="1" t="str">
        <f>O101</f>
        <v>http://www.facebook.com/groups/457645030916050/</v>
      </c>
      <c r="D101" t="s">
        <v>268</v>
      </c>
      <c r="H101" t="s">
        <v>137</v>
      </c>
      <c r="J101" t="str">
        <f t="shared" si="8"/>
        <v>http://www.facebook.com/groups/457645030916050/</v>
      </c>
      <c r="K101" t="str">
        <f t="shared" si="5"/>
        <v>groups/457645030916050/</v>
      </c>
      <c r="L101">
        <f>IF(ISNUMBER(SEARCH("pages",K101)),SEARCH("pages",K101),0)</f>
        <v>0</v>
      </c>
      <c r="M101">
        <f t="shared" si="7"/>
        <v>7</v>
      </c>
      <c r="N101" s="2" t="str">
        <f t="shared" si="6"/>
        <v>groups/457645030916050/</v>
      </c>
      <c r="O101" t="s">
        <v>138</v>
      </c>
      <c r="P101">
        <v>1</v>
      </c>
      <c r="Q101" t="s">
        <v>138</v>
      </c>
      <c r="R101" t="s">
        <v>13</v>
      </c>
      <c r="S101" t="s">
        <v>83</v>
      </c>
    </row>
    <row r="102" spans="1:19" x14ac:dyDescent="0.25">
      <c r="A102" t="s">
        <v>267</v>
      </c>
      <c r="B102" s="1" t="str">
        <f>"https://graph.facebook.com/"&amp;K102&amp;"?fields=feed.fields(message,comments.fields(message))"&amp;"&amp;access_token="&amp;A102</f>
        <v>https://graph.facebook.com/groups/277397018957469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2" s="1" t="str">
        <f>O102</f>
        <v>http://www.facebook.com/groups/277397018957469/</v>
      </c>
      <c r="D102" t="s">
        <v>268</v>
      </c>
      <c r="H102" t="s">
        <v>34</v>
      </c>
      <c r="J102" t="str">
        <f t="shared" si="8"/>
        <v>http://www.facebook.com/groups/277397018957469/</v>
      </c>
      <c r="K102" t="str">
        <f t="shared" si="5"/>
        <v>groups/277397018957469/</v>
      </c>
      <c r="L102">
        <f>IF(ISNUMBER(SEARCH("pages",K102)),SEARCH("pages",K102),0)</f>
        <v>0</v>
      </c>
      <c r="M102">
        <f t="shared" si="7"/>
        <v>7</v>
      </c>
      <c r="N102" s="2" t="str">
        <f t="shared" si="6"/>
        <v>groups/277397018957469/</v>
      </c>
      <c r="O102" t="s">
        <v>35</v>
      </c>
      <c r="P102">
        <v>1</v>
      </c>
      <c r="Q102" t="s">
        <v>35</v>
      </c>
      <c r="R102" t="s">
        <v>36</v>
      </c>
      <c r="S102" t="s">
        <v>8</v>
      </c>
    </row>
    <row r="103" spans="1:19" x14ac:dyDescent="0.25">
      <c r="A103" t="s">
        <v>267</v>
      </c>
      <c r="B103" s="1" t="str">
        <f>"https://graph.facebook.com/"&amp;K103&amp;"?fields=feed.fields(message,comments.fields(message))"&amp;"&amp;access_token="&amp;A103</f>
        <v>https://graph.facebook.com/groups/kalenjinwall/#!/groups/kalenjinwall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3" s="1" t="str">
        <f>O103</f>
        <v>http://www.facebook.com/groups/kalenjinwall/#!/groups/kalenjinwall/</v>
      </c>
      <c r="D103" t="s">
        <v>268</v>
      </c>
      <c r="H103" t="s">
        <v>16</v>
      </c>
      <c r="J103" t="str">
        <f t="shared" si="8"/>
        <v>http://www.facebook.com/groups/kalenjinwall/#!/groups/kalenjinwall/</v>
      </c>
      <c r="K103" t="str">
        <f t="shared" si="5"/>
        <v>groups/kalenjinwall/#!/groups/kalenjinwall/</v>
      </c>
      <c r="L103">
        <f>IF(ISNUMBER(SEARCH("pages",K103)),SEARCH("pages",K103),0)</f>
        <v>0</v>
      </c>
      <c r="M103">
        <f t="shared" si="7"/>
        <v>7</v>
      </c>
      <c r="N103" s="2" t="str">
        <f t="shared" si="6"/>
        <v>groups/kalenjinwall/#!/groups/kalenjinwall/</v>
      </c>
      <c r="O103" t="s">
        <v>17</v>
      </c>
      <c r="P103">
        <v>1</v>
      </c>
      <c r="Q103" t="s">
        <v>17</v>
      </c>
      <c r="R103" t="s">
        <v>7</v>
      </c>
      <c r="S103" t="s">
        <v>8</v>
      </c>
    </row>
    <row r="104" spans="1:19" x14ac:dyDescent="0.25">
      <c r="A104" t="s">
        <v>267</v>
      </c>
      <c r="B104" s="1" t="str">
        <f>"https://graph.facebook.com/"&amp;K104&amp;"?fields=feed.fields(message,comments.fields(message))"&amp;"&amp;access_token="&amp;A104</f>
        <v>https://graph.facebook.com/groups/kalya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4" s="1" t="str">
        <f>O104</f>
        <v>http://www.facebook.com/groups/kalya/</v>
      </c>
      <c r="D104" t="s">
        <v>268</v>
      </c>
      <c r="H104" t="s">
        <v>32</v>
      </c>
      <c r="J104" t="str">
        <f t="shared" si="8"/>
        <v>http://www.facebook.com/groups/kalya/</v>
      </c>
      <c r="K104" t="str">
        <f t="shared" si="5"/>
        <v>groups/kalya/</v>
      </c>
      <c r="L104">
        <f>IF(ISNUMBER(SEARCH("pages",K104)),SEARCH("pages",K104),0)</f>
        <v>0</v>
      </c>
      <c r="M104">
        <f t="shared" si="7"/>
        <v>7</v>
      </c>
      <c r="N104" s="2" t="str">
        <f t="shared" si="6"/>
        <v>groups/kalya/</v>
      </c>
      <c r="O104" t="s">
        <v>33</v>
      </c>
      <c r="P104">
        <v>1</v>
      </c>
      <c r="Q104" t="s">
        <v>33</v>
      </c>
      <c r="R104" t="s">
        <v>7</v>
      </c>
      <c r="S104" t="s">
        <v>8</v>
      </c>
    </row>
    <row r="105" spans="1:19" x14ac:dyDescent="0.25">
      <c r="A105" t="s">
        <v>267</v>
      </c>
      <c r="B105" s="1" t="str">
        <f>"https://graph.facebook.com/"&amp;K105&amp;"?fields=feed.fields(message,comments.fields(message))"&amp;"&amp;access_token="&amp;A105</f>
        <v>https://graph.facebook.com/groups/239616172813899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5" s="1" t="str">
        <f>O105</f>
        <v>http://www.facebook.com/groups/239616172813899/</v>
      </c>
      <c r="D105" t="s">
        <v>268</v>
      </c>
      <c r="H105" t="s">
        <v>37</v>
      </c>
      <c r="J105" t="str">
        <f t="shared" si="8"/>
        <v>http://www.facebook.com/groups/239616172813899/</v>
      </c>
      <c r="K105" t="str">
        <f t="shared" si="5"/>
        <v>groups/239616172813899/</v>
      </c>
      <c r="L105">
        <f>IF(ISNUMBER(SEARCH("pages",K105)),SEARCH("pages",K105),0)</f>
        <v>0</v>
      </c>
      <c r="M105">
        <f t="shared" si="7"/>
        <v>7</v>
      </c>
      <c r="N105" s="2" t="str">
        <f t="shared" si="6"/>
        <v>groups/239616172813899/</v>
      </c>
      <c r="O105" t="s">
        <v>38</v>
      </c>
      <c r="P105">
        <v>1</v>
      </c>
      <c r="Q105" t="s">
        <v>38</v>
      </c>
      <c r="R105" t="s">
        <v>7</v>
      </c>
      <c r="S105" t="s">
        <v>8</v>
      </c>
    </row>
    <row r="106" spans="1:19" x14ac:dyDescent="0.25">
      <c r="A106" t="s">
        <v>267</v>
      </c>
      <c r="B106" s="1" t="str">
        <f>"https://graph.facebook.com/"&amp;K106&amp;"?fields=feed.fields(message,comments.fields(message))"&amp;"&amp;access_token="&amp;A106</f>
        <v>https://graph.facebook.com/groups/Chamgei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6" s="1" t="str">
        <f>O106</f>
        <v>http://www.facebook.com/groups/Chamgei/</v>
      </c>
      <c r="D106" t="s">
        <v>268</v>
      </c>
      <c r="H106" t="s">
        <v>30</v>
      </c>
      <c r="J106" t="str">
        <f t="shared" si="8"/>
        <v>http://www.facebook.com/groups/Chamgei/</v>
      </c>
      <c r="K106" t="str">
        <f t="shared" si="5"/>
        <v>groups/Chamgei/</v>
      </c>
      <c r="L106">
        <f>IF(ISNUMBER(SEARCH("pages",K106)),SEARCH("pages",K106),0)</f>
        <v>0</v>
      </c>
      <c r="M106">
        <f t="shared" si="7"/>
        <v>7</v>
      </c>
      <c r="N106" s="2" t="str">
        <f t="shared" si="6"/>
        <v>groups/Chamgei/</v>
      </c>
      <c r="O106" t="s">
        <v>31</v>
      </c>
      <c r="P106">
        <v>1</v>
      </c>
      <c r="Q106" t="s">
        <v>31</v>
      </c>
      <c r="R106" t="s">
        <v>7</v>
      </c>
      <c r="S106" t="s">
        <v>8</v>
      </c>
    </row>
    <row r="107" spans="1:19" x14ac:dyDescent="0.25">
      <c r="A107" t="s">
        <v>267</v>
      </c>
      <c r="B107" s="1" t="str">
        <f>"https://graph.facebook.com/"&amp;K107&amp;"?fields=feed.fields(message,comments.fields(message))"&amp;"&amp;access_token="&amp;A107</f>
        <v>https://graph.facebook.com/groups/operaw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7" s="1" t="str">
        <f>O107</f>
        <v>http://www.facebook.com/groups/operaw/</v>
      </c>
      <c r="D107" t="s">
        <v>268</v>
      </c>
      <c r="H107" t="s">
        <v>139</v>
      </c>
      <c r="J107" t="str">
        <f t="shared" si="8"/>
        <v>http://www.facebook.com/groups/operaw/</v>
      </c>
      <c r="K107" t="str">
        <f t="shared" si="5"/>
        <v>groups/operaw/</v>
      </c>
      <c r="L107">
        <f>IF(ISNUMBER(SEARCH("pages",K107)),SEARCH("pages",K107),0)</f>
        <v>0</v>
      </c>
      <c r="M107">
        <f t="shared" si="7"/>
        <v>7</v>
      </c>
      <c r="N107" s="2" t="str">
        <f t="shared" si="6"/>
        <v>groups/operaw/</v>
      </c>
      <c r="O107" t="s">
        <v>140</v>
      </c>
      <c r="P107">
        <v>1</v>
      </c>
      <c r="Q107" t="s">
        <v>140</v>
      </c>
      <c r="R107" t="s">
        <v>13</v>
      </c>
      <c r="S107" t="s">
        <v>108</v>
      </c>
    </row>
    <row r="108" spans="1:19" x14ac:dyDescent="0.25">
      <c r="A108" t="s">
        <v>267</v>
      </c>
      <c r="B108" s="1" t="str">
        <f>"https://graph.facebook.com/"&amp;K108&amp;"?fields=feed.fields(message,comments.fields(message))"&amp;"&amp;access_token="&amp;A108</f>
        <v>https://graph.facebook.com/groups/railaamoloodinga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8" s="1" t="str">
        <f>O108</f>
        <v>http://www.facebook.com/groups/railaamoloodinga/</v>
      </c>
      <c r="D108" t="s">
        <v>268</v>
      </c>
      <c r="H108" t="s">
        <v>141</v>
      </c>
      <c r="J108" t="str">
        <f t="shared" si="8"/>
        <v>http://www.facebook.com/groups/railaamoloodinga/</v>
      </c>
      <c r="K108" t="str">
        <f t="shared" si="5"/>
        <v>groups/railaamoloodinga/</v>
      </c>
      <c r="L108">
        <f>IF(ISNUMBER(SEARCH("pages",K108)),SEARCH("pages",K108),0)</f>
        <v>0</v>
      </c>
      <c r="M108">
        <f t="shared" si="7"/>
        <v>7</v>
      </c>
      <c r="N108" s="2" t="str">
        <f t="shared" si="6"/>
        <v>groups/railaamoloodinga/</v>
      </c>
      <c r="O108" t="s">
        <v>142</v>
      </c>
      <c r="P108">
        <v>1</v>
      </c>
      <c r="Q108" t="s">
        <v>142</v>
      </c>
      <c r="R108" t="s">
        <v>13</v>
      </c>
      <c r="S108" t="s">
        <v>108</v>
      </c>
    </row>
    <row r="109" spans="1:19" x14ac:dyDescent="0.25">
      <c r="A109" t="s">
        <v>267</v>
      </c>
      <c r="B109" s="1" t="str">
        <f>"https://graph.facebook.com/"&amp;K109&amp;"?fields=feed.fields(message,comments.fields(message))"&amp;"&amp;access_token="&amp;A109</f>
        <v>https://graph.facebook.com/groups/296102770477128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09" s="1" t="str">
        <f>O109</f>
        <v>http://www.facebook.com/groups/296102770477128/</v>
      </c>
      <c r="D109" t="s">
        <v>268</v>
      </c>
      <c r="H109" t="s">
        <v>9</v>
      </c>
      <c r="J109" t="str">
        <f t="shared" si="8"/>
        <v>http://www.facebook.com/groups/296102770477128/</v>
      </c>
      <c r="K109" t="str">
        <f t="shared" si="5"/>
        <v>groups/296102770477128/</v>
      </c>
      <c r="L109">
        <f>IF(ISNUMBER(SEARCH("pages",K109)),SEARCH("pages",K109),0)</f>
        <v>0</v>
      </c>
      <c r="M109">
        <f t="shared" si="7"/>
        <v>7</v>
      </c>
      <c r="N109" s="2" t="str">
        <f t="shared" si="6"/>
        <v>groups/296102770477128/</v>
      </c>
      <c r="O109" t="s">
        <v>10</v>
      </c>
      <c r="P109">
        <v>1</v>
      </c>
      <c r="Q109" t="s">
        <v>10</v>
      </c>
      <c r="R109" t="s">
        <v>7</v>
      </c>
      <c r="S109" t="s">
        <v>8</v>
      </c>
    </row>
    <row r="110" spans="1:19" x14ac:dyDescent="0.25">
      <c r="A110" t="s">
        <v>267</v>
      </c>
      <c r="B110" s="1" t="str">
        <f>"https://graph.facebook.com/"&amp;K110&amp;"?fields=feed.fields(message,comments.fields(message))"&amp;"&amp;access_token="&amp;A110</f>
        <v>https://graph.facebook.com/groups/riftvalleypolitics/?ref=ts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10" s="1" t="str">
        <f>O110</f>
        <v>http://www.facebook.com/groups/riftvalleypolitics/?ref=ts</v>
      </c>
      <c r="D110" t="s">
        <v>268</v>
      </c>
      <c r="H110" t="s">
        <v>22</v>
      </c>
      <c r="J110" t="str">
        <f t="shared" si="8"/>
        <v>http://www.facebook.com/groups/riftvalleypolitics/?ref=ts</v>
      </c>
      <c r="K110" t="str">
        <f t="shared" si="5"/>
        <v>groups/riftvalleypolitics/?ref=ts</v>
      </c>
      <c r="L110">
        <f>IF(ISNUMBER(SEARCH("pages",K110)),SEARCH("pages",K110),0)</f>
        <v>0</v>
      </c>
      <c r="M110">
        <f t="shared" si="7"/>
        <v>7</v>
      </c>
      <c r="N110" s="2" t="str">
        <f t="shared" si="6"/>
        <v>groups/riftvalleypolitics/?ref=ts</v>
      </c>
      <c r="O110" t="s">
        <v>23</v>
      </c>
      <c r="P110">
        <v>1</v>
      </c>
      <c r="Q110" t="s">
        <v>23</v>
      </c>
      <c r="R110" t="s">
        <v>7</v>
      </c>
      <c r="S110" t="s">
        <v>8</v>
      </c>
    </row>
    <row r="111" spans="1:19" x14ac:dyDescent="0.25">
      <c r="A111" t="s">
        <v>267</v>
      </c>
      <c r="B111" s="1" t="str">
        <f>"https://graph.facebook.com/"&amp;K111&amp;"?fields=feed.fields(message,comments.fields(message))"&amp;"&amp;access_token="&amp;A111</f>
        <v>https://graph.facebook.com/groups/sabaotonline2010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11" s="1" t="str">
        <f>O111</f>
        <v>http://www.facebook.com/groups/sabaotonline2010/</v>
      </c>
      <c r="D111" t="s">
        <v>268</v>
      </c>
      <c r="H111" t="s">
        <v>39</v>
      </c>
      <c r="J111" t="str">
        <f t="shared" si="8"/>
        <v>http://www.facebook.com/groups/sabaotonline2010/</v>
      </c>
      <c r="K111" t="str">
        <f t="shared" si="5"/>
        <v>groups/sabaotonline2010/</v>
      </c>
      <c r="L111">
        <f>IF(ISNUMBER(SEARCH("pages",K111)),SEARCH("pages",K111),0)</f>
        <v>0</v>
      </c>
      <c r="M111">
        <f t="shared" si="7"/>
        <v>7</v>
      </c>
      <c r="N111" s="2" t="str">
        <f t="shared" si="6"/>
        <v>groups/sabaotonline2010/</v>
      </c>
      <c r="O111" t="s">
        <v>40</v>
      </c>
      <c r="P111">
        <v>1</v>
      </c>
      <c r="Q111" t="s">
        <v>40</v>
      </c>
      <c r="R111" t="s">
        <v>13</v>
      </c>
      <c r="S111" t="s">
        <v>8</v>
      </c>
    </row>
    <row r="112" spans="1:19" x14ac:dyDescent="0.25">
      <c r="A112" t="s">
        <v>267</v>
      </c>
      <c r="B112" s="1" t="str">
        <f>"https://graph.facebook.com/"&amp;K112&amp;"?fields=feed.fields(message,comments.fields(message))"&amp;"&amp;access_token="&amp;A112</f>
        <v>https://graph.facebook.com/groups/470206309663424/?fields=feed.fields(message,comments.fields(message))&amp;access_token=CAAKJ76Rn5XkBALyuZBTGj731bsTKdMFgHKP6JbOFlybDY4MhtnI3oEc9II03orIMboojmB1NfZB8p4yJeZCezZBTv7wi6VaDj657GG3fNlZAqB26CYRRyCJg1Tuis1v5UfbLIyqAo20BrrWclZBY5MwIWL8ZCLNnGmjEgRfZBcTAiuZBCskWD37aQ3vrsiq9ceAgZD</v>
      </c>
      <c r="C112" s="1" t="str">
        <f>O112</f>
        <v>http://www.facebook.com/groups/470206309663424/</v>
      </c>
      <c r="D112" t="s">
        <v>268</v>
      </c>
      <c r="H112" t="s">
        <v>135</v>
      </c>
      <c r="J112" t="str">
        <f t="shared" si="8"/>
        <v>http://www.facebook.com/groups/470206309663424/</v>
      </c>
      <c r="K112" t="str">
        <f t="shared" si="5"/>
        <v>groups/470206309663424/</v>
      </c>
      <c r="L112">
        <f>IF(ISNUMBER(SEARCH("pages",K112)),SEARCH("pages",K112),0)</f>
        <v>0</v>
      </c>
      <c r="M112">
        <f t="shared" si="7"/>
        <v>7</v>
      </c>
      <c r="N112" s="2" t="str">
        <f t="shared" si="6"/>
        <v>groups/470206309663424/</v>
      </c>
      <c r="O112" t="s">
        <v>136</v>
      </c>
      <c r="P112">
        <v>1</v>
      </c>
      <c r="Q112" t="s">
        <v>136</v>
      </c>
      <c r="R112" t="s">
        <v>13</v>
      </c>
      <c r="S112" t="s">
        <v>83</v>
      </c>
    </row>
  </sheetData>
  <sortState ref="A2:T112">
    <sortCondition ref="P2:P112"/>
    <sortCondition ref="I2:I112"/>
    <sortCondition ref="H2:H112"/>
  </sortState>
  <hyperlinks>
    <hyperlink ref="Q50" r:id="rId1"/>
    <hyperlink ref="O89" r:id="rId2"/>
    <hyperlink ref="O90" r:id="rId3"/>
    <hyperlink ref="O91" r:id="rId4"/>
    <hyperlink ref="O92" r:id="rId5"/>
    <hyperlink ref="O93" r:id="rId6"/>
    <hyperlink ref="O94" r:id="rId7"/>
    <hyperlink ref="Q54" r:id="rId8"/>
    <hyperlink ref="O12" r:id="rId9"/>
    <hyperlink ref="O11" r:id="rId10"/>
    <hyperlink ref="O8" r:id="rId11"/>
    <hyperlink ref="O50" r:id="rId12"/>
    <hyperlink ref="O14" r:id="rId13"/>
    <hyperlink ref="O18" r:id="rId14"/>
    <hyperlink ref="O19" r:id="rId15"/>
    <hyperlink ref="O21" r:id="rId16"/>
    <hyperlink ref="O22" r:id="rId17"/>
    <hyperlink ref="O25" r:id="rId18"/>
    <hyperlink ref="O26" r:id="rId19"/>
    <hyperlink ref="O27" r:id="rId20"/>
    <hyperlink ref="O48" r:id="rId21"/>
    <hyperlink ref="O51" r:id="rId22"/>
    <hyperlink ref="O53" r:id="rId23"/>
    <hyperlink ref="O54" r:id="rId24"/>
    <hyperlink ref="O59" r:id="rId25"/>
    <hyperlink ref="O62" r:id="rId26"/>
    <hyperlink ref="O76" r:id="rId27"/>
    <hyperlink ref="O78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:E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UmatiSources_edits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phcostello</cp:lastModifiedBy>
  <dcterms:created xsi:type="dcterms:W3CDTF">2013-12-09T14:11:26Z</dcterms:created>
  <dcterms:modified xsi:type="dcterms:W3CDTF">2013-12-09T15:54:23Z</dcterms:modified>
</cp:coreProperties>
</file>