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<sst xmlns="http://schemas.openxmlformats.org/spreadsheetml/2006/main" count="461" uniqueCount="423">
  <si>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</si>
  <si>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</si>
  <si>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</si>
  <si>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</si>
  <si>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</si>
  <si>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</si>
  <si>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</si>
  <si>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</si>
  <si>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</si>
  <si>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</si>
  <si>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</si>
  <si>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</si>
  <si>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</si>
  <si>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</si>
  <si>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</si>
  <si>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</si>
  <si>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</si>
  <si>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</si>
  <si>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</si>
  <si>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</si>
  <si>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</si>
  <si>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</si>
  <si>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</si>
  <si>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</si>
  <si>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</si>
  <si>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</si>
  <si>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</si>
  <si>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</si>
  <si>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</si>
  <si>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</si>
  <si>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</si>
  <si>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</si>
  <si>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</si>
  <si>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</si>
  <si>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</si>
  <si>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</si>
  <si>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</si>
  <si>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</si>
  <si>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</si>
  <si>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</si>
  <si>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</si>
  <si>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</si>
  <si>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</si>
  <si>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</si>
  <si>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</si>
  <si>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</si>
  <si>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</si>
  <si>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</si>
  <si>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</si>
  <si>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</si>
  <si>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</si>
  <si>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</si>
  <si>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</si>
  <si>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</si>
  <si>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</si>
  <si>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</si>
  <si>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</si>
  <si>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</si>
  <si>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</si>
  <si>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</si>
  <si>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</si>
  <si>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</si>
  <si>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</si>
  <si>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</si>
  <si>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</si>
  <si>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</si>
  <si>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</si>
  <si>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</si>
  <si>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</si>
  <si>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</si>
  <si>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</si>
  <si>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</si>
  <si>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</si>
  <si>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</si>
  <si>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</si>
  <si>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</si>
  <si>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</si>
  <si>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</si>
  <si>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</si>
  <si>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</si>
  <si>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</si>
  <si>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</si>
  <si>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</si>
  <si>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</si>
  <si>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</si>
  <si>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</si>
  <si>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</si>
  <si>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</si>
  <si>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</si>
  <si>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</si>
  <si>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</si>
  <si>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</si>
  <si>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</si>
  <si>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</si>
  <si>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</si>
  <si>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</si>
  <si>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</si>
  <si>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</si>
  <si>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</si>
  <si>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</si>
  <si>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</si>
  <si>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</si>
  <si>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</si>
  <si>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</si>
  <si>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</si>
  <si>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</si>
  <si>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</si>
  <si>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</si>
  <si>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</si>
  <si>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</si>
  <si>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</si>
  <si>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</si>
  <si>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</si>
  <si>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</si>
  <si>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</si>
  <si>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</si>
  <si>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</si>
  <si>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</si>
  <si>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</si>
  <si>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</si>
  <si>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</si>
  <si>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</si>
  <si>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</si>
  <si>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</si>
  <si>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</si>
  <si>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</si>
  <si>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</si>
  <si>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</si>
  <si>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</si>
  <si>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</si>
  <si>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</si>
  <si>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</si>
  <si>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</si>
  <si>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</si>
  <si>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</si>
  <si>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</si>
  <si>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</si>
  <si>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</si>
  <si>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</si>
  <si>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</si>
  <si>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</si>
  <si>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</si>
  <si>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</si>
  <si>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</si>
  <si>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</si>
  <si>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</si>
  <si>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</si>
  <si>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</si>
  <si>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</si>
  <si>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</si>
  <si>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</si>
  <si>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</si>
  <si>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</si>
  <si>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</si>
  <si>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</si>
  <si>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</si>
  <si>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</si>
  <si>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</si>
  <si>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</si>
  <si>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</si>
  <si>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</si>
  <si>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</si>
  <si>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</si>
  <si>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</si>
  <si>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</si>
  <si>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</si>
  <si>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</si>
  <si>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</si>
  <si>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</si>
  <si>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</si>
  <si>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</si>
  <si>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</si>
  <si>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</si>
  <si>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</si>
  <si>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</si>
  <si>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</si>
  <si>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</si>
  <si>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</si>
  <si>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</si>
  <si>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</si>
  <si>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</si>
  <si>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</si>
  <si>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</si>
  <si>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</si>
  <si>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</si>
  <si>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</si>
  <si>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</si>
  <si>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</si>
  <si>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</si>
  <si>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</si>
  <si>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</si>
  <si>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</si>
  <si>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</si>
  <si>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</si>
  <si>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</si>
  <si>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</si>
  <si>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</si>
  <si>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</si>
  <si>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</si>
  <si>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</si>
  <si>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</si>
  <si>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</si>
  <si>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</si>
  <si>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</si>
  <si>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</si>
  <si>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</si>
  <si>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</si>
  <si>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</si>
  <si>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</si>
  <si>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</si>
  <si>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</si>
  <si>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</si>
  <si>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</si>
  <si>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</si>
  <si>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</si>
  <si>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</si>
  <si>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</si>
  <si>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</si>
  <si>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</si>
  <si>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</si>
  <si>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</si>
  <si>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</si>
  <si>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</si>
  <si>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</si>
  <si>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</si>
  <si>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</si>
  <si>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</si>
  <si>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</si>
  <si>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</si>
  <si>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</si>
  <si>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</si>
  <si>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</si>
  <si>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</si>
  <si>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</si>
  <si>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</si>
  <si>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</si>
  <si>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</si>
  <si>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</si>
  <si>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</si>
  <si>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</si>
  <si>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</si>
  <si>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</si>
  <si>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</si>
  <si>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</si>
  <si>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</si>
  <si>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</si>
  <si>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</si>
  <si>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</si>
  <si>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</si>
  <si>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</si>
  <si>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</si>
  <si>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</si>
  <si>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</si>
  <si>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</si>
  <si>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</si>
  <si>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</si>
  <si>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</si>
  <si>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</si>
  <si>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</si>
  <si>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</si>
  <si>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</si>
  <si>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</si>
  <si>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</si>
  <si>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</si>
  <si>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</si>
  <si>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</si>
  <si>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</si>
  <si>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</si>
  <si>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</si>
  <si>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</si>
  <si>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</si>
  <si>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</si>
  <si>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</si>
  <si>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</si>
  <si>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</si>
  <si>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</si>
  <si>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</si>
  <si>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</si>
  <si>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</si>
  <si>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</si>
  <si>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</si>
  <si>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</si>
  <si>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</si>
  <si>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</si>
  <si>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</si>
  <si>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</si>
  <si>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</si>
  <si>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</si>
  <si>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</si>
  <si>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</si>
  <si>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</si>
  <si>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</si>
  <si>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</si>
  <si>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</si>
  <si>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</si>
  <si>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</si>
  <si>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</si>
  <si>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</si>
  <si>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</si>
  <si>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</si>
  <si>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</si>
  <si>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</si>
  <si>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</si>
  <si>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</si>
  <si>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</si>
  <si>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</si>
  <si>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</si>
  <si>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</si>
  <si>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</si>
  <si>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</si>
  <si>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</si>
  <si>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</si>
  <si>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</si>
  <si>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</si>
  <si>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</si>
  <si>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</si>
  <si>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</si>
  <si>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</si>
  <si>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</si>
  <si>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</si>
  <si>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</si>
  <si>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</si>
  <si>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</si>
  <si>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</si>
  <si>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</si>
  <si>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</si>
  <si>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</si>
  <si>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</si>
  <si>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</si>
  <si>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</si>
  <si>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</si>
  <si>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</si>
  <si>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</si>
  <si>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</si>
  <si>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</si>
  <si>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</si>
  <si>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</si>
  <si>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</si>
  <si>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</si>
  <si>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</si>
  <si>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</si>
  <si>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</si>
  <si>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</si>
  <si>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</si>
  <si>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</si>
  <si>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</si>
  <si>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</si>
  <si>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</si>
  <si>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</si>
  <si>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</si>
  <si>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</si>
  <si>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</si>
  <si>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</si>
  <si>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</si>
  <si>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</si>
  <si>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</si>
  <si>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</si>
  <si>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</si>
  <si>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</si>
  <si>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</si>
  <si>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</si>
  <si>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</si>
  <si>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</si>
  <si>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</si>
  <si>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</si>
  <si>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</si>
  <si>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</si>
  <si>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</si>
  <si>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</si>
  <si>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</si>
  <si>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</si>
  <si>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</si>
  <si>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</si>
  <si>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</si>
  <si>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</si>
  <si>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</si>
  <si>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</si>
  <si>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</si>
  <si>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</si>
  <si>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</si>
  <si>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</si>
  <si>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</si>
  <si>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</si>
  <si>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</si>
  <si>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</si>
  <si>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</si>
  <si>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</si>
  <si>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</si>
  <si>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</si>
  <si>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</si>
  <si>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</si>
  <si>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</si>
  <si>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</si>
  <si>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</si>
  <si>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</si>
  <si>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</si>
  <si>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</si>
  <si>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</si>
  <si>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</si>
  <si>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</si>
  <si>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</si>
  <si>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</si>
  <si>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</si>
  <si>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</si>
  <si>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</si>
  <si>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</si>
  <si>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</si>
  <si>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</si>
  <si>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</si>
  <si>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</si>
  <si>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</si>
  <si>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</si>
  <si>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明治</t>
    <rPh sb="0" eb="2">
      <t>メイジ</t>
    </rPh>
    <phoneticPr fontId="19"/>
  </si>
  <si>
    <t>200ｇ</t>
    <phoneticPr fontId="19"/>
  </si>
  <si>
    <t>03</t>
    <phoneticPr fontId="19"/>
  </si>
  <si>
    <t>ダイエット</t>
    <phoneticPr fontId="19"/>
  </si>
  <si>
    <t>030103</t>
    <phoneticPr fontId="19"/>
  </si>
  <si>
    <t>①付属のスプーン1杯のアミコラ（約7ｇ）をコップ等に入れます。
②お好きな飲み物を注ぎます。
③よくかきまぜて、出来上がり。</t>
    <rPh sb="1" eb="3">
      <t>フゾク</t>
    </rPh>
    <rPh sb="9" eb="10">
      <t>ハイ</t>
    </rPh>
    <rPh sb="16" eb="17">
      <t>ヤク</t>
    </rPh>
    <rPh sb="24" eb="25">
      <t>トウ</t>
    </rPh>
    <rPh sb="26" eb="27">
      <t>イ</t>
    </rPh>
    <rPh sb="34" eb="35">
      <t>ス</t>
    </rPh>
    <rPh sb="37" eb="38">
      <t>ノ</t>
    </rPh>
    <rPh sb="39" eb="40">
      <t>モノ</t>
    </rPh>
    <rPh sb="41" eb="42">
      <t>ソソ</t>
    </rPh>
    <rPh sb="56" eb="59">
      <t>デキア</t>
    </rPh>
    <phoneticPr fontId="19"/>
  </si>
  <si>
    <t>4902777451381</t>
    <phoneticPr fontId="19"/>
  </si>
  <si>
    <t>アミノコラーゲン</t>
    <phoneticPr fontId="19"/>
  </si>
  <si>
    <t>プレミアム　本体</t>
    <rPh sb="6" eb="8">
      <t>ホンタイ</t>
    </rPh>
    <phoneticPr fontId="19"/>
  </si>
  <si>
    <t>0002</t>
    <phoneticPr fontId="19"/>
  </si>
  <si>
    <t>◆ワンランク上の美しさを極めたい人へ
進化するキレイのニーズに応えるワンランク上の美感を追求したパウダー。低分子化フィッシュコラーゲン5000mgに、注目の美容成分セラミド1200ugとヒアルロン酸20mg,元気で美しい若々しさのもとコエンザイムQ10をプラス。さらに、アミコラの美感配合のアミノ酸(アルギニン）4500mg,グルコサミン60mg,ビタミンＣ50mgを配合。もちろん、飲みやすく溶けやすいプレーンタイプ。お好きな飲み物や食べ物とともに毎日摂って、より上質な輝きを手に入れて下さい。</t>
    <rPh sb="6" eb="7">
      <t>ウエ</t>
    </rPh>
    <rPh sb="8" eb="9">
      <t>ウツク</t>
    </rPh>
    <rPh sb="12" eb="13">
      <t>キワ</t>
    </rPh>
    <rPh sb="16" eb="17">
      <t>ヒト</t>
    </rPh>
    <rPh sb="19" eb="21">
      <t>シンカ</t>
    </rPh>
    <rPh sb="31" eb="32">
      <t>コタ</t>
    </rPh>
    <rPh sb="39" eb="40">
      <t>ウエ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</si>
</sst>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145677</xdr:colOff>
      <xdr:row>28</xdr:row>
      <xdr:rowOff>100853</xdr:rowOff>
    </xdr:from>
    <xdr:to>
      <xdr:col>35</xdr:col>
      <xdr:colOff>190052</xdr:colOff>
      <xdr:row>35</xdr:row>
      <xdr:rowOff>211567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8030" y="7171765"/>
          <a:ext cx="7216140" cy="1836420"/>
        </a:xfrm>
        <a:prstGeom prst="rect">
          <a:avLst/>
        </a:prstGeom>
      </xdr:spPr>
    </xdr:pic>
    <xdr:clientData/>
  </xdr:twoCellAnchor>
  <xdr:twoCellAnchor editAs="oneCell">
    <xdr:from>
      <xdr:col>1</xdr:col>
      <xdr:colOff>201706</xdr:colOff>
      <xdr:row>8</xdr:row>
      <xdr:rowOff>168087</xdr:rowOff>
    </xdr:from>
    <xdr:to>
      <xdr:col>13</xdr:col>
      <xdr:colOff>100853</xdr:colOff>
      <xdr:row>21</xdr:row>
      <xdr:rowOff>125068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824" y="2308411"/>
          <a:ext cx="2588558" cy="31618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P24" sqref="P24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42410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418</v>
      </c>
      <c r="C6" s="138"/>
      <c r="D6" s="138"/>
      <c r="E6" s="138"/>
      <c r="F6" s="138"/>
      <c r="G6" s="138"/>
      <c r="H6" s="138"/>
      <c r="I6" s="97" t="s">
        <v>412</v>
      </c>
      <c r="J6" s="97"/>
      <c r="K6" s="97"/>
      <c r="L6" s="97"/>
      <c r="M6" s="97"/>
      <c r="N6" s="99" t="s">
        <v>419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420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411</v>
      </c>
      <c r="AI6" s="97"/>
      <c r="AJ6" s="97"/>
      <c r="AK6" s="97"/>
      <c r="AL6" s="97" t="s">
        <v>413</v>
      </c>
      <c r="AM6" s="97"/>
      <c r="AN6" s="97"/>
      <c r="AO6" s="97"/>
      <c r="AP6" s="102">
        <v>4500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385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414</v>
      </c>
      <c r="Q9" s="87"/>
      <c r="R9" s="87"/>
      <c r="S9" s="87"/>
      <c r="T9" s="84" t="str">
        <f>VLOOKUP($P9,DATA1!$1:$214,2,FALSE)</f>
        <v>健康食品</v>
      </c>
      <c r="U9" s="85"/>
      <c r="V9" s="85"/>
      <c r="W9" s="85"/>
      <c r="X9" s="85"/>
      <c r="Y9" s="86"/>
      <c r="Z9" s="87" t="s">
        <v>380</v>
      </c>
      <c r="AA9" s="87"/>
      <c r="AB9" s="87"/>
      <c r="AC9" s="87"/>
      <c r="AD9" s="88" t="s">
        <v>415</v>
      </c>
      <c r="AE9" s="89"/>
      <c r="AF9" s="89"/>
      <c r="AG9" s="89"/>
      <c r="AH9" s="89"/>
      <c r="AI9" s="90"/>
      <c r="AJ9" s="87" t="s">
        <v>416</v>
      </c>
      <c r="AK9" s="87"/>
      <c r="AL9" s="87"/>
      <c r="AM9" s="87"/>
      <c r="AN9" s="84" t="str">
        <f>VLOOKUP($AJ9,DATA1!$1:$158,2,FALSE)</f>
        <v>美容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408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030103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421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381</v>
      </c>
      <c r="Q13" s="105"/>
      <c r="R13" s="105"/>
      <c r="S13" s="105"/>
      <c r="T13" s="105" t="s">
        <v>382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383</v>
      </c>
      <c r="AF13" s="105"/>
      <c r="AG13" s="105"/>
      <c r="AH13" s="105"/>
      <c r="AI13" s="105"/>
      <c r="AJ13" s="105"/>
      <c r="AK13" s="105"/>
      <c r="AL13" s="105" t="s">
        <v>384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411</v>
      </c>
      <c r="Q14" s="108"/>
      <c r="R14" s="108"/>
      <c r="S14" s="109"/>
      <c r="T14" s="110" t="s">
        <v>411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411</v>
      </c>
      <c r="AF14" s="108"/>
      <c r="AG14" s="108"/>
      <c r="AH14" s="108"/>
      <c r="AI14" s="108"/>
      <c r="AJ14" s="108"/>
      <c r="AK14" s="109"/>
      <c r="AL14" s="110" t="s">
        <v>411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386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422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417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407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387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388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393</v>
      </c>
      <c r="W57" s="192"/>
      <c r="X57" s="192"/>
      <c r="Y57" s="193"/>
      <c r="Z57" s="191" t="s">
        <v>394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96" t="s">
        <v>395</v>
      </c>
      <c r="AA58" s="197"/>
      <c r="AB58" s="197"/>
      <c r="AC58" s="197"/>
      <c r="AD58" s="197"/>
      <c r="AE58" s="197"/>
      <c r="AF58" s="197"/>
      <c r="AG58" s="197" t="s">
        <v>396</v>
      </c>
      <c r="AH58" s="197"/>
      <c r="AI58" s="197"/>
      <c r="AJ58" s="197"/>
      <c r="AK58" s="197"/>
      <c r="AL58" s="197"/>
      <c r="AM58" s="197"/>
      <c r="AN58" s="197" t="s">
        <v>397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43" t="s">
        <v>411</v>
      </c>
      <c r="AA59" s="144"/>
      <c r="AB59" s="144"/>
      <c r="AC59" s="144"/>
      <c r="AD59" s="144"/>
      <c r="AE59" s="144"/>
      <c r="AF59" s="144"/>
      <c r="AG59" s="144" t="s">
        <v>411</v>
      </c>
      <c r="AH59" s="144"/>
      <c r="AI59" s="144"/>
      <c r="AJ59" s="144"/>
      <c r="AK59" s="144"/>
      <c r="AL59" s="144"/>
      <c r="AM59" s="144"/>
      <c r="AN59" s="144" t="s">
        <v>411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398</v>
      </c>
      <c r="C61" s="147"/>
      <c r="D61" s="147" t="s">
        <v>399</v>
      </c>
      <c r="E61" s="147"/>
      <c r="F61" s="147" t="s">
        <v>400</v>
      </c>
      <c r="G61" s="147"/>
      <c r="H61" s="147" t="s">
        <v>401</v>
      </c>
      <c r="I61" s="149"/>
      <c r="J61" s="64"/>
      <c r="K61" s="146" t="s">
        <v>402</v>
      </c>
      <c r="L61" s="147"/>
      <c r="M61" s="147"/>
      <c r="N61" s="147"/>
      <c r="O61" s="147"/>
      <c r="P61" s="147"/>
      <c r="Q61" s="147"/>
      <c r="R61" s="147"/>
      <c r="S61" s="147"/>
      <c r="T61" s="147" t="s">
        <v>403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404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405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411</v>
      </c>
      <c r="E62" s="123"/>
      <c r="F62" s="123" t="s">
        <v>411</v>
      </c>
      <c r="G62" s="123"/>
      <c r="H62" s="123" t="s">
        <v>411</v>
      </c>
      <c r="I62" s="124"/>
      <c r="K62" s="150">
        <v>42410</v>
      </c>
      <c r="L62" s="151"/>
      <c r="M62" s="151"/>
      <c r="N62" s="151"/>
      <c r="O62" s="151"/>
      <c r="P62" s="151"/>
      <c r="Q62" s="151"/>
      <c r="R62" s="151"/>
      <c r="S62" s="151"/>
      <c r="T62" s="122" t="s">
        <v>409</v>
      </c>
      <c r="U62" s="123"/>
      <c r="V62" s="123"/>
      <c r="W62" s="123"/>
      <c r="X62" s="123"/>
      <c r="Y62" s="123"/>
      <c r="Z62" s="123"/>
      <c r="AA62" s="123"/>
      <c r="AB62" s="123"/>
      <c r="AC62" s="123" t="s">
        <v>410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410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明治</v>
      </c>
      <c r="K4" s="74" t="str">
        <f>商品登録書!N6</f>
        <v>アミノコラーゲン</v>
      </c>
      <c r="L4" s="74" t="str">
        <f>商品登録書!X6</f>
        <v>プレミアム　本体</v>
      </c>
      <c r="M4" s="74" t="str">
        <f>商品登録書!AH6</f>
        <v>-</v>
      </c>
      <c r="N4" s="74" t="str">
        <f>商品登録書!AL6</f>
        <v>200ｇ</v>
      </c>
      <c r="O4" s="10" t="str">
        <f>商品登録書!B6</f>
        <v>4902777451381</v>
      </c>
      <c r="P4" s="74">
        <f>商品登録書!AP6</f>
        <v>4500</v>
      </c>
      <c r="Q4" s="77" t="str">
        <f>商品登録書!P17</f>
        <v>◆ワンランク上の美しさを極めたい人へ
進化するキレイのニーズに応えるワンランク上の美感を追求したパウダー。低分子化フィッシュコラーゲン5000mgに、注目の美容成分セラミド1200ugとヒアルロン酸20mg,元気で美しい若々しさのもとコエンザイムQ10をプラス。さらに、アミコラの美感配合のアミノ酸(アルギニン）4500mg,グルコサミン60mg,ビタミンＣ50mgを配合。もちろん、飲みやすく溶けやすいプレーンタイプ。お好きな飲み物や食べ物とともに毎日摂って、より上質な輝きを手に入れて下さい。</v>
      </c>
      <c r="R4" s="77" t="str">
        <f>商品登録書!B26</f>
        <v>①付属のスプーン1杯のアミコラ（約7ｇ）をコップ等に入れます。
②お好きな飲み物を注ぎます。
③よくかきまぜて、出来上がり。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2016-02-11T02:37:30Z</dcterms:modified>
</cp:coreProperties>
</file>