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<sst xmlns="http://schemas.openxmlformats.org/spreadsheetml/2006/main" count="461" uniqueCount="423">
  <si>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</si>
  <si>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</si>
  <si>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</si>
  <si>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</si>
  <si>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</si>
  <si>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</si>
  <si>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</si>
  <si>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</si>
  <si>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</si>
  <si>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</si>
  <si>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</si>
  <si>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</si>
  <si>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</si>
  <si>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</si>
  <si>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</si>
  <si>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</si>
  <si>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</si>
  <si>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</si>
  <si>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</si>
  <si>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</si>
  <si>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</si>
  <si>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</si>
  <si>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</si>
  <si>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</si>
  <si>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</si>
  <si>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</si>
  <si>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</si>
  <si>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</si>
  <si>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</si>
  <si>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</si>
  <si>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</si>
  <si>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</si>
  <si>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</si>
  <si>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</si>
  <si>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</si>
  <si>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</si>
  <si>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</si>
  <si>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</si>
  <si>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</si>
  <si>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</si>
  <si>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</si>
  <si>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</si>
  <si>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</si>
  <si>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</si>
  <si>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</si>
  <si>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</si>
  <si>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</si>
  <si>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</si>
  <si>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</si>
  <si>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</si>
  <si>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</si>
  <si>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</si>
  <si>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</si>
  <si>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</si>
  <si>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</si>
  <si>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</si>
  <si>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</si>
  <si>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</si>
  <si>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</si>
  <si>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</si>
  <si>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</si>
  <si>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</si>
  <si>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</si>
  <si>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</si>
  <si>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</si>
  <si>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</si>
  <si>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</si>
  <si>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</si>
  <si>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</si>
  <si>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</si>
  <si>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</si>
  <si>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</si>
  <si>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</si>
  <si>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</si>
  <si>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</si>
  <si>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</si>
  <si>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</si>
  <si>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</si>
  <si>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</si>
  <si>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</si>
  <si>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</si>
  <si>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</si>
  <si>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</si>
  <si>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</si>
  <si>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</si>
  <si>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</si>
  <si>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</si>
  <si>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</si>
  <si>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</si>
  <si>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</si>
  <si>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</si>
  <si>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</si>
  <si>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</si>
  <si>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</si>
  <si>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</si>
  <si>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</si>
  <si>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</si>
  <si>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</si>
  <si>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</si>
  <si>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</si>
  <si>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</si>
  <si>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</si>
  <si>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</si>
  <si>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</si>
  <si>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</si>
  <si>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</si>
  <si>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</si>
  <si>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</si>
  <si>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</si>
  <si>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</si>
  <si>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</si>
  <si>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</si>
  <si>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</si>
  <si>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</si>
  <si>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</si>
  <si>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</si>
  <si>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</si>
  <si>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</si>
  <si>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</si>
  <si>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</si>
  <si>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</si>
  <si>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</si>
  <si>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</si>
  <si>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</si>
  <si>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</si>
  <si>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</si>
  <si>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</si>
  <si>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</si>
  <si>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</si>
  <si>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</si>
  <si>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</si>
  <si>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</si>
  <si>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</si>
  <si>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</si>
  <si>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</si>
  <si>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</si>
  <si>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</si>
  <si>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</si>
  <si>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</si>
  <si>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</si>
  <si>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</si>
  <si>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</si>
  <si>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</si>
  <si>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</si>
  <si>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</si>
  <si>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</si>
  <si>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</si>
  <si>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</si>
  <si>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</si>
  <si>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</si>
  <si>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</si>
  <si>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</si>
  <si>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</si>
  <si>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</si>
  <si>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</si>
  <si>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</si>
  <si>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</si>
  <si>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</si>
  <si>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</si>
  <si>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</si>
  <si>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</si>
  <si>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</si>
  <si>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</si>
  <si>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</si>
  <si>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</si>
  <si>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</si>
  <si>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</si>
  <si>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</si>
  <si>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</si>
  <si>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</si>
  <si>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</si>
  <si>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</si>
  <si>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</si>
  <si>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</si>
  <si>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</si>
  <si>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</si>
  <si>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</si>
  <si>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</si>
  <si>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</si>
  <si>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</si>
  <si>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</si>
  <si>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</si>
  <si>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</si>
  <si>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</si>
  <si>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</si>
  <si>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</si>
  <si>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</si>
  <si>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</si>
  <si>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</si>
  <si>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</si>
  <si>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</si>
  <si>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</si>
  <si>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</si>
  <si>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</si>
  <si>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</si>
  <si>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</si>
  <si>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</si>
  <si>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</si>
  <si>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</si>
  <si>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</si>
  <si>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</si>
  <si>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</si>
  <si>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</si>
  <si>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</si>
  <si>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</si>
  <si>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</si>
  <si>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</si>
  <si>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</si>
  <si>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</si>
  <si>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</si>
  <si>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</si>
  <si>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</si>
  <si>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</si>
  <si>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</si>
  <si>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</si>
  <si>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</si>
  <si>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</si>
  <si>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</si>
  <si>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</si>
  <si>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</si>
  <si>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</si>
  <si>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</si>
  <si>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</si>
  <si>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</si>
  <si>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</si>
  <si>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</si>
  <si>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</si>
  <si>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</si>
  <si>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</si>
  <si>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</si>
  <si>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</si>
  <si>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</si>
  <si>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</si>
  <si>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</si>
  <si>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</si>
  <si>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</si>
  <si>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</si>
  <si>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</si>
  <si>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</si>
  <si>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</si>
  <si>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</si>
  <si>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</si>
  <si>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</si>
  <si>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</si>
  <si>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</si>
  <si>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</si>
  <si>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</si>
  <si>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</si>
  <si>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</si>
  <si>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</si>
  <si>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</si>
  <si>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</si>
  <si>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</si>
  <si>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</si>
  <si>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</si>
  <si>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</si>
  <si>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</si>
  <si>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</si>
  <si>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</si>
  <si>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</si>
  <si>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</si>
  <si>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</si>
  <si>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</si>
  <si>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</si>
  <si>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</si>
  <si>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</si>
  <si>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</si>
  <si>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</si>
  <si>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</si>
  <si>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</si>
  <si>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</si>
  <si>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</si>
  <si>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</si>
  <si>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</si>
  <si>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</si>
  <si>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</si>
  <si>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</si>
  <si>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</si>
  <si>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</si>
  <si>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</si>
  <si>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</si>
  <si>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</si>
  <si>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</si>
  <si>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</si>
  <si>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</si>
  <si>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</si>
  <si>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</si>
  <si>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</si>
  <si>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</si>
  <si>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</si>
  <si>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</si>
  <si>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</si>
  <si>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</si>
  <si>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</si>
  <si>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</si>
  <si>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</si>
  <si>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</si>
  <si>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</si>
  <si>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</si>
  <si>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</si>
  <si>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</si>
  <si>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</si>
  <si>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</si>
  <si>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</si>
  <si>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</si>
  <si>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</si>
  <si>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</si>
  <si>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</si>
  <si>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</si>
  <si>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</si>
  <si>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</si>
  <si>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</si>
  <si>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</si>
  <si>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</si>
  <si>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</si>
  <si>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</si>
  <si>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</si>
  <si>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</si>
  <si>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</si>
  <si>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</si>
  <si>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</si>
  <si>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</si>
  <si>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</si>
  <si>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</si>
  <si>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</si>
  <si>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</si>
  <si>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</si>
  <si>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</si>
  <si>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</si>
  <si>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</si>
  <si>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</si>
  <si>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</si>
  <si>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</si>
  <si>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</si>
  <si>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</si>
  <si>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</si>
  <si>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</si>
  <si>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</si>
  <si>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</si>
  <si>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</si>
  <si>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</si>
  <si>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</si>
  <si>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</si>
  <si>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</si>
  <si>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</si>
  <si>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</si>
  <si>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</si>
  <si>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</si>
  <si>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</si>
  <si>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</si>
  <si>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</si>
  <si>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</si>
  <si>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</si>
  <si>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</si>
  <si>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</si>
  <si>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</si>
  <si>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</si>
  <si>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</si>
  <si>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</si>
  <si>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</si>
  <si>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</si>
  <si>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</si>
  <si>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</si>
  <si>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</si>
  <si>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</si>
  <si>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</si>
  <si>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</si>
  <si>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</si>
  <si>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</si>
  <si>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</si>
  <si>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</si>
  <si>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</si>
  <si>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</si>
  <si>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</si>
  <si>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</si>
  <si>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</si>
  <si>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</si>
  <si>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</si>
  <si>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</si>
  <si>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</si>
  <si>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</si>
  <si>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</si>
  <si>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</si>
  <si>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</si>
  <si>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</si>
  <si>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</si>
  <si>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</si>
  <si>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</si>
  <si>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</si>
  <si>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</si>
  <si>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</si>
  <si>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</si>
  <si>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</si>
  <si>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</si>
  <si>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</si>
  <si>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</si>
  <si>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</si>
  <si>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</si>
  <si>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</si>
  <si>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</si>
  <si>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</si>
  <si>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</si>
  <si>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</si>
  <si>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</si>
  <si>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</si>
  <si>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</si>
  <si>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</si>
  <si>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</si>
  <si>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</si>
  <si>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</si>
  <si>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</si>
  <si>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</si>
  <si>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</si>
  <si>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</si>
  <si>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富士フィルム</t>
    <rPh sb="0" eb="2">
      <t>フジ</t>
    </rPh>
    <phoneticPr fontId="19"/>
  </si>
  <si>
    <t>アスタリフト</t>
    <phoneticPr fontId="19"/>
  </si>
  <si>
    <t>040101</t>
    <phoneticPr fontId="19"/>
  </si>
  <si>
    <t>454710209440</t>
    <phoneticPr fontId="19"/>
  </si>
  <si>
    <t>モイスチャーフォーム＜洗顔料＞</t>
    <rPh sb="11" eb="14">
      <t>センガンリョウ</t>
    </rPh>
    <phoneticPr fontId="19"/>
  </si>
  <si>
    <t>100ｇ</t>
    <phoneticPr fontId="19"/>
  </si>
  <si>
    <t>◆キメ細かくふわふわと濃密な泡が、肌をしっとりとやわらかに洗い上げる
クリーミーできめ細やかな泡が肌を包み、古い角質や毛穴の汚れまでやさしく、しっかり落とすフォームタイプ。みずみずしくしっとりと洗い上げます。
◆赤いのチカラで皮脂などの蓄積ダメージをオフ
アスタキサンチンとリコピン、ふたつの赤のパワーが、肌のくすみの原因となりやすい、古くなった角質や、毛穴の汚れまですっきり落とします。
◆ふんわり濃密な泡で心地よく
クリームのように濃密な泡が肌をやさしく包み込みます。水持ちがよく、適度に泡をキープするので肌への余計な摩擦を軽減し、汚れをしっかりからめとりながら、やさしく洗います。
◆憂いおい成分「コラーゲン」が、しっかりあらいながらうるおう。</t>
    <rPh sb="3" eb="4">
      <t>コマ</t>
    </rPh>
    <rPh sb="11" eb="13">
      <t>ノウミツ</t>
    </rPh>
    <rPh sb="14" eb="15">
      <t>アワ</t>
    </rPh>
    <rPh sb="17" eb="18">
      <t>ハダ</t>
    </rPh>
    <rPh sb="29" eb="30">
      <t>アラ</t>
    </rPh>
    <rPh sb="31" eb="32">
      <t>ア</t>
    </rPh>
    <rPh sb="43" eb="44">
      <t>コマ</t>
    </rPh>
    <rPh sb="47" eb="48">
      <t>アワ</t>
    </rPh>
    <rPh sb="49" eb="50">
      <t>ハダ</t>
    </rPh>
    <rPh sb="51" eb="52">
      <t>ツツ</t>
    </rPh>
    <rPh sb="54" eb="55">
      <t>フル</t>
    </rPh>
    <rPh sb="56" eb="58">
      <t>カクシツ</t>
    </rPh>
    <rPh sb="59" eb="61">
      <t>ケアナ</t>
    </rPh>
    <rPh sb="62" eb="63">
      <t>ヨゴ</t>
    </rPh>
    <rPh sb="75" eb="76">
      <t>オ</t>
    </rPh>
    <rPh sb="97" eb="98">
      <t>アラ</t>
    </rPh>
    <rPh sb="99" eb="100">
      <t>ア</t>
    </rPh>
    <rPh sb="106" eb="107">
      <t>アカ</t>
    </rPh>
    <rPh sb="113" eb="115">
      <t>ヒシ</t>
    </rPh>
    <rPh sb="118" eb="120">
      <t>チクセキ</t>
    </rPh>
    <rPh sb="146" eb="147">
      <t>アカ</t>
    </rPh>
    <rPh sb="153" eb="154">
      <t>ハダ</t>
    </rPh>
    <rPh sb="159" eb="161">
      <t>ゲンイン</t>
    </rPh>
    <rPh sb="168" eb="169">
      <t>フル</t>
    </rPh>
    <rPh sb="173" eb="175">
      <t>カクシツ</t>
    </rPh>
    <rPh sb="177" eb="179">
      <t>ケアナ</t>
    </rPh>
    <rPh sb="180" eb="181">
      <t>ヨゴ</t>
    </rPh>
    <rPh sb="188" eb="189">
      <t>オ</t>
    </rPh>
    <rPh sb="200" eb="202">
      <t>ノウミツ</t>
    </rPh>
    <rPh sb="203" eb="204">
      <t>アワ</t>
    </rPh>
    <rPh sb="205" eb="207">
      <t>ココチ</t>
    </rPh>
    <rPh sb="218" eb="220">
      <t>ノウミツ</t>
    </rPh>
    <rPh sb="221" eb="222">
      <t>アワ</t>
    </rPh>
    <rPh sb="223" eb="224">
      <t>ハダ</t>
    </rPh>
    <rPh sb="229" eb="230">
      <t>ツツ</t>
    </rPh>
    <rPh sb="231" eb="232">
      <t>コ</t>
    </rPh>
    <rPh sb="236" eb="237">
      <t>ミズ</t>
    </rPh>
    <rPh sb="237" eb="238">
      <t>モ</t>
    </rPh>
    <rPh sb="243" eb="245">
      <t>テキド</t>
    </rPh>
    <rPh sb="246" eb="247">
      <t>アワ</t>
    </rPh>
    <rPh sb="255" eb="256">
      <t>ハダ</t>
    </rPh>
    <rPh sb="258" eb="260">
      <t>ヨケイ</t>
    </rPh>
    <rPh sb="261" eb="263">
      <t>マサツ</t>
    </rPh>
    <rPh sb="264" eb="266">
      <t>ケイゲン</t>
    </rPh>
    <rPh sb="268" eb="269">
      <t>ヨゴ</t>
    </rPh>
    <rPh sb="288" eb="289">
      <t>アラ</t>
    </rPh>
    <rPh sb="295" eb="296">
      <t>ウ</t>
    </rPh>
    <rPh sb="299" eb="301">
      <t>セイブン</t>
    </rPh>
    <phoneticPr fontId="19"/>
  </si>
  <si>
    <t>①ぬらした手に適量をとり、よく泡だてます。
②泡を肌の上で転がすように顔全体をやさしく洗います。
③水またはぬるま湯で、ていねいにすすぎます。</t>
    <rPh sb="5" eb="6">
      <t>テ</t>
    </rPh>
    <rPh sb="7" eb="9">
      <t>テキリョウ</t>
    </rPh>
    <rPh sb="15" eb="16">
      <t>アワ</t>
    </rPh>
    <rPh sb="23" eb="24">
      <t>アワ</t>
    </rPh>
    <rPh sb="25" eb="26">
      <t>ハダ</t>
    </rPh>
    <rPh sb="27" eb="28">
      <t>ウエ</t>
    </rPh>
    <rPh sb="29" eb="30">
      <t>コロ</t>
    </rPh>
    <rPh sb="35" eb="38">
      <t>カオゼンタイ</t>
    </rPh>
    <rPh sb="43" eb="44">
      <t>アラ</t>
    </rPh>
    <rPh sb="50" eb="51">
      <t>ミズ</t>
    </rPh>
    <rPh sb="57" eb="58">
      <t>ユ</t>
    </rPh>
    <phoneticPr fontId="19"/>
  </si>
  <si>
    <t>0004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</si>
</sst>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0</xdr:colOff>
      <xdr:row>8</xdr:row>
      <xdr:rowOff>145676</xdr:rowOff>
    </xdr:from>
    <xdr:to>
      <xdr:col>10</xdr:col>
      <xdr:colOff>100853</xdr:colOff>
      <xdr:row>22</xdr:row>
      <xdr:rowOff>175235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96471" y="2286000"/>
          <a:ext cx="1445558" cy="3480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5" zoomScaleNormal="85" zoomScalePageLayoutView="80" workbookViewId="0">
      <selection activeCell="AJ12" sqref="AJ12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42410</v>
      </c>
      <c r="AN3" s="144"/>
      <c r="AO3" s="144"/>
      <c r="AP3" s="144"/>
      <c r="AQ3" s="144"/>
      <c r="AR3" s="144"/>
      <c r="AS3" s="145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>
      <c r="A6" s="31"/>
      <c r="B6" s="154" t="s">
        <v>417</v>
      </c>
      <c r="C6" s="155"/>
      <c r="D6" s="155"/>
      <c r="E6" s="155"/>
      <c r="F6" s="155"/>
      <c r="G6" s="155"/>
      <c r="H6" s="155"/>
      <c r="I6" s="190" t="s">
        <v>414</v>
      </c>
      <c r="J6" s="190"/>
      <c r="K6" s="190"/>
      <c r="L6" s="190"/>
      <c r="M6" s="190"/>
      <c r="N6" s="191" t="s">
        <v>415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418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413</v>
      </c>
      <c r="AI6" s="190"/>
      <c r="AJ6" s="190"/>
      <c r="AK6" s="190"/>
      <c r="AL6" s="190" t="s">
        <v>419</v>
      </c>
      <c r="AM6" s="190"/>
      <c r="AN6" s="190"/>
      <c r="AO6" s="190"/>
      <c r="AP6" s="161">
        <v>2700</v>
      </c>
      <c r="AQ6" s="161"/>
      <c r="AR6" s="161"/>
      <c r="AS6" s="162"/>
    </row>
    <row r="7" spans="1:47" s="20" customFormat="1" ht="19.5" customHeight="1" thickBot="1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>
      <c r="A9" s="18"/>
      <c r="B9" s="84" t="s">
        <v>387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380</v>
      </c>
      <c r="Q9" s="164"/>
      <c r="R9" s="164"/>
      <c r="S9" s="164"/>
      <c r="T9" s="173" t="str">
        <f>VLOOKUP($P9,DATA1!$1:$214,2,FALSE)</f>
        <v>基礎化粧品</v>
      </c>
      <c r="U9" s="174"/>
      <c r="V9" s="174"/>
      <c r="W9" s="174"/>
      <c r="X9" s="174"/>
      <c r="Y9" s="195"/>
      <c r="Z9" s="164" t="s">
        <v>382</v>
      </c>
      <c r="AA9" s="164"/>
      <c r="AB9" s="164"/>
      <c r="AC9" s="164"/>
      <c r="AD9" s="196" t="s">
        <v>381</v>
      </c>
      <c r="AE9" s="197"/>
      <c r="AF9" s="197"/>
      <c r="AG9" s="197"/>
      <c r="AH9" s="197"/>
      <c r="AI9" s="198"/>
      <c r="AJ9" s="164" t="s">
        <v>416</v>
      </c>
      <c r="AK9" s="164"/>
      <c r="AL9" s="164"/>
      <c r="AM9" s="164"/>
      <c r="AN9" s="173" t="str">
        <f>VLOOKUP($AJ9,DATA1!$1:$158,2,FALSE)</f>
        <v>洗顔料</v>
      </c>
      <c r="AO9" s="174"/>
      <c r="AP9" s="174"/>
      <c r="AQ9" s="174"/>
      <c r="AR9" s="174"/>
      <c r="AS9" s="175"/>
    </row>
    <row r="10" spans="1:47" ht="19.5" customHeight="1" thickBot="1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410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040101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422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383</v>
      </c>
      <c r="Q13" s="165"/>
      <c r="R13" s="165"/>
      <c r="S13" s="165"/>
      <c r="T13" s="165" t="s">
        <v>384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385</v>
      </c>
      <c r="AF13" s="165"/>
      <c r="AG13" s="165"/>
      <c r="AH13" s="165"/>
      <c r="AI13" s="165"/>
      <c r="AJ13" s="165"/>
      <c r="AK13" s="165"/>
      <c r="AL13" s="165" t="s">
        <v>386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413</v>
      </c>
      <c r="Q14" s="168"/>
      <c r="R14" s="168"/>
      <c r="S14" s="169"/>
      <c r="T14" s="170" t="s">
        <v>413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413</v>
      </c>
      <c r="AF14" s="168"/>
      <c r="AG14" s="168"/>
      <c r="AH14" s="168"/>
      <c r="AI14" s="168"/>
      <c r="AJ14" s="168"/>
      <c r="AK14" s="169"/>
      <c r="AL14" s="170" t="s">
        <v>413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388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420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93" t="s">
        <v>408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>
      <c r="A26" s="21"/>
      <c r="B26" s="105" t="s">
        <v>421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/>
    <row r="48" spans="1:45" s="52" customFormat="1" ht="19.5" customHeight="1" thickBot="1">
      <c r="A48" s="21"/>
      <c r="B48" s="93" t="s">
        <v>409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/>
    <row r="57" spans="1:46" s="56" customFormat="1" ht="19.5" customHeight="1">
      <c r="A57" s="55"/>
      <c r="B57" s="126" t="s">
        <v>389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390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395</v>
      </c>
      <c r="W57" s="127"/>
      <c r="X57" s="127"/>
      <c r="Y57" s="128"/>
      <c r="Z57" s="126" t="s">
        <v>396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391</v>
      </c>
      <c r="W58" s="62" t="s">
        <v>392</v>
      </c>
      <c r="X58" s="62" t="s">
        <v>393</v>
      </c>
      <c r="Y58" s="63" t="s">
        <v>394</v>
      </c>
      <c r="Z58" s="131" t="s">
        <v>397</v>
      </c>
      <c r="AA58" s="132"/>
      <c r="AB58" s="132"/>
      <c r="AC58" s="132"/>
      <c r="AD58" s="132"/>
      <c r="AE58" s="132"/>
      <c r="AF58" s="132"/>
      <c r="AG58" s="132" t="s">
        <v>398</v>
      </c>
      <c r="AH58" s="132"/>
      <c r="AI58" s="132"/>
      <c r="AJ58" s="132"/>
      <c r="AK58" s="132"/>
      <c r="AL58" s="132"/>
      <c r="AM58" s="132"/>
      <c r="AN58" s="132" t="s">
        <v>399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>
      <c r="A59" s="52"/>
      <c r="B59" s="65" t="s">
        <v>413</v>
      </c>
      <c r="C59" s="66" t="s">
        <v>413</v>
      </c>
      <c r="D59" s="66" t="s">
        <v>413</v>
      </c>
      <c r="E59" s="66" t="s">
        <v>413</v>
      </c>
      <c r="F59" s="66" t="s">
        <v>413</v>
      </c>
      <c r="G59" s="66" t="s">
        <v>413</v>
      </c>
      <c r="H59" s="66" t="s">
        <v>413</v>
      </c>
      <c r="I59" s="66" t="s">
        <v>413</v>
      </c>
      <c r="J59" s="66" t="s">
        <v>413</v>
      </c>
      <c r="K59" s="67" t="s">
        <v>413</v>
      </c>
      <c r="L59" s="65" t="s">
        <v>413</v>
      </c>
      <c r="M59" s="66" t="s">
        <v>413</v>
      </c>
      <c r="N59" s="66" t="s">
        <v>413</v>
      </c>
      <c r="O59" s="66" t="s">
        <v>413</v>
      </c>
      <c r="P59" s="66" t="s">
        <v>413</v>
      </c>
      <c r="Q59" s="66" t="s">
        <v>413</v>
      </c>
      <c r="R59" s="66" t="s">
        <v>413</v>
      </c>
      <c r="S59" s="66" t="s">
        <v>413</v>
      </c>
      <c r="T59" s="66" t="s">
        <v>413</v>
      </c>
      <c r="U59" s="68" t="s">
        <v>413</v>
      </c>
      <c r="V59" s="69">
        <v>1</v>
      </c>
      <c r="W59" s="66">
        <v>1</v>
      </c>
      <c r="X59" s="66">
        <v>1</v>
      </c>
      <c r="Y59" s="67">
        <v>1</v>
      </c>
      <c r="Z59" s="134" t="s">
        <v>413</v>
      </c>
      <c r="AA59" s="135"/>
      <c r="AB59" s="135"/>
      <c r="AC59" s="135"/>
      <c r="AD59" s="135"/>
      <c r="AE59" s="135"/>
      <c r="AF59" s="135"/>
      <c r="AG59" s="135" t="s">
        <v>413</v>
      </c>
      <c r="AH59" s="135"/>
      <c r="AI59" s="135"/>
      <c r="AJ59" s="135"/>
      <c r="AK59" s="135"/>
      <c r="AL59" s="135"/>
      <c r="AM59" s="135"/>
      <c r="AN59" s="135" t="s">
        <v>413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80" t="s">
        <v>400</v>
      </c>
      <c r="C61" s="81"/>
      <c r="D61" s="81" t="s">
        <v>401</v>
      </c>
      <c r="E61" s="81"/>
      <c r="F61" s="81" t="s">
        <v>402</v>
      </c>
      <c r="G61" s="81"/>
      <c r="H61" s="81" t="s">
        <v>403</v>
      </c>
      <c r="I61" s="139"/>
      <c r="J61" s="64"/>
      <c r="K61" s="80" t="s">
        <v>404</v>
      </c>
      <c r="L61" s="81"/>
      <c r="M61" s="81"/>
      <c r="N61" s="81"/>
      <c r="O61" s="81"/>
      <c r="P61" s="81"/>
      <c r="Q61" s="81"/>
      <c r="R61" s="81"/>
      <c r="S61" s="81"/>
      <c r="T61" s="81" t="s">
        <v>405</v>
      </c>
      <c r="U61" s="81"/>
      <c r="V61" s="81"/>
      <c r="W61" s="81"/>
      <c r="X61" s="81"/>
      <c r="Y61" s="81"/>
      <c r="Z61" s="81"/>
      <c r="AA61" s="81"/>
      <c r="AB61" s="81"/>
      <c r="AC61" s="81" t="s">
        <v>406</v>
      </c>
      <c r="AD61" s="81"/>
      <c r="AE61" s="81"/>
      <c r="AF61" s="81"/>
      <c r="AG61" s="81"/>
      <c r="AH61" s="81"/>
      <c r="AI61" s="81"/>
      <c r="AJ61" s="81"/>
      <c r="AK61" s="81"/>
      <c r="AL61" s="81" t="s">
        <v>407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>
      <c r="B62" s="137">
        <v>1</v>
      </c>
      <c r="C62" s="138"/>
      <c r="D62" s="138" t="s">
        <v>413</v>
      </c>
      <c r="E62" s="138"/>
      <c r="F62" s="138" t="s">
        <v>413</v>
      </c>
      <c r="G62" s="138"/>
      <c r="H62" s="138" t="s">
        <v>413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411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412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412</v>
      </c>
      <c r="AM62" s="138"/>
      <c r="AN62" s="138"/>
      <c r="AO62" s="138"/>
      <c r="AP62" s="138"/>
      <c r="AQ62" s="138"/>
      <c r="AR62" s="138"/>
      <c r="AS62" s="14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>
      <c r="A4" s="73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040101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富士フィルム</v>
      </c>
      <c r="K4" s="74" t="str">
        <f>商品登録書!N6</f>
        <v>アスタリフト</v>
      </c>
      <c r="L4" s="74" t="str">
        <f>商品登録書!X6</f>
        <v>モイスチャーフォーム＜洗顔料＞</v>
      </c>
      <c r="M4" s="74" t="str">
        <f>商品登録書!AH6</f>
        <v>-</v>
      </c>
      <c r="N4" s="74" t="str">
        <f>商品登録書!AL6</f>
        <v>100ｇ</v>
      </c>
      <c r="O4" s="10" t="str">
        <f>商品登録書!B6</f>
        <v>454710209440</v>
      </c>
      <c r="P4" s="74">
        <f>商品登録書!AP6</f>
        <v>2700</v>
      </c>
      <c r="Q4" s="77" t="str">
        <f>商品登録書!P17</f>
        <v>◆キメ細かくふわふわと濃密な泡が、肌をしっとりとやわらかに洗い上げる
クリーミーできめ細やかな泡が肌を包み、古い角質や毛穴の汚れまでやさしく、しっかり落とすフォームタイプ。みずみずしくしっとりと洗い上げます。
◆赤いのチカラで皮脂などの蓄積ダメージをオフ
アスタキサンチンとリコピン、ふたつの赤のパワーが、肌のくすみの原因となりやすい、古くなった角質や、毛穴の汚れまですっきり落とします。
◆ふんわり濃密な泡で心地よく
クリームのように濃密な泡が肌をやさしく包み込みます。水持ちがよく、適度に泡をキープするので肌への余計な摩擦を軽減し、汚れをしっかりからめとりながら、やさしく洗います。
◆憂いおい成分「コラーゲン」が、しっかりあらいながらうるおう。</v>
      </c>
      <c r="R4" s="77" t="str">
        <f>商品登録書!B26</f>
        <v>①ぬらした手に適量をとり、よく泡だてます。
②泡を肌の上で転がすように顔全体をやさしく洗います。
③水またはぬるま湯で、ていねいにすすぎます。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2016-02-10T07:25:08Z</dcterms:modified>
</cp:coreProperties>
</file>