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<sst xmlns="http://schemas.openxmlformats.org/spreadsheetml/2006/main" count="461" uniqueCount="423">
  <si>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</si>
  <si>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</si>
  <si>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</si>
  <si>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</si>
  <si>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</si>
  <si>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</si>
  <si>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</si>
  <si>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</si>
  <si>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</si>
  <si>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</si>
  <si>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</si>
  <si>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</si>
  <si>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</si>
  <si>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</si>
  <si>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</si>
  <si>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</si>
  <si>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</si>
  <si>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</si>
  <si>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</si>
  <si>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</si>
  <si>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</si>
  <si>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</si>
  <si>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</si>
  <si>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</si>
  <si>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</si>
  <si>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</si>
  <si>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</si>
  <si>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</si>
  <si>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</si>
  <si>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</si>
  <si>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</si>
  <si>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</si>
  <si>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</si>
  <si>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</si>
  <si>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</si>
  <si>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</si>
  <si>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</si>
  <si>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</si>
  <si>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</si>
  <si>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</si>
  <si>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</si>
  <si>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</si>
  <si>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</si>
  <si>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</si>
  <si>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</si>
  <si>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</si>
  <si>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</si>
  <si>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</si>
  <si>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</si>
  <si>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</si>
  <si>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</si>
  <si>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</si>
  <si>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</si>
  <si>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</si>
  <si>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</si>
  <si>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</si>
  <si>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</si>
  <si>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</si>
  <si>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</si>
  <si>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</si>
  <si>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</si>
  <si>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</si>
  <si>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</si>
  <si>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</si>
  <si>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</si>
  <si>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</si>
  <si>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</si>
  <si>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</si>
  <si>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</si>
  <si>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</si>
  <si>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</si>
  <si>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</si>
  <si>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</si>
  <si>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</si>
  <si>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</si>
  <si>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</si>
  <si>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</si>
  <si>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</si>
  <si>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</si>
  <si>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</si>
  <si>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</si>
  <si>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</si>
  <si>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</si>
  <si>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</si>
  <si>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</si>
  <si>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</si>
  <si>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</si>
  <si>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</si>
  <si>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</si>
  <si>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</si>
  <si>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</si>
  <si>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</si>
  <si>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</si>
  <si>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</si>
  <si>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</si>
  <si>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</si>
  <si>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</si>
  <si>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</si>
  <si>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</si>
  <si>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</si>
  <si>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</si>
  <si>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</si>
  <si>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</si>
  <si>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</si>
  <si>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</si>
  <si>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</si>
  <si>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</si>
  <si>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</si>
  <si>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</si>
  <si>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</si>
  <si>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</si>
  <si>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</si>
  <si>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</si>
  <si>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</si>
  <si>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</si>
  <si>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</si>
  <si>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</si>
  <si>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</si>
  <si>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</si>
  <si>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</si>
  <si>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</si>
  <si>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</si>
  <si>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</si>
  <si>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</si>
  <si>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</si>
  <si>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</si>
  <si>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</si>
  <si>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</si>
  <si>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</si>
  <si>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</si>
  <si>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</si>
  <si>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</si>
  <si>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</si>
  <si>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</si>
  <si>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</si>
  <si>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</si>
  <si>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</si>
  <si>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</si>
  <si>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</si>
  <si>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</si>
  <si>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</si>
  <si>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</si>
  <si>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</si>
  <si>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</si>
  <si>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</si>
  <si>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</si>
  <si>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</si>
  <si>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</si>
  <si>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</si>
  <si>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</si>
  <si>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</si>
  <si>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</si>
  <si>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</si>
  <si>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</si>
  <si>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</si>
  <si>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</si>
  <si>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</si>
  <si>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</si>
  <si>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</si>
  <si>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</si>
  <si>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</si>
  <si>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</si>
  <si>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</si>
  <si>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</si>
  <si>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</si>
  <si>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</si>
  <si>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</si>
  <si>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</si>
  <si>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</si>
  <si>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</si>
  <si>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</si>
  <si>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</si>
  <si>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</si>
  <si>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</si>
  <si>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</si>
  <si>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</si>
  <si>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</si>
  <si>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</si>
  <si>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</si>
  <si>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</si>
  <si>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</si>
  <si>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</si>
  <si>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</si>
  <si>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</si>
  <si>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</si>
  <si>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</si>
  <si>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</si>
  <si>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</si>
  <si>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</si>
  <si>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</si>
  <si>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</si>
  <si>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</si>
  <si>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</si>
  <si>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</si>
  <si>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</si>
  <si>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</si>
  <si>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</si>
  <si>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</si>
  <si>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</si>
  <si>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</si>
  <si>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</si>
  <si>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</si>
  <si>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</si>
  <si>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</si>
  <si>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</si>
  <si>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</si>
  <si>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</si>
  <si>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</si>
  <si>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</si>
  <si>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</si>
  <si>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</si>
  <si>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</si>
  <si>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</si>
  <si>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</si>
  <si>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</si>
  <si>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</si>
  <si>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</si>
  <si>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</si>
  <si>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</si>
  <si>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</si>
  <si>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</si>
  <si>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</si>
  <si>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</si>
  <si>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</si>
  <si>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</si>
  <si>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</si>
  <si>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</si>
  <si>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</si>
  <si>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</si>
  <si>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</si>
  <si>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</si>
  <si>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</si>
  <si>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</si>
  <si>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</si>
  <si>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</si>
  <si>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</si>
  <si>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</si>
  <si>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</si>
  <si>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</si>
  <si>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</si>
  <si>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</si>
  <si>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</si>
  <si>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</si>
  <si>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</si>
  <si>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</si>
  <si>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</si>
  <si>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</si>
  <si>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</si>
  <si>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</si>
  <si>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</si>
  <si>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</si>
  <si>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</si>
  <si>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</si>
  <si>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</si>
  <si>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</si>
  <si>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</si>
  <si>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</si>
  <si>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</si>
  <si>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</si>
  <si>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</si>
  <si>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</si>
  <si>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</si>
  <si>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</si>
  <si>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</si>
  <si>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</si>
  <si>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</si>
  <si>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</si>
  <si>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</si>
  <si>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</si>
  <si>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</si>
  <si>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</si>
  <si>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</si>
  <si>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</si>
  <si>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</si>
  <si>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</si>
  <si>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</si>
  <si>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</si>
  <si>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</si>
  <si>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</si>
  <si>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</si>
  <si>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</si>
  <si>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</si>
  <si>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</si>
  <si>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</si>
  <si>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</si>
  <si>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</si>
  <si>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</si>
  <si>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</si>
  <si>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</si>
  <si>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</si>
  <si>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</si>
  <si>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</si>
  <si>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</si>
  <si>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</si>
  <si>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</si>
  <si>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</si>
  <si>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</si>
  <si>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</si>
  <si>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</si>
  <si>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</si>
  <si>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</si>
  <si>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</si>
  <si>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</si>
  <si>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</si>
  <si>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</si>
  <si>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</si>
  <si>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</si>
  <si>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</si>
  <si>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</si>
  <si>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</si>
  <si>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</si>
  <si>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</si>
  <si>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</si>
  <si>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</si>
  <si>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</si>
  <si>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</si>
  <si>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</si>
  <si>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</si>
  <si>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</si>
  <si>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</si>
  <si>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</si>
  <si>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</si>
  <si>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</si>
  <si>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</si>
  <si>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</si>
  <si>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</si>
  <si>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</si>
  <si>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</si>
  <si>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</si>
  <si>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</si>
  <si>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</si>
  <si>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</si>
  <si>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</si>
  <si>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</si>
  <si>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</si>
  <si>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</si>
  <si>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</si>
  <si>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</si>
  <si>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</si>
  <si>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</si>
  <si>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</si>
  <si>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</si>
  <si>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</si>
  <si>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</si>
  <si>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</si>
  <si>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</si>
  <si>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</si>
  <si>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</si>
  <si>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</si>
  <si>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</si>
  <si>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</si>
  <si>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</si>
  <si>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</si>
  <si>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</si>
  <si>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</si>
  <si>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</si>
  <si>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</si>
  <si>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</si>
  <si>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</si>
  <si>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</si>
  <si>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</si>
  <si>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</si>
  <si>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</si>
  <si>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</si>
  <si>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</si>
  <si>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</si>
  <si>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</si>
  <si>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</si>
  <si>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</si>
  <si>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</si>
  <si>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</si>
  <si>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</si>
  <si>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</si>
  <si>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</si>
  <si>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</si>
  <si>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</si>
  <si>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</si>
  <si>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</si>
  <si>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</si>
  <si>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</si>
  <si>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</si>
  <si>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</si>
  <si>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</si>
  <si>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</si>
  <si>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</si>
  <si>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</si>
  <si>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</si>
  <si>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</si>
  <si>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</si>
  <si>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</si>
  <si>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</si>
  <si>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</si>
  <si>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</si>
  <si>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</si>
  <si>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</si>
  <si>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</si>
  <si>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</si>
  <si>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</si>
  <si>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</si>
  <si>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</si>
  <si>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</si>
  <si>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</si>
  <si>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</si>
  <si>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</si>
  <si>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</si>
  <si>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</si>
  <si>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</si>
  <si>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</si>
  <si>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</si>
  <si>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</si>
  <si>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</si>
  <si>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</si>
  <si>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</si>
  <si>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</si>
  <si>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</si>
  <si>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</si>
  <si>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0001</t>
    <phoneticPr fontId="19"/>
  </si>
  <si>
    <t>ローション＜化粧水＞</t>
    <rPh sb="6" eb="9">
      <t>ケショウスイ</t>
    </rPh>
    <phoneticPr fontId="19"/>
  </si>
  <si>
    <t>454710209372</t>
    <phoneticPr fontId="19"/>
  </si>
  <si>
    <t>150ml</t>
    <phoneticPr fontId="19"/>
  </si>
  <si>
    <t>040103</t>
    <phoneticPr fontId="19"/>
  </si>
  <si>
    <t>◆すみずみまで満たされる心地よいうるおい
肌深くまでぐんぐん浸透。すみずみまでうるおいで満たし、美溶液やクリームなどがなじみやすい肌に整えます。</t>
    <rPh sb="7" eb="8">
      <t>ミ</t>
    </rPh>
    <rPh sb="12" eb="14">
      <t>ココチ</t>
    </rPh>
    <rPh sb="21" eb="22">
      <t>ハダ</t>
    </rPh>
    <rPh sb="22" eb="23">
      <t>フカ</t>
    </rPh>
    <rPh sb="30" eb="32">
      <t>シントウ</t>
    </rPh>
    <rPh sb="44" eb="45">
      <t>ミ</t>
    </rPh>
    <rPh sb="48" eb="49">
      <t>ビ</t>
    </rPh>
    <rPh sb="49" eb="51">
      <t>ヨウエキ</t>
    </rPh>
    <rPh sb="65" eb="66">
      <t>ハダ</t>
    </rPh>
    <rPh sb="67" eb="68">
      <t>トトノ</t>
    </rPh>
    <phoneticPr fontId="19"/>
  </si>
  <si>
    <t>①ご使用量を手のひらで温め、肌へ浸透しやすくします。
②顔全体にやさしくなじませます。
③手に肌がもっちり吸いつくように感じられたら、うるおいで満たされたサインです。</t>
    <rPh sb="2" eb="4">
      <t>シヨウ</t>
    </rPh>
    <rPh sb="4" eb="5">
      <t>リョウ</t>
    </rPh>
    <rPh sb="6" eb="7">
      <t>テ</t>
    </rPh>
    <rPh sb="11" eb="12">
      <t>アタタ</t>
    </rPh>
    <rPh sb="14" eb="15">
      <t>ハダ</t>
    </rPh>
    <rPh sb="16" eb="18">
      <t>シントウ</t>
    </rPh>
    <rPh sb="28" eb="31">
      <t>カオゼンタイ</t>
    </rPh>
    <rPh sb="45" eb="46">
      <t>テ</t>
    </rPh>
    <rPh sb="47" eb="48">
      <t>ハダ</t>
    </rPh>
    <rPh sb="53" eb="54">
      <t>ス</t>
    </rPh>
    <rPh sb="60" eb="61">
      <t>カン</t>
    </rPh>
    <rPh sb="72" eb="73">
      <t>ミ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</si>
</sst>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78441</xdr:colOff>
      <xdr:row>8</xdr:row>
      <xdr:rowOff>33617</xdr:rowOff>
    </xdr:from>
    <xdr:to>
      <xdr:col>9</xdr:col>
      <xdr:colOff>78440</xdr:colOff>
      <xdr:row>22</xdr:row>
      <xdr:rowOff>102634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4912" y="2173941"/>
          <a:ext cx="1120587" cy="3520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2" zoomScale="85" zoomScaleNormal="85" zoomScalePageLayoutView="80" workbookViewId="0">
      <selection activeCell="AZ34" sqref="AZ3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418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417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413</v>
      </c>
      <c r="AI6" s="97"/>
      <c r="AJ6" s="97"/>
      <c r="AK6" s="97"/>
      <c r="AL6" s="97" t="s">
        <v>419</v>
      </c>
      <c r="AM6" s="97"/>
      <c r="AN6" s="97"/>
      <c r="AO6" s="97"/>
      <c r="AP6" s="102">
        <v>4104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387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420</v>
      </c>
      <c r="AK9" s="87"/>
      <c r="AL9" s="87"/>
      <c r="AM9" s="87"/>
      <c r="AN9" s="84" t="str">
        <f>VLOOKUP($AJ9,DATA1!$1:$158,2,FALSE)</f>
        <v>化粧水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410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416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383</v>
      </c>
      <c r="Q13" s="105"/>
      <c r="R13" s="105"/>
      <c r="S13" s="105"/>
      <c r="T13" s="105" t="s">
        <v>384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385</v>
      </c>
      <c r="AF13" s="105"/>
      <c r="AG13" s="105"/>
      <c r="AH13" s="105"/>
      <c r="AI13" s="105"/>
      <c r="AJ13" s="105"/>
      <c r="AK13" s="105"/>
      <c r="AL13" s="105" t="s">
        <v>386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413</v>
      </c>
      <c r="Q14" s="108"/>
      <c r="R14" s="108"/>
      <c r="S14" s="109"/>
      <c r="T14" s="110" t="s">
        <v>413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413</v>
      </c>
      <c r="AF14" s="108"/>
      <c r="AG14" s="108"/>
      <c r="AH14" s="108"/>
      <c r="AI14" s="108"/>
      <c r="AJ14" s="108"/>
      <c r="AK14" s="109"/>
      <c r="AL14" s="110" t="s">
        <v>413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388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408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409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389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390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395</v>
      </c>
      <c r="W57" s="192"/>
      <c r="X57" s="192"/>
      <c r="Y57" s="193"/>
      <c r="Z57" s="191" t="s">
        <v>396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96" t="s">
        <v>397</v>
      </c>
      <c r="AA58" s="197"/>
      <c r="AB58" s="197"/>
      <c r="AC58" s="197"/>
      <c r="AD58" s="197"/>
      <c r="AE58" s="197"/>
      <c r="AF58" s="197"/>
      <c r="AG58" s="197" t="s">
        <v>398</v>
      </c>
      <c r="AH58" s="197"/>
      <c r="AI58" s="197"/>
      <c r="AJ58" s="197"/>
      <c r="AK58" s="197"/>
      <c r="AL58" s="197"/>
      <c r="AM58" s="197"/>
      <c r="AN58" s="197" t="s">
        <v>399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43" t="s">
        <v>413</v>
      </c>
      <c r="AA59" s="144"/>
      <c r="AB59" s="144"/>
      <c r="AC59" s="144"/>
      <c r="AD59" s="144"/>
      <c r="AE59" s="144"/>
      <c r="AF59" s="144"/>
      <c r="AG59" s="144" t="s">
        <v>413</v>
      </c>
      <c r="AH59" s="144"/>
      <c r="AI59" s="144"/>
      <c r="AJ59" s="144"/>
      <c r="AK59" s="144"/>
      <c r="AL59" s="144"/>
      <c r="AM59" s="144"/>
      <c r="AN59" s="144" t="s">
        <v>413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400</v>
      </c>
      <c r="C61" s="147"/>
      <c r="D61" s="147" t="s">
        <v>401</v>
      </c>
      <c r="E61" s="147"/>
      <c r="F61" s="147" t="s">
        <v>402</v>
      </c>
      <c r="G61" s="147"/>
      <c r="H61" s="147" t="s">
        <v>403</v>
      </c>
      <c r="I61" s="149"/>
      <c r="J61" s="64"/>
      <c r="K61" s="146" t="s">
        <v>404</v>
      </c>
      <c r="L61" s="147"/>
      <c r="M61" s="147"/>
      <c r="N61" s="147"/>
      <c r="O61" s="147"/>
      <c r="P61" s="147"/>
      <c r="Q61" s="147"/>
      <c r="R61" s="147"/>
      <c r="S61" s="147"/>
      <c r="T61" s="147" t="s">
        <v>405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406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407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413</v>
      </c>
      <c r="E62" s="123"/>
      <c r="F62" s="123" t="s">
        <v>413</v>
      </c>
      <c r="G62" s="123"/>
      <c r="H62" s="123" t="s">
        <v>413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411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412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412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ローション＜化粧水＞</v>
      </c>
      <c r="M4" s="74" t="str">
        <f>商品登録書!AH6</f>
        <v>-</v>
      </c>
      <c r="N4" s="74" t="str">
        <f>商品登録書!AL6</f>
        <v>150ml</v>
      </c>
      <c r="O4" s="10" t="str">
        <f>商品登録書!B6</f>
        <v>454710209372</v>
      </c>
      <c r="P4" s="74">
        <f>商品登録書!AP6</f>
        <v>4104</v>
      </c>
      <c r="Q4" s="77" t="str">
        <f>商品登録書!P17</f>
        <v>◆すみずみまで満たされる心地よいうるおい
肌深くまでぐんぐん浸透。すみずみまでうるおいで満たし、美溶液やクリームなどがなじみやすい肌に整えます。</v>
      </c>
      <c r="R4" s="77" t="str">
        <f>商品登録書!B26</f>
        <v>①ご使用量を手のひらで温め、肌へ浸透しやすくします。
②顔全体にやさしくなじませます。
③手に肌がもっちり吸いつくように感じられたら、うるおいで満たされたサインです。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2016-02-10T07:37:49Z</dcterms:modified>
</cp:coreProperties>
</file>