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4" i="3" l="1"/>
  <c r="Z11" i="4" l="1"/>
  <c r="BB4" i="3"/>
  <c r="BA4" i="3"/>
  <c r="AZ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<sst xmlns="http://schemas.openxmlformats.org/spreadsheetml/2006/main" count="462" uniqueCount="425">
  <si>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</si>
  <si>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</si>
  <si>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</si>
  <si>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</si>
  <si>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</si>
  <si>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</si>
  <si>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</si>
  <si>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</si>
  <si>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</si>
  <si>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</si>
  <si>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</si>
  <si>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</si>
  <si>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</si>
  <si>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</si>
  <si>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</si>
  <si>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</si>
  <si>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</si>
  <si>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</si>
  <si>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</si>
  <si>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</si>
  <si>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</si>
  <si>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</si>
  <si>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</si>
  <si>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</si>
  <si>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</si>
  <si>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</si>
  <si>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</si>
  <si>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</si>
  <si>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</si>
  <si>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</si>
  <si>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</si>
  <si>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</si>
  <si>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</si>
  <si>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</si>
  <si>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</si>
  <si>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</si>
  <si>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</si>
  <si>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</si>
  <si>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</si>
  <si>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</si>
  <si>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</si>
  <si>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</si>
  <si>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</si>
  <si>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</si>
  <si>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</si>
  <si>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</si>
  <si>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</si>
  <si>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</si>
  <si>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</si>
  <si>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</si>
  <si>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</si>
  <si>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</si>
  <si>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</si>
  <si>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</si>
  <si>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</si>
  <si>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</si>
  <si>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</si>
  <si>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</si>
  <si>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</si>
  <si>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</si>
  <si>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</si>
  <si>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</si>
  <si>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</si>
  <si>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</si>
  <si>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</si>
  <si>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</si>
  <si>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</si>
  <si>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</si>
  <si>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</si>
  <si>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</si>
  <si>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</si>
  <si>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</si>
  <si>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</si>
  <si>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</si>
  <si>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</si>
  <si>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</si>
  <si>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</si>
  <si>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</si>
  <si>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</si>
  <si>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</si>
  <si>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</si>
  <si>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</si>
  <si>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</si>
  <si>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</si>
  <si>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</si>
  <si>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</si>
  <si>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</si>
  <si>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</si>
  <si>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</si>
  <si>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</si>
  <si>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</si>
  <si>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</si>
  <si>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</si>
  <si>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</si>
  <si>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</si>
  <si>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</si>
  <si>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</si>
  <si>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</si>
  <si>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</si>
  <si>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</si>
  <si>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</si>
  <si>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</si>
  <si>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</si>
  <si>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</si>
  <si>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</si>
  <si>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</si>
  <si>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</si>
  <si>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</si>
  <si>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</si>
  <si>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</si>
  <si>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</si>
  <si>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</si>
  <si>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</si>
  <si>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</si>
  <si>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</si>
  <si>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</si>
  <si>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</si>
  <si>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</si>
  <si>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</si>
  <si>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</si>
  <si>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</si>
  <si>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</si>
  <si>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</si>
  <si>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</si>
  <si>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</si>
  <si>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</si>
  <si>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</si>
  <si>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</si>
  <si>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</si>
  <si>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</si>
  <si>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</si>
  <si>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</si>
  <si>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</si>
  <si>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</si>
  <si>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</si>
  <si>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</si>
  <si>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</si>
  <si>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</si>
  <si>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</si>
  <si>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</si>
  <si>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</si>
  <si>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</si>
  <si>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</si>
  <si>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</si>
  <si>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</si>
  <si>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</si>
  <si>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</si>
  <si>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</si>
  <si>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</si>
  <si>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</si>
  <si>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</si>
  <si>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</si>
  <si>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</si>
  <si>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</si>
  <si>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</si>
  <si>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</si>
  <si>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</si>
  <si>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</si>
  <si>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</si>
  <si>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</si>
  <si>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</si>
  <si>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</si>
  <si>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</si>
  <si>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</si>
  <si>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</si>
  <si>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</si>
  <si>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</si>
  <si>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</si>
  <si>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</si>
  <si>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</si>
  <si>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</si>
  <si>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</si>
  <si>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</si>
  <si>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</si>
  <si>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</si>
  <si>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</si>
  <si>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</si>
  <si>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</si>
  <si>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</si>
  <si>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</si>
  <si>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</si>
  <si>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</si>
  <si>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</si>
  <si>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</si>
  <si>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</si>
  <si>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</si>
  <si>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</si>
  <si>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</si>
  <si>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</si>
  <si>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</si>
  <si>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</si>
  <si>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</si>
  <si>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</si>
  <si>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</si>
  <si>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</si>
  <si>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</si>
  <si>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</si>
  <si>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</si>
  <si>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</si>
  <si>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</si>
  <si>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</si>
  <si>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</si>
  <si>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</si>
  <si>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</si>
  <si>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</si>
  <si>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</si>
  <si>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</si>
  <si>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</si>
  <si>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</si>
  <si>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</si>
  <si>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</si>
  <si>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</si>
  <si>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</si>
  <si>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</si>
  <si>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</si>
  <si>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</si>
  <si>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</si>
  <si>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</si>
  <si>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</si>
  <si>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</si>
  <si>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</si>
  <si>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</si>
  <si>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</si>
  <si>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</si>
  <si>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</si>
  <si>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</si>
  <si>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</si>
  <si>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</si>
  <si>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</si>
  <si>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</si>
  <si>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</si>
  <si>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</si>
  <si>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</si>
  <si>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</si>
  <si>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</si>
  <si>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</si>
  <si>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</si>
  <si>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</si>
  <si>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</si>
  <si>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</si>
  <si>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</si>
  <si>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</si>
  <si>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</si>
  <si>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</si>
  <si>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</si>
  <si>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</si>
  <si>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</si>
  <si>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</si>
  <si>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</si>
  <si>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</si>
  <si>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</si>
  <si>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</si>
  <si>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</si>
  <si>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</si>
  <si>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</si>
  <si>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</si>
  <si>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</si>
  <si>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</si>
  <si>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</si>
  <si>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</si>
  <si>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</si>
  <si>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</si>
  <si>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</si>
  <si>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</si>
  <si>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</si>
  <si>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</si>
  <si>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</si>
  <si>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</si>
  <si>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</si>
  <si>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</si>
  <si>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</si>
  <si>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</si>
  <si>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</si>
  <si>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</si>
  <si>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</si>
  <si>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</si>
  <si>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</si>
  <si>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</si>
  <si>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</si>
  <si>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</si>
  <si>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</si>
  <si>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</si>
  <si>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</si>
  <si>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</si>
  <si>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</si>
  <si>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</si>
  <si>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</si>
  <si>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</si>
  <si>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</si>
  <si>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</si>
  <si>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</si>
  <si>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</si>
  <si>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</si>
  <si>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</si>
  <si>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</si>
  <si>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</si>
  <si>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</si>
  <si>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</si>
  <si>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</si>
  <si>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</si>
  <si>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</si>
  <si>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</si>
  <si>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</si>
  <si>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</si>
  <si>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</si>
  <si>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</si>
  <si>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</si>
  <si>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</si>
  <si>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</si>
  <si>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</si>
  <si>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</si>
  <si>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</si>
  <si>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</si>
  <si>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</si>
  <si>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</si>
  <si>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</si>
  <si>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</si>
  <si>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</si>
  <si>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</si>
  <si>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</si>
  <si>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</si>
  <si>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</si>
  <si>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</si>
  <si>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</si>
  <si>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</si>
  <si>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</si>
  <si>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</si>
  <si>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</si>
  <si>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</si>
  <si>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</si>
  <si>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</si>
  <si>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</si>
  <si>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</si>
  <si>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</si>
  <si>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</si>
  <si>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</si>
  <si>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</si>
  <si>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</si>
  <si>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</si>
  <si>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</si>
  <si>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</si>
  <si>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</si>
  <si>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</si>
  <si>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</si>
  <si>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</si>
  <si>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</si>
  <si>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</si>
  <si>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</si>
  <si>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</si>
  <si>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</si>
  <si>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</si>
  <si>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</si>
  <si>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</si>
  <si>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</si>
  <si>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</si>
  <si>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</si>
  <si>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</si>
  <si>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</si>
  <si>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</si>
  <si>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</si>
  <si>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</si>
  <si>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</si>
  <si>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</si>
  <si>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</si>
  <si>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</si>
  <si>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</si>
  <si>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</si>
  <si>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</si>
  <si>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</si>
  <si>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</si>
  <si>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</si>
  <si>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</si>
  <si>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</si>
  <si>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</si>
  <si>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</si>
  <si>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</si>
  <si>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</si>
  <si>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</si>
  <si>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</si>
  <si>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</si>
  <si>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</si>
  <si>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</si>
  <si>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</si>
  <si>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</si>
  <si>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</si>
  <si>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</si>
  <si>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</si>
  <si>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</si>
  <si>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</si>
  <si>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</si>
  <si>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</si>
  <si>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</si>
  <si>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</si>
  <si>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</si>
  <si>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</si>
  <si>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</si>
  <si>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</si>
  <si>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</si>
  <si>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</si>
  <si>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</si>
  <si>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</si>
  <si>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</si>
  <si>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</si>
  <si>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</si>
  <si>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</si>
  <si>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</si>
  <si>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</si>
  <si>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</si>
  <si>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</si>
  <si>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</si>
  <si>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</si>
  <si>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</si>
  <si>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07</t>
    <phoneticPr fontId="19"/>
  </si>
  <si>
    <t>ケア</t>
    <phoneticPr fontId="19"/>
  </si>
  <si>
    <t>070102</t>
    <phoneticPr fontId="19"/>
  </si>
  <si>
    <t>花王</t>
    <rPh sb="0" eb="2">
      <t>カオウ</t>
    </rPh>
    <phoneticPr fontId="19"/>
  </si>
  <si>
    <t>アトリックス</t>
    <phoneticPr fontId="19"/>
  </si>
  <si>
    <t>オープン</t>
    <phoneticPr fontId="19"/>
  </si>
  <si>
    <t>適量を手・指先などにお使いください。</t>
    <rPh sb="0" eb="2">
      <t>テキリョウ</t>
    </rPh>
    <rPh sb="3" eb="4">
      <t>テ</t>
    </rPh>
    <rPh sb="5" eb="7">
      <t>ユビサキ</t>
    </rPh>
    <rPh sb="11" eb="12">
      <t>ツカ</t>
    </rPh>
    <phoneticPr fontId="19"/>
  </si>
  <si>
    <t>ビューティーチャージ</t>
    <phoneticPr fontId="19"/>
  </si>
  <si>
    <t>80ｇ</t>
    <phoneticPr fontId="19"/>
  </si>
  <si>
    <t>0011</t>
    <phoneticPr fontId="19"/>
  </si>
  <si>
    <t>4901301272102</t>
    <phoneticPr fontId="19"/>
  </si>
  <si>
    <t>ピーチティー</t>
    <phoneticPr fontId="19"/>
  </si>
  <si>
    <t>高浸透保湿で角層深く浸透し留まる。潤いに満ちたハリ・つや手肌に導く美容液ハンドクリーム。
＜美容液成分＞
◆浸透型ヒアルロン酸ＥＸ配合（保湿成分：ヒアルロン酸＋グリセリン誘導体）
◆植物性コラーゲンＣ配合(保湿成分：ニンジンエキス配合）
◆ピーチティーの香り</t>
    <rPh sb="0" eb="1">
      <t>コウ</t>
    </rPh>
    <rPh sb="1" eb="3">
      <t>シントウ</t>
    </rPh>
    <rPh sb="3" eb="5">
      <t>ホシツ</t>
    </rPh>
    <rPh sb="6" eb="8">
      <t>カクソウ</t>
    </rPh>
    <rPh sb="8" eb="9">
      <t>フカ</t>
    </rPh>
    <rPh sb="10" eb="12">
      <t>シントウ</t>
    </rPh>
    <rPh sb="13" eb="14">
      <t>トド</t>
    </rPh>
    <rPh sb="17" eb="18">
      <t>ウルオ</t>
    </rPh>
    <rPh sb="20" eb="21">
      <t>ミ</t>
    </rPh>
    <rPh sb="28" eb="30">
      <t>テハダ</t>
    </rPh>
    <rPh sb="31" eb="32">
      <t>ミチビ</t>
    </rPh>
    <rPh sb="33" eb="36">
      <t>ビヨウエキ</t>
    </rPh>
    <rPh sb="46" eb="49">
      <t>ビヨウエキ</t>
    </rPh>
    <rPh sb="49" eb="51">
      <t>セイブン</t>
    </rPh>
    <rPh sb="54" eb="56">
      <t>シントウ</t>
    </rPh>
    <rPh sb="56" eb="57">
      <t>ガタ</t>
    </rPh>
    <rPh sb="62" eb="63">
      <t>サン</t>
    </rPh>
    <rPh sb="65" eb="67">
      <t>ハイゴウ</t>
    </rPh>
    <rPh sb="68" eb="70">
      <t>ホシツ</t>
    </rPh>
    <rPh sb="70" eb="72">
      <t>セイブン</t>
    </rPh>
    <rPh sb="78" eb="79">
      <t>サン</t>
    </rPh>
    <rPh sb="85" eb="88">
      <t>ユウドウタイ</t>
    </rPh>
    <rPh sb="91" eb="93">
      <t>ショクブツ</t>
    </rPh>
    <rPh sb="93" eb="94">
      <t>セイ</t>
    </rPh>
    <rPh sb="100" eb="102">
      <t>ハイゴウ</t>
    </rPh>
    <rPh sb="103" eb="105">
      <t>ホシツ</t>
    </rPh>
    <rPh sb="105" eb="107">
      <t>セイブン</t>
    </rPh>
    <rPh sb="115" eb="117">
      <t>ハイゴウ</t>
    </rPh>
    <rPh sb="127" eb="128">
      <t>カオ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</si>
</sst>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22412</xdr:colOff>
      <xdr:row>8</xdr:row>
      <xdr:rowOff>156883</xdr:rowOff>
    </xdr:from>
    <xdr:to>
      <xdr:col>10</xdr:col>
      <xdr:colOff>212912</xdr:colOff>
      <xdr:row>22</xdr:row>
      <xdr:rowOff>12797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3" y="2297207"/>
          <a:ext cx="1535205" cy="3307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3" zoomScale="85" zoomScaleNormal="85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42412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422</v>
      </c>
      <c r="C6" s="155"/>
      <c r="D6" s="155"/>
      <c r="E6" s="155"/>
      <c r="F6" s="155"/>
      <c r="G6" s="155"/>
      <c r="H6" s="155"/>
      <c r="I6" s="190" t="s">
        <v>415</v>
      </c>
      <c r="J6" s="190"/>
      <c r="K6" s="190"/>
      <c r="L6" s="190"/>
      <c r="M6" s="190"/>
      <c r="N6" s="191" t="s">
        <v>416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419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423</v>
      </c>
      <c r="AI6" s="190"/>
      <c r="AJ6" s="190"/>
      <c r="AK6" s="190"/>
      <c r="AL6" s="190" t="s">
        <v>420</v>
      </c>
      <c r="AM6" s="190"/>
      <c r="AN6" s="190"/>
      <c r="AO6" s="190"/>
      <c r="AP6" s="161" t="s">
        <v>417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412</v>
      </c>
      <c r="Q9" s="164"/>
      <c r="R9" s="164"/>
      <c r="S9" s="164"/>
      <c r="T9" s="173" t="str">
        <f>VLOOKUP($P9,DATA1!$1:$214,2,FALSE)</f>
        <v>一般化粧品</v>
      </c>
      <c r="U9" s="174"/>
      <c r="V9" s="174"/>
      <c r="W9" s="174"/>
      <c r="X9" s="174"/>
      <c r="Y9" s="195"/>
      <c r="Z9" s="164" t="s">
        <v>380</v>
      </c>
      <c r="AA9" s="164"/>
      <c r="AB9" s="164"/>
      <c r="AC9" s="164"/>
      <c r="AD9" s="196" t="s">
        <v>413</v>
      </c>
      <c r="AE9" s="197"/>
      <c r="AF9" s="197"/>
      <c r="AG9" s="197"/>
      <c r="AH9" s="197"/>
      <c r="AI9" s="198"/>
      <c r="AJ9" s="164" t="s">
        <v>414</v>
      </c>
      <c r="AK9" s="164"/>
      <c r="AL9" s="164"/>
      <c r="AM9" s="164"/>
      <c r="AN9" s="173" t="str">
        <f>VLOOKUP($AJ9,DATA1!$1:$158,2,FALSE)</f>
        <v>ハンドクリーム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408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070102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421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381</v>
      </c>
      <c r="Q13" s="165"/>
      <c r="R13" s="165"/>
      <c r="S13" s="165"/>
      <c r="T13" s="165" t="s">
        <v>382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383</v>
      </c>
      <c r="AF13" s="165"/>
      <c r="AG13" s="165"/>
      <c r="AH13" s="165"/>
      <c r="AI13" s="165"/>
      <c r="AJ13" s="165"/>
      <c r="AK13" s="165"/>
      <c r="AL13" s="165" t="s">
        <v>384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411</v>
      </c>
      <c r="Q14" s="168"/>
      <c r="R14" s="168"/>
      <c r="S14" s="169"/>
      <c r="T14" s="170" t="s">
        <v>411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411</v>
      </c>
      <c r="AF14" s="168"/>
      <c r="AG14" s="168"/>
      <c r="AH14" s="168"/>
      <c r="AI14" s="168"/>
      <c r="AJ14" s="168"/>
      <c r="AK14" s="169"/>
      <c r="AL14" s="170" t="s">
        <v>411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386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424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406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387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388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393</v>
      </c>
      <c r="W57" s="127"/>
      <c r="X57" s="127"/>
      <c r="Y57" s="128"/>
      <c r="Z57" s="126" t="s">
        <v>394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31" t="s">
        <v>395</v>
      </c>
      <c r="AA58" s="132"/>
      <c r="AB58" s="132"/>
      <c r="AC58" s="132"/>
      <c r="AD58" s="132"/>
      <c r="AE58" s="132"/>
      <c r="AF58" s="132"/>
      <c r="AG58" s="132" t="s">
        <v>396</v>
      </c>
      <c r="AH58" s="132"/>
      <c r="AI58" s="132"/>
      <c r="AJ58" s="132"/>
      <c r="AK58" s="132"/>
      <c r="AL58" s="132"/>
      <c r="AM58" s="132"/>
      <c r="AN58" s="132" t="s">
        <v>397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34" t="s">
        <v>411</v>
      </c>
      <c r="AA59" s="135"/>
      <c r="AB59" s="135"/>
      <c r="AC59" s="135"/>
      <c r="AD59" s="135"/>
      <c r="AE59" s="135"/>
      <c r="AF59" s="135"/>
      <c r="AG59" s="135" t="s">
        <v>411</v>
      </c>
      <c r="AH59" s="135"/>
      <c r="AI59" s="135"/>
      <c r="AJ59" s="135"/>
      <c r="AK59" s="135"/>
      <c r="AL59" s="135"/>
      <c r="AM59" s="135"/>
      <c r="AN59" s="135" t="s">
        <v>411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398</v>
      </c>
      <c r="C61" s="81"/>
      <c r="D61" s="81" t="s">
        <v>399</v>
      </c>
      <c r="E61" s="81"/>
      <c r="F61" s="81" t="s">
        <v>400</v>
      </c>
      <c r="G61" s="81"/>
      <c r="H61" s="81" t="s">
        <v>401</v>
      </c>
      <c r="I61" s="139"/>
      <c r="J61" s="64"/>
      <c r="K61" s="80" t="s">
        <v>402</v>
      </c>
      <c r="L61" s="81"/>
      <c r="M61" s="81"/>
      <c r="N61" s="81"/>
      <c r="O61" s="81"/>
      <c r="P61" s="81"/>
      <c r="Q61" s="81"/>
      <c r="R61" s="81"/>
      <c r="S61" s="81"/>
      <c r="T61" s="81" t="s">
        <v>403</v>
      </c>
      <c r="U61" s="81"/>
      <c r="V61" s="81"/>
      <c r="W61" s="81"/>
      <c r="X61" s="81"/>
      <c r="Y61" s="81"/>
      <c r="Z61" s="81"/>
      <c r="AA61" s="81"/>
      <c r="AB61" s="81"/>
      <c r="AC61" s="81" t="s">
        <v>404</v>
      </c>
      <c r="AD61" s="81"/>
      <c r="AE61" s="81"/>
      <c r="AF61" s="81"/>
      <c r="AG61" s="81"/>
      <c r="AH61" s="81"/>
      <c r="AI61" s="81"/>
      <c r="AJ61" s="81"/>
      <c r="AK61" s="81"/>
      <c r="AL61" s="81" t="s">
        <v>405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411</v>
      </c>
      <c r="E62" s="138"/>
      <c r="F62" s="138" t="s">
        <v>411</v>
      </c>
      <c r="G62" s="138"/>
      <c r="H62" s="138" t="s">
        <v>411</v>
      </c>
      <c r="I62" s="140"/>
      <c r="K62" s="82">
        <v>42412</v>
      </c>
      <c r="L62" s="83"/>
      <c r="M62" s="83"/>
      <c r="N62" s="83"/>
      <c r="O62" s="83"/>
      <c r="P62" s="83"/>
      <c r="Q62" s="83"/>
      <c r="R62" s="83"/>
      <c r="S62" s="83"/>
      <c r="T62" s="141" t="s">
        <v>409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410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410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07</v>
      </c>
      <c r="C4" s="8" t="str">
        <f>商品登録書!Z9</f>
        <v>01</v>
      </c>
      <c r="D4" s="8" t="str">
        <f>商品登録書!AJ9</f>
        <v>070102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アトリックス</v>
      </c>
      <c r="L4" s="74" t="str">
        <f>商品登録書!X6</f>
        <v>ビューティーチャージ</v>
      </c>
      <c r="M4" s="74" t="str">
        <f>商品登録書!AH6</f>
        <v>ピーチティー</v>
      </c>
      <c r="N4" s="74" t="str">
        <f>商品登録書!AL6</f>
        <v>80ｇ</v>
      </c>
      <c r="O4" s="10" t="str">
        <f>商品登録書!B6</f>
        <v>4901301272102</v>
      </c>
      <c r="P4" s="74" t="str">
        <f>商品登録書!AP6</f>
        <v>オープン</v>
      </c>
      <c r="Q4" s="77" t="str">
        <f>商品登録書!P17</f>
        <v>高浸透保湿で角層深く浸透し留まる。潤いに満ちたハリ・つや手肌に導く美容液ハンドクリーム。
＜美容液成分＞
◆浸透型ヒアルロン酸ＥＸ配合（保湿成分：ヒアルロン酸＋グリセリン誘導体）
◆植物性コラーゲンＣ配合(保湿成分：ニンジンエキス配合）
◆ピーチティーの香り</v>
      </c>
      <c r="R4" s="77" t="str">
        <f>商品登録書!B26</f>
        <v>適量を手・指先などにお使いください。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42412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2016-02-12T07:33:32Z</dcterms:modified>
</cp:coreProperties>
</file>