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4" i="3" l="1"/>
  <c r="Z11" i="4" l="1"/>
  <c r="BB4" i="3"/>
  <c r="BA4" i="3"/>
  <c r="AZ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<sst xmlns="http://schemas.openxmlformats.org/spreadsheetml/2006/main" count="461" uniqueCount="424">
  <si>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</si>
  <si>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</si>
  <si>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</si>
  <si>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</si>
  <si>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</si>
  <si>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</si>
  <si>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</si>
  <si>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</si>
  <si>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</si>
  <si>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</si>
  <si>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</si>
  <si>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</si>
  <si>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</si>
  <si>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</si>
  <si>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</si>
  <si>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</si>
  <si>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</si>
  <si>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</si>
  <si>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</si>
  <si>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</si>
  <si>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</si>
  <si>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</si>
  <si>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</si>
  <si>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</si>
  <si>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</si>
  <si>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</si>
  <si>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</si>
  <si>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</si>
  <si>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</si>
  <si>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</si>
  <si>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</si>
  <si>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</si>
  <si>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</si>
  <si>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</si>
  <si>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</si>
  <si>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</si>
  <si>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</si>
  <si>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</si>
  <si>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</si>
  <si>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</si>
  <si>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</si>
  <si>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</si>
  <si>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</si>
  <si>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</si>
  <si>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</si>
  <si>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</si>
  <si>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</si>
  <si>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</si>
  <si>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</si>
  <si>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</si>
  <si>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</si>
  <si>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</si>
  <si>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</si>
  <si>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</si>
  <si>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</si>
  <si>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</si>
  <si>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</si>
  <si>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</si>
  <si>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</si>
  <si>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</si>
  <si>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</si>
  <si>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</si>
  <si>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</si>
  <si>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</si>
  <si>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</si>
  <si>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</si>
  <si>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</si>
  <si>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</si>
  <si>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</si>
  <si>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</si>
  <si>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</si>
  <si>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</si>
  <si>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</si>
  <si>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</si>
  <si>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</si>
  <si>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</si>
  <si>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</si>
  <si>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</si>
  <si>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</si>
  <si>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</si>
  <si>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</si>
  <si>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</si>
  <si>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</si>
  <si>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</si>
  <si>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</si>
  <si>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</si>
  <si>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</si>
  <si>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</si>
  <si>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</si>
  <si>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</si>
  <si>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</si>
  <si>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</si>
  <si>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</si>
  <si>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</si>
  <si>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</si>
  <si>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</si>
  <si>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</si>
  <si>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</si>
  <si>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</si>
  <si>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</si>
  <si>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</si>
  <si>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</si>
  <si>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</si>
  <si>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</si>
  <si>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</si>
  <si>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</si>
  <si>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</si>
  <si>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</si>
  <si>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</si>
  <si>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</si>
  <si>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</si>
  <si>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</si>
  <si>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</si>
  <si>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</si>
  <si>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</si>
  <si>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</si>
  <si>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</si>
  <si>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</si>
  <si>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</si>
  <si>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</si>
  <si>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</si>
  <si>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</si>
  <si>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</si>
  <si>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</si>
  <si>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</si>
  <si>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</si>
  <si>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</si>
  <si>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</si>
  <si>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</si>
  <si>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</si>
  <si>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</si>
  <si>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</si>
  <si>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</si>
  <si>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</si>
  <si>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</si>
  <si>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</si>
  <si>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</si>
  <si>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</si>
  <si>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</si>
  <si>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</si>
  <si>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</si>
  <si>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</si>
  <si>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</si>
  <si>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</si>
  <si>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</si>
  <si>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</si>
  <si>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</si>
  <si>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</si>
  <si>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</si>
  <si>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</si>
  <si>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</si>
  <si>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</si>
  <si>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</si>
  <si>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</si>
  <si>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</si>
  <si>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</si>
  <si>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</si>
  <si>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</si>
  <si>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</si>
  <si>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</si>
  <si>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</si>
  <si>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</si>
  <si>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</si>
  <si>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</si>
  <si>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</si>
  <si>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</si>
  <si>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</si>
  <si>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</si>
  <si>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</si>
  <si>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</si>
  <si>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</si>
  <si>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</si>
  <si>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</si>
  <si>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</si>
  <si>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</si>
  <si>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</si>
  <si>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</si>
  <si>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</si>
  <si>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</si>
  <si>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</si>
  <si>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</si>
  <si>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</si>
  <si>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</si>
  <si>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</si>
  <si>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</si>
  <si>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</si>
  <si>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</si>
  <si>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</si>
  <si>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</si>
  <si>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</si>
  <si>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</si>
  <si>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</si>
  <si>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</si>
  <si>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</si>
  <si>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</si>
  <si>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</si>
  <si>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</si>
  <si>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</si>
  <si>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</si>
  <si>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</si>
  <si>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</si>
  <si>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</si>
  <si>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</si>
  <si>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</si>
  <si>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</si>
  <si>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</si>
  <si>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</si>
  <si>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</si>
  <si>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</si>
  <si>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</si>
  <si>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</si>
  <si>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</si>
  <si>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</si>
  <si>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</si>
  <si>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</si>
  <si>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</si>
  <si>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</si>
  <si>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</si>
  <si>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</si>
  <si>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</si>
  <si>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</si>
  <si>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</si>
  <si>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</si>
  <si>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</si>
  <si>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</si>
  <si>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</si>
  <si>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</si>
  <si>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</si>
  <si>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</si>
  <si>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</si>
  <si>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</si>
  <si>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</si>
  <si>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</si>
  <si>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</si>
  <si>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</si>
  <si>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</si>
  <si>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</si>
  <si>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</si>
  <si>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</si>
  <si>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</si>
  <si>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</si>
  <si>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</si>
  <si>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</si>
  <si>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</si>
  <si>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</si>
  <si>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</si>
  <si>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</si>
  <si>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</si>
  <si>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</si>
  <si>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</si>
  <si>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</si>
  <si>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</si>
  <si>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</si>
  <si>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</si>
  <si>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</si>
  <si>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</si>
  <si>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</si>
  <si>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</si>
  <si>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</si>
  <si>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</si>
  <si>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</si>
  <si>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</si>
  <si>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</si>
  <si>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</si>
  <si>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</si>
  <si>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</si>
  <si>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</si>
  <si>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</si>
  <si>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</si>
  <si>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</si>
  <si>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</si>
  <si>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</si>
  <si>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</si>
  <si>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</si>
  <si>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</si>
  <si>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</si>
  <si>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</si>
  <si>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</si>
  <si>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</si>
  <si>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</si>
  <si>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</si>
  <si>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</si>
  <si>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</si>
  <si>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</si>
  <si>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</si>
  <si>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</si>
  <si>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</si>
  <si>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</si>
  <si>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</si>
  <si>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</si>
  <si>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</si>
  <si>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</si>
  <si>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</si>
  <si>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</si>
  <si>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</si>
  <si>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</si>
  <si>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</si>
  <si>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</si>
  <si>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</si>
  <si>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</si>
  <si>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</si>
  <si>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</si>
  <si>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</si>
  <si>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</si>
  <si>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</si>
  <si>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</si>
  <si>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</si>
  <si>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</si>
  <si>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</si>
  <si>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</si>
  <si>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</si>
  <si>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</si>
  <si>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</si>
  <si>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</si>
  <si>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</si>
  <si>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</si>
  <si>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</si>
  <si>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</si>
  <si>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</si>
  <si>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</si>
  <si>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</si>
  <si>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</si>
  <si>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</si>
  <si>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</si>
  <si>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</si>
  <si>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</si>
  <si>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</si>
  <si>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</si>
  <si>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</si>
  <si>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</si>
  <si>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</si>
  <si>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</si>
  <si>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</si>
  <si>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</si>
  <si>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</si>
  <si>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</si>
  <si>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</si>
  <si>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</si>
  <si>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</si>
  <si>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</si>
  <si>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</si>
  <si>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</si>
  <si>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</si>
  <si>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</si>
  <si>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</si>
  <si>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</si>
  <si>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</si>
  <si>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</si>
  <si>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</si>
  <si>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</si>
  <si>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</si>
  <si>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</si>
  <si>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</si>
  <si>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</si>
  <si>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</si>
  <si>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</si>
  <si>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</si>
  <si>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</si>
  <si>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</si>
  <si>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</si>
  <si>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</si>
  <si>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</si>
  <si>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</si>
  <si>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</si>
  <si>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</si>
  <si>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</si>
  <si>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</si>
  <si>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</si>
  <si>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</si>
  <si>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</si>
  <si>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</si>
  <si>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</si>
  <si>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</si>
  <si>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</si>
  <si>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</si>
  <si>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</si>
  <si>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</si>
  <si>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</si>
  <si>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</si>
  <si>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</si>
  <si>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</si>
  <si>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</si>
  <si>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</si>
  <si>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</si>
  <si>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</si>
  <si>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</si>
  <si>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</si>
  <si>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</si>
  <si>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</si>
  <si>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</si>
  <si>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</si>
  <si>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</si>
  <si>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</si>
  <si>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</si>
  <si>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</si>
  <si>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</si>
  <si>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</si>
  <si>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</si>
  <si>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</si>
  <si>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</si>
  <si>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</si>
  <si>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</si>
  <si>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</si>
  <si>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</si>
  <si>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</si>
  <si>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</si>
  <si>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</si>
  <si>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</si>
  <si>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</si>
  <si>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</si>
  <si>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</si>
  <si>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</si>
  <si>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07</t>
    <phoneticPr fontId="19"/>
  </si>
  <si>
    <t>ケア</t>
    <phoneticPr fontId="19"/>
  </si>
  <si>
    <t>070102</t>
    <phoneticPr fontId="19"/>
  </si>
  <si>
    <t>資生堂</t>
    <rPh sb="0" eb="3">
      <t>シセイドウ</t>
    </rPh>
    <phoneticPr fontId="19"/>
  </si>
  <si>
    <t>-</t>
    <phoneticPr fontId="19"/>
  </si>
  <si>
    <t>4901872387410</t>
    <phoneticPr fontId="19"/>
  </si>
  <si>
    <t>モイスト薬用</t>
    <rPh sb="4" eb="6">
      <t>ヤクヨウ</t>
    </rPh>
    <phoneticPr fontId="19"/>
  </si>
  <si>
    <t>ハンドクリームＵＲ</t>
    <phoneticPr fontId="19"/>
  </si>
  <si>
    <t>43g</t>
    <phoneticPr fontId="19"/>
  </si>
  <si>
    <t>0013</t>
    <phoneticPr fontId="19"/>
  </si>
  <si>
    <t>手の甲に適量を摂り、指先でなじませます。</t>
    <rPh sb="0" eb="1">
      <t>テ</t>
    </rPh>
    <rPh sb="2" eb="3">
      <t>コウ</t>
    </rPh>
    <rPh sb="4" eb="6">
      <t>テキリョウ</t>
    </rPh>
    <rPh sb="7" eb="8">
      <t>ト</t>
    </rPh>
    <rPh sb="10" eb="12">
      <t>ユビサキ</t>
    </rPh>
    <phoneticPr fontId="19"/>
  </si>
  <si>
    <t>手・指先の荒れを防ぐ尿素配合の薬用ハンドクリーム
薬効成分が角質層に浸透し、べたつかずうるおいが持続します。
＊薬効成分　尿素（角質柔軟）、ビタミンＥ誘導体、グリチルリチン酸塩配合</t>
    <rPh sb="0" eb="1">
      <t>テ</t>
    </rPh>
    <rPh sb="2" eb="4">
      <t>ユビサキ</t>
    </rPh>
    <rPh sb="5" eb="6">
      <t>ア</t>
    </rPh>
    <rPh sb="8" eb="9">
      <t>フセ</t>
    </rPh>
    <rPh sb="10" eb="12">
      <t>ニョウソ</t>
    </rPh>
    <rPh sb="12" eb="14">
      <t>ハイゴウ</t>
    </rPh>
    <rPh sb="15" eb="17">
      <t>ヤクヨウ</t>
    </rPh>
    <rPh sb="25" eb="26">
      <t>ヤク</t>
    </rPh>
    <rPh sb="27" eb="29">
      <t>セイブン</t>
    </rPh>
    <rPh sb="30" eb="33">
      <t>カクシツソウ</t>
    </rPh>
    <rPh sb="34" eb="36">
      <t>シントウ</t>
    </rPh>
    <rPh sb="48" eb="50">
      <t>ジゾク</t>
    </rPh>
    <rPh sb="56" eb="58">
      <t>ヤッコウ</t>
    </rPh>
    <rPh sb="58" eb="60">
      <t>セイブン</t>
    </rPh>
    <rPh sb="61" eb="63">
      <t>ニョウソ</t>
    </rPh>
    <rPh sb="64" eb="66">
      <t>カクシツ</t>
    </rPh>
    <rPh sb="66" eb="68">
      <t>ジュウナン</t>
    </rPh>
    <rPh sb="75" eb="78">
      <t>ユウドウタイ</t>
    </rPh>
    <rPh sb="86" eb="87">
      <t>サン</t>
    </rPh>
    <rPh sb="87" eb="88">
      <t>シオ</t>
    </rPh>
    <rPh sb="88" eb="90">
      <t>ハイゴウ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</si>
</sst>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11206</xdr:colOff>
      <xdr:row>8</xdr:row>
      <xdr:rowOff>224118</xdr:rowOff>
    </xdr:from>
    <xdr:to>
      <xdr:col>11</xdr:col>
      <xdr:colOff>56029</xdr:colOff>
      <xdr:row>22</xdr:row>
      <xdr:rowOff>196487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59" y="2364442"/>
          <a:ext cx="1837764" cy="3423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42412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417</v>
      </c>
      <c r="C6" s="155"/>
      <c r="D6" s="155"/>
      <c r="E6" s="155"/>
      <c r="F6" s="155"/>
      <c r="G6" s="155"/>
      <c r="H6" s="155"/>
      <c r="I6" s="190" t="s">
        <v>415</v>
      </c>
      <c r="J6" s="190"/>
      <c r="K6" s="190"/>
      <c r="L6" s="190"/>
      <c r="M6" s="190"/>
      <c r="N6" s="191" t="s">
        <v>418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419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416</v>
      </c>
      <c r="AI6" s="190"/>
      <c r="AJ6" s="190"/>
      <c r="AK6" s="190"/>
      <c r="AL6" s="190" t="s">
        <v>420</v>
      </c>
      <c r="AM6" s="190"/>
      <c r="AN6" s="190"/>
      <c r="AO6" s="190"/>
      <c r="AP6" s="161">
        <v>324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412</v>
      </c>
      <c r="Q9" s="164"/>
      <c r="R9" s="164"/>
      <c r="S9" s="164"/>
      <c r="T9" s="173" t="str">
        <f>VLOOKUP($P9,DATA1!$1:$214,2,FALSE)</f>
        <v>一般化粧品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414</v>
      </c>
      <c r="AK9" s="164"/>
      <c r="AL9" s="164"/>
      <c r="AM9" s="164"/>
      <c r="AN9" s="173" t="str">
        <f>VLOOKUP($AJ9,DATA1!$1:$158,2,FALSE)</f>
        <v>ハンドクリーム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070102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423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422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42412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070102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資生堂</v>
      </c>
      <c r="K4" s="74" t="str">
        <f>商品登録書!N6</f>
        <v>モイスト薬用</v>
      </c>
      <c r="L4" s="74" t="str">
        <f>商品登録書!X6</f>
        <v>ハンドクリームＵＲ</v>
      </c>
      <c r="M4" s="74" t="str">
        <f>商品登録書!AH6</f>
        <v>-</v>
      </c>
      <c r="N4" s="74" t="str">
        <f>商品登録書!AL6</f>
        <v>43g</v>
      </c>
      <c r="O4" s="10" t="str">
        <f>商品登録書!B6</f>
        <v>4901872387410</v>
      </c>
      <c r="P4" s="74">
        <f>商品登録書!AP6</f>
        <v>324</v>
      </c>
      <c r="Q4" s="77" t="str">
        <f>商品登録書!P17</f>
        <v>手・指先の荒れを防ぐ尿素配合の薬用ハンドクリーム
薬効成分が角質層に浸透し、べたつかずうるおいが持続します。
＊薬効成分　尿素（角質柔軟）、ビタミンＥ誘導体、グリチルリチン酸塩配合</v>
      </c>
      <c r="R4" s="77" t="str">
        <f>商品登録書!B26</f>
        <v>手の甲に適量を摂り、指先でなじませます。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42412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2016-02-12T09:54:15Z</dcterms:modified>
</cp:coreProperties>
</file>