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<sst xmlns="http://schemas.openxmlformats.org/spreadsheetml/2006/main" count="490" uniqueCount="455">
  <si>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</si>
  <si>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</si>
  <si>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</si>
  <si>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</si>
  <si>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</si>
  <si>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</si>
  <si>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</si>
  <si>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</si>
  <si>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</si>
  <si>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</si>
  <si>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</si>
  <si>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</si>
  <si>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</si>
  <si>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</si>
  <si>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</si>
  <si>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</si>
  <si>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</si>
  <si>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</si>
  <si>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</si>
  <si>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</si>
  <si>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</si>
  <si>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</si>
  <si>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</si>
  <si>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</si>
  <si>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</si>
  <si>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</si>
  <si>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</si>
  <si>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</si>
  <si>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</si>
  <si>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</si>
  <si>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</si>
  <si>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</si>
  <si>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</si>
  <si>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</si>
  <si>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</si>
  <si>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</si>
  <si>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</si>
  <si>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</si>
  <si>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</si>
  <si>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</si>
  <si>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</si>
  <si>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</si>
  <si>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</si>
  <si>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</si>
  <si>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</si>
  <si>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</si>
  <si>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</si>
  <si>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</si>
  <si>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</si>
  <si>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</si>
  <si>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</si>
  <si>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</si>
  <si>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</si>
  <si>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</si>
  <si>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</si>
  <si>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</si>
  <si>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</si>
  <si>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</si>
  <si>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</si>
  <si>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</si>
  <si>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</si>
  <si>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</si>
  <si>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</si>
  <si>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</si>
  <si>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</si>
  <si>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</si>
  <si>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</si>
  <si>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</si>
  <si>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</si>
  <si>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</si>
  <si>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</si>
  <si>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</si>
  <si>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</si>
  <si>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</si>
  <si>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</si>
  <si>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</si>
  <si>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</si>
  <si>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</si>
  <si>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</si>
  <si>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</si>
  <si>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</si>
  <si>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</si>
  <si>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</si>
  <si>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</si>
  <si>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</si>
  <si>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</si>
  <si>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</si>
  <si>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</si>
  <si>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</si>
  <si>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</si>
  <si>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</si>
  <si>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</si>
  <si>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</si>
  <si>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</si>
  <si>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</si>
  <si>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</si>
  <si>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</si>
  <si>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</si>
  <si>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</si>
  <si>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</si>
  <si>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</si>
  <si>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</si>
  <si>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</si>
  <si>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</si>
  <si>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</si>
  <si>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</si>
  <si>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</si>
  <si>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</si>
  <si>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</si>
  <si>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</si>
  <si>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</si>
  <si>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</si>
  <si>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</si>
  <si>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</si>
  <si>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</si>
  <si>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</si>
  <si>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</si>
  <si>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</si>
  <si>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</si>
  <si>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</si>
  <si>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</si>
  <si>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</si>
  <si>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</si>
  <si>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</si>
  <si>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</si>
  <si>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</si>
  <si>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</si>
  <si>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</si>
  <si>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</si>
  <si>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</si>
  <si>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</si>
  <si>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</si>
  <si>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</si>
  <si>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</si>
  <si>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</si>
  <si>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</si>
  <si>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</si>
  <si>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</si>
  <si>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</si>
  <si>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</si>
  <si>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</si>
  <si>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</si>
  <si>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</si>
  <si>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</si>
  <si>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</si>
  <si>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</si>
  <si>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</si>
  <si>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</si>
  <si>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</si>
  <si>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</si>
  <si>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</si>
  <si>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</si>
  <si>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</si>
  <si>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</si>
  <si>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</si>
  <si>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</si>
  <si>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</si>
  <si>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</si>
  <si>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</si>
  <si>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</si>
  <si>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</si>
  <si>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</si>
  <si>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</si>
  <si>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</si>
  <si>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</si>
  <si>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</si>
  <si>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</si>
  <si>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</si>
  <si>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</si>
  <si>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</si>
  <si>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</si>
  <si>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</si>
  <si>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</si>
  <si>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</si>
  <si>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</si>
  <si>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</si>
  <si>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</si>
  <si>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</si>
  <si>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</si>
  <si>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</si>
  <si>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</si>
  <si>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</si>
  <si>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</si>
  <si>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</si>
  <si>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</si>
  <si>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</si>
  <si>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</si>
  <si>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</si>
  <si>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</si>
  <si>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</si>
  <si>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</si>
  <si>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</si>
  <si>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</si>
  <si>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</si>
  <si>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</si>
  <si>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</si>
  <si>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</si>
  <si>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</si>
  <si>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</si>
  <si>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</si>
  <si>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</si>
  <si>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</si>
  <si>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</si>
  <si>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</si>
  <si>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</si>
  <si>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</si>
  <si>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</si>
  <si>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</si>
  <si>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</si>
  <si>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</si>
  <si>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</si>
  <si>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</si>
  <si>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</si>
  <si>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</si>
  <si>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</si>
  <si>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</si>
  <si>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</si>
  <si>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</si>
  <si>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</si>
  <si>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</si>
  <si>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</si>
  <si>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</si>
  <si>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</si>
  <si>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</si>
  <si>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</si>
  <si>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</si>
  <si>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</si>
  <si>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</si>
  <si>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</si>
  <si>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</si>
  <si>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</si>
  <si>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</si>
  <si>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</si>
  <si>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</si>
  <si>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</si>
  <si>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</si>
  <si>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</si>
  <si>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</si>
  <si>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</si>
  <si>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</si>
  <si>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</si>
  <si>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</si>
  <si>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</si>
  <si>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</si>
  <si>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</si>
  <si>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</si>
  <si>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</si>
  <si>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</si>
  <si>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</si>
  <si>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</si>
  <si>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</si>
  <si>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</si>
  <si>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</si>
  <si>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</si>
  <si>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</si>
  <si>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</si>
  <si>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</si>
  <si>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</si>
  <si>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</si>
  <si>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</si>
  <si>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</si>
  <si>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</si>
  <si>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</si>
  <si>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</si>
  <si>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</si>
  <si>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</si>
  <si>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</si>
  <si>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</si>
  <si>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</si>
  <si>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</si>
  <si>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</si>
  <si>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</si>
  <si>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</si>
  <si>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</si>
  <si>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</si>
  <si>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</si>
  <si>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</si>
  <si>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</si>
  <si>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</si>
  <si>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</si>
  <si>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</si>
  <si>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</si>
  <si>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</si>
  <si>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</si>
  <si>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</si>
  <si>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</si>
  <si>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</si>
  <si>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</si>
  <si>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</si>
  <si>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</si>
  <si>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</si>
  <si>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</si>
  <si>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</si>
  <si>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</si>
  <si>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</si>
  <si>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</si>
  <si>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</si>
  <si>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</si>
  <si>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</si>
  <si>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</si>
  <si>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</si>
  <si>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</si>
  <si>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</si>
  <si>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</si>
  <si>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</si>
  <si>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</si>
  <si>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</si>
  <si>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</si>
  <si>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</si>
  <si>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</si>
  <si>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</si>
  <si>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</si>
  <si>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</si>
  <si>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</si>
  <si>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</si>
  <si>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</si>
  <si>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</si>
  <si>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</si>
  <si>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</si>
  <si>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</si>
  <si>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</si>
  <si>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</si>
  <si>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</si>
  <si>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</si>
  <si>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</si>
  <si>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</si>
  <si>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</si>
  <si>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</si>
  <si>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</si>
  <si>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</si>
  <si>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</si>
  <si>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</si>
  <si>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</si>
  <si>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</si>
  <si>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</si>
  <si>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</si>
  <si>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</si>
  <si>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</si>
  <si>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</si>
  <si>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</si>
  <si>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</si>
  <si>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</si>
  <si>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</si>
  <si>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</si>
  <si>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</si>
  <si>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</si>
  <si>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</si>
  <si>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</si>
  <si>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</si>
  <si>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</si>
  <si>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</si>
  <si>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</si>
  <si>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</si>
  <si>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</si>
  <si>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</si>
  <si>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</si>
  <si>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</si>
  <si>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</si>
  <si>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</si>
  <si>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</si>
  <si>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</si>
  <si>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</si>
  <si>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</si>
  <si>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</si>
  <si>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</si>
  <si>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</si>
  <si>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</si>
  <si>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</si>
  <si>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</si>
  <si>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</si>
  <si>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</si>
  <si>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</si>
  <si>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</si>
  <si>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</si>
  <si>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</si>
  <si>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</si>
  <si>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</si>
  <si>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</si>
  <si>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</si>
  <si>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</si>
  <si>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</si>
  <si>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</si>
  <si>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</si>
  <si>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</si>
  <si>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</si>
  <si>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</si>
  <si>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</si>
  <si>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</si>
  <si>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</si>
  <si>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</si>
  <si>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</si>
  <si>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</si>
  <si>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</si>
  <si>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</si>
  <si>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</si>
  <si>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</si>
  <si>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</si>
  <si>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</si>
  <si>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</si>
  <si>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</si>
  <si>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</si>
  <si>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</si>
  <si>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</si>
  <si>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</si>
  <si>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</si>
  <si>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</si>
  <si>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</si>
  <si>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</si>
  <si>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</si>
  <si>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</si>
  <si>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</si>
  <si>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</si>
  <si>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</si>
  <si>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</si>
  <si>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</si>
  <si>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</si>
  <si>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</si>
  <si>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</si>
  <si>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</si>
  <si>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</si>
  <si>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</si>
  <si>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</si>
  <si>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</si>
  <si>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</si>
  <si>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</si>
  <si>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</si>
  <si>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</si>
  <si>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</si>
  <si>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</si>
  <si>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</si>
  <si>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</si>
  <si>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</si>
  <si>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</si>
  <si>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</si>
  <si>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</si>
  <si>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</si>
  <si>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</si>
  <si>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</si>
  <si>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</si>
  <si>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</si>
  <si>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</si>
  <si>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</si>
  <si>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</si>
  <si>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040105</t>
    <phoneticPr fontId="19"/>
  </si>
  <si>
    <t>オールインワン</t>
    <phoneticPr fontId="19"/>
  </si>
  <si>
    <t>040202</t>
    <phoneticPr fontId="19"/>
  </si>
  <si>
    <t>オープン</t>
    <phoneticPr fontId="19"/>
  </si>
  <si>
    <t>クラシエ</t>
    <phoneticPr fontId="19"/>
  </si>
  <si>
    <t>肌美精</t>
    <rPh sb="0" eb="1">
      <t>ハダ</t>
    </rPh>
    <rPh sb="1" eb="2">
      <t>ビ</t>
    </rPh>
    <rPh sb="2" eb="3">
      <t>セイ</t>
    </rPh>
    <phoneticPr fontId="19"/>
  </si>
  <si>
    <t>4901417621276</t>
    <phoneticPr fontId="19"/>
  </si>
  <si>
    <t>リンクルケアロールオン美容液</t>
    <rPh sb="11" eb="14">
      <t>ビヨウエキ</t>
    </rPh>
    <phoneticPr fontId="19"/>
  </si>
  <si>
    <t>15ml</t>
    <phoneticPr fontId="19"/>
  </si>
  <si>
    <t>0004</t>
    <phoneticPr fontId="19"/>
  </si>
  <si>
    <t>・100%スクワランオイル配合で、乾燥小じわを目立たなくします。（効能評価試験済み）
・ひんやりステンレス製ローラーで気になる目もと・口もとを集中ケアマッサージケア
・無香料、無着色</t>
    <rPh sb="13" eb="15">
      <t>ハイゴウ</t>
    </rPh>
    <rPh sb="17" eb="19">
      <t>カンソウ</t>
    </rPh>
    <rPh sb="19" eb="20">
      <t>コ</t>
    </rPh>
    <rPh sb="23" eb="25">
      <t>メダ</t>
    </rPh>
    <rPh sb="33" eb="35">
      <t>コウノウ</t>
    </rPh>
    <rPh sb="35" eb="37">
      <t>ヒョウカ</t>
    </rPh>
    <rPh sb="37" eb="39">
      <t>シケン</t>
    </rPh>
    <rPh sb="39" eb="40">
      <t>ス</t>
    </rPh>
    <rPh sb="53" eb="54">
      <t>セイ</t>
    </rPh>
    <rPh sb="59" eb="60">
      <t>キ</t>
    </rPh>
    <rPh sb="63" eb="64">
      <t>メ</t>
    </rPh>
    <rPh sb="67" eb="68">
      <t>クチ</t>
    </rPh>
    <rPh sb="71" eb="73">
      <t>シュウチュウ</t>
    </rPh>
    <rPh sb="84" eb="87">
      <t>ムコウリョウ</t>
    </rPh>
    <rPh sb="88" eb="91">
      <t>ムチャクショク</t>
    </rPh>
    <phoneticPr fontId="19"/>
  </si>
  <si>
    <t>・化粧水で肌を整えた後、ボール部分を肌にあてて、目もと・口もとをマッサージするように、円を描くような動作でローラーを動かし、適量を塗布してください。
・その後、指でなじませてください。</t>
    <rPh sb="1" eb="4">
      <t>ケショウスイ</t>
    </rPh>
    <rPh sb="5" eb="6">
      <t>ハダ</t>
    </rPh>
    <rPh sb="7" eb="8">
      <t>トトノ</t>
    </rPh>
    <rPh sb="10" eb="11">
      <t>アト</t>
    </rPh>
    <rPh sb="15" eb="17">
      <t>ブブン</t>
    </rPh>
    <rPh sb="18" eb="19">
      <t>ハダ</t>
    </rPh>
    <rPh sb="24" eb="25">
      <t>メ</t>
    </rPh>
    <rPh sb="28" eb="29">
      <t>クチ</t>
    </rPh>
    <rPh sb="43" eb="44">
      <t>エン</t>
    </rPh>
    <rPh sb="45" eb="46">
      <t>エガ</t>
    </rPh>
    <rPh sb="50" eb="52">
      <t>ドウサ</t>
    </rPh>
    <rPh sb="58" eb="59">
      <t>ウゴ</t>
    </rPh>
    <rPh sb="62" eb="64">
      <t>テキリョウ</t>
    </rPh>
    <rPh sb="65" eb="67">
      <t>トフ</t>
    </rPh>
    <rPh sb="78" eb="79">
      <t>ゴ</t>
    </rPh>
    <rPh sb="80" eb="81">
      <t>ユビ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</si>
</sst>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shrinkToFit="1"/>
    </xf>
    <xf numFmtId="0" fontId="24" fillId="0" borderId="24" xfId="0" applyFont="1" applyFill="1" applyBorder="1" applyAlignment="1">
      <alignment horizontal="center" vertical="center" shrinkToFit="1"/>
    </xf>
    <xf numFmtId="0" fontId="24" fillId="0" borderId="21" xfId="0" applyFont="1" applyFill="1" applyBorder="1" applyAlignment="1">
      <alignment horizontal="center" vertical="center" shrinkToFit="1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59532</xdr:colOff>
      <xdr:row>8</xdr:row>
      <xdr:rowOff>95251</xdr:rowOff>
    </xdr:from>
    <xdr:to>
      <xdr:col>11</xdr:col>
      <xdr:colOff>34351</xdr:colOff>
      <xdr:row>22</xdr:row>
      <xdr:rowOff>107157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4407" y="2250282"/>
          <a:ext cx="1558350" cy="35123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5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42496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449</v>
      </c>
      <c r="C6" s="161"/>
      <c r="D6" s="161"/>
      <c r="E6" s="161"/>
      <c r="F6" s="161"/>
      <c r="G6" s="161"/>
      <c r="H6" s="162"/>
      <c r="I6" s="197" t="s">
        <v>447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450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451</v>
      </c>
      <c r="AM6" s="197"/>
      <c r="AN6" s="197"/>
      <c r="AO6" s="197"/>
      <c r="AP6" s="168" t="s">
        <v>446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202" t="str">
        <f>VLOOKUP($P9,DATA1!$1:$225,2,FALSE)</f>
        <v>基礎化粧品</v>
      </c>
      <c r="U9" s="203"/>
      <c r="V9" s="203"/>
      <c r="W9" s="203"/>
      <c r="X9" s="203"/>
      <c r="Y9" s="204"/>
      <c r="Z9" s="171" t="s">
        <v>325</v>
      </c>
      <c r="AA9" s="171"/>
      <c r="AB9" s="171"/>
      <c r="AC9" s="171"/>
      <c r="AD9" s="205" t="s">
        <v>442</v>
      </c>
      <c r="AE9" s="206"/>
      <c r="AF9" s="206"/>
      <c r="AG9" s="206"/>
      <c r="AH9" s="206"/>
      <c r="AI9" s="207"/>
      <c r="AJ9" s="171" t="s">
        <v>445</v>
      </c>
      <c r="AK9" s="171"/>
      <c r="AL9" s="171"/>
      <c r="AM9" s="171"/>
      <c r="AN9" s="180" t="str">
        <f>VLOOKUP($AJ9,DATA1!$1:$169,2,FALSE)</f>
        <v>ポイントケア・スペシャルケア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040202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452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453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454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42496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4" t="s">
        <v>2</v>
      </c>
      <c r="B1" s="217" t="s">
        <v>3</v>
      </c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8"/>
      <c r="Q1" s="217"/>
      <c r="R1" s="212" t="s">
        <v>4</v>
      </c>
      <c r="S1" s="212"/>
      <c r="T1" s="212"/>
      <c r="U1" s="209" t="s">
        <v>4</v>
      </c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0"/>
      <c r="AG1" s="210"/>
      <c r="AH1" s="210"/>
      <c r="AI1" s="210"/>
      <c r="AJ1" s="210"/>
      <c r="AK1" s="210"/>
      <c r="AL1" s="210"/>
      <c r="AM1" s="210"/>
      <c r="AN1" s="210"/>
      <c r="AO1" s="210"/>
      <c r="AP1" s="210"/>
      <c r="AQ1" s="210"/>
      <c r="AR1" s="210"/>
      <c r="AS1" s="210"/>
      <c r="AT1" s="210"/>
      <c r="AU1" s="211"/>
      <c r="AV1" s="208" t="s">
        <v>5</v>
      </c>
      <c r="AW1" s="212" t="s">
        <v>6</v>
      </c>
      <c r="AX1" s="212"/>
      <c r="AY1" s="212"/>
      <c r="AZ1" s="208" t="s">
        <v>7</v>
      </c>
      <c r="BA1" s="208"/>
      <c r="BB1" s="208"/>
      <c r="BC1" s="208"/>
    </row>
    <row r="2" spans="1:55" s="1" customFormat="1" ht="37.5" customHeight="1" x14ac:dyDescent="0.15">
      <c r="A2" s="215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8"/>
      <c r="Q2" s="217"/>
      <c r="R2" s="212"/>
      <c r="S2" s="212"/>
      <c r="T2" s="212"/>
      <c r="U2" s="209" t="s">
        <v>8</v>
      </c>
      <c r="V2" s="210"/>
      <c r="W2" s="210"/>
      <c r="X2" s="210"/>
      <c r="Y2" s="210"/>
      <c r="Z2" s="210"/>
      <c r="AA2" s="210"/>
      <c r="AB2" s="210"/>
      <c r="AC2" s="210"/>
      <c r="AD2" s="211"/>
      <c r="AE2" s="212" t="s">
        <v>9</v>
      </c>
      <c r="AF2" s="212"/>
      <c r="AG2" s="212"/>
      <c r="AH2" s="212"/>
      <c r="AI2" s="212"/>
      <c r="AJ2" s="212"/>
      <c r="AK2" s="212"/>
      <c r="AL2" s="212"/>
      <c r="AM2" s="212"/>
      <c r="AN2" s="212"/>
      <c r="AO2" s="212" t="s">
        <v>10</v>
      </c>
      <c r="AP2" s="212"/>
      <c r="AQ2" s="212"/>
      <c r="AR2" s="212"/>
      <c r="AS2" s="212" t="s">
        <v>11</v>
      </c>
      <c r="AT2" s="212"/>
      <c r="AU2" s="212"/>
      <c r="AV2" s="208"/>
      <c r="AW2" s="212"/>
      <c r="AX2" s="212"/>
      <c r="AY2" s="212"/>
      <c r="AZ2" s="208" t="s">
        <v>12</v>
      </c>
      <c r="BA2" s="208" t="s">
        <v>13</v>
      </c>
      <c r="BB2" s="208" t="s">
        <v>14</v>
      </c>
      <c r="BC2" s="208" t="s">
        <v>15</v>
      </c>
    </row>
    <row r="3" spans="1:55" s="1" customFormat="1" ht="37.5" customHeight="1" thickBot="1" x14ac:dyDescent="0.2">
      <c r="A3" s="216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3"/>
      <c r="BA3" s="213"/>
      <c r="BB3" s="213"/>
      <c r="BC3" s="213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040202</v>
      </c>
      <c r="E4" s="8" t="str">
        <f>商品登録書!AJ11</f>
        <v>0004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クラシエ</v>
      </c>
      <c r="K4" s="70" t="str">
        <f>商品登録書!N6</f>
        <v>肌美精</v>
      </c>
      <c r="L4" s="70" t="str">
        <f>商品登録書!X6</f>
        <v>リンクルケアロールオン美容液</v>
      </c>
      <c r="M4" s="70" t="str">
        <f>商品登録書!AH6</f>
        <v>-</v>
      </c>
      <c r="N4" s="70" t="str">
        <f>商品登録書!AL6</f>
        <v>15ml</v>
      </c>
      <c r="O4" s="10" t="str">
        <f>商品登録書!B6</f>
        <v>4901417621276</v>
      </c>
      <c r="P4" s="10"/>
      <c r="Q4" s="70" t="str">
        <f>商品登録書!AP6</f>
        <v>オープン</v>
      </c>
      <c r="R4" s="74" t="str">
        <f>商品登録書!P17</f>
        <v>・100%スクワランオイル配合で、乾燥小じわを目立たなくします。（効能評価試験済み）
・ひんやりステンレス製ローラーで気になる目もと・口もとを集中ケアマッサージケア
・無香料、無着色</v>
      </c>
      <c r="S4" s="74" t="str">
        <f>商品登録書!B26</f>
        <v>・化粧水で肌を整えた後、ボール部分を肌にあてて、目もと・口もとをマッサージするように、円を描くような動作でローラーを動かし、適量を塗布してください。
・その後、指でなじませてください。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42496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443</v>
      </c>
      <c r="B75" s="37" t="s">
        <v>444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2016-05-06T00:56:48Z</dcterms:modified>
</cp:coreProperties>
</file>